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defaultThemeVersion="124226"/>
  <xr:revisionPtr revIDLastSave="0" documentId="13_ncr:1_{1EC38A3F-DFE6-439F-85E2-4D92A1BB96D4}" xr6:coauthVersionLast="45" xr6:coauthVersionMax="45" xr10:uidLastSave="{00000000-0000-0000-0000-000000000000}"/>
  <bookViews>
    <workbookView xWindow="-120" yWindow="-120" windowWidth="20730" windowHeight="11160" tabRatio="661" xr2:uid="{00000000-000D-0000-FFFF-FFFF00000000}"/>
  </bookViews>
  <sheets>
    <sheet name="Fig. 2b" sheetId="1" r:id="rId1"/>
    <sheet name="Fig. 2d" sheetId="8" r:id="rId2"/>
    <sheet name="Fig 2f" sheetId="4" r:id="rId3"/>
    <sheet name="Fig.3b&amp;c" sheetId="10" r:id="rId4"/>
    <sheet name="Fig. 3d" sheetId="5" r:id="rId5"/>
    <sheet name="Fig. 3f-l." sheetId="9" r:id="rId6"/>
    <sheet name="Fig. 4a-n" sheetId="6" r:id="rId7"/>
    <sheet name="Fig.5a-c" sheetId="11" r:id="rId8"/>
    <sheet name="Fig.5e-j" sheetId="12" r:id="rId9"/>
    <sheet name="Fig.5k-p" sheetId="13" r:id="rId10"/>
    <sheet name="Fig.6a-d" sheetId="16" r:id="rId11"/>
    <sheet name="Fig. 6e-q" sheetId="21" r:id="rId12"/>
    <sheet name="Fig.7f-h" sheetId="18" r:id="rId13"/>
    <sheet name="Fig.8a-e" sheetId="19" r:id="rId14"/>
    <sheet name="Fig.8f" sheetId="20" r:id="rId15"/>
    <sheet name="Supplementary Fig. 3" sheetId="23" r:id="rId16"/>
    <sheet name="Supplementary Fig. 4" sheetId="24" r:id="rId17"/>
    <sheet name="Supplementary Fig. 5" sheetId="25" r:id="rId18"/>
    <sheet name="Supplementary Fig.6" sheetId="26" r:id="rId19"/>
    <sheet name="Supplementary Fig. 19" sheetId="22" r:id="rId20"/>
    <sheet name="Supplementary Fig. 20&amp;21" sheetId="27" r:id="rId21"/>
    <sheet name="Supplementary Fig. 22&amp;23" sheetId="28" r:id="rId22"/>
    <sheet name="Supplementary Fig. 24&amp;25" sheetId="31" r:id="rId23"/>
    <sheet name="Supplementary Fig. 26" sheetId="33" r:id="rId24"/>
    <sheet name="Supplementary Fig. 27" sheetId="34" r:id="rId25"/>
    <sheet name="Supplementary Fig. 28" sheetId="35" r:id="rId26"/>
    <sheet name="Supplementary Fig. 29" sheetId="36" r:id="rId27"/>
    <sheet name="Supplementary Fig. 30" sheetId="37" r:id="rId28"/>
    <sheet name="Supplementary Fig. 31" sheetId="38" r:id="rId29"/>
    <sheet name="Supplementary Fig. 36" sheetId="39" r:id="rId30"/>
    <sheet name="Supplementary Fig. 37" sheetId="112" r:id="rId31"/>
    <sheet name="Supplementary Fig. 38" sheetId="41" r:id="rId32"/>
    <sheet name="Supplementary Fig. 39" sheetId="42" r:id="rId33"/>
    <sheet name="Supplementary Fig. 40" sheetId="43" r:id="rId34"/>
    <sheet name="Supplementary Fig. 42-44" sheetId="2" r:id="rId35"/>
    <sheet name="Supplementary Fig. 48,50,52,54" sheetId="45" r:id="rId36"/>
    <sheet name="Supplementary Fig. 55a-d" sheetId="47" r:id="rId37"/>
    <sheet name="Supplementary Fig. 56" sheetId="50" r:id="rId38"/>
    <sheet name="Supplementary Fig. 57" sheetId="51" r:id="rId39"/>
    <sheet name="Supplementary Fig. 58b,59b" sheetId="52" r:id="rId40"/>
    <sheet name="Supplementary Fig. 61b,62b" sheetId="54" r:id="rId41"/>
    <sheet name="Supplementary Fig. 66-68" sheetId="56" r:id="rId42"/>
    <sheet name="Supplementary Fig. 69" sheetId="57" r:id="rId43"/>
    <sheet name="Supplementary Fig. 70b&amp;c" sheetId="60" r:id="rId44"/>
    <sheet name="Supplementary Fig. 70d" sheetId="61" r:id="rId45"/>
    <sheet name="Supplementary Fig. 70e" sheetId="62" r:id="rId46"/>
    <sheet name="Supplementary Fig. 70f" sheetId="63" r:id="rId47"/>
    <sheet name="Supplementary Fig. 70g" sheetId="64" r:id="rId48"/>
    <sheet name="Supplementary Fig. 70h" sheetId="65" r:id="rId49"/>
    <sheet name="Supplementary Fig. 71b-d" sheetId="66" r:id="rId50"/>
    <sheet name="Supplementary Fig. 72" sheetId="67" r:id="rId51"/>
    <sheet name="Supplementary Fig. 73b&amp;c" sheetId="68" r:id="rId52"/>
    <sheet name="Supplementary Fig. 73d" sheetId="70" r:id="rId53"/>
    <sheet name="Supplementary Fig. 73e" sheetId="109" r:id="rId54"/>
    <sheet name="Supplementary Fig. 74" sheetId="110" r:id="rId55"/>
    <sheet name="Supplementary Fig. 75a-c" sheetId="71" r:id="rId56"/>
    <sheet name="Supplementary Fig. 76a-c" sheetId="72" r:id="rId57"/>
    <sheet name="Supplementary Fig. 77b&amp;c" sheetId="73" r:id="rId58"/>
    <sheet name="Supplementary Fig. 77d" sheetId="74" r:id="rId59"/>
    <sheet name="Supplementary Fig. 77e" sheetId="75" r:id="rId60"/>
    <sheet name="Supplementary Fig. 78a-b" sheetId="76" r:id="rId61"/>
    <sheet name="Supplementary Fig. 79b-c" sheetId="77" r:id="rId62"/>
    <sheet name="Supplementary Fig. 79d" sheetId="78" r:id="rId63"/>
    <sheet name="Supplementary Fig. 86" sheetId="69" r:id="rId64"/>
    <sheet name="Supplementary Fig. 87" sheetId="79" r:id="rId65"/>
    <sheet name="Supplementary Fig. 88" sheetId="80" r:id="rId66"/>
    <sheet name="Supplementary Fig. 89b-c" sheetId="81" r:id="rId67"/>
    <sheet name="Supplementary Fig. 89d" sheetId="82" r:id="rId68"/>
    <sheet name="Supplementary Fig. 89f&amp;g" sheetId="83" r:id="rId69"/>
    <sheet name="Supplementary Fig. 89i&amp;j" sheetId="84" r:id="rId70"/>
    <sheet name="Supplementary Fig. 89k&amp;l" sheetId="87" r:id="rId71"/>
    <sheet name="Supplementary Fig. 89m" sheetId="111" r:id="rId72"/>
    <sheet name="Supplementary Fig. 90" sheetId="88" r:id="rId73"/>
    <sheet name="Supplementary Fig. 91" sheetId="89" r:id="rId74"/>
    <sheet name="Supplementary Fig. 92b&amp;c" sheetId="90" r:id="rId75"/>
    <sheet name="Supplementary Fig. 92d" sheetId="91" r:id="rId76"/>
    <sheet name="Supplementary Fig. 92e" sheetId="92" r:id="rId77"/>
    <sheet name="Supplementary Fig. 92f" sheetId="93" r:id="rId78"/>
    <sheet name="Supplementary Fig. 92g" sheetId="94" r:id="rId79"/>
    <sheet name="Supplementary Fig. 92h" sheetId="95" r:id="rId80"/>
    <sheet name="Supplementary Fig. 94" sheetId="96" r:id="rId81"/>
    <sheet name="Supplementary Fig. 95a-c" sheetId="97" r:id="rId82"/>
    <sheet name="Supplementary Fig. 96a-c" sheetId="98" r:id="rId83"/>
    <sheet name="Supplementary Fig. 98" sheetId="99" r:id="rId84"/>
    <sheet name="Supplementary Fig. 101" sheetId="100" r:id="rId85"/>
    <sheet name="Supplementary Fig. 102" sheetId="101" r:id="rId86"/>
    <sheet name="Supplementary Fig. 103" sheetId="102" r:id="rId87"/>
    <sheet name="Supplementary Fig. 106" sheetId="103" r:id="rId88"/>
    <sheet name="Supplementary Fig. 109" sheetId="104" r:id="rId89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21" i="45" l="1"/>
  <c r="Q31" i="45" l="1"/>
  <c r="P31" i="45"/>
  <c r="H31" i="45"/>
  <c r="G31" i="45"/>
  <c r="Q30" i="45"/>
  <c r="P30" i="45"/>
  <c r="H30" i="45"/>
  <c r="G30" i="45"/>
  <c r="Q29" i="45"/>
  <c r="P29" i="45"/>
  <c r="H29" i="45"/>
  <c r="G29" i="45"/>
  <c r="Q27" i="45"/>
  <c r="P27" i="45"/>
  <c r="H27" i="45"/>
  <c r="G27" i="45"/>
  <c r="Q26" i="45"/>
  <c r="P26" i="45"/>
  <c r="H26" i="45"/>
  <c r="G26" i="45"/>
  <c r="Q25" i="45"/>
  <c r="P25" i="45"/>
  <c r="H25" i="45"/>
  <c r="G25" i="45"/>
  <c r="Q23" i="45"/>
  <c r="P23" i="45"/>
  <c r="H23" i="45"/>
  <c r="G23" i="45"/>
  <c r="Q22" i="45"/>
  <c r="P22" i="45"/>
  <c r="H22" i="45"/>
  <c r="G22" i="45"/>
  <c r="Q21" i="45"/>
  <c r="H21" i="45"/>
  <c r="G21" i="45"/>
  <c r="Q13" i="45"/>
  <c r="P13" i="45"/>
  <c r="H13" i="45"/>
  <c r="G13" i="45"/>
  <c r="Q12" i="45"/>
  <c r="P12" i="45"/>
  <c r="H12" i="45"/>
  <c r="G12" i="45"/>
  <c r="Q11" i="45"/>
  <c r="P11" i="45"/>
  <c r="H11" i="45"/>
  <c r="G11" i="45"/>
  <c r="Q9" i="45"/>
  <c r="P9" i="45"/>
  <c r="H9" i="45"/>
  <c r="G9" i="45"/>
  <c r="Q8" i="45"/>
  <c r="P8" i="45"/>
  <c r="H8" i="45"/>
  <c r="G8" i="45"/>
  <c r="Q7" i="45"/>
  <c r="P7" i="45"/>
  <c r="H7" i="45"/>
  <c r="G7" i="45"/>
  <c r="Q5" i="45"/>
  <c r="P5" i="45"/>
  <c r="H5" i="45"/>
  <c r="G5" i="45"/>
  <c r="Q4" i="45"/>
  <c r="P4" i="45"/>
  <c r="H4" i="45"/>
  <c r="G4" i="45"/>
  <c r="Q3" i="45"/>
  <c r="P3" i="45"/>
  <c r="H3" i="45"/>
  <c r="G3" i="45"/>
  <c r="BA45" i="16" l="1"/>
  <c r="BB34" i="16"/>
  <c r="BB35" i="16"/>
  <c r="BB36" i="16"/>
  <c r="BB37" i="16"/>
  <c r="BB38" i="16"/>
  <c r="BB39" i="16"/>
  <c r="BB40" i="16"/>
  <c r="BB41" i="16"/>
  <c r="BB42" i="16"/>
  <c r="BB43" i="16"/>
  <c r="BB44" i="16"/>
  <c r="BB45" i="16"/>
  <c r="BA35" i="16"/>
  <c r="BA36" i="16"/>
  <c r="BA37" i="16"/>
  <c r="BA38" i="16"/>
  <c r="BA39" i="16"/>
  <c r="BA40" i="16"/>
  <c r="BA41" i="16"/>
  <c r="BA42" i="16"/>
  <c r="BA43" i="16"/>
  <c r="BA44" i="16"/>
  <c r="BA34" i="16"/>
  <c r="BA49" i="16"/>
  <c r="BA60" i="16"/>
  <c r="BA19" i="16"/>
  <c r="BB15" i="16"/>
  <c r="BA15" i="16"/>
  <c r="BB14" i="16"/>
  <c r="BA14" i="16"/>
  <c r="BB13" i="16"/>
  <c r="BA13" i="16"/>
  <c r="BB12" i="16"/>
  <c r="BA12" i="16"/>
  <c r="BB11" i="16"/>
  <c r="BA11" i="16"/>
  <c r="BB10" i="16"/>
  <c r="BA10" i="16"/>
  <c r="BB9" i="16"/>
  <c r="BA9" i="16"/>
  <c r="BB8" i="16"/>
  <c r="BA8" i="16"/>
  <c r="BB7" i="16"/>
  <c r="BA7" i="16"/>
  <c r="BB6" i="16"/>
  <c r="BA6" i="16"/>
  <c r="BB5" i="16"/>
  <c r="BA5" i="16"/>
  <c r="BA4" i="16"/>
  <c r="BB49" i="16"/>
  <c r="BA50" i="16"/>
  <c r="BB50" i="16"/>
  <c r="BA51" i="16"/>
  <c r="BB51" i="16"/>
  <c r="BA52" i="16"/>
  <c r="BB52" i="16"/>
  <c r="BA53" i="16"/>
  <c r="BB53" i="16"/>
  <c r="BA54" i="16"/>
  <c r="BB54" i="16"/>
  <c r="BA55" i="16"/>
  <c r="BB55" i="16"/>
  <c r="BA56" i="16"/>
  <c r="BB56" i="16"/>
  <c r="BA57" i="16"/>
  <c r="BB57" i="16"/>
  <c r="BA58" i="16"/>
  <c r="BB58" i="16"/>
  <c r="BA59" i="16"/>
  <c r="BB59" i="16"/>
  <c r="BB60" i="16"/>
  <c r="AT18" i="10"/>
  <c r="AT13" i="10"/>
  <c r="AT14" i="10"/>
  <c r="AT93" i="10"/>
  <c r="AT71" i="10"/>
  <c r="AT72" i="10"/>
  <c r="AT73" i="10"/>
  <c r="AT74" i="10"/>
  <c r="AT66" i="10"/>
  <c r="AT67" i="10"/>
  <c r="AT68" i="10"/>
  <c r="AT69" i="10"/>
  <c r="AT70" i="10"/>
  <c r="AT65" i="10"/>
  <c r="AS65" i="10"/>
  <c r="AT76" i="10"/>
  <c r="AS50" i="10"/>
  <c r="AS44" i="10"/>
  <c r="AS33" i="10"/>
  <c r="AT3" i="10"/>
  <c r="AS3" i="10"/>
  <c r="V31" i="19" l="1"/>
  <c r="U31" i="19"/>
  <c r="O31" i="19"/>
  <c r="J31" i="19"/>
  <c r="E31" i="19"/>
  <c r="V30" i="19"/>
  <c r="U30" i="19"/>
  <c r="O30" i="19"/>
  <c r="J30" i="19"/>
  <c r="E30" i="19"/>
  <c r="V29" i="19"/>
  <c r="U29" i="19"/>
  <c r="O29" i="19"/>
  <c r="J29" i="19"/>
  <c r="E29" i="19"/>
  <c r="R29" i="19" s="1"/>
  <c r="V28" i="19"/>
  <c r="U28" i="19"/>
  <c r="O28" i="19"/>
  <c r="J28" i="19"/>
  <c r="E28" i="19"/>
  <c r="V27" i="19"/>
  <c r="U27" i="19"/>
  <c r="O27" i="19"/>
  <c r="J27" i="19"/>
  <c r="E27" i="19"/>
  <c r="V26" i="19"/>
  <c r="U26" i="19"/>
  <c r="O26" i="19"/>
  <c r="J26" i="19"/>
  <c r="E26" i="19"/>
  <c r="V25" i="19"/>
  <c r="U25" i="19"/>
  <c r="O25" i="19"/>
  <c r="J25" i="19"/>
  <c r="E25" i="19"/>
  <c r="R25" i="19" s="1"/>
  <c r="V24" i="19"/>
  <c r="U24" i="19"/>
  <c r="O24" i="19"/>
  <c r="J24" i="19"/>
  <c r="E24" i="19"/>
  <c r="V23" i="19"/>
  <c r="U23" i="19"/>
  <c r="O23" i="19"/>
  <c r="J23" i="19"/>
  <c r="E23" i="19"/>
  <c r="V22" i="19"/>
  <c r="U22" i="19"/>
  <c r="O22" i="19"/>
  <c r="J22" i="19"/>
  <c r="E22" i="19"/>
  <c r="V21" i="19"/>
  <c r="U21" i="19"/>
  <c r="O21" i="19"/>
  <c r="J21" i="19"/>
  <c r="E21" i="19"/>
  <c r="V20" i="19"/>
  <c r="U20" i="19"/>
  <c r="O20" i="19"/>
  <c r="J20" i="19"/>
  <c r="R20" i="19" s="1"/>
  <c r="E20" i="19"/>
  <c r="V19" i="19"/>
  <c r="U19" i="19"/>
  <c r="O19" i="19"/>
  <c r="J19" i="19"/>
  <c r="E19" i="19"/>
  <c r="V15" i="19"/>
  <c r="U15" i="19"/>
  <c r="O15" i="19"/>
  <c r="J15" i="19"/>
  <c r="E15" i="19"/>
  <c r="V14" i="19"/>
  <c r="U14" i="19"/>
  <c r="O14" i="19"/>
  <c r="J14" i="19"/>
  <c r="E14" i="19"/>
  <c r="V13" i="19"/>
  <c r="U13" i="19"/>
  <c r="O13" i="19"/>
  <c r="J13" i="19"/>
  <c r="E13" i="19"/>
  <c r="V12" i="19"/>
  <c r="U12" i="19"/>
  <c r="O12" i="19"/>
  <c r="J12" i="19"/>
  <c r="E12" i="19"/>
  <c r="V11" i="19"/>
  <c r="U11" i="19"/>
  <c r="O11" i="19"/>
  <c r="J11" i="19"/>
  <c r="E11" i="19"/>
  <c r="V10" i="19"/>
  <c r="U10" i="19"/>
  <c r="O10" i="19"/>
  <c r="J10" i="19"/>
  <c r="E10" i="19"/>
  <c r="R10" i="19" s="1"/>
  <c r="V9" i="19"/>
  <c r="U9" i="19"/>
  <c r="O9" i="19"/>
  <c r="J9" i="19"/>
  <c r="R9" i="19" s="1"/>
  <c r="E9" i="19"/>
  <c r="V8" i="19"/>
  <c r="U8" i="19"/>
  <c r="O8" i="19"/>
  <c r="R8" i="19" s="1"/>
  <c r="J8" i="19"/>
  <c r="E8" i="19"/>
  <c r="V7" i="19"/>
  <c r="U7" i="19"/>
  <c r="O7" i="19"/>
  <c r="J7" i="19"/>
  <c r="E7" i="19"/>
  <c r="S7" i="19" s="1"/>
  <c r="V6" i="19"/>
  <c r="U6" i="19"/>
  <c r="O6" i="19"/>
  <c r="J6" i="19"/>
  <c r="E6" i="19"/>
  <c r="R6" i="19" s="1"/>
  <c r="V5" i="19"/>
  <c r="U5" i="19"/>
  <c r="O5" i="19"/>
  <c r="J5" i="19"/>
  <c r="E5" i="19"/>
  <c r="V4" i="19"/>
  <c r="U4" i="19"/>
  <c r="O4" i="19"/>
  <c r="J4" i="19"/>
  <c r="E4" i="19"/>
  <c r="V3" i="19"/>
  <c r="U3" i="19"/>
  <c r="O3" i="19"/>
  <c r="J3" i="19"/>
  <c r="E3" i="19"/>
  <c r="S3" i="19" s="1"/>
  <c r="R5" i="19" l="1"/>
  <c r="R27" i="19"/>
  <c r="R28" i="19"/>
  <c r="S4" i="19"/>
  <c r="R15" i="19"/>
  <c r="S19" i="19"/>
  <c r="S22" i="19"/>
  <c r="R24" i="19"/>
  <c r="S26" i="19"/>
  <c r="S13" i="19"/>
  <c r="S20" i="19"/>
  <c r="S23" i="19"/>
  <c r="R3" i="19"/>
  <c r="R12" i="19"/>
  <c r="R22" i="19"/>
  <c r="R31" i="19"/>
  <c r="S5" i="19"/>
  <c r="R7" i="19"/>
  <c r="S8" i="19"/>
  <c r="S11" i="19"/>
  <c r="R14" i="19"/>
  <c r="R19" i="19"/>
  <c r="S24" i="19"/>
  <c r="R26" i="19"/>
  <c r="S27" i="19"/>
  <c r="S30" i="19"/>
  <c r="R4" i="19"/>
  <c r="S9" i="19"/>
  <c r="R11" i="19"/>
  <c r="S12" i="19"/>
  <c r="R13" i="19"/>
  <c r="S15" i="19"/>
  <c r="R21" i="19"/>
  <c r="R23" i="19"/>
  <c r="S28" i="19"/>
  <c r="R30" i="19"/>
  <c r="S31" i="19"/>
  <c r="S6" i="19"/>
  <c r="S10" i="19"/>
  <c r="S14" i="19"/>
  <c r="S21" i="19"/>
  <c r="S25" i="19"/>
  <c r="S29" i="19"/>
  <c r="BD6" i="16" l="1"/>
  <c r="BE4" i="16"/>
  <c r="BE5" i="16"/>
  <c r="BD4" i="16"/>
  <c r="BD5" i="16"/>
  <c r="BE90" i="16"/>
  <c r="BD90" i="16"/>
  <c r="AX90" i="16"/>
  <c r="AS90" i="16"/>
  <c r="AN90" i="16"/>
  <c r="AI90" i="16"/>
  <c r="AD90" i="16"/>
  <c r="Y90" i="16"/>
  <c r="T90" i="16"/>
  <c r="O90" i="16"/>
  <c r="J90" i="16"/>
  <c r="E90" i="16"/>
  <c r="BE89" i="16"/>
  <c r="BD89" i="16"/>
  <c r="AX89" i="16"/>
  <c r="AS89" i="16"/>
  <c r="AN89" i="16"/>
  <c r="AI89" i="16"/>
  <c r="AD89" i="16"/>
  <c r="Y89" i="16"/>
  <c r="T89" i="16"/>
  <c r="O89" i="16"/>
  <c r="J89" i="16"/>
  <c r="E89" i="16"/>
  <c r="BE88" i="16"/>
  <c r="BD88" i="16"/>
  <c r="AX88" i="16"/>
  <c r="AS88" i="16"/>
  <c r="AN88" i="16"/>
  <c r="AI88" i="16"/>
  <c r="AD88" i="16"/>
  <c r="Y88" i="16"/>
  <c r="T88" i="16"/>
  <c r="O88" i="16"/>
  <c r="J88" i="16"/>
  <c r="E88" i="16"/>
  <c r="BE87" i="16"/>
  <c r="BD87" i="16"/>
  <c r="AX87" i="16"/>
  <c r="AS87" i="16"/>
  <c r="AN87" i="16"/>
  <c r="AI87" i="16"/>
  <c r="AD87" i="16"/>
  <c r="Y87" i="16"/>
  <c r="T87" i="16"/>
  <c r="O87" i="16"/>
  <c r="J87" i="16"/>
  <c r="E87" i="16"/>
  <c r="BE86" i="16"/>
  <c r="BD86" i="16"/>
  <c r="AX86" i="16"/>
  <c r="AS86" i="16"/>
  <c r="AN86" i="16"/>
  <c r="AI86" i="16"/>
  <c r="AD86" i="16"/>
  <c r="Y86" i="16"/>
  <c r="T86" i="16"/>
  <c r="O86" i="16"/>
  <c r="J86" i="16"/>
  <c r="E86" i="16"/>
  <c r="BE85" i="16"/>
  <c r="BD85" i="16"/>
  <c r="AX85" i="16"/>
  <c r="AS85" i="16"/>
  <c r="AN85" i="16"/>
  <c r="AI85" i="16"/>
  <c r="AD85" i="16"/>
  <c r="Y85" i="16"/>
  <c r="T85" i="16"/>
  <c r="O85" i="16"/>
  <c r="J85" i="16"/>
  <c r="E85" i="16"/>
  <c r="BE84" i="16"/>
  <c r="BD84" i="16"/>
  <c r="AX84" i="16"/>
  <c r="AS84" i="16"/>
  <c r="AN84" i="16"/>
  <c r="AI84" i="16"/>
  <c r="AD84" i="16"/>
  <c r="Y84" i="16"/>
  <c r="T84" i="16"/>
  <c r="O84" i="16"/>
  <c r="J84" i="16"/>
  <c r="E84" i="16"/>
  <c r="BE83" i="16"/>
  <c r="BD83" i="16"/>
  <c r="AX83" i="16"/>
  <c r="AS83" i="16"/>
  <c r="AN83" i="16"/>
  <c r="AI83" i="16"/>
  <c r="AD83" i="16"/>
  <c r="Y83" i="16"/>
  <c r="T83" i="16"/>
  <c r="O83" i="16"/>
  <c r="J83" i="16"/>
  <c r="E83" i="16"/>
  <c r="BE82" i="16"/>
  <c r="BD82" i="16"/>
  <c r="AX82" i="16"/>
  <c r="AS82" i="16"/>
  <c r="AN82" i="16"/>
  <c r="AI82" i="16"/>
  <c r="AD82" i="16"/>
  <c r="Y82" i="16"/>
  <c r="T82" i="16"/>
  <c r="O82" i="16"/>
  <c r="J82" i="16"/>
  <c r="E82" i="16"/>
  <c r="BE81" i="16"/>
  <c r="BD81" i="16"/>
  <c r="AX81" i="16"/>
  <c r="AS81" i="16"/>
  <c r="AN81" i="16"/>
  <c r="AI81" i="16"/>
  <c r="AD81" i="16"/>
  <c r="Y81" i="16"/>
  <c r="T81" i="16"/>
  <c r="O81" i="16"/>
  <c r="J81" i="16"/>
  <c r="E81" i="16"/>
  <c r="BE80" i="16"/>
  <c r="BD80" i="16"/>
  <c r="AX80" i="16"/>
  <c r="AS80" i="16"/>
  <c r="AN80" i="16"/>
  <c r="AI80" i="16"/>
  <c r="AD80" i="16"/>
  <c r="Y80" i="16"/>
  <c r="T80" i="16"/>
  <c r="O80" i="16"/>
  <c r="J80" i="16"/>
  <c r="E80" i="16"/>
  <c r="BE79" i="16"/>
  <c r="BD79" i="16"/>
  <c r="AX79" i="16"/>
  <c r="AS79" i="16"/>
  <c r="AN79" i="16"/>
  <c r="AI79" i="16"/>
  <c r="AD79" i="16"/>
  <c r="Y79" i="16"/>
  <c r="T79" i="16"/>
  <c r="O79" i="16"/>
  <c r="J79" i="16"/>
  <c r="E79" i="16"/>
  <c r="BE75" i="16"/>
  <c r="BD75" i="16"/>
  <c r="AX75" i="16"/>
  <c r="AS75" i="16"/>
  <c r="AN75" i="16"/>
  <c r="AI75" i="16"/>
  <c r="AD75" i="16"/>
  <c r="Y75" i="16"/>
  <c r="T75" i="16"/>
  <c r="O75" i="16"/>
  <c r="J75" i="16"/>
  <c r="E75" i="16"/>
  <c r="BE74" i="16"/>
  <c r="BD74" i="16"/>
  <c r="AX74" i="16"/>
  <c r="AS74" i="16"/>
  <c r="AN74" i="16"/>
  <c r="AI74" i="16"/>
  <c r="AD74" i="16"/>
  <c r="Y74" i="16"/>
  <c r="T74" i="16"/>
  <c r="O74" i="16"/>
  <c r="J74" i="16"/>
  <c r="E74" i="16"/>
  <c r="BE73" i="16"/>
  <c r="BD73" i="16"/>
  <c r="AX73" i="16"/>
  <c r="AS73" i="16"/>
  <c r="AN73" i="16"/>
  <c r="AI73" i="16"/>
  <c r="AD73" i="16"/>
  <c r="Y73" i="16"/>
  <c r="T73" i="16"/>
  <c r="O73" i="16"/>
  <c r="J73" i="16"/>
  <c r="E73" i="16"/>
  <c r="BE72" i="16"/>
  <c r="BD72" i="16"/>
  <c r="AX72" i="16"/>
  <c r="AS72" i="16"/>
  <c r="AN72" i="16"/>
  <c r="AI72" i="16"/>
  <c r="AD72" i="16"/>
  <c r="Y72" i="16"/>
  <c r="T72" i="16"/>
  <c r="O72" i="16"/>
  <c r="J72" i="16"/>
  <c r="E72" i="16"/>
  <c r="BE71" i="16"/>
  <c r="BD71" i="16"/>
  <c r="AX71" i="16"/>
  <c r="AS71" i="16"/>
  <c r="AN71" i="16"/>
  <c r="AI71" i="16"/>
  <c r="AD71" i="16"/>
  <c r="Y71" i="16"/>
  <c r="T71" i="16"/>
  <c r="O71" i="16"/>
  <c r="J71" i="16"/>
  <c r="E71" i="16"/>
  <c r="BE70" i="16"/>
  <c r="BD70" i="16"/>
  <c r="AX70" i="16"/>
  <c r="AS70" i="16"/>
  <c r="AN70" i="16"/>
  <c r="AI70" i="16"/>
  <c r="AD70" i="16"/>
  <c r="Y70" i="16"/>
  <c r="T70" i="16"/>
  <c r="O70" i="16"/>
  <c r="J70" i="16"/>
  <c r="E70" i="16"/>
  <c r="BE69" i="16"/>
  <c r="BD69" i="16"/>
  <c r="AX69" i="16"/>
  <c r="AS69" i="16"/>
  <c r="AN69" i="16"/>
  <c r="AI69" i="16"/>
  <c r="AD69" i="16"/>
  <c r="Y69" i="16"/>
  <c r="T69" i="16"/>
  <c r="O69" i="16"/>
  <c r="J69" i="16"/>
  <c r="E69" i="16"/>
  <c r="BE68" i="16"/>
  <c r="BD68" i="16"/>
  <c r="AX68" i="16"/>
  <c r="AS68" i="16"/>
  <c r="AN68" i="16"/>
  <c r="AI68" i="16"/>
  <c r="AD68" i="16"/>
  <c r="Y68" i="16"/>
  <c r="T68" i="16"/>
  <c r="O68" i="16"/>
  <c r="J68" i="16"/>
  <c r="E68" i="16"/>
  <c r="BE67" i="16"/>
  <c r="BD67" i="16"/>
  <c r="AX67" i="16"/>
  <c r="AS67" i="16"/>
  <c r="AN67" i="16"/>
  <c r="AI67" i="16"/>
  <c r="AD67" i="16"/>
  <c r="Y67" i="16"/>
  <c r="T67" i="16"/>
  <c r="O67" i="16"/>
  <c r="J67" i="16"/>
  <c r="E67" i="16"/>
  <c r="BE66" i="16"/>
  <c r="BD66" i="16"/>
  <c r="AX66" i="16"/>
  <c r="AS66" i="16"/>
  <c r="AN66" i="16"/>
  <c r="AI66" i="16"/>
  <c r="AD66" i="16"/>
  <c r="Y66" i="16"/>
  <c r="T66" i="16"/>
  <c r="O66" i="16"/>
  <c r="J66" i="16"/>
  <c r="E66" i="16"/>
  <c r="BE65" i="16"/>
  <c r="BD65" i="16"/>
  <c r="AX65" i="16"/>
  <c r="AS65" i="16"/>
  <c r="AN65" i="16"/>
  <c r="AI65" i="16"/>
  <c r="AD65" i="16"/>
  <c r="Y65" i="16"/>
  <c r="T65" i="16"/>
  <c r="O65" i="16"/>
  <c r="J65" i="16"/>
  <c r="E65" i="16"/>
  <c r="BE64" i="16"/>
  <c r="BD64" i="16"/>
  <c r="AX64" i="16"/>
  <c r="AS64" i="16"/>
  <c r="AN64" i="16"/>
  <c r="AI64" i="16"/>
  <c r="AD64" i="16"/>
  <c r="Y64" i="16"/>
  <c r="T64" i="16"/>
  <c r="O64" i="16"/>
  <c r="J64" i="16"/>
  <c r="E64" i="16"/>
  <c r="AX63" i="16"/>
  <c r="AS63" i="16"/>
  <c r="BE60" i="16"/>
  <c r="BD60" i="16"/>
  <c r="AX60" i="16"/>
  <c r="AS60" i="16"/>
  <c r="AN60" i="16"/>
  <c r="AI60" i="16"/>
  <c r="AD60" i="16"/>
  <c r="Y60" i="16"/>
  <c r="T60" i="16"/>
  <c r="O60" i="16"/>
  <c r="J60" i="16"/>
  <c r="E60" i="16"/>
  <c r="BE59" i="16"/>
  <c r="BD59" i="16"/>
  <c r="AX59" i="16"/>
  <c r="AS59" i="16"/>
  <c r="AN59" i="16"/>
  <c r="AI59" i="16"/>
  <c r="AD59" i="16"/>
  <c r="Y59" i="16"/>
  <c r="T59" i="16"/>
  <c r="O59" i="16"/>
  <c r="J59" i="16"/>
  <c r="E59" i="16"/>
  <c r="BE58" i="16"/>
  <c r="BD58" i="16"/>
  <c r="AX58" i="16"/>
  <c r="AS58" i="16"/>
  <c r="AN58" i="16"/>
  <c r="AI58" i="16"/>
  <c r="AD58" i="16"/>
  <c r="Y58" i="16"/>
  <c r="T58" i="16"/>
  <c r="O58" i="16"/>
  <c r="J58" i="16"/>
  <c r="E58" i="16"/>
  <c r="BE57" i="16"/>
  <c r="BD57" i="16"/>
  <c r="AX57" i="16"/>
  <c r="AS57" i="16"/>
  <c r="AN57" i="16"/>
  <c r="AI57" i="16"/>
  <c r="AD57" i="16"/>
  <c r="Y57" i="16"/>
  <c r="T57" i="16"/>
  <c r="O57" i="16"/>
  <c r="J57" i="16"/>
  <c r="E57" i="16"/>
  <c r="BE56" i="16"/>
  <c r="BD56" i="16"/>
  <c r="AX56" i="16"/>
  <c r="AS56" i="16"/>
  <c r="AN56" i="16"/>
  <c r="AI56" i="16"/>
  <c r="AD56" i="16"/>
  <c r="Y56" i="16"/>
  <c r="T56" i="16"/>
  <c r="O56" i="16"/>
  <c r="J56" i="16"/>
  <c r="E56" i="16"/>
  <c r="BE55" i="16"/>
  <c r="BD55" i="16"/>
  <c r="AX55" i="16"/>
  <c r="AS55" i="16"/>
  <c r="AN55" i="16"/>
  <c r="AI55" i="16"/>
  <c r="AD55" i="16"/>
  <c r="Y55" i="16"/>
  <c r="T55" i="16"/>
  <c r="O55" i="16"/>
  <c r="J55" i="16"/>
  <c r="E55" i="16"/>
  <c r="BE54" i="16"/>
  <c r="BD54" i="16"/>
  <c r="AX54" i="16"/>
  <c r="AS54" i="16"/>
  <c r="AN54" i="16"/>
  <c r="AI54" i="16"/>
  <c r="AD54" i="16"/>
  <c r="Y54" i="16"/>
  <c r="T54" i="16"/>
  <c r="O54" i="16"/>
  <c r="J54" i="16"/>
  <c r="E54" i="16"/>
  <c r="BE53" i="16"/>
  <c r="BD53" i="16"/>
  <c r="AX53" i="16"/>
  <c r="AS53" i="16"/>
  <c r="AN53" i="16"/>
  <c r="AI53" i="16"/>
  <c r="AD53" i="16"/>
  <c r="Y53" i="16"/>
  <c r="T53" i="16"/>
  <c r="O53" i="16"/>
  <c r="J53" i="16"/>
  <c r="E53" i="16"/>
  <c r="BE52" i="16"/>
  <c r="BD52" i="16"/>
  <c r="AX52" i="16"/>
  <c r="AS52" i="16"/>
  <c r="AN52" i="16"/>
  <c r="AI52" i="16"/>
  <c r="AD52" i="16"/>
  <c r="Y52" i="16"/>
  <c r="T52" i="16"/>
  <c r="O52" i="16"/>
  <c r="J52" i="16"/>
  <c r="E52" i="16"/>
  <c r="BE51" i="16"/>
  <c r="BD51" i="16"/>
  <c r="AX51" i="16"/>
  <c r="AS51" i="16"/>
  <c r="AN51" i="16"/>
  <c r="AI51" i="16"/>
  <c r="AD51" i="16"/>
  <c r="Y51" i="16"/>
  <c r="T51" i="16"/>
  <c r="O51" i="16"/>
  <c r="J51" i="16"/>
  <c r="E51" i="16"/>
  <c r="BE50" i="16"/>
  <c r="BD50" i="16"/>
  <c r="AX50" i="16"/>
  <c r="AS50" i="16"/>
  <c r="AN50" i="16"/>
  <c r="AI50" i="16"/>
  <c r="AD50" i="16"/>
  <c r="Y50" i="16"/>
  <c r="T50" i="16"/>
  <c r="O50" i="16"/>
  <c r="J50" i="16"/>
  <c r="E50" i="16"/>
  <c r="BE49" i="16"/>
  <c r="BD49" i="16"/>
  <c r="AX49" i="16"/>
  <c r="AS49" i="16"/>
  <c r="AN49" i="16"/>
  <c r="AI49" i="16"/>
  <c r="AD49" i="16"/>
  <c r="Y49" i="16"/>
  <c r="T49" i="16"/>
  <c r="O49" i="16"/>
  <c r="J49" i="16"/>
  <c r="E49" i="16"/>
  <c r="BE45" i="16"/>
  <c r="BD45" i="16"/>
  <c r="AX45" i="16"/>
  <c r="AS45" i="16"/>
  <c r="AN45" i="16"/>
  <c r="AI45" i="16"/>
  <c r="AD45" i="16"/>
  <c r="Y45" i="16"/>
  <c r="T45" i="16"/>
  <c r="O45" i="16"/>
  <c r="J45" i="16"/>
  <c r="E45" i="16"/>
  <c r="BE44" i="16"/>
  <c r="BD44" i="16"/>
  <c r="AX44" i="16"/>
  <c r="AS44" i="16"/>
  <c r="AN44" i="16"/>
  <c r="AI44" i="16"/>
  <c r="AD44" i="16"/>
  <c r="Y44" i="16"/>
  <c r="T44" i="16"/>
  <c r="O44" i="16"/>
  <c r="J44" i="16"/>
  <c r="E44" i="16"/>
  <c r="BE43" i="16"/>
  <c r="BD43" i="16"/>
  <c r="AX43" i="16"/>
  <c r="AS43" i="16"/>
  <c r="AN43" i="16"/>
  <c r="AI43" i="16"/>
  <c r="AD43" i="16"/>
  <c r="Y43" i="16"/>
  <c r="T43" i="16"/>
  <c r="O43" i="16"/>
  <c r="J43" i="16"/>
  <c r="E43" i="16"/>
  <c r="BE42" i="16"/>
  <c r="BD42" i="16"/>
  <c r="AX42" i="16"/>
  <c r="AS42" i="16"/>
  <c r="AN42" i="16"/>
  <c r="AI42" i="16"/>
  <c r="AD42" i="16"/>
  <c r="Y42" i="16"/>
  <c r="T42" i="16"/>
  <c r="O42" i="16"/>
  <c r="J42" i="16"/>
  <c r="E42" i="16"/>
  <c r="BE41" i="16"/>
  <c r="BD41" i="16"/>
  <c r="AX41" i="16"/>
  <c r="AS41" i="16"/>
  <c r="AN41" i="16"/>
  <c r="AI41" i="16"/>
  <c r="AD41" i="16"/>
  <c r="Y41" i="16"/>
  <c r="T41" i="16"/>
  <c r="O41" i="16"/>
  <c r="J41" i="16"/>
  <c r="E41" i="16"/>
  <c r="BE40" i="16"/>
  <c r="BD40" i="16"/>
  <c r="AX40" i="16"/>
  <c r="AS40" i="16"/>
  <c r="AN40" i="16"/>
  <c r="AI40" i="16"/>
  <c r="AD40" i="16"/>
  <c r="Y40" i="16"/>
  <c r="T40" i="16"/>
  <c r="O40" i="16"/>
  <c r="J40" i="16"/>
  <c r="E40" i="16"/>
  <c r="BE39" i="16"/>
  <c r="BD39" i="16"/>
  <c r="AX39" i="16"/>
  <c r="AS39" i="16"/>
  <c r="AN39" i="16"/>
  <c r="AI39" i="16"/>
  <c r="AD39" i="16"/>
  <c r="Y39" i="16"/>
  <c r="T39" i="16"/>
  <c r="O39" i="16"/>
  <c r="J39" i="16"/>
  <c r="E39" i="16"/>
  <c r="BE38" i="16"/>
  <c r="BD38" i="16"/>
  <c r="AX38" i="16"/>
  <c r="AS38" i="16"/>
  <c r="AN38" i="16"/>
  <c r="AI38" i="16"/>
  <c r="AD38" i="16"/>
  <c r="Y38" i="16"/>
  <c r="T38" i="16"/>
  <c r="O38" i="16"/>
  <c r="J38" i="16"/>
  <c r="E38" i="16"/>
  <c r="BD37" i="16"/>
  <c r="AX37" i="16"/>
  <c r="AS37" i="16"/>
  <c r="AN37" i="16"/>
  <c r="AI37" i="16"/>
  <c r="AD37" i="16"/>
  <c r="Y37" i="16"/>
  <c r="T37" i="16"/>
  <c r="O37" i="16"/>
  <c r="J37" i="16"/>
  <c r="E37" i="16"/>
  <c r="BE36" i="16"/>
  <c r="BD36" i="16"/>
  <c r="AX36" i="16"/>
  <c r="AS36" i="16"/>
  <c r="AN36" i="16"/>
  <c r="AI36" i="16"/>
  <c r="AD36" i="16"/>
  <c r="Y36" i="16"/>
  <c r="T36" i="16"/>
  <c r="O36" i="16"/>
  <c r="J36" i="16"/>
  <c r="E36" i="16"/>
  <c r="BE35" i="16"/>
  <c r="BD35" i="16"/>
  <c r="AX35" i="16"/>
  <c r="AS35" i="16"/>
  <c r="AN35" i="16"/>
  <c r="AI35" i="16"/>
  <c r="AD35" i="16"/>
  <c r="Y35" i="16"/>
  <c r="T35" i="16"/>
  <c r="O35" i="16"/>
  <c r="J35" i="16"/>
  <c r="E35" i="16"/>
  <c r="BE34" i="16"/>
  <c r="BD34" i="16"/>
  <c r="AX34" i="16"/>
  <c r="AS34" i="16"/>
  <c r="AN34" i="16"/>
  <c r="AI34" i="16"/>
  <c r="AD34" i="16"/>
  <c r="Y34" i="16"/>
  <c r="T34" i="16"/>
  <c r="O34" i="16"/>
  <c r="J34" i="16"/>
  <c r="E34" i="16"/>
  <c r="BE30" i="16"/>
  <c r="BD30" i="16"/>
  <c r="AX30" i="16"/>
  <c r="AS30" i="16"/>
  <c r="AN30" i="16"/>
  <c r="AI30" i="16"/>
  <c r="AD30" i="16"/>
  <c r="Y30" i="16"/>
  <c r="T30" i="16"/>
  <c r="O30" i="16"/>
  <c r="J30" i="16"/>
  <c r="E30" i="16"/>
  <c r="BE29" i="16"/>
  <c r="BD29" i="16"/>
  <c r="AX29" i="16"/>
  <c r="AS29" i="16"/>
  <c r="AN29" i="16"/>
  <c r="AI29" i="16"/>
  <c r="AD29" i="16"/>
  <c r="Y29" i="16"/>
  <c r="T29" i="16"/>
  <c r="O29" i="16"/>
  <c r="J29" i="16"/>
  <c r="E29" i="16"/>
  <c r="BE28" i="16"/>
  <c r="BD28" i="16"/>
  <c r="AX28" i="16"/>
  <c r="AS28" i="16"/>
  <c r="AN28" i="16"/>
  <c r="AI28" i="16"/>
  <c r="AD28" i="16"/>
  <c r="Y28" i="16"/>
  <c r="T28" i="16"/>
  <c r="O28" i="16"/>
  <c r="J28" i="16"/>
  <c r="E28" i="16"/>
  <c r="BE27" i="16"/>
  <c r="BD27" i="16"/>
  <c r="AX27" i="16"/>
  <c r="AS27" i="16"/>
  <c r="AN27" i="16"/>
  <c r="AI27" i="16"/>
  <c r="AD27" i="16"/>
  <c r="Y27" i="16"/>
  <c r="T27" i="16"/>
  <c r="O27" i="16"/>
  <c r="J27" i="16"/>
  <c r="E27" i="16"/>
  <c r="BE26" i="16"/>
  <c r="BD26" i="16"/>
  <c r="AX26" i="16"/>
  <c r="AS26" i="16"/>
  <c r="AN26" i="16"/>
  <c r="AI26" i="16"/>
  <c r="AD26" i="16"/>
  <c r="Y26" i="16"/>
  <c r="T26" i="16"/>
  <c r="O26" i="16"/>
  <c r="J26" i="16"/>
  <c r="E26" i="16"/>
  <c r="BE25" i="16"/>
  <c r="BD25" i="16"/>
  <c r="AX25" i="16"/>
  <c r="AS25" i="16"/>
  <c r="AN25" i="16"/>
  <c r="AI25" i="16"/>
  <c r="AD25" i="16"/>
  <c r="Y25" i="16"/>
  <c r="T25" i="16"/>
  <c r="O25" i="16"/>
  <c r="J25" i="16"/>
  <c r="E25" i="16"/>
  <c r="BE24" i="16"/>
  <c r="BD24" i="16"/>
  <c r="AX24" i="16"/>
  <c r="AS24" i="16"/>
  <c r="AN24" i="16"/>
  <c r="AI24" i="16"/>
  <c r="AD24" i="16"/>
  <c r="Y24" i="16"/>
  <c r="T24" i="16"/>
  <c r="O24" i="16"/>
  <c r="J24" i="16"/>
  <c r="E24" i="16"/>
  <c r="BE23" i="16"/>
  <c r="BD23" i="16"/>
  <c r="AX23" i="16"/>
  <c r="AS23" i="16"/>
  <c r="AN23" i="16"/>
  <c r="AI23" i="16"/>
  <c r="AD23" i="16"/>
  <c r="Y23" i="16"/>
  <c r="T23" i="16"/>
  <c r="O23" i="16"/>
  <c r="J23" i="16"/>
  <c r="E23" i="16"/>
  <c r="BE22" i="16"/>
  <c r="BD22" i="16"/>
  <c r="AX22" i="16"/>
  <c r="AS22" i="16"/>
  <c r="AN22" i="16"/>
  <c r="AI22" i="16"/>
  <c r="AD22" i="16"/>
  <c r="Y22" i="16"/>
  <c r="T22" i="16"/>
  <c r="O22" i="16"/>
  <c r="J22" i="16"/>
  <c r="E22" i="16"/>
  <c r="BE21" i="16"/>
  <c r="BD21" i="16"/>
  <c r="AX21" i="16"/>
  <c r="AS21" i="16"/>
  <c r="AN21" i="16"/>
  <c r="AI21" i="16"/>
  <c r="AD21" i="16"/>
  <c r="Y21" i="16"/>
  <c r="T21" i="16"/>
  <c r="O21" i="16"/>
  <c r="J21" i="16"/>
  <c r="E21" i="16"/>
  <c r="BE20" i="16"/>
  <c r="BD20" i="16"/>
  <c r="AX20" i="16"/>
  <c r="AS20" i="16"/>
  <c r="AN20" i="16"/>
  <c r="AI20" i="16"/>
  <c r="AD20" i="16"/>
  <c r="Y20" i="16"/>
  <c r="T20" i="16"/>
  <c r="O20" i="16"/>
  <c r="J20" i="16"/>
  <c r="E20" i="16"/>
  <c r="BD19" i="16"/>
  <c r="AX19" i="16"/>
  <c r="AS19" i="16"/>
  <c r="AN19" i="16"/>
  <c r="AI19" i="16"/>
  <c r="AD19" i="16"/>
  <c r="Y19" i="16"/>
  <c r="T19" i="16"/>
  <c r="O19" i="16"/>
  <c r="J19" i="16"/>
  <c r="E19" i="16"/>
  <c r="BE15" i="16"/>
  <c r="BD15" i="16"/>
  <c r="AX15" i="16"/>
  <c r="AS15" i="16"/>
  <c r="AN15" i="16"/>
  <c r="AI15" i="16"/>
  <c r="AD15" i="16"/>
  <c r="Y15" i="16"/>
  <c r="T15" i="16"/>
  <c r="O15" i="16"/>
  <c r="J15" i="16"/>
  <c r="E15" i="16"/>
  <c r="BE14" i="16"/>
  <c r="BD14" i="16"/>
  <c r="AX14" i="16"/>
  <c r="AS14" i="16"/>
  <c r="AN14" i="16"/>
  <c r="AI14" i="16"/>
  <c r="AD14" i="16"/>
  <c r="Y14" i="16"/>
  <c r="T14" i="16"/>
  <c r="O14" i="16"/>
  <c r="J14" i="16"/>
  <c r="E14" i="16"/>
  <c r="BE13" i="16"/>
  <c r="BD13" i="16"/>
  <c r="AX13" i="16"/>
  <c r="AS13" i="16"/>
  <c r="AN13" i="16"/>
  <c r="AI13" i="16"/>
  <c r="AD13" i="16"/>
  <c r="Y13" i="16"/>
  <c r="T13" i="16"/>
  <c r="O13" i="16"/>
  <c r="J13" i="16"/>
  <c r="E13" i="16"/>
  <c r="BE12" i="16"/>
  <c r="BD12" i="16"/>
  <c r="AX12" i="16"/>
  <c r="AS12" i="16"/>
  <c r="AN12" i="16"/>
  <c r="AI12" i="16"/>
  <c r="AD12" i="16"/>
  <c r="Y12" i="16"/>
  <c r="T12" i="16"/>
  <c r="O12" i="16"/>
  <c r="J12" i="16"/>
  <c r="E12" i="16"/>
  <c r="BE11" i="16"/>
  <c r="BD11" i="16"/>
  <c r="AX11" i="16"/>
  <c r="AS11" i="16"/>
  <c r="AN11" i="16"/>
  <c r="AI11" i="16"/>
  <c r="AD11" i="16"/>
  <c r="Y11" i="16"/>
  <c r="T11" i="16"/>
  <c r="O11" i="16"/>
  <c r="J11" i="16"/>
  <c r="E11" i="16"/>
  <c r="BE10" i="16"/>
  <c r="BD10" i="16"/>
  <c r="AX10" i="16"/>
  <c r="AS10" i="16"/>
  <c r="AN10" i="16"/>
  <c r="AI10" i="16"/>
  <c r="AD10" i="16"/>
  <c r="Y10" i="16"/>
  <c r="T10" i="16"/>
  <c r="O10" i="16"/>
  <c r="J10" i="16"/>
  <c r="E10" i="16"/>
  <c r="BE9" i="16"/>
  <c r="BD9" i="16"/>
  <c r="AX9" i="16"/>
  <c r="AS9" i="16"/>
  <c r="AN9" i="16"/>
  <c r="AI9" i="16"/>
  <c r="AD9" i="16"/>
  <c r="Y9" i="16"/>
  <c r="T9" i="16"/>
  <c r="O9" i="16"/>
  <c r="J9" i="16"/>
  <c r="E9" i="16"/>
  <c r="BE8" i="16"/>
  <c r="BD8" i="16"/>
  <c r="AX8" i="16"/>
  <c r="AS8" i="16"/>
  <c r="AN8" i="16"/>
  <c r="AI8" i="16"/>
  <c r="AD8" i="16"/>
  <c r="Y8" i="16"/>
  <c r="T8" i="16"/>
  <c r="O8" i="16"/>
  <c r="J8" i="16"/>
  <c r="E8" i="16"/>
  <c r="BE7" i="16"/>
  <c r="BD7" i="16"/>
  <c r="AX7" i="16"/>
  <c r="AS7" i="16"/>
  <c r="AN7" i="16"/>
  <c r="AI7" i="16"/>
  <c r="AD7" i="16"/>
  <c r="Y7" i="16"/>
  <c r="T7" i="16"/>
  <c r="O7" i="16"/>
  <c r="J7" i="16"/>
  <c r="E7" i="16"/>
  <c r="BE6" i="16"/>
  <c r="AX6" i="16"/>
  <c r="AS6" i="16"/>
  <c r="AN6" i="16"/>
  <c r="AI6" i="16"/>
  <c r="AD6" i="16"/>
  <c r="Y6" i="16"/>
  <c r="T6" i="16"/>
  <c r="O6" i="16"/>
  <c r="J6" i="16"/>
  <c r="E6" i="16"/>
  <c r="AX5" i="16"/>
  <c r="AS5" i="16"/>
  <c r="AN5" i="16"/>
  <c r="AI5" i="16"/>
  <c r="AD5" i="16"/>
  <c r="Y5" i="16"/>
  <c r="T5" i="16"/>
  <c r="O5" i="16"/>
  <c r="J5" i="16"/>
  <c r="E5" i="16"/>
  <c r="AX4" i="16"/>
  <c r="AS4" i="16"/>
  <c r="AN4" i="16"/>
  <c r="AI4" i="16"/>
  <c r="AD4" i="16"/>
  <c r="Y4" i="16"/>
  <c r="T4" i="16"/>
  <c r="O4" i="16"/>
  <c r="J4" i="16"/>
  <c r="E4" i="16"/>
  <c r="BB21" i="16" l="1"/>
  <c r="BB23" i="16"/>
  <c r="BB25" i="16"/>
  <c r="BA25" i="16"/>
  <c r="BA27" i="16"/>
  <c r="BB29" i="16"/>
  <c r="BA65" i="16"/>
  <c r="BB67" i="16"/>
  <c r="BB71" i="16"/>
  <c r="BB73" i="16"/>
  <c r="BB75" i="16"/>
  <c r="BB80" i="16"/>
  <c r="BB82" i="16"/>
  <c r="BB84" i="16"/>
  <c r="BB86" i="16"/>
  <c r="BB88" i="16"/>
  <c r="BB65" i="16"/>
  <c r="BA21" i="16"/>
  <c r="BB30" i="16"/>
  <c r="BA30" i="16"/>
  <c r="BB85" i="16"/>
  <c r="BA85" i="16"/>
  <c r="BB90" i="16"/>
  <c r="BA90" i="16"/>
  <c r="BB64" i="16"/>
  <c r="BA64" i="16"/>
  <c r="BB68" i="16"/>
  <c r="BA68" i="16"/>
  <c r="BA73" i="16"/>
  <c r="BA84" i="16"/>
  <c r="BB87" i="16"/>
  <c r="BA87" i="16"/>
  <c r="BB20" i="16"/>
  <c r="BA20" i="16"/>
  <c r="BA23" i="16"/>
  <c r="BB24" i="16"/>
  <c r="BA24" i="16"/>
  <c r="BB28" i="16"/>
  <c r="BA28" i="16"/>
  <c r="BB19" i="16"/>
  <c r="BB27" i="16"/>
  <c r="BB66" i="16"/>
  <c r="BA66" i="16"/>
  <c r="BB69" i="16"/>
  <c r="BA69" i="16"/>
  <c r="BB72" i="16"/>
  <c r="BA72" i="16"/>
  <c r="BA80" i="16"/>
  <c r="BB83" i="16"/>
  <c r="BA83" i="16"/>
  <c r="BA88" i="16"/>
  <c r="BB4" i="16"/>
  <c r="BB22" i="16"/>
  <c r="BA22" i="16"/>
  <c r="BB26" i="16"/>
  <c r="BA26" i="16"/>
  <c r="BA29" i="16"/>
  <c r="BA71" i="16"/>
  <c r="BB74" i="16"/>
  <c r="BA74" i="16"/>
  <c r="BA82" i="16"/>
  <c r="BA67" i="16"/>
  <c r="BB79" i="16"/>
  <c r="BA79" i="16"/>
  <c r="BB70" i="16"/>
  <c r="BA70" i="16"/>
  <c r="BA75" i="16"/>
  <c r="BB81" i="16"/>
  <c r="BA81" i="16"/>
  <c r="BA86" i="16"/>
  <c r="BB89" i="16"/>
  <c r="BA89" i="16"/>
  <c r="C57" i="13" l="1"/>
  <c r="G57" i="13"/>
  <c r="BE47" i="13"/>
  <c r="BD47" i="13"/>
  <c r="AX47" i="13"/>
  <c r="AS47" i="13"/>
  <c r="AN47" i="13"/>
  <c r="AI47" i="13"/>
  <c r="AD47" i="13"/>
  <c r="Y47" i="13"/>
  <c r="T47" i="13"/>
  <c r="O47" i="13"/>
  <c r="BB47" i="13" s="1"/>
  <c r="J47" i="13"/>
  <c r="E47" i="13"/>
  <c r="BE46" i="13"/>
  <c r="BD46" i="13"/>
  <c r="AX46" i="13"/>
  <c r="AS46" i="13"/>
  <c r="AN46" i="13"/>
  <c r="AI46" i="13"/>
  <c r="AD46" i="13"/>
  <c r="Y46" i="13"/>
  <c r="T46" i="13"/>
  <c r="O46" i="13"/>
  <c r="J46" i="13"/>
  <c r="E46" i="13"/>
  <c r="BB46" i="13" s="1"/>
  <c r="BE45" i="13"/>
  <c r="BD45" i="13"/>
  <c r="AX45" i="13"/>
  <c r="AS45" i="13"/>
  <c r="AN45" i="13"/>
  <c r="AI45" i="13"/>
  <c r="AD45" i="13"/>
  <c r="Y45" i="13"/>
  <c r="T45" i="13"/>
  <c r="O45" i="13"/>
  <c r="BB45" i="13" s="1"/>
  <c r="J45" i="13"/>
  <c r="E45" i="13"/>
  <c r="BE44" i="13"/>
  <c r="BD44" i="13"/>
  <c r="AX44" i="13"/>
  <c r="AS44" i="13"/>
  <c r="AN44" i="13"/>
  <c r="AI44" i="13"/>
  <c r="AD44" i="13"/>
  <c r="Y44" i="13"/>
  <c r="T44" i="13"/>
  <c r="O44" i="13"/>
  <c r="J44" i="13"/>
  <c r="E44" i="13"/>
  <c r="BB44" i="13" s="1"/>
  <c r="BE43" i="13"/>
  <c r="BD43" i="13"/>
  <c r="AX43" i="13"/>
  <c r="AS43" i="13"/>
  <c r="AN43" i="13"/>
  <c r="AI43" i="13"/>
  <c r="AD43" i="13"/>
  <c r="Y43" i="13"/>
  <c r="T43" i="13"/>
  <c r="O43" i="13"/>
  <c r="BB43" i="13" s="1"/>
  <c r="J43" i="13"/>
  <c r="E43" i="13"/>
  <c r="BE42" i="13"/>
  <c r="BD42" i="13"/>
  <c r="AX42" i="13"/>
  <c r="AS42" i="13"/>
  <c r="AN42" i="13"/>
  <c r="AI42" i="13"/>
  <c r="AD42" i="13"/>
  <c r="Y42" i="13"/>
  <c r="T42" i="13"/>
  <c r="O42" i="13"/>
  <c r="J42" i="13"/>
  <c r="E42" i="13"/>
  <c r="BB42" i="13" s="1"/>
  <c r="BE38" i="13"/>
  <c r="BD38" i="13"/>
  <c r="BA38" i="13"/>
  <c r="AX38" i="13"/>
  <c r="AS38" i="13"/>
  <c r="AN38" i="13"/>
  <c r="AI38" i="13"/>
  <c r="AD38" i="13"/>
  <c r="Y38" i="13"/>
  <c r="T38" i="13"/>
  <c r="O38" i="13"/>
  <c r="BB38" i="13" s="1"/>
  <c r="J38" i="13"/>
  <c r="E38" i="13"/>
  <c r="BE37" i="13"/>
  <c r="BD37" i="13"/>
  <c r="AX37" i="13"/>
  <c r="AS37" i="13"/>
  <c r="AN37" i="13"/>
  <c r="AI37" i="13"/>
  <c r="AD37" i="13"/>
  <c r="Y37" i="13"/>
  <c r="T37" i="13"/>
  <c r="O37" i="13"/>
  <c r="J37" i="13"/>
  <c r="E37" i="13"/>
  <c r="BB37" i="13" s="1"/>
  <c r="BE36" i="13"/>
  <c r="BD36" i="13"/>
  <c r="AX36" i="13"/>
  <c r="AS36" i="13"/>
  <c r="AN36" i="13"/>
  <c r="AI36" i="13"/>
  <c r="AD36" i="13"/>
  <c r="Y36" i="13"/>
  <c r="T36" i="13"/>
  <c r="O36" i="13"/>
  <c r="BA36" i="13" s="1"/>
  <c r="J36" i="13"/>
  <c r="E36" i="13"/>
  <c r="BE35" i="13"/>
  <c r="BD35" i="13"/>
  <c r="AX35" i="13"/>
  <c r="AS35" i="13"/>
  <c r="AN35" i="13"/>
  <c r="AI35" i="13"/>
  <c r="AD35" i="13"/>
  <c r="Y35" i="13"/>
  <c r="T35" i="13"/>
  <c r="O35" i="13"/>
  <c r="J35" i="13"/>
  <c r="E35" i="13"/>
  <c r="BB35" i="13" s="1"/>
  <c r="BE34" i="13"/>
  <c r="BD34" i="13"/>
  <c r="AX34" i="13"/>
  <c r="AS34" i="13"/>
  <c r="AN34" i="13"/>
  <c r="AI34" i="13"/>
  <c r="AD34" i="13"/>
  <c r="Y34" i="13"/>
  <c r="T34" i="13"/>
  <c r="O34" i="13"/>
  <c r="BB34" i="13" s="1"/>
  <c r="J34" i="13"/>
  <c r="E34" i="13"/>
  <c r="BE33" i="13"/>
  <c r="BD33" i="13"/>
  <c r="AX33" i="13"/>
  <c r="AS33" i="13"/>
  <c r="AN33" i="13"/>
  <c r="AI33" i="13"/>
  <c r="AD33" i="13"/>
  <c r="Y33" i="13"/>
  <c r="T33" i="13"/>
  <c r="O33" i="13"/>
  <c r="J33" i="13"/>
  <c r="E33" i="13"/>
  <c r="BB33" i="13" s="1"/>
  <c r="BE28" i="13"/>
  <c r="BD28" i="13"/>
  <c r="AX28" i="13"/>
  <c r="AS28" i="13"/>
  <c r="AN28" i="13"/>
  <c r="AI28" i="13"/>
  <c r="AD28" i="13"/>
  <c r="Y28" i="13"/>
  <c r="T28" i="13"/>
  <c r="O28" i="13"/>
  <c r="BB28" i="13" s="1"/>
  <c r="J28" i="13"/>
  <c r="E28" i="13"/>
  <c r="BE27" i="13"/>
  <c r="BD27" i="13"/>
  <c r="AX27" i="13"/>
  <c r="AS27" i="13"/>
  <c r="AN27" i="13"/>
  <c r="AI27" i="13"/>
  <c r="AD27" i="13"/>
  <c r="Y27" i="13"/>
  <c r="T27" i="13"/>
  <c r="O27" i="13"/>
  <c r="J27" i="13"/>
  <c r="E27" i="13"/>
  <c r="BB27" i="13" s="1"/>
  <c r="BE26" i="13"/>
  <c r="BD26" i="13"/>
  <c r="AX26" i="13"/>
  <c r="AS26" i="13"/>
  <c r="AN26" i="13"/>
  <c r="AI26" i="13"/>
  <c r="AD26" i="13"/>
  <c r="Y26" i="13"/>
  <c r="T26" i="13"/>
  <c r="O26" i="13"/>
  <c r="BB26" i="13" s="1"/>
  <c r="J26" i="13"/>
  <c r="E26" i="13"/>
  <c r="BE25" i="13"/>
  <c r="BD25" i="13"/>
  <c r="AX25" i="13"/>
  <c r="AS25" i="13"/>
  <c r="AN25" i="13"/>
  <c r="AI25" i="13"/>
  <c r="AD25" i="13"/>
  <c r="Y25" i="13"/>
  <c r="T25" i="13"/>
  <c r="O25" i="13"/>
  <c r="J25" i="13"/>
  <c r="E25" i="13"/>
  <c r="BB25" i="13" s="1"/>
  <c r="BE24" i="13"/>
  <c r="BD24" i="13"/>
  <c r="AX24" i="13"/>
  <c r="AS24" i="13"/>
  <c r="AN24" i="13"/>
  <c r="AI24" i="13"/>
  <c r="AD24" i="13"/>
  <c r="Y24" i="13"/>
  <c r="T24" i="13"/>
  <c r="O24" i="13"/>
  <c r="BB24" i="13" s="1"/>
  <c r="J24" i="13"/>
  <c r="E24" i="13"/>
  <c r="BR23" i="13"/>
  <c r="BQ23" i="13"/>
  <c r="BE23" i="13"/>
  <c r="BD23" i="13"/>
  <c r="AX23" i="13"/>
  <c r="AS23" i="13"/>
  <c r="AN23" i="13"/>
  <c r="AI23" i="13"/>
  <c r="AD23" i="13"/>
  <c r="Y23" i="13"/>
  <c r="T23" i="13"/>
  <c r="O23" i="13"/>
  <c r="BB23" i="13" s="1"/>
  <c r="J23" i="13"/>
  <c r="E23" i="13"/>
  <c r="BE18" i="13"/>
  <c r="BD18" i="13"/>
  <c r="AX18" i="13"/>
  <c r="AS18" i="13"/>
  <c r="AN18" i="13"/>
  <c r="AI18" i="13"/>
  <c r="AD18" i="13"/>
  <c r="Y18" i="13"/>
  <c r="T18" i="13"/>
  <c r="O18" i="13"/>
  <c r="J18" i="13"/>
  <c r="E18" i="13"/>
  <c r="BB18" i="13" s="1"/>
  <c r="BE17" i="13"/>
  <c r="BD17" i="13"/>
  <c r="BA17" i="13"/>
  <c r="AX17" i="13"/>
  <c r="AS17" i="13"/>
  <c r="AN17" i="13"/>
  <c r="AI17" i="13"/>
  <c r="AD17" i="13"/>
  <c r="Y17" i="13"/>
  <c r="T17" i="13"/>
  <c r="O17" i="13"/>
  <c r="BB17" i="13" s="1"/>
  <c r="J17" i="13"/>
  <c r="E17" i="13"/>
  <c r="BE16" i="13"/>
  <c r="BD16" i="13"/>
  <c r="AX16" i="13"/>
  <c r="AS16" i="13"/>
  <c r="AN16" i="13"/>
  <c r="AI16" i="13"/>
  <c r="AD16" i="13"/>
  <c r="Y16" i="13"/>
  <c r="T16" i="13"/>
  <c r="O16" i="13"/>
  <c r="J16" i="13"/>
  <c r="E16" i="13"/>
  <c r="BB16" i="13" s="1"/>
  <c r="BE15" i="13"/>
  <c r="BD15" i="13"/>
  <c r="AX15" i="13"/>
  <c r="AS15" i="13"/>
  <c r="AN15" i="13"/>
  <c r="AI15" i="13"/>
  <c r="AD15" i="13"/>
  <c r="Y15" i="13"/>
  <c r="T15" i="13"/>
  <c r="O15" i="13"/>
  <c r="BB15" i="13" s="1"/>
  <c r="J15" i="13"/>
  <c r="E15" i="13"/>
  <c r="BE14" i="13"/>
  <c r="BD14" i="13"/>
  <c r="AX14" i="13"/>
  <c r="AS14" i="13"/>
  <c r="AN14" i="13"/>
  <c r="AI14" i="13"/>
  <c r="AD14" i="13"/>
  <c r="Y14" i="13"/>
  <c r="T14" i="13"/>
  <c r="O14" i="13"/>
  <c r="J14" i="13"/>
  <c r="E14" i="13"/>
  <c r="BB14" i="13" s="1"/>
  <c r="BE13" i="13"/>
  <c r="BD13" i="13"/>
  <c r="AX13" i="13"/>
  <c r="AS13" i="13"/>
  <c r="AN13" i="13"/>
  <c r="AI13" i="13"/>
  <c r="AD13" i="13"/>
  <c r="Y13" i="13"/>
  <c r="T13" i="13"/>
  <c r="O13" i="13"/>
  <c r="BB13" i="13" s="1"/>
  <c r="J13" i="13"/>
  <c r="E13" i="13"/>
  <c r="BE9" i="13"/>
  <c r="BD9" i="13"/>
  <c r="AX9" i="13"/>
  <c r="AS9" i="13"/>
  <c r="AN9" i="13"/>
  <c r="AI9" i="13"/>
  <c r="AD9" i="13"/>
  <c r="Y9" i="13"/>
  <c r="T9" i="13"/>
  <c r="O9" i="13"/>
  <c r="J9" i="13"/>
  <c r="E9" i="13"/>
  <c r="BB9" i="13" s="1"/>
  <c r="BE8" i="13"/>
  <c r="BD8" i="13"/>
  <c r="AX8" i="13"/>
  <c r="AS8" i="13"/>
  <c r="AN8" i="13"/>
  <c r="AI8" i="13"/>
  <c r="AD8" i="13"/>
  <c r="Y8" i="13"/>
  <c r="T8" i="13"/>
  <c r="O8" i="13"/>
  <c r="BB8" i="13" s="1"/>
  <c r="J8" i="13"/>
  <c r="E8" i="13"/>
  <c r="BE7" i="13"/>
  <c r="BD7" i="13"/>
  <c r="AX7" i="13"/>
  <c r="AS7" i="13"/>
  <c r="AN7" i="13"/>
  <c r="AI7" i="13"/>
  <c r="AD7" i="13"/>
  <c r="Y7" i="13"/>
  <c r="T7" i="13"/>
  <c r="O7" i="13"/>
  <c r="J7" i="13"/>
  <c r="E7" i="13"/>
  <c r="BB7" i="13" s="1"/>
  <c r="BE6" i="13"/>
  <c r="BD6" i="13"/>
  <c r="AX6" i="13"/>
  <c r="AS6" i="13"/>
  <c r="AN6" i="13"/>
  <c r="AI6" i="13"/>
  <c r="AD6" i="13"/>
  <c r="Y6" i="13"/>
  <c r="T6" i="13"/>
  <c r="O6" i="13"/>
  <c r="BB6" i="13" s="1"/>
  <c r="J6" i="13"/>
  <c r="E6" i="13"/>
  <c r="BE5" i="13"/>
  <c r="BD5" i="13"/>
  <c r="AX5" i="13"/>
  <c r="AS5" i="13"/>
  <c r="AN5" i="13"/>
  <c r="AI5" i="13"/>
  <c r="AD5" i="13"/>
  <c r="Y5" i="13"/>
  <c r="T5" i="13"/>
  <c r="O5" i="13"/>
  <c r="J5" i="13"/>
  <c r="E5" i="13"/>
  <c r="BB5" i="13" s="1"/>
  <c r="BE4" i="13"/>
  <c r="BD4" i="13"/>
  <c r="AX4" i="13"/>
  <c r="AS4" i="13"/>
  <c r="AN4" i="13"/>
  <c r="AI4" i="13"/>
  <c r="AD4" i="13"/>
  <c r="Y4" i="13"/>
  <c r="T4" i="13"/>
  <c r="O4" i="13"/>
  <c r="BB4" i="13" s="1"/>
  <c r="J4" i="13"/>
  <c r="E4" i="13"/>
  <c r="B19" i="11"/>
  <c r="BE9" i="11"/>
  <c r="BD9" i="11"/>
  <c r="AX9" i="11"/>
  <c r="AS9" i="11"/>
  <c r="AN9" i="11"/>
  <c r="AI9" i="11"/>
  <c r="AD9" i="11"/>
  <c r="Y9" i="11"/>
  <c r="T9" i="11"/>
  <c r="O9" i="11"/>
  <c r="J9" i="11"/>
  <c r="E9" i="11"/>
  <c r="BE8" i="11"/>
  <c r="BD8" i="11"/>
  <c r="AX8" i="11"/>
  <c r="AS8" i="11"/>
  <c r="AN8" i="11"/>
  <c r="AI8" i="11"/>
  <c r="AD8" i="11"/>
  <c r="Y8" i="11"/>
  <c r="T8" i="11"/>
  <c r="O8" i="11"/>
  <c r="J8" i="11"/>
  <c r="E8" i="11"/>
  <c r="BE7" i="11"/>
  <c r="BD7" i="11"/>
  <c r="AX7" i="11"/>
  <c r="AS7" i="11"/>
  <c r="AN7" i="11"/>
  <c r="AI7" i="11"/>
  <c r="AD7" i="11"/>
  <c r="Y7" i="11"/>
  <c r="T7" i="11"/>
  <c r="O7" i="11"/>
  <c r="J7" i="11"/>
  <c r="E7" i="11"/>
  <c r="BE6" i="11"/>
  <c r="BD6" i="11"/>
  <c r="AX6" i="11"/>
  <c r="AS6" i="11"/>
  <c r="AN6" i="11"/>
  <c r="AI6" i="11"/>
  <c r="AD6" i="11"/>
  <c r="Y6" i="11"/>
  <c r="T6" i="11"/>
  <c r="O6" i="11"/>
  <c r="J6" i="11"/>
  <c r="E6" i="11"/>
  <c r="BE5" i="11"/>
  <c r="BD5" i="11"/>
  <c r="AX5" i="11"/>
  <c r="AS5" i="11"/>
  <c r="AN5" i="11"/>
  <c r="AI5" i="11"/>
  <c r="AD5" i="11"/>
  <c r="Y5" i="11"/>
  <c r="T5" i="11"/>
  <c r="O5" i="11"/>
  <c r="J5" i="11"/>
  <c r="E5" i="11"/>
  <c r="BR4" i="11"/>
  <c r="BQ4" i="11"/>
  <c r="BE4" i="11"/>
  <c r="BD4" i="11"/>
  <c r="AX4" i="11"/>
  <c r="AS4" i="11"/>
  <c r="AN4" i="11"/>
  <c r="AI4" i="11"/>
  <c r="AD4" i="11"/>
  <c r="Y4" i="11"/>
  <c r="T4" i="11"/>
  <c r="O4" i="11"/>
  <c r="J4" i="11"/>
  <c r="E4" i="11"/>
  <c r="BA4" i="13" l="1"/>
  <c r="BA6" i="13"/>
  <c r="BA8" i="13"/>
  <c r="BA13" i="13"/>
  <c r="BA24" i="13"/>
  <c r="BA26" i="13"/>
  <c r="BA28" i="13"/>
  <c r="BB36" i="13"/>
  <c r="BA5" i="13"/>
  <c r="BA14" i="13"/>
  <c r="BA16" i="13"/>
  <c r="BA18" i="13"/>
  <c r="BA25" i="13"/>
  <c r="BA27" i="13"/>
  <c r="BA33" i="13"/>
  <c r="BA35" i="13"/>
  <c r="BA37" i="13"/>
  <c r="BA42" i="13"/>
  <c r="BA44" i="13"/>
  <c r="BA46" i="13"/>
  <c r="BA15" i="13"/>
  <c r="BA23" i="13"/>
  <c r="BA34" i="13"/>
  <c r="BA43" i="13"/>
  <c r="BA45" i="13"/>
  <c r="BA47" i="13"/>
  <c r="BA7" i="13"/>
  <c r="BA9" i="13"/>
  <c r="BB5" i="11"/>
  <c r="BB7" i="11"/>
  <c r="BB9" i="11"/>
  <c r="BB4" i="11"/>
  <c r="BA6" i="11"/>
  <c r="BA8" i="11"/>
  <c r="BB6" i="11"/>
  <c r="BB8" i="11"/>
  <c r="BA4" i="11"/>
  <c r="BA5" i="11"/>
  <c r="BA7" i="11"/>
  <c r="BA9" i="11"/>
  <c r="AS51" i="10" l="1"/>
  <c r="AT51" i="10"/>
  <c r="AS53" i="10"/>
  <c r="AT53" i="10"/>
  <c r="AP82" i="10"/>
  <c r="AP83" i="10"/>
  <c r="AP85" i="10"/>
  <c r="AL82" i="10"/>
  <c r="AL83" i="10"/>
  <c r="AL85" i="10"/>
  <c r="AH82" i="10"/>
  <c r="AH83" i="10"/>
  <c r="AH85" i="10"/>
  <c r="AD82" i="10"/>
  <c r="AD83" i="10"/>
  <c r="AD84" i="10"/>
  <c r="AD85" i="10"/>
  <c r="Z82" i="10"/>
  <c r="Z83" i="10"/>
  <c r="Z85" i="10"/>
  <c r="R82" i="10"/>
  <c r="R83" i="10"/>
  <c r="R85" i="10"/>
  <c r="M82" i="10"/>
  <c r="M83" i="10"/>
  <c r="M85" i="10"/>
  <c r="I82" i="10"/>
  <c r="I83" i="10"/>
  <c r="I85" i="10"/>
  <c r="AP65" i="10"/>
  <c r="AP66" i="10"/>
  <c r="AP68" i="10"/>
  <c r="AL65" i="10"/>
  <c r="AL66" i="10"/>
  <c r="AL68" i="10"/>
  <c r="AH65" i="10"/>
  <c r="AH66" i="10"/>
  <c r="AH68" i="10"/>
  <c r="AD65" i="10"/>
  <c r="AD66" i="10"/>
  <c r="AS66" i="10" s="1"/>
  <c r="AD68" i="10"/>
  <c r="Z65" i="10"/>
  <c r="Z66" i="10"/>
  <c r="Z68" i="10"/>
  <c r="V65" i="10"/>
  <c r="V66" i="10"/>
  <c r="V67" i="10"/>
  <c r="V68" i="10"/>
  <c r="AS68" i="10" s="1"/>
  <c r="R65" i="10"/>
  <c r="R66" i="10"/>
  <c r="R67" i="10"/>
  <c r="M65" i="10"/>
  <c r="M66" i="10"/>
  <c r="M67" i="10"/>
  <c r="M68" i="10"/>
  <c r="E65" i="10"/>
  <c r="E66" i="10"/>
  <c r="E67" i="10"/>
  <c r="E68" i="10"/>
  <c r="I65" i="10"/>
  <c r="I66" i="10"/>
  <c r="I67" i="10"/>
  <c r="I68" i="10"/>
  <c r="E35" i="10"/>
  <c r="E19" i="10"/>
  <c r="AS19" i="10" s="1"/>
  <c r="AP33" i="10"/>
  <c r="AP34" i="10"/>
  <c r="AP35" i="10"/>
  <c r="AP36" i="10"/>
  <c r="AL33" i="10"/>
  <c r="AL34" i="10"/>
  <c r="AL35" i="10"/>
  <c r="AL36" i="10"/>
  <c r="AH33" i="10"/>
  <c r="AH34" i="10"/>
  <c r="AH35" i="10"/>
  <c r="AH36" i="10"/>
  <c r="AD33" i="10"/>
  <c r="AD34" i="10"/>
  <c r="AD35" i="10"/>
  <c r="AD36" i="10"/>
  <c r="Z33" i="10"/>
  <c r="Z34" i="10"/>
  <c r="Z35" i="10"/>
  <c r="Z36" i="10"/>
  <c r="V33" i="10"/>
  <c r="V34" i="10"/>
  <c r="V35" i="10"/>
  <c r="V36" i="10"/>
  <c r="R33" i="10"/>
  <c r="R34" i="10"/>
  <c r="AT34" i="10" s="1"/>
  <c r="R36" i="10"/>
  <c r="M33" i="10"/>
  <c r="M34" i="10"/>
  <c r="AS34" i="10" s="1"/>
  <c r="M36" i="10"/>
  <c r="I33" i="10"/>
  <c r="I34" i="10"/>
  <c r="I35" i="10"/>
  <c r="I36" i="10"/>
  <c r="E33" i="10"/>
  <c r="E34" i="10"/>
  <c r="E36" i="10"/>
  <c r="AP18" i="10"/>
  <c r="AP19" i="10"/>
  <c r="AP21" i="10"/>
  <c r="AD18" i="10"/>
  <c r="AD19" i="10"/>
  <c r="AD21" i="10"/>
  <c r="Z18" i="10"/>
  <c r="Z19" i="10"/>
  <c r="Z21" i="10"/>
  <c r="V18" i="10"/>
  <c r="AS18" i="10" s="1"/>
  <c r="V19" i="10"/>
  <c r="V21" i="10"/>
  <c r="R18" i="10"/>
  <c r="R19" i="10"/>
  <c r="R21" i="10"/>
  <c r="M18" i="10"/>
  <c r="M19" i="10"/>
  <c r="M20" i="10"/>
  <c r="M21" i="10"/>
  <c r="I18" i="10"/>
  <c r="I19" i="10"/>
  <c r="I21" i="10"/>
  <c r="E18" i="10"/>
  <c r="E21" i="10"/>
  <c r="AH18" i="10"/>
  <c r="AH19" i="10"/>
  <c r="AH21" i="10"/>
  <c r="AL19" i="10"/>
  <c r="AL18" i="10"/>
  <c r="AL20" i="10"/>
  <c r="AL21" i="10"/>
  <c r="R68" i="10"/>
  <c r="R69" i="10"/>
  <c r="AD52" i="10"/>
  <c r="E37" i="10"/>
  <c r="AT19" i="10" l="1"/>
  <c r="AT36" i="10"/>
  <c r="AS21" i="10"/>
  <c r="AS36" i="10"/>
  <c r="AT21" i="10"/>
  <c r="I3" i="10" l="1"/>
  <c r="AD3" i="10"/>
  <c r="AD4" i="10"/>
  <c r="V4" i="10"/>
  <c r="R3" i="10"/>
  <c r="R4" i="10"/>
  <c r="M3" i="10"/>
  <c r="M4" i="10"/>
  <c r="I4" i="10"/>
  <c r="I5" i="10"/>
  <c r="E4" i="10"/>
  <c r="V3" i="10"/>
  <c r="Z3" i="10"/>
  <c r="Z4" i="10"/>
  <c r="AH3" i="10"/>
  <c r="AH4" i="10"/>
  <c r="AL3" i="10"/>
  <c r="AL4" i="10"/>
  <c r="AP4" i="10"/>
  <c r="AP3" i="10"/>
  <c r="AS4" i="10" l="1"/>
  <c r="AT4" i="10"/>
  <c r="E3" i="10"/>
  <c r="E5" i="10"/>
  <c r="AP93" i="10" l="1"/>
  <c r="AL93" i="10"/>
  <c r="AH93" i="10"/>
  <c r="AD93" i="10"/>
  <c r="Z93" i="10"/>
  <c r="V93" i="10"/>
  <c r="R93" i="10"/>
  <c r="M93" i="10"/>
  <c r="I93" i="10"/>
  <c r="E93" i="10"/>
  <c r="AP92" i="10"/>
  <c r="AL92" i="10"/>
  <c r="AH92" i="10"/>
  <c r="AD92" i="10"/>
  <c r="Z92" i="10"/>
  <c r="V92" i="10"/>
  <c r="R92" i="10"/>
  <c r="M92" i="10"/>
  <c r="I92" i="10"/>
  <c r="E92" i="10"/>
  <c r="AP91" i="10"/>
  <c r="AL91" i="10"/>
  <c r="AH91" i="10"/>
  <c r="AD91" i="10"/>
  <c r="Z91" i="10"/>
  <c r="V91" i="10"/>
  <c r="R91" i="10"/>
  <c r="M91" i="10"/>
  <c r="I91" i="10"/>
  <c r="E91" i="10"/>
  <c r="AP90" i="10"/>
  <c r="AL90" i="10"/>
  <c r="AH90" i="10"/>
  <c r="AD90" i="10"/>
  <c r="Z90" i="10"/>
  <c r="V90" i="10"/>
  <c r="R90" i="10"/>
  <c r="M90" i="10"/>
  <c r="I90" i="10"/>
  <c r="E90" i="10"/>
  <c r="AP89" i="10"/>
  <c r="AL89" i="10"/>
  <c r="AH89" i="10"/>
  <c r="AD89" i="10"/>
  <c r="Z89" i="10"/>
  <c r="V89" i="10"/>
  <c r="R89" i="10"/>
  <c r="M89" i="10"/>
  <c r="I89" i="10"/>
  <c r="E89" i="10"/>
  <c r="AP88" i="10"/>
  <c r="AL88" i="10"/>
  <c r="AH88" i="10"/>
  <c r="AD88" i="10"/>
  <c r="Z88" i="10"/>
  <c r="V88" i="10"/>
  <c r="R88" i="10"/>
  <c r="M88" i="10"/>
  <c r="I88" i="10"/>
  <c r="E88" i="10"/>
  <c r="AP87" i="10"/>
  <c r="AL87" i="10"/>
  <c r="AH87" i="10"/>
  <c r="AD87" i="10"/>
  <c r="Z87" i="10"/>
  <c r="V87" i="10"/>
  <c r="R87" i="10"/>
  <c r="M87" i="10"/>
  <c r="I87" i="10"/>
  <c r="E87" i="10"/>
  <c r="AP86" i="10"/>
  <c r="AL86" i="10"/>
  <c r="AH86" i="10"/>
  <c r="AD86" i="10"/>
  <c r="Z86" i="10"/>
  <c r="V86" i="10"/>
  <c r="R86" i="10"/>
  <c r="M86" i="10"/>
  <c r="I86" i="10"/>
  <c r="E86" i="10"/>
  <c r="AT85" i="10"/>
  <c r="AS85" i="10"/>
  <c r="AP84" i="10"/>
  <c r="AL84" i="10"/>
  <c r="AH84" i="10"/>
  <c r="Z84" i="10"/>
  <c r="V84" i="10"/>
  <c r="R84" i="10"/>
  <c r="M84" i="10"/>
  <c r="I84" i="10"/>
  <c r="E84" i="10"/>
  <c r="AT83" i="10"/>
  <c r="AS83" i="10"/>
  <c r="AT82" i="10"/>
  <c r="AS82" i="10"/>
  <c r="E78" i="10"/>
  <c r="AP76" i="10"/>
  <c r="AL76" i="10"/>
  <c r="AH76" i="10"/>
  <c r="AD76" i="10"/>
  <c r="Z76" i="10"/>
  <c r="V76" i="10"/>
  <c r="R76" i="10"/>
  <c r="M76" i="10"/>
  <c r="I76" i="10"/>
  <c r="E76" i="10"/>
  <c r="AP75" i="10"/>
  <c r="AL75" i="10"/>
  <c r="AH75" i="10"/>
  <c r="AD75" i="10"/>
  <c r="Z75" i="10"/>
  <c r="V75" i="10"/>
  <c r="R75" i="10"/>
  <c r="M75" i="10"/>
  <c r="I75" i="10"/>
  <c r="E75" i="10"/>
  <c r="AP74" i="10"/>
  <c r="AL74" i="10"/>
  <c r="AH74" i="10"/>
  <c r="AD74" i="10"/>
  <c r="Z74" i="10"/>
  <c r="V74" i="10"/>
  <c r="R74" i="10"/>
  <c r="M74" i="10"/>
  <c r="I74" i="10"/>
  <c r="E74" i="10"/>
  <c r="AP73" i="10"/>
  <c r="AL73" i="10"/>
  <c r="AH73" i="10"/>
  <c r="AD73" i="10"/>
  <c r="Z73" i="10"/>
  <c r="V73" i="10"/>
  <c r="R73" i="10"/>
  <c r="M73" i="10"/>
  <c r="I73" i="10"/>
  <c r="E73" i="10"/>
  <c r="AP72" i="10"/>
  <c r="AL72" i="10"/>
  <c r="AH72" i="10"/>
  <c r="AD72" i="10"/>
  <c r="Z72" i="10"/>
  <c r="V72" i="10"/>
  <c r="R72" i="10"/>
  <c r="M72" i="10"/>
  <c r="I72" i="10"/>
  <c r="E72" i="10"/>
  <c r="AP71" i="10"/>
  <c r="AL71" i="10"/>
  <c r="AH71" i="10"/>
  <c r="AD71" i="10"/>
  <c r="Z71" i="10"/>
  <c r="V71" i="10"/>
  <c r="R71" i="10"/>
  <c r="M71" i="10"/>
  <c r="I71" i="10"/>
  <c r="E71" i="10"/>
  <c r="AP70" i="10"/>
  <c r="AL70" i="10"/>
  <c r="AH70" i="10"/>
  <c r="AD70" i="10"/>
  <c r="Z70" i="10"/>
  <c r="V70" i="10"/>
  <c r="R70" i="10"/>
  <c r="M70" i="10"/>
  <c r="I70" i="10"/>
  <c r="E70" i="10"/>
  <c r="AP69" i="10"/>
  <c r="AL69" i="10"/>
  <c r="AH69" i="10"/>
  <c r="AD69" i="10"/>
  <c r="Z69" i="10"/>
  <c r="V69" i="10"/>
  <c r="M69" i="10"/>
  <c r="I69" i="10"/>
  <c r="E69" i="10"/>
  <c r="AP67" i="10"/>
  <c r="AL67" i="10"/>
  <c r="AH67" i="10"/>
  <c r="AD67" i="10"/>
  <c r="Z67" i="10"/>
  <c r="AP61" i="10"/>
  <c r="AL61" i="10"/>
  <c r="AH61" i="10"/>
  <c r="AD61" i="10"/>
  <c r="Z61" i="10"/>
  <c r="V61" i="10"/>
  <c r="R61" i="10"/>
  <c r="M61" i="10"/>
  <c r="I61" i="10"/>
  <c r="E61" i="10"/>
  <c r="AP60" i="10"/>
  <c r="AL60" i="10"/>
  <c r="AH60" i="10"/>
  <c r="AD60" i="10"/>
  <c r="Z60" i="10"/>
  <c r="V60" i="10"/>
  <c r="R60" i="10"/>
  <c r="M60" i="10"/>
  <c r="I60" i="10"/>
  <c r="E60" i="10"/>
  <c r="AP59" i="10"/>
  <c r="AL59" i="10"/>
  <c r="AH59" i="10"/>
  <c r="AD59" i="10"/>
  <c r="Z59" i="10"/>
  <c r="V59" i="10"/>
  <c r="R59" i="10"/>
  <c r="M59" i="10"/>
  <c r="I59" i="10"/>
  <c r="E59" i="10"/>
  <c r="AP58" i="10"/>
  <c r="AL58" i="10"/>
  <c r="AH58" i="10"/>
  <c r="AD58" i="10"/>
  <c r="Z58" i="10"/>
  <c r="V58" i="10"/>
  <c r="R58" i="10"/>
  <c r="M58" i="10"/>
  <c r="I58" i="10"/>
  <c r="E58" i="10"/>
  <c r="AP57" i="10"/>
  <c r="AL57" i="10"/>
  <c r="AH57" i="10"/>
  <c r="AD57" i="10"/>
  <c r="Z57" i="10"/>
  <c r="V57" i="10"/>
  <c r="R57" i="10"/>
  <c r="M57" i="10"/>
  <c r="I57" i="10"/>
  <c r="E57" i="10"/>
  <c r="AP56" i="10"/>
  <c r="AL56" i="10"/>
  <c r="AH56" i="10"/>
  <c r="AD56" i="10"/>
  <c r="Z56" i="10"/>
  <c r="V56" i="10"/>
  <c r="R56" i="10"/>
  <c r="M56" i="10"/>
  <c r="I56" i="10"/>
  <c r="E56" i="10"/>
  <c r="AP55" i="10"/>
  <c r="AL55" i="10"/>
  <c r="AH55" i="10"/>
  <c r="AD55" i="10"/>
  <c r="Z55" i="10"/>
  <c r="V55" i="10"/>
  <c r="R55" i="10"/>
  <c r="M55" i="10"/>
  <c r="I55" i="10"/>
  <c r="E55" i="10"/>
  <c r="AP54" i="10"/>
  <c r="AL54" i="10"/>
  <c r="AH54" i="10"/>
  <c r="AD54" i="10"/>
  <c r="Z54" i="10"/>
  <c r="V54" i="10"/>
  <c r="R54" i="10"/>
  <c r="M54" i="10"/>
  <c r="I54" i="10"/>
  <c r="E54" i="10"/>
  <c r="AP52" i="10"/>
  <c r="AL52" i="10"/>
  <c r="AH52" i="10"/>
  <c r="Z52" i="10"/>
  <c r="V52" i="10"/>
  <c r="R52" i="10"/>
  <c r="M52" i="10"/>
  <c r="I52" i="10"/>
  <c r="E52" i="10"/>
  <c r="AT50" i="10"/>
  <c r="AP44" i="10"/>
  <c r="AL44" i="10"/>
  <c r="AH44" i="10"/>
  <c r="AD44" i="10"/>
  <c r="Z44" i="10"/>
  <c r="V44" i="10"/>
  <c r="R44" i="10"/>
  <c r="M44" i="10"/>
  <c r="I44" i="10"/>
  <c r="E44" i="10"/>
  <c r="AP43" i="10"/>
  <c r="AL43" i="10"/>
  <c r="AH43" i="10"/>
  <c r="AD43" i="10"/>
  <c r="Z43" i="10"/>
  <c r="V43" i="10"/>
  <c r="R43" i="10"/>
  <c r="M43" i="10"/>
  <c r="I43" i="10"/>
  <c r="E43" i="10"/>
  <c r="AP42" i="10"/>
  <c r="AL42" i="10"/>
  <c r="AH42" i="10"/>
  <c r="AD42" i="10"/>
  <c r="Z42" i="10"/>
  <c r="V42" i="10"/>
  <c r="R42" i="10"/>
  <c r="M42" i="10"/>
  <c r="I42" i="10"/>
  <c r="E42" i="10"/>
  <c r="AP41" i="10"/>
  <c r="AL41" i="10"/>
  <c r="AH41" i="10"/>
  <c r="AD41" i="10"/>
  <c r="Z41" i="10"/>
  <c r="V41" i="10"/>
  <c r="R41" i="10"/>
  <c r="M41" i="10"/>
  <c r="I41" i="10"/>
  <c r="E41" i="10"/>
  <c r="AP40" i="10"/>
  <c r="AL40" i="10"/>
  <c r="AH40" i="10"/>
  <c r="AD40" i="10"/>
  <c r="Z40" i="10"/>
  <c r="V40" i="10"/>
  <c r="R40" i="10"/>
  <c r="M40" i="10"/>
  <c r="I40" i="10"/>
  <c r="E40" i="10"/>
  <c r="AP39" i="10"/>
  <c r="AL39" i="10"/>
  <c r="AH39" i="10"/>
  <c r="AD39" i="10"/>
  <c r="Z39" i="10"/>
  <c r="V39" i="10"/>
  <c r="R39" i="10"/>
  <c r="M39" i="10"/>
  <c r="I39" i="10"/>
  <c r="E39" i="10"/>
  <c r="AP38" i="10"/>
  <c r="AL38" i="10"/>
  <c r="AH38" i="10"/>
  <c r="AD38" i="10"/>
  <c r="Z38" i="10"/>
  <c r="V38" i="10"/>
  <c r="R38" i="10"/>
  <c r="M38" i="10"/>
  <c r="I38" i="10"/>
  <c r="E38" i="10"/>
  <c r="AP37" i="10"/>
  <c r="AL37" i="10"/>
  <c r="AH37" i="10"/>
  <c r="AD37" i="10"/>
  <c r="Z37" i="10"/>
  <c r="V37" i="10"/>
  <c r="R37" i="10"/>
  <c r="M37" i="10"/>
  <c r="I37" i="10"/>
  <c r="R35" i="10"/>
  <c r="M35" i="10"/>
  <c r="AT33" i="10"/>
  <c r="AP29" i="10"/>
  <c r="AL29" i="10"/>
  <c r="AH29" i="10"/>
  <c r="AD29" i="10"/>
  <c r="Z29" i="10"/>
  <c r="V29" i="10"/>
  <c r="R29" i="10"/>
  <c r="M29" i="10"/>
  <c r="I29" i="10"/>
  <c r="E29" i="10"/>
  <c r="AP28" i="10"/>
  <c r="AL28" i="10"/>
  <c r="AH28" i="10"/>
  <c r="AD28" i="10"/>
  <c r="Z28" i="10"/>
  <c r="V28" i="10"/>
  <c r="R28" i="10"/>
  <c r="M28" i="10"/>
  <c r="I28" i="10"/>
  <c r="E28" i="10"/>
  <c r="AP27" i="10"/>
  <c r="AL27" i="10"/>
  <c r="AH27" i="10"/>
  <c r="AD27" i="10"/>
  <c r="Z27" i="10"/>
  <c r="V27" i="10"/>
  <c r="R27" i="10"/>
  <c r="M27" i="10"/>
  <c r="I27" i="10"/>
  <c r="E27" i="10"/>
  <c r="AP26" i="10"/>
  <c r="AL26" i="10"/>
  <c r="AH26" i="10"/>
  <c r="AD26" i="10"/>
  <c r="Z26" i="10"/>
  <c r="V26" i="10"/>
  <c r="R26" i="10"/>
  <c r="M26" i="10"/>
  <c r="I26" i="10"/>
  <c r="E26" i="10"/>
  <c r="AP25" i="10"/>
  <c r="AL25" i="10"/>
  <c r="AH25" i="10"/>
  <c r="AD25" i="10"/>
  <c r="Z25" i="10"/>
  <c r="V25" i="10"/>
  <c r="R25" i="10"/>
  <c r="M25" i="10"/>
  <c r="I25" i="10"/>
  <c r="E25" i="10"/>
  <c r="AP24" i="10"/>
  <c r="AL24" i="10"/>
  <c r="AH24" i="10"/>
  <c r="AD24" i="10"/>
  <c r="Z24" i="10"/>
  <c r="V24" i="10"/>
  <c r="R24" i="10"/>
  <c r="M24" i="10"/>
  <c r="I24" i="10"/>
  <c r="E24" i="10"/>
  <c r="AP23" i="10"/>
  <c r="AL23" i="10"/>
  <c r="AH23" i="10"/>
  <c r="AD23" i="10"/>
  <c r="Z23" i="10"/>
  <c r="V23" i="10"/>
  <c r="R23" i="10"/>
  <c r="M23" i="10"/>
  <c r="I23" i="10"/>
  <c r="E23" i="10"/>
  <c r="AP22" i="10"/>
  <c r="AL22" i="10"/>
  <c r="AH22" i="10"/>
  <c r="AD22" i="10"/>
  <c r="Z22" i="10"/>
  <c r="V22" i="10"/>
  <c r="R22" i="10"/>
  <c r="M22" i="10"/>
  <c r="I22" i="10"/>
  <c r="E22" i="10"/>
  <c r="AP20" i="10"/>
  <c r="AH20" i="10"/>
  <c r="AD20" i="10"/>
  <c r="Z20" i="10"/>
  <c r="V20" i="10"/>
  <c r="R20" i="10"/>
  <c r="I20" i="10"/>
  <c r="E20" i="10"/>
  <c r="AP14" i="10"/>
  <c r="AL14" i="10"/>
  <c r="AH14" i="10"/>
  <c r="AD14" i="10"/>
  <c r="Z14" i="10"/>
  <c r="V14" i="10"/>
  <c r="R14" i="10"/>
  <c r="M14" i="10"/>
  <c r="I14" i="10"/>
  <c r="E14" i="10"/>
  <c r="AP13" i="10"/>
  <c r="AL13" i="10"/>
  <c r="AH13" i="10"/>
  <c r="AD13" i="10"/>
  <c r="Z13" i="10"/>
  <c r="V13" i="10"/>
  <c r="R13" i="10"/>
  <c r="M13" i="10"/>
  <c r="I13" i="10"/>
  <c r="E13" i="10"/>
  <c r="AL12" i="10"/>
  <c r="AH12" i="10"/>
  <c r="AD12" i="10"/>
  <c r="Z12" i="10"/>
  <c r="V12" i="10"/>
  <c r="R12" i="10"/>
  <c r="M12" i="10"/>
  <c r="I12" i="10"/>
  <c r="E12" i="10"/>
  <c r="AP11" i="10"/>
  <c r="AL11" i="10"/>
  <c r="AH11" i="10"/>
  <c r="AD11" i="10"/>
  <c r="Z11" i="10"/>
  <c r="V11" i="10"/>
  <c r="R11" i="10"/>
  <c r="M11" i="10"/>
  <c r="I11" i="10"/>
  <c r="E11" i="10"/>
  <c r="AP10" i="10"/>
  <c r="AL10" i="10"/>
  <c r="AH10" i="10"/>
  <c r="AD10" i="10"/>
  <c r="Z10" i="10"/>
  <c r="V10" i="10"/>
  <c r="R10" i="10"/>
  <c r="M10" i="10"/>
  <c r="I10" i="10"/>
  <c r="E10" i="10"/>
  <c r="AP9" i="10"/>
  <c r="AL9" i="10"/>
  <c r="AH9" i="10"/>
  <c r="AD9" i="10"/>
  <c r="Z9" i="10"/>
  <c r="V9" i="10"/>
  <c r="R9" i="10"/>
  <c r="M9" i="10"/>
  <c r="I9" i="10"/>
  <c r="E9" i="10"/>
  <c r="AP8" i="10"/>
  <c r="AL8" i="10"/>
  <c r="AH8" i="10"/>
  <c r="AD8" i="10"/>
  <c r="Z8" i="10"/>
  <c r="V8" i="10"/>
  <c r="R8" i="10"/>
  <c r="M8" i="10"/>
  <c r="I8" i="10"/>
  <c r="E8" i="10"/>
  <c r="AP7" i="10"/>
  <c r="AL7" i="10"/>
  <c r="AH7" i="10"/>
  <c r="AD7" i="10"/>
  <c r="Z7" i="10"/>
  <c r="V7" i="10"/>
  <c r="R7" i="10"/>
  <c r="M7" i="10"/>
  <c r="I7" i="10"/>
  <c r="E7" i="10"/>
  <c r="AP6" i="10"/>
  <c r="AL6" i="10"/>
  <c r="AH6" i="10"/>
  <c r="AD6" i="10"/>
  <c r="Z6" i="10"/>
  <c r="V6" i="10"/>
  <c r="R6" i="10"/>
  <c r="M6" i="10"/>
  <c r="I6" i="10"/>
  <c r="E6" i="10"/>
  <c r="AP5" i="10"/>
  <c r="AL5" i="10"/>
  <c r="AH5" i="10"/>
  <c r="AD5" i="10"/>
  <c r="Z5" i="10"/>
  <c r="V5" i="10"/>
  <c r="R5" i="10"/>
  <c r="M5" i="10"/>
  <c r="AS5" i="10" s="1"/>
  <c r="AS7" i="10" l="1"/>
  <c r="AT7" i="10"/>
  <c r="AS9" i="10"/>
  <c r="AT9" i="10"/>
  <c r="AS11" i="10"/>
  <c r="AT11" i="10"/>
  <c r="AT35" i="10"/>
  <c r="AS35" i="10"/>
  <c r="AS54" i="10"/>
  <c r="AT54" i="10"/>
  <c r="AS56" i="10"/>
  <c r="AT56" i="10"/>
  <c r="AS58" i="10"/>
  <c r="AT58" i="10"/>
  <c r="AS60" i="10"/>
  <c r="AT60" i="10"/>
  <c r="AS67" i="10"/>
  <c r="AS71" i="10"/>
  <c r="AS73" i="10"/>
  <c r="AS75" i="10"/>
  <c r="AT75" i="10"/>
  <c r="AS14" i="10"/>
  <c r="AS23" i="10"/>
  <c r="AT23" i="10"/>
  <c r="AS25" i="10"/>
  <c r="AT25" i="10"/>
  <c r="AS27" i="10"/>
  <c r="AT27" i="10"/>
  <c r="AS29" i="10"/>
  <c r="AT29" i="10"/>
  <c r="AT39" i="10"/>
  <c r="AS39" i="10"/>
  <c r="AT41" i="10"/>
  <c r="AS41" i="10"/>
  <c r="AT43" i="10"/>
  <c r="AS43" i="10"/>
  <c r="AS69" i="10"/>
  <c r="AS6" i="10"/>
  <c r="AT6" i="10"/>
  <c r="AS8" i="10"/>
  <c r="AT8" i="10"/>
  <c r="AS10" i="10"/>
  <c r="AT10" i="10"/>
  <c r="AS12" i="10"/>
  <c r="AT12" i="10"/>
  <c r="AS37" i="10"/>
  <c r="AT37" i="10"/>
  <c r="AS55" i="10"/>
  <c r="AT55" i="10"/>
  <c r="AS57" i="10"/>
  <c r="AT57" i="10"/>
  <c r="AS59" i="10"/>
  <c r="AT59" i="10"/>
  <c r="AT61" i="10"/>
  <c r="AS61" i="10"/>
  <c r="AS70" i="10"/>
  <c r="AS72" i="10"/>
  <c r="AS74" i="10"/>
  <c r="AS76" i="10"/>
  <c r="AT5" i="10"/>
  <c r="AS13" i="10"/>
  <c r="AS20" i="10"/>
  <c r="AT20" i="10"/>
  <c r="AS22" i="10"/>
  <c r="AT22" i="10"/>
  <c r="AS24" i="10"/>
  <c r="AT24" i="10"/>
  <c r="AS26" i="10"/>
  <c r="AT26" i="10"/>
  <c r="AS28" i="10"/>
  <c r="AT28" i="10"/>
  <c r="AS38" i="10"/>
  <c r="AT38" i="10"/>
  <c r="AS40" i="10"/>
  <c r="AT40" i="10"/>
  <c r="AS42" i="10"/>
  <c r="AT42" i="10"/>
  <c r="AT44" i="10"/>
  <c r="AS52" i="10"/>
  <c r="AT52" i="10"/>
  <c r="AS84" i="10"/>
  <c r="AT86" i="10"/>
  <c r="AT87" i="10"/>
  <c r="AS89" i="10"/>
  <c r="AS91" i="10"/>
  <c r="AS93" i="10"/>
  <c r="AT84" i="10"/>
  <c r="AS86" i="10"/>
  <c r="AT88" i="10"/>
  <c r="AT89" i="10"/>
  <c r="AT90" i="10"/>
  <c r="AT91" i="10"/>
  <c r="AT92" i="10"/>
  <c r="AS87" i="10"/>
  <c r="AS88" i="10"/>
  <c r="AS90" i="10"/>
  <c r="AS92" i="10"/>
  <c r="J2" i="8" l="1"/>
  <c r="F2" i="8"/>
  <c r="I2" i="8" s="1"/>
  <c r="G2" i="8"/>
  <c r="L2" i="1"/>
  <c r="G3" i="8"/>
  <c r="J3" i="8" s="1"/>
  <c r="F3" i="8"/>
  <c r="I3" i="8" s="1"/>
  <c r="F2" i="1" l="1"/>
  <c r="H10" i="1" l="1"/>
  <c r="G10" i="1"/>
  <c r="F10" i="1"/>
  <c r="K10" i="1" s="1"/>
  <c r="H9" i="1"/>
  <c r="J9" i="1" s="1"/>
  <c r="G9" i="1"/>
  <c r="F9" i="1"/>
  <c r="K9" i="1" s="1"/>
  <c r="J8" i="1"/>
  <c r="H8" i="1"/>
  <c r="G8" i="1"/>
  <c r="F8" i="1"/>
  <c r="K8" i="1" s="1"/>
  <c r="H7" i="1"/>
  <c r="G7" i="1"/>
  <c r="F7" i="1"/>
  <c r="H6" i="1"/>
  <c r="G6" i="1"/>
  <c r="F6" i="1"/>
  <c r="K6" i="1" s="1"/>
  <c r="H5" i="1"/>
  <c r="G5" i="1"/>
  <c r="F5" i="1"/>
  <c r="K5" i="1" s="1"/>
  <c r="J4" i="1"/>
  <c r="H4" i="1"/>
  <c r="G4" i="1"/>
  <c r="F4" i="1"/>
  <c r="K4" i="1" s="1"/>
  <c r="H3" i="1"/>
  <c r="G3" i="1"/>
  <c r="F3" i="1"/>
  <c r="J3" i="1" s="1"/>
  <c r="H2" i="1"/>
  <c r="G2" i="1"/>
  <c r="K2" i="1" s="1"/>
  <c r="J5" i="1" l="1"/>
  <c r="J7" i="1"/>
  <c r="J2" i="1"/>
  <c r="J6" i="1"/>
  <c r="J10" i="1"/>
  <c r="K3" i="1"/>
  <c r="K7" i="1"/>
  <c r="A31" i="10"/>
</calcChain>
</file>

<file path=xl/sharedStrings.xml><?xml version="1.0" encoding="utf-8"?>
<sst xmlns="http://schemas.openxmlformats.org/spreadsheetml/2006/main" count="1738" uniqueCount="361">
  <si>
    <t>Polymer/DNA=10/1</t>
    <phoneticPr fontId="1" type="noConversion"/>
  </si>
  <si>
    <t>PEI-RT/DNA</t>
    <phoneticPr fontId="1" type="noConversion"/>
  </si>
  <si>
    <t>PEI1.8k/DNA</t>
    <phoneticPr fontId="1" type="noConversion"/>
  </si>
  <si>
    <t>HeLa cells</t>
    <phoneticPr fontId="1" type="noConversion"/>
  </si>
  <si>
    <t>PEG-PLG/PEI-RT/DNA(1/10/1)</t>
    <phoneticPr fontId="1" type="noConversion"/>
  </si>
  <si>
    <t>SD</t>
    <phoneticPr fontId="1" type="noConversion"/>
  </si>
  <si>
    <t>B16F10 cells</t>
    <phoneticPr fontId="1" type="noConversion"/>
  </si>
  <si>
    <t>MCF-7 cells</t>
    <phoneticPr fontId="1" type="noConversion"/>
  </si>
  <si>
    <t>4T1 cells</t>
    <phoneticPr fontId="1" type="noConversion"/>
  </si>
  <si>
    <t>Mean（RLU/mg protein)</t>
    <phoneticPr fontId="1" type="noConversion"/>
  </si>
  <si>
    <t>PEI25k/pDNA (w/w=2.5:1)</t>
    <phoneticPr fontId="1" type="noConversion"/>
  </si>
  <si>
    <t>PEI1.8k/pDNA (w/w=10:1)</t>
    <phoneticPr fontId="1" type="noConversion"/>
  </si>
  <si>
    <t>PEI1.8k-Too/pDNA (w/w=10:1)</t>
    <phoneticPr fontId="1" type="noConversion"/>
  </si>
  <si>
    <t>PEI1.8k-Tos/pDNA (w/w=5:1)</t>
    <phoneticPr fontId="1" type="noConversion"/>
  </si>
  <si>
    <t>PEI1.8k-Orn/pDNA (w/w=10:1)</t>
    <phoneticPr fontId="1" type="noConversion"/>
  </si>
  <si>
    <t>PEI1.8k-Arg/pDNA (w/w=5:1)</t>
    <phoneticPr fontId="1" type="noConversion"/>
  </si>
  <si>
    <t>PEI1.8K-Orn(Tos）/pDNA (w/w=5:1)</t>
    <phoneticPr fontId="1" type="noConversion"/>
  </si>
  <si>
    <r>
      <t>PEI1.8k-Arg(NO</t>
    </r>
    <r>
      <rPr>
        <vertAlign val="subscript"/>
        <sz val="11"/>
        <color theme="1"/>
        <rFont val="宋体"/>
        <family val="3"/>
        <charset val="134"/>
        <scheme val="minor"/>
      </rPr>
      <t>2</t>
    </r>
    <r>
      <rPr>
        <sz val="11"/>
        <color theme="1"/>
        <rFont val="宋体"/>
        <family val="2"/>
        <scheme val="minor"/>
      </rPr>
      <t>)/pDNA (w/w=5:1)</t>
    </r>
    <phoneticPr fontId="1" type="noConversion"/>
  </si>
  <si>
    <t>PEI-RT3/pDNA (w/w=5:1)</t>
    <phoneticPr fontId="1" type="noConversion"/>
  </si>
  <si>
    <t>B16F10</t>
  </si>
  <si>
    <t>PD</t>
    <phoneticPr fontId="1" type="noConversion"/>
  </si>
  <si>
    <t>PPD</t>
    <phoneticPr fontId="1" type="noConversion"/>
  </si>
  <si>
    <t xml:space="preserve"> </t>
    <phoneticPr fontId="1" type="noConversion"/>
  </si>
  <si>
    <t>Mean (RLU/mg protein)</t>
    <phoneticPr fontId="1" type="noConversion"/>
  </si>
  <si>
    <t>PBS</t>
    <phoneticPr fontId="1" type="noConversion"/>
  </si>
  <si>
    <t>Zeb</t>
    <phoneticPr fontId="1" type="noConversion"/>
  </si>
  <si>
    <t>shPDL1</t>
    <phoneticPr fontId="1" type="noConversion"/>
  </si>
  <si>
    <t>PLL-RT/shPD-L1</t>
    <phoneticPr fontId="1" type="noConversion"/>
  </si>
  <si>
    <t>Tumor weight (g)</t>
    <phoneticPr fontId="1" type="noConversion"/>
  </si>
  <si>
    <t>PEG-PLG/PLL-RT/shPD-L1 （PPD)</t>
    <phoneticPr fontId="1" type="noConversion"/>
  </si>
  <si>
    <t>PEG-PLG/PLL-RT/shPD-L1+Zeb (PPD+Zeb)</t>
    <phoneticPr fontId="1" type="noConversion"/>
  </si>
  <si>
    <t>18.6+AZ14</t>
    <phoneticPr fontId="1" type="noConversion"/>
  </si>
  <si>
    <t>DNA</t>
    <phoneticPr fontId="1" type="noConversion"/>
  </si>
  <si>
    <t>PEG-PLG/PLL-RT/shPD-L1</t>
    <phoneticPr fontId="1" type="noConversion"/>
  </si>
  <si>
    <t>PEG-PLG/PLL-RT/shPD-L1+Zeb</t>
    <phoneticPr fontId="1" type="noConversion"/>
  </si>
  <si>
    <r>
      <rPr>
        <sz val="20"/>
        <color theme="1"/>
        <rFont val="宋体"/>
        <family val="3"/>
        <charset val="134"/>
      </rPr>
      <t>标准差</t>
    </r>
    <phoneticPr fontId="1" type="noConversion"/>
  </si>
  <si>
    <r>
      <rPr>
        <sz val="20"/>
        <color theme="1"/>
        <rFont val="宋体"/>
        <family val="3"/>
        <charset val="134"/>
      </rPr>
      <t>平均值</t>
    </r>
    <phoneticPr fontId="1" type="noConversion"/>
  </si>
  <si>
    <t>Mean</t>
    <phoneticPr fontId="1" type="noConversion"/>
  </si>
  <si>
    <t>number</t>
    <phoneticPr fontId="1" type="noConversion"/>
  </si>
  <si>
    <t>IL-6</t>
    <phoneticPr fontId="1" type="noConversion"/>
  </si>
  <si>
    <t>PBS</t>
  </si>
  <si>
    <t>PBS</t>
    <phoneticPr fontId="1" type="noConversion"/>
  </si>
  <si>
    <t>Zeb</t>
  </si>
  <si>
    <t>Zeb</t>
    <phoneticPr fontId="1" type="noConversion"/>
  </si>
  <si>
    <t>shPd-L1</t>
    <phoneticPr fontId="1" type="noConversion"/>
  </si>
  <si>
    <t>PD</t>
  </si>
  <si>
    <t>PD</t>
    <phoneticPr fontId="1" type="noConversion"/>
  </si>
  <si>
    <t>PPD</t>
  </si>
  <si>
    <t>PPD</t>
    <phoneticPr fontId="1" type="noConversion"/>
  </si>
  <si>
    <t>PPD+Zeb</t>
  </si>
  <si>
    <t>PPD+Zeb</t>
    <phoneticPr fontId="1" type="noConversion"/>
  </si>
  <si>
    <t>PD-L1+(%)</t>
    <phoneticPr fontId="1" type="noConversion"/>
  </si>
  <si>
    <t>PD-L1 (pg/mg tumor)</t>
    <phoneticPr fontId="1" type="noConversion"/>
  </si>
  <si>
    <t>MAGE-E1(pg/mg tumor)</t>
    <phoneticPr fontId="1" type="noConversion"/>
  </si>
  <si>
    <t>CD146(pg/mg tumor)</t>
    <phoneticPr fontId="1" type="noConversion"/>
  </si>
  <si>
    <t>H2-Db(pg/mg tumor)</t>
    <phoneticPr fontId="1" type="noConversion"/>
  </si>
  <si>
    <t>TRP1(pg/mg tumor)</t>
    <phoneticPr fontId="1" type="noConversion"/>
  </si>
  <si>
    <t>H2-Kb(pg/mg tumor)</t>
    <phoneticPr fontId="1" type="noConversion"/>
  </si>
  <si>
    <t>CD80+MHCII+/CD11c+(%)</t>
    <phoneticPr fontId="1" type="noConversion"/>
  </si>
  <si>
    <t>CD3+CD8+(%)</t>
    <phoneticPr fontId="1" type="noConversion"/>
  </si>
  <si>
    <t>CD3+CD4+(%)</t>
    <phoneticPr fontId="1" type="noConversion"/>
  </si>
  <si>
    <t>CD8+/Fop3+CD4+</t>
    <phoneticPr fontId="1" type="noConversion"/>
  </si>
  <si>
    <t>CD11b+Gr-1+/CD45+</t>
    <phoneticPr fontId="1" type="noConversion"/>
  </si>
  <si>
    <t>F4/80+CD206+/CD11c</t>
    <phoneticPr fontId="1" type="noConversion"/>
  </si>
  <si>
    <t>IFN-γ</t>
    <phoneticPr fontId="1" type="noConversion"/>
  </si>
  <si>
    <t>TNF-α</t>
    <phoneticPr fontId="1" type="noConversion"/>
  </si>
  <si>
    <t>GmzyB</t>
    <phoneticPr fontId="1" type="noConversion"/>
  </si>
  <si>
    <t>IL-10</t>
    <phoneticPr fontId="1" type="noConversion"/>
  </si>
  <si>
    <t>TGF-β</t>
    <phoneticPr fontId="1" type="noConversion"/>
  </si>
  <si>
    <t>MC38</t>
    <phoneticPr fontId="1" type="noConversion"/>
  </si>
  <si>
    <t>Control</t>
    <phoneticPr fontId="1" type="noConversion"/>
  </si>
  <si>
    <t>1 (1753)</t>
    <phoneticPr fontId="1" type="noConversion"/>
  </si>
  <si>
    <t>2 (1759)</t>
    <phoneticPr fontId="1" type="noConversion"/>
  </si>
  <si>
    <t>3 (1761)</t>
    <phoneticPr fontId="1" type="noConversion"/>
  </si>
  <si>
    <t>4 (1757)</t>
    <phoneticPr fontId="1" type="noConversion"/>
  </si>
  <si>
    <t>6 (1755)</t>
    <phoneticPr fontId="1" type="noConversion"/>
  </si>
  <si>
    <t>7(1766)</t>
    <phoneticPr fontId="1" type="noConversion"/>
  </si>
  <si>
    <t>8(1772)</t>
    <phoneticPr fontId="1" type="noConversion"/>
  </si>
  <si>
    <t>1 (3580)</t>
    <phoneticPr fontId="1" type="noConversion"/>
  </si>
  <si>
    <t>2 (3587)</t>
    <phoneticPr fontId="1" type="noConversion"/>
  </si>
  <si>
    <t>3 (3589)</t>
    <phoneticPr fontId="1" type="noConversion"/>
  </si>
  <si>
    <t>4 (1764)</t>
    <phoneticPr fontId="1" type="noConversion"/>
  </si>
  <si>
    <t>5 (1771)</t>
    <phoneticPr fontId="1" type="noConversion"/>
  </si>
  <si>
    <t>6 (1765)</t>
    <phoneticPr fontId="1" type="noConversion"/>
  </si>
  <si>
    <t>7 (3598)</t>
    <phoneticPr fontId="1" type="noConversion"/>
  </si>
  <si>
    <t>8 (3592)</t>
    <phoneticPr fontId="1" type="noConversion"/>
  </si>
  <si>
    <t>2O.3</t>
    <phoneticPr fontId="1" type="noConversion"/>
  </si>
  <si>
    <t>LLC</t>
    <phoneticPr fontId="1" type="noConversion"/>
  </si>
  <si>
    <t>1 (1752)</t>
    <phoneticPr fontId="1" type="noConversion"/>
  </si>
  <si>
    <t>2 (1773)</t>
    <phoneticPr fontId="1" type="noConversion"/>
  </si>
  <si>
    <t>3 (1756)</t>
    <phoneticPr fontId="1" type="noConversion"/>
  </si>
  <si>
    <t>4 (1754)</t>
    <phoneticPr fontId="1" type="noConversion"/>
  </si>
  <si>
    <t>6 (1758)</t>
    <phoneticPr fontId="1" type="noConversion"/>
  </si>
  <si>
    <t>7(1760)</t>
    <phoneticPr fontId="1" type="noConversion"/>
  </si>
  <si>
    <t>8(1770)</t>
    <phoneticPr fontId="1" type="noConversion"/>
  </si>
  <si>
    <t>9 (1774)</t>
    <phoneticPr fontId="1" type="noConversion"/>
  </si>
  <si>
    <t>10 (1762)</t>
    <phoneticPr fontId="1" type="noConversion"/>
  </si>
  <si>
    <t>1 (3819)</t>
    <phoneticPr fontId="1" type="noConversion"/>
  </si>
  <si>
    <t>2 (3564)</t>
    <phoneticPr fontId="1" type="noConversion"/>
  </si>
  <si>
    <t>3 (3801)</t>
    <phoneticPr fontId="1" type="noConversion"/>
  </si>
  <si>
    <t>4 (3805)</t>
    <phoneticPr fontId="1" type="noConversion"/>
  </si>
  <si>
    <t>5 (3582)</t>
    <phoneticPr fontId="1" type="noConversion"/>
  </si>
  <si>
    <t>6 (3822)</t>
    <phoneticPr fontId="1" type="noConversion"/>
  </si>
  <si>
    <t>7 (3802)</t>
    <phoneticPr fontId="1" type="noConversion"/>
  </si>
  <si>
    <t>8 (3099)</t>
    <phoneticPr fontId="1" type="noConversion"/>
  </si>
  <si>
    <t>B16F10</t>
    <phoneticPr fontId="1" type="noConversion"/>
  </si>
  <si>
    <t>1 (3897)</t>
    <phoneticPr fontId="1" type="noConversion"/>
  </si>
  <si>
    <t>2 (3896)</t>
    <phoneticPr fontId="1" type="noConversion"/>
  </si>
  <si>
    <t>3 (3893)</t>
    <phoneticPr fontId="1" type="noConversion"/>
  </si>
  <si>
    <t>4 (3892)</t>
    <phoneticPr fontId="1" type="noConversion"/>
  </si>
  <si>
    <t>6 (3894)</t>
    <phoneticPr fontId="1" type="noConversion"/>
  </si>
  <si>
    <t>7(3881)</t>
    <phoneticPr fontId="1" type="noConversion"/>
  </si>
  <si>
    <t>8(3884)</t>
    <phoneticPr fontId="1" type="noConversion"/>
  </si>
  <si>
    <t>9 (3895)</t>
    <phoneticPr fontId="1" type="noConversion"/>
  </si>
  <si>
    <t>10 (3885)</t>
    <phoneticPr fontId="1" type="noConversion"/>
  </si>
  <si>
    <t>1 (3579)</t>
    <phoneticPr fontId="1" type="noConversion"/>
  </si>
  <si>
    <t>2 (3584)</t>
    <phoneticPr fontId="1" type="noConversion"/>
  </si>
  <si>
    <t>3 (3595)</t>
    <phoneticPr fontId="1" type="noConversion"/>
  </si>
  <si>
    <t>4 (3591)</t>
    <phoneticPr fontId="1" type="noConversion"/>
  </si>
  <si>
    <t>5 (3581)</t>
    <phoneticPr fontId="1" type="noConversion"/>
  </si>
  <si>
    <t>6 (3599)</t>
    <phoneticPr fontId="1" type="noConversion"/>
  </si>
  <si>
    <t>7 ()</t>
    <phoneticPr fontId="1" type="noConversion"/>
  </si>
  <si>
    <t>8 ()</t>
    <phoneticPr fontId="1" type="noConversion"/>
  </si>
  <si>
    <t>PPD+Zeb</t>
    <phoneticPr fontId="1" type="noConversion"/>
  </si>
  <si>
    <t>Day</t>
    <phoneticPr fontId="1" type="noConversion"/>
  </si>
  <si>
    <t>Number</t>
    <phoneticPr fontId="1" type="noConversion"/>
  </si>
  <si>
    <t xml:space="preserve">B16F10 VS B16F10 </t>
    <phoneticPr fontId="1" type="noConversion"/>
  </si>
  <si>
    <t>LLC VS B16F10</t>
    <phoneticPr fontId="1" type="noConversion"/>
  </si>
  <si>
    <t>B16F10 VS B16F10</t>
    <phoneticPr fontId="1" type="noConversion"/>
  </si>
  <si>
    <t xml:space="preserve"> MC38 VS B16F10  </t>
    <phoneticPr fontId="1" type="noConversion"/>
  </si>
  <si>
    <t xml:space="preserve">LLC VS B16F10 </t>
    <phoneticPr fontId="1" type="noConversion"/>
  </si>
  <si>
    <r>
      <t>5</t>
    </r>
    <r>
      <rPr>
        <sz val="24"/>
        <color theme="1"/>
        <rFont val="宋体"/>
        <family val="3"/>
        <charset val="134"/>
      </rPr>
      <t>（</t>
    </r>
    <r>
      <rPr>
        <sz val="24"/>
        <color theme="1"/>
        <rFont val="Arial"/>
        <family val="2"/>
      </rPr>
      <t>3891</t>
    </r>
    <r>
      <rPr>
        <sz val="24"/>
        <color theme="1"/>
        <rFont val="宋体"/>
        <family val="3"/>
        <charset val="134"/>
      </rPr>
      <t>）</t>
    </r>
    <phoneticPr fontId="1" type="noConversion"/>
  </si>
  <si>
    <t>TEM/TCM</t>
    <phoneticPr fontId="1" type="noConversion"/>
  </si>
  <si>
    <t>TEM gating CD8+T</t>
    <phoneticPr fontId="1" type="noConversion"/>
  </si>
  <si>
    <t>TEM gating CD4+T</t>
    <phoneticPr fontId="1" type="noConversion"/>
  </si>
  <si>
    <r>
      <t>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Arial"/>
        <family val="2"/>
      </rPr>
      <t>1768</t>
    </r>
    <r>
      <rPr>
        <sz val="12"/>
        <color theme="1"/>
        <rFont val="宋体"/>
        <family val="3"/>
        <charset val="134"/>
      </rPr>
      <t>）</t>
    </r>
    <phoneticPr fontId="1" type="noConversion"/>
  </si>
  <si>
    <r>
      <t>9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Arial"/>
        <family val="2"/>
      </rPr>
      <t>1769</t>
    </r>
    <r>
      <rPr>
        <sz val="12"/>
        <color theme="1"/>
        <rFont val="宋体"/>
        <family val="3"/>
        <charset val="134"/>
      </rPr>
      <t>）</t>
    </r>
    <phoneticPr fontId="1" type="noConversion"/>
  </si>
  <si>
    <r>
      <t xml:space="preserve">10 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Arial"/>
        <family val="2"/>
      </rPr>
      <t>1767</t>
    </r>
    <r>
      <rPr>
        <sz val="12"/>
        <color theme="1"/>
        <rFont val="宋体"/>
        <family val="3"/>
        <charset val="134"/>
      </rPr>
      <t>）</t>
    </r>
    <phoneticPr fontId="1" type="noConversion"/>
  </si>
  <si>
    <r>
      <t>5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Arial"/>
        <family val="2"/>
      </rPr>
      <t>1763</t>
    </r>
    <r>
      <rPr>
        <sz val="12"/>
        <color theme="1"/>
        <rFont val="宋体"/>
        <family val="3"/>
        <charset val="134"/>
      </rPr>
      <t>）</t>
    </r>
    <phoneticPr fontId="1" type="noConversion"/>
  </si>
  <si>
    <r>
      <t xml:space="preserve">MC38 VS B16F10 </t>
    </r>
    <r>
      <rPr>
        <sz val="12"/>
        <color theme="1"/>
        <rFont val="宋体"/>
        <family val="3"/>
        <charset val="134"/>
      </rPr>
      <t>再挑战</t>
    </r>
    <phoneticPr fontId="1" type="noConversion"/>
  </si>
  <si>
    <r>
      <t>Volume (mm</t>
    </r>
    <r>
      <rPr>
        <vertAlign val="superscript"/>
        <sz val="20"/>
        <color theme="1"/>
        <rFont val="Arial"/>
        <family val="2"/>
      </rPr>
      <t>3</t>
    </r>
    <r>
      <rPr>
        <sz val="20"/>
        <color theme="1"/>
        <rFont val="Arial"/>
        <family val="2"/>
      </rPr>
      <t>)</t>
    </r>
    <phoneticPr fontId="1" type="noConversion"/>
  </si>
  <si>
    <t>Body weight(g)</t>
    <phoneticPr fontId="1" type="noConversion"/>
  </si>
  <si>
    <r>
      <rPr>
        <sz val="14"/>
        <color theme="1"/>
        <rFont val="宋体"/>
        <family val="3"/>
        <charset val="134"/>
        <scheme val="minor"/>
      </rPr>
      <t>V</t>
    </r>
    <r>
      <rPr>
        <sz val="14"/>
        <color theme="1"/>
        <rFont val="宋体"/>
        <family val="2"/>
        <scheme val="minor"/>
      </rPr>
      <t>olume(mm</t>
    </r>
    <r>
      <rPr>
        <vertAlign val="superscript"/>
        <sz val="14"/>
        <color theme="1"/>
        <rFont val="宋体"/>
        <family val="3"/>
        <charset val="134"/>
        <scheme val="minor"/>
      </rPr>
      <t>3</t>
    </r>
    <r>
      <rPr>
        <sz val="14"/>
        <color theme="1"/>
        <rFont val="宋体"/>
        <family val="2"/>
        <scheme val="minor"/>
      </rPr>
      <t>)</t>
    </r>
    <phoneticPr fontId="1" type="noConversion"/>
  </si>
  <si>
    <t xml:space="preserve">Number </t>
    <phoneticPr fontId="1" type="noConversion"/>
  </si>
  <si>
    <t>shPD-L1</t>
  </si>
  <si>
    <t>shPD-L1</t>
    <phoneticPr fontId="1" type="noConversion"/>
  </si>
  <si>
    <t>Tumor weight(g)</t>
    <phoneticPr fontId="1" type="noConversion"/>
  </si>
  <si>
    <t>CD3+CD8+T(%)</t>
    <phoneticPr fontId="1" type="noConversion"/>
  </si>
  <si>
    <t>CD3+CD4+T(%)</t>
    <phoneticPr fontId="1" type="noConversion"/>
  </si>
  <si>
    <t>H2-Dd</t>
  </si>
  <si>
    <t>H2-Kd</t>
    <phoneticPr fontId="1" type="noConversion"/>
  </si>
  <si>
    <t>CD8+/Fop3+CD4+</t>
    <phoneticPr fontId="1" type="noConversion"/>
  </si>
  <si>
    <t>CD11b+Gr-1+/CD45+(%)</t>
    <phoneticPr fontId="1" type="noConversion"/>
  </si>
  <si>
    <t>F4/80+CD206+/CD11b+ (%)</t>
    <phoneticPr fontId="1" type="noConversion"/>
  </si>
  <si>
    <t>IFN-γ</t>
    <phoneticPr fontId="1" type="noConversion"/>
  </si>
  <si>
    <t>TNF-α</t>
    <phoneticPr fontId="1" type="noConversion"/>
  </si>
  <si>
    <t>GzymB</t>
    <phoneticPr fontId="1" type="noConversion"/>
  </si>
  <si>
    <t>IL-10</t>
    <phoneticPr fontId="1" type="noConversion"/>
  </si>
  <si>
    <t>TGF-β</t>
    <phoneticPr fontId="1" type="noConversion"/>
  </si>
  <si>
    <t>TEMs gating CD8+T</t>
    <phoneticPr fontId="1" type="noConversion"/>
  </si>
  <si>
    <t>TEMs/TCMs gating CD8+T</t>
    <phoneticPr fontId="1" type="noConversion"/>
  </si>
  <si>
    <t>TEMs gating CD4+T</t>
    <phoneticPr fontId="1" type="noConversion"/>
  </si>
  <si>
    <t>TEMs/TCMs gating CD4+T</t>
    <phoneticPr fontId="1" type="noConversion"/>
  </si>
  <si>
    <t>Mean (g)</t>
    <phoneticPr fontId="1" type="noConversion"/>
  </si>
  <si>
    <r>
      <t>Mean (mm</t>
    </r>
    <r>
      <rPr>
        <b/>
        <vertAlign val="superscript"/>
        <sz val="12"/>
        <color theme="1"/>
        <rFont val="宋体"/>
        <family val="3"/>
        <charset val="134"/>
      </rPr>
      <t>3</t>
    </r>
    <r>
      <rPr>
        <b/>
        <sz val="12"/>
        <color theme="1"/>
        <rFont val="宋体"/>
        <family val="3"/>
        <charset val="134"/>
      </rPr>
      <t>)</t>
    </r>
    <phoneticPr fontId="1" type="noConversion"/>
  </si>
  <si>
    <t>HLA-A mRNA</t>
    <phoneticPr fontId="1" type="noConversion"/>
  </si>
  <si>
    <t>HLA-B mRNA</t>
    <phoneticPr fontId="1" type="noConversion"/>
  </si>
  <si>
    <t>MAGE-1 mRNA</t>
    <phoneticPr fontId="1" type="noConversion"/>
  </si>
  <si>
    <t>PD-L1 mRNA</t>
    <phoneticPr fontId="1" type="noConversion"/>
  </si>
  <si>
    <t>SSX-1 mRNA</t>
    <phoneticPr fontId="1" type="noConversion"/>
  </si>
  <si>
    <t>SSX-2 mRNA</t>
    <phoneticPr fontId="1" type="noConversion"/>
  </si>
  <si>
    <t>SSX-4 mRNA</t>
    <phoneticPr fontId="1" type="noConversion"/>
  </si>
  <si>
    <t>SSX-5 mRNA</t>
    <phoneticPr fontId="1" type="noConversion"/>
  </si>
  <si>
    <t>B16F10 cells</t>
  </si>
  <si>
    <t>PEI25k/pDNA (w/w)</t>
  </si>
  <si>
    <t>2.5:1</t>
  </si>
  <si>
    <t>PEI1.8k</t>
  </si>
  <si>
    <t>PEI1.8k-RT1</t>
  </si>
  <si>
    <t>PEI1.8k-RT2</t>
  </si>
  <si>
    <t>PEI1.8k-RT3</t>
  </si>
  <si>
    <t>PEI1.8k-RT4</t>
  </si>
  <si>
    <t>5:1</t>
  </si>
  <si>
    <t>5:1</t>
    <phoneticPr fontId="1" type="noConversion"/>
  </si>
  <si>
    <t>2.5:1</t>
    <phoneticPr fontId="1" type="noConversion"/>
  </si>
  <si>
    <t>1:1</t>
  </si>
  <si>
    <t>1:1</t>
    <phoneticPr fontId="1" type="noConversion"/>
  </si>
  <si>
    <t>10:1</t>
  </si>
  <si>
    <t>10:1</t>
    <phoneticPr fontId="1" type="noConversion"/>
  </si>
  <si>
    <t>20:1</t>
  </si>
  <si>
    <t>20:1</t>
    <phoneticPr fontId="1" type="noConversion"/>
  </si>
  <si>
    <t>4T1 cells</t>
    <phoneticPr fontId="1" type="noConversion"/>
  </si>
  <si>
    <t>HeLa cells</t>
    <phoneticPr fontId="1" type="noConversion"/>
  </si>
  <si>
    <t>B16F10 cells</t>
    <phoneticPr fontId="1" type="noConversion"/>
  </si>
  <si>
    <t>PEI25k/pDNA (w/w)</t>
    <phoneticPr fontId="1" type="noConversion"/>
  </si>
  <si>
    <t>PEI1.8k</t>
    <phoneticPr fontId="1" type="noConversion"/>
  </si>
  <si>
    <t>PEI1.8k-Too</t>
    <phoneticPr fontId="1" type="noConversion"/>
  </si>
  <si>
    <t>PEI1.8k-Tos</t>
    <phoneticPr fontId="1" type="noConversion"/>
  </si>
  <si>
    <t>PEI1.8k-Orn</t>
    <phoneticPr fontId="1" type="noConversion"/>
  </si>
  <si>
    <t>PEI1.8k-Arg</t>
    <phoneticPr fontId="1" type="noConversion"/>
  </si>
  <si>
    <t>PEI1.8k-Orn(Tos)</t>
    <phoneticPr fontId="1" type="noConversion"/>
  </si>
  <si>
    <t>PEI1.8k-Arg(NO2)</t>
    <phoneticPr fontId="1" type="noConversion"/>
  </si>
  <si>
    <t>PEI1.8k-RT3</t>
    <phoneticPr fontId="1" type="noConversion"/>
  </si>
  <si>
    <t>PEI25k/DNA</t>
    <phoneticPr fontId="1" type="noConversion"/>
  </si>
  <si>
    <t>PEI1.8k/DNA</t>
  </si>
  <si>
    <t>PD</t>
    <phoneticPr fontId="1" type="noConversion"/>
  </si>
  <si>
    <t>PPD</t>
    <phoneticPr fontId="1" type="noConversion"/>
  </si>
  <si>
    <t>PEI1.8k-Too/DNA</t>
    <phoneticPr fontId="1" type="noConversion"/>
  </si>
  <si>
    <t>PEI1.8k-Tos/DNA</t>
    <phoneticPr fontId="1" type="noConversion"/>
  </si>
  <si>
    <t>PEI1.8k-Orn/DNA</t>
    <phoneticPr fontId="1" type="noConversion"/>
  </si>
  <si>
    <t>PEI1.8k-Arg/DNA</t>
    <phoneticPr fontId="1" type="noConversion"/>
  </si>
  <si>
    <t>PEI1.8k-Orn(Tos)/DNA</t>
    <phoneticPr fontId="1" type="noConversion"/>
  </si>
  <si>
    <t>PEI1.8k-Arg(NO2)/DNA</t>
    <phoneticPr fontId="1" type="noConversion"/>
  </si>
  <si>
    <t>PEI-Too/DNA</t>
  </si>
  <si>
    <t>PEI-Too/DNA</t>
    <phoneticPr fontId="1" type="noConversion"/>
  </si>
  <si>
    <t>PEI-Tos/DNA</t>
  </si>
  <si>
    <t>PEI-Tos/DNA</t>
    <phoneticPr fontId="1" type="noConversion"/>
  </si>
  <si>
    <t>PEI-Orn/DNA</t>
  </si>
  <si>
    <t>PEI-Orn/DNA</t>
    <phoneticPr fontId="1" type="noConversion"/>
  </si>
  <si>
    <t>PEI-Arg/DNA</t>
  </si>
  <si>
    <t>PEI-Arg/DNA</t>
    <phoneticPr fontId="1" type="noConversion"/>
  </si>
  <si>
    <t>PEI-Orn(Tos)/DNA</t>
  </si>
  <si>
    <t>PEI-Orn(Tos)/DNA</t>
    <phoneticPr fontId="1" type="noConversion"/>
  </si>
  <si>
    <t>PEI-Arg(NO2)/DNA</t>
  </si>
  <si>
    <t>PEI-Arg(NO2)/DNA</t>
    <phoneticPr fontId="1" type="noConversion"/>
  </si>
  <si>
    <t>PEI-RT3/DNA</t>
  </si>
  <si>
    <t>PEI-RT3/DNA</t>
    <phoneticPr fontId="1" type="noConversion"/>
  </si>
  <si>
    <t>MCF-7 cells</t>
    <phoneticPr fontId="1" type="noConversion"/>
  </si>
  <si>
    <t>mPEG-b-PLG/PEI-RT3/DNA (w/w/w)</t>
    <phoneticPr fontId="1" type="noConversion"/>
  </si>
  <si>
    <t>0/5/1</t>
    <phoneticPr fontId="1" type="noConversion"/>
  </si>
  <si>
    <t>0.25/5/1</t>
    <phoneticPr fontId="1" type="noConversion"/>
  </si>
  <si>
    <t>0.5/5/1</t>
    <phoneticPr fontId="1" type="noConversion"/>
  </si>
  <si>
    <t>1/5/1</t>
    <phoneticPr fontId="1" type="noConversion"/>
  </si>
  <si>
    <t>1.5/5/1</t>
    <phoneticPr fontId="1" type="noConversion"/>
  </si>
  <si>
    <t>B16F10</t>
    <phoneticPr fontId="1" type="noConversion"/>
  </si>
  <si>
    <t>2/5/1</t>
    <phoneticPr fontId="1" type="noConversion"/>
  </si>
  <si>
    <t>4T1</t>
    <phoneticPr fontId="1" type="noConversion"/>
  </si>
  <si>
    <t>R value</t>
    <phoneticPr fontId="1" type="noConversion"/>
  </si>
  <si>
    <t>mean</t>
    <phoneticPr fontId="1" type="noConversion"/>
  </si>
  <si>
    <t>std</t>
    <phoneticPr fontId="1" type="noConversion"/>
  </si>
  <si>
    <t>ED</t>
    <phoneticPr fontId="1" type="noConversion"/>
  </si>
  <si>
    <t>1h</t>
    <phoneticPr fontId="1" type="noConversion"/>
  </si>
  <si>
    <t>4h</t>
    <phoneticPr fontId="1" type="noConversion"/>
  </si>
  <si>
    <t>7h</t>
    <phoneticPr fontId="1" type="noConversion"/>
  </si>
  <si>
    <t>HeLa</t>
    <phoneticPr fontId="1" type="noConversion"/>
  </si>
  <si>
    <t>MCF-7</t>
    <phoneticPr fontId="1" type="noConversion"/>
  </si>
  <si>
    <t>Blank</t>
    <phoneticPr fontId="1" type="noConversion"/>
  </si>
  <si>
    <t>4T1</t>
  </si>
  <si>
    <t>4T1</t>
    <phoneticPr fontId="1" type="noConversion"/>
  </si>
  <si>
    <t>HeLa</t>
    <phoneticPr fontId="1" type="noConversion"/>
  </si>
  <si>
    <t>Huh-7 luc</t>
    <phoneticPr fontId="1" type="noConversion"/>
  </si>
  <si>
    <t>Control</t>
  </si>
  <si>
    <t>Control</t>
    <phoneticPr fontId="1" type="noConversion"/>
  </si>
  <si>
    <t>PEI25k/siRNA</t>
    <phoneticPr fontId="1" type="noConversion"/>
  </si>
  <si>
    <t>PEI1.8k/siRNA</t>
    <phoneticPr fontId="1" type="noConversion"/>
  </si>
  <si>
    <t>PEI-RT3/siRNA</t>
    <phoneticPr fontId="1" type="noConversion"/>
  </si>
  <si>
    <t>mPEG-b-PLG/PEI-RT3/siRNA</t>
    <phoneticPr fontId="1" type="noConversion"/>
  </si>
  <si>
    <t>t (h)</t>
    <phoneticPr fontId="1" type="noConversion"/>
  </si>
  <si>
    <t>DNA</t>
  </si>
  <si>
    <t>DNA</t>
    <phoneticPr fontId="1" type="noConversion"/>
  </si>
  <si>
    <t>ED</t>
  </si>
  <si>
    <t>ED</t>
    <phoneticPr fontId="1" type="noConversion"/>
  </si>
  <si>
    <t>Heart</t>
  </si>
  <si>
    <t>Heart</t>
    <phoneticPr fontId="1" type="noConversion"/>
  </si>
  <si>
    <t>Liver</t>
  </si>
  <si>
    <t>Liver</t>
    <phoneticPr fontId="1" type="noConversion"/>
  </si>
  <si>
    <t>Spleen</t>
  </si>
  <si>
    <t>Spleen</t>
    <phoneticPr fontId="1" type="noConversion"/>
  </si>
  <si>
    <t>Lung</t>
  </si>
  <si>
    <t>Lung</t>
    <phoneticPr fontId="1" type="noConversion"/>
  </si>
  <si>
    <t>Kedney</t>
  </si>
  <si>
    <t>Kedney</t>
    <phoneticPr fontId="1" type="noConversion"/>
  </si>
  <si>
    <t>Tumor</t>
  </si>
  <si>
    <t>Tumor</t>
    <phoneticPr fontId="1" type="noConversion"/>
  </si>
  <si>
    <t>Biodistribution</t>
    <phoneticPr fontId="1" type="noConversion"/>
  </si>
  <si>
    <t>B16F10 tumor</t>
    <phoneticPr fontId="1" type="noConversion"/>
  </si>
  <si>
    <t>4T1 tumour</t>
    <phoneticPr fontId="1" type="noConversion"/>
  </si>
  <si>
    <t>B16F10 tumour</t>
    <phoneticPr fontId="1" type="noConversion"/>
  </si>
  <si>
    <t>Red fluorescence protein expression</t>
    <phoneticPr fontId="1" type="noConversion"/>
  </si>
  <si>
    <t xml:space="preserve">  </t>
    <phoneticPr fontId="1" type="noConversion"/>
  </si>
  <si>
    <t xml:space="preserve"> </t>
    <phoneticPr fontId="1" type="noConversion"/>
  </si>
  <si>
    <t>Zeb</t>
    <phoneticPr fontId="1" type="noConversion"/>
  </si>
  <si>
    <t>HepG2</t>
    <phoneticPr fontId="1" type="noConversion"/>
  </si>
  <si>
    <t>HLA-A mRNA</t>
    <phoneticPr fontId="1" type="noConversion"/>
  </si>
  <si>
    <t>HLA-B mRNA</t>
    <phoneticPr fontId="1" type="noConversion"/>
  </si>
  <si>
    <t>PD-L1 mRNA</t>
    <phoneticPr fontId="1" type="noConversion"/>
  </si>
  <si>
    <t>A549</t>
    <phoneticPr fontId="1" type="noConversion"/>
  </si>
  <si>
    <t>PBS</t>
    <phoneticPr fontId="1" type="noConversion"/>
  </si>
  <si>
    <t>shPD-L1</t>
    <phoneticPr fontId="1" type="noConversion"/>
  </si>
  <si>
    <t>PPD+Zeb</t>
    <phoneticPr fontId="1" type="noConversion"/>
  </si>
  <si>
    <t>Time (day)</t>
  </si>
  <si>
    <t>Time (day)</t>
    <phoneticPr fontId="1" type="noConversion"/>
  </si>
  <si>
    <t>PPD-Control</t>
    <phoneticPr fontId="1" type="noConversion"/>
  </si>
  <si>
    <t>Tumor weight (g)</t>
    <phoneticPr fontId="1" type="noConversion"/>
  </si>
  <si>
    <t xml:space="preserve">%PD-L1+ cells </t>
    <phoneticPr fontId="1" type="noConversion"/>
  </si>
  <si>
    <t>Body weight (g)</t>
    <phoneticPr fontId="1" type="noConversion"/>
  </si>
  <si>
    <t>mean</t>
  </si>
  <si>
    <t>mean</t>
    <phoneticPr fontId="1" type="noConversion"/>
  </si>
  <si>
    <t>std</t>
  </si>
  <si>
    <t>std</t>
    <phoneticPr fontId="1" type="noConversion"/>
  </si>
  <si>
    <t xml:space="preserve"> relative PD-L1 mRNA</t>
    <phoneticPr fontId="1" type="noConversion"/>
  </si>
  <si>
    <r>
      <t>%PD-L1 in CD11c</t>
    </r>
    <r>
      <rPr>
        <b/>
        <vertAlign val="superscript"/>
        <sz val="11"/>
        <color theme="1"/>
        <rFont val="宋体"/>
        <family val="3"/>
        <charset val="134"/>
        <scheme val="minor"/>
      </rPr>
      <t xml:space="preserve">+ </t>
    </r>
    <r>
      <rPr>
        <b/>
        <sz val="11"/>
        <color theme="1"/>
        <rFont val="宋体"/>
        <family val="3"/>
        <charset val="134"/>
        <scheme val="minor"/>
      </rPr>
      <t>MHCII</t>
    </r>
    <r>
      <rPr>
        <b/>
        <vertAlign val="superscript"/>
        <sz val="11"/>
        <color theme="1"/>
        <rFont val="宋体"/>
        <family val="3"/>
        <charset val="134"/>
        <scheme val="minor"/>
      </rPr>
      <t>+</t>
    </r>
    <r>
      <rPr>
        <b/>
        <sz val="11"/>
        <color theme="1"/>
        <rFont val="宋体"/>
        <family val="3"/>
        <charset val="134"/>
        <scheme val="minor"/>
      </rPr>
      <t xml:space="preserve"> cells </t>
    </r>
    <phoneticPr fontId="1" type="noConversion"/>
  </si>
  <si>
    <r>
      <t>%GFP</t>
    </r>
    <r>
      <rPr>
        <b/>
        <vertAlign val="superscript"/>
        <sz val="11"/>
        <color theme="1"/>
        <rFont val="宋体"/>
        <family val="3"/>
        <charset val="134"/>
        <scheme val="minor"/>
      </rPr>
      <t>+</t>
    </r>
    <r>
      <rPr>
        <b/>
        <sz val="11"/>
        <color theme="1"/>
        <rFont val="宋体"/>
        <family val="3"/>
        <charset val="134"/>
        <scheme val="minor"/>
      </rPr>
      <t>PD-L1</t>
    </r>
    <r>
      <rPr>
        <b/>
        <vertAlign val="superscript"/>
        <sz val="11"/>
        <color theme="1"/>
        <rFont val="宋体"/>
        <family val="3"/>
        <charset val="134"/>
        <scheme val="minor"/>
      </rPr>
      <t xml:space="preserve">+ </t>
    </r>
    <phoneticPr fontId="1" type="noConversion"/>
  </si>
  <si>
    <r>
      <t>%PD-L1</t>
    </r>
    <r>
      <rPr>
        <b/>
        <vertAlign val="superscript"/>
        <sz val="11"/>
        <color theme="1"/>
        <rFont val="宋体"/>
        <family val="3"/>
        <charset val="134"/>
        <scheme val="minor"/>
      </rPr>
      <t>+</t>
    </r>
    <r>
      <rPr>
        <b/>
        <sz val="11"/>
        <color theme="1"/>
        <rFont val="宋体"/>
        <family val="3"/>
        <charset val="134"/>
        <scheme val="minor"/>
      </rPr>
      <t xml:space="preserve"> in CD11b</t>
    </r>
    <r>
      <rPr>
        <b/>
        <vertAlign val="superscript"/>
        <sz val="11"/>
        <color theme="1"/>
        <rFont val="宋体"/>
        <family val="3"/>
        <charset val="134"/>
        <scheme val="minor"/>
      </rPr>
      <t>+</t>
    </r>
    <r>
      <rPr>
        <b/>
        <sz val="11"/>
        <color theme="1"/>
        <rFont val="宋体"/>
        <family val="3"/>
        <charset val="134"/>
        <scheme val="minor"/>
      </rPr>
      <t xml:space="preserve"> F4/80</t>
    </r>
    <r>
      <rPr>
        <b/>
        <vertAlign val="superscript"/>
        <sz val="11"/>
        <color theme="1"/>
        <rFont val="宋体"/>
        <family val="3"/>
        <charset val="134"/>
        <scheme val="minor"/>
      </rPr>
      <t>+</t>
    </r>
    <r>
      <rPr>
        <b/>
        <sz val="11"/>
        <color theme="1"/>
        <rFont val="宋体"/>
        <family val="3"/>
        <charset val="134"/>
        <scheme val="minor"/>
      </rPr>
      <t xml:space="preserve"> cells </t>
    </r>
    <phoneticPr fontId="1" type="noConversion"/>
  </si>
  <si>
    <t>Relative H2-Kb mRNA</t>
    <phoneticPr fontId="1" type="noConversion"/>
  </si>
  <si>
    <t>mPEG-b-PLG/PEI-RT3/NC siRNA</t>
    <phoneticPr fontId="1" type="noConversion"/>
  </si>
  <si>
    <t>PP/siRNA</t>
    <phoneticPr fontId="1" type="noConversion"/>
  </si>
  <si>
    <r>
      <t>Tumor volume (mm</t>
    </r>
    <r>
      <rPr>
        <vertAlign val="super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2"/>
        <scheme val="minor"/>
      </rPr>
      <t>)</t>
    </r>
    <phoneticPr fontId="1" type="noConversion"/>
  </si>
  <si>
    <r>
      <t>Tumor volume (mm</t>
    </r>
    <r>
      <rPr>
        <b/>
        <vertAlign val="superscript"/>
        <sz val="11"/>
        <color theme="1"/>
        <rFont val="宋体"/>
        <family val="3"/>
        <charset val="134"/>
        <scheme val="minor"/>
      </rPr>
      <t>3</t>
    </r>
    <r>
      <rPr>
        <b/>
        <sz val="11"/>
        <color theme="1"/>
        <rFont val="宋体"/>
        <family val="3"/>
        <charset val="134"/>
        <scheme val="minor"/>
      </rPr>
      <t>)</t>
    </r>
    <phoneticPr fontId="1" type="noConversion"/>
  </si>
  <si>
    <r>
      <t>PPD+Zeb+PP/siH2-K</t>
    </r>
    <r>
      <rPr>
        <b/>
        <vertAlign val="superscript"/>
        <sz val="11"/>
        <color theme="1"/>
        <rFont val="宋体"/>
        <family val="3"/>
        <charset val="134"/>
        <scheme val="minor"/>
      </rPr>
      <t>b</t>
    </r>
    <phoneticPr fontId="1" type="noConversion"/>
  </si>
  <si>
    <t>Time （day)</t>
    <phoneticPr fontId="1" type="noConversion"/>
  </si>
  <si>
    <t>PPD+Zeb+PP/siH2-Kb</t>
  </si>
  <si>
    <r>
      <t>Reletive H2-K</t>
    </r>
    <r>
      <rPr>
        <b/>
        <vertAlign val="superscript"/>
        <sz val="11"/>
        <color theme="1"/>
        <rFont val="宋体"/>
        <family val="3"/>
        <charset val="134"/>
        <scheme val="minor"/>
      </rPr>
      <t>b</t>
    </r>
    <r>
      <rPr>
        <b/>
        <sz val="11"/>
        <color theme="1"/>
        <rFont val="宋体"/>
        <family val="3"/>
        <charset val="134"/>
        <scheme val="minor"/>
      </rPr>
      <t xml:space="preserve"> mRNA</t>
    </r>
    <phoneticPr fontId="1" type="noConversion"/>
  </si>
  <si>
    <t>Time (day)</t>
    <phoneticPr fontId="1" type="noConversion"/>
  </si>
  <si>
    <t>Body Weight(g)</t>
    <phoneticPr fontId="1" type="noConversion"/>
  </si>
  <si>
    <t>ALP (U/L)</t>
    <phoneticPr fontId="1" type="noConversion"/>
  </si>
  <si>
    <t>ALT (U/L)</t>
    <phoneticPr fontId="1" type="noConversion"/>
  </si>
  <si>
    <t>AST (U/L)</t>
    <phoneticPr fontId="1" type="noConversion"/>
  </si>
  <si>
    <t>UA (μmol/L)</t>
    <phoneticPr fontId="1" type="noConversion"/>
  </si>
  <si>
    <t>CRE (μmol/L)</t>
    <phoneticPr fontId="1" type="noConversion"/>
  </si>
  <si>
    <t>aPD-L1</t>
  </si>
  <si>
    <t>aPD-L1</t>
    <phoneticPr fontId="1" type="noConversion"/>
  </si>
  <si>
    <t>aPD-L1+Zeb</t>
    <phoneticPr fontId="1" type="noConversion"/>
  </si>
  <si>
    <t>1mg/mL</t>
    <phoneticPr fontId="1" type="noConversion"/>
  </si>
  <si>
    <t>0.5mg/mL</t>
    <phoneticPr fontId="1" type="noConversion"/>
  </si>
  <si>
    <t>0.25mg/mL</t>
    <phoneticPr fontId="1" type="noConversion"/>
  </si>
  <si>
    <t>0.063mg/mL</t>
    <phoneticPr fontId="1" type="noConversion"/>
  </si>
  <si>
    <t>0.016mg/mL</t>
    <phoneticPr fontId="1" type="noConversion"/>
  </si>
  <si>
    <t>0.031mg/mL</t>
    <phoneticPr fontId="1" type="noConversion"/>
  </si>
  <si>
    <t>0.08mg/mL</t>
    <phoneticPr fontId="1" type="noConversion"/>
  </si>
  <si>
    <t>0.125mg/mL</t>
    <phoneticPr fontId="1" type="noConversion"/>
  </si>
  <si>
    <t>AC</t>
    <phoneticPr fontId="1" type="noConversion"/>
  </si>
  <si>
    <t>DAC</t>
    <phoneticPr fontId="1" type="noConversion"/>
  </si>
  <si>
    <t>PPD+AC</t>
    <phoneticPr fontId="1" type="noConversion"/>
  </si>
  <si>
    <t>PPD+DAC</t>
    <phoneticPr fontId="1" type="noConversion"/>
  </si>
  <si>
    <r>
      <t>%CD44</t>
    </r>
    <r>
      <rPr>
        <b/>
        <vertAlign val="superscript"/>
        <sz val="11"/>
        <color theme="1"/>
        <rFont val="宋体"/>
        <family val="3"/>
        <charset val="134"/>
        <scheme val="minor"/>
      </rPr>
      <t>+</t>
    </r>
    <r>
      <rPr>
        <b/>
        <sz val="11"/>
        <color theme="1"/>
        <rFont val="宋体"/>
        <family val="3"/>
        <charset val="134"/>
        <scheme val="minor"/>
      </rPr>
      <t>CD62L</t>
    </r>
    <r>
      <rPr>
        <b/>
        <vertAlign val="superscript"/>
        <sz val="11"/>
        <color theme="1"/>
        <rFont val="宋体"/>
        <family val="3"/>
        <charset val="134"/>
        <scheme val="minor"/>
      </rPr>
      <t>-</t>
    </r>
    <r>
      <rPr>
        <b/>
        <sz val="11"/>
        <color theme="1"/>
        <rFont val="宋体"/>
        <family val="3"/>
        <charset val="134"/>
        <scheme val="minor"/>
      </rPr>
      <t xml:space="preserve"> in CD3</t>
    </r>
    <r>
      <rPr>
        <b/>
        <vertAlign val="superscript"/>
        <sz val="11"/>
        <color theme="1"/>
        <rFont val="宋体"/>
        <family val="3"/>
        <charset val="134"/>
        <scheme val="minor"/>
      </rPr>
      <t>+</t>
    </r>
    <r>
      <rPr>
        <b/>
        <sz val="11"/>
        <color theme="1"/>
        <rFont val="宋体"/>
        <family val="3"/>
        <charset val="134"/>
        <scheme val="minor"/>
      </rPr>
      <t>CD8</t>
    </r>
    <r>
      <rPr>
        <b/>
        <vertAlign val="superscript"/>
        <sz val="11"/>
        <color theme="1"/>
        <rFont val="宋体"/>
        <family val="3"/>
        <charset val="134"/>
        <scheme val="minor"/>
      </rPr>
      <t>+</t>
    </r>
    <r>
      <rPr>
        <b/>
        <sz val="11"/>
        <color theme="1"/>
        <rFont val="宋体"/>
        <family val="3"/>
        <charset val="134"/>
        <scheme val="minor"/>
      </rPr>
      <t>T</t>
    </r>
    <phoneticPr fontId="1" type="noConversion"/>
  </si>
  <si>
    <t>TEMs/TCMs</t>
    <phoneticPr fontId="1" type="noConversion"/>
  </si>
  <si>
    <r>
      <t>%CD44</t>
    </r>
    <r>
      <rPr>
        <b/>
        <vertAlign val="superscript"/>
        <sz val="11"/>
        <color theme="1"/>
        <rFont val="宋体"/>
        <family val="3"/>
        <charset val="134"/>
        <scheme val="minor"/>
      </rPr>
      <t>+</t>
    </r>
    <r>
      <rPr>
        <b/>
        <sz val="11"/>
        <color theme="1"/>
        <rFont val="宋体"/>
        <family val="3"/>
        <charset val="134"/>
        <scheme val="minor"/>
      </rPr>
      <t>CD62L</t>
    </r>
    <r>
      <rPr>
        <b/>
        <vertAlign val="superscript"/>
        <sz val="11"/>
        <color theme="1"/>
        <rFont val="宋体"/>
        <family val="3"/>
        <charset val="134"/>
        <scheme val="minor"/>
      </rPr>
      <t>-</t>
    </r>
    <r>
      <rPr>
        <b/>
        <sz val="11"/>
        <color theme="1"/>
        <rFont val="宋体"/>
        <family val="3"/>
        <charset val="134"/>
        <scheme val="minor"/>
      </rPr>
      <t xml:space="preserve"> in CD3</t>
    </r>
    <r>
      <rPr>
        <b/>
        <vertAlign val="superscript"/>
        <sz val="11"/>
        <color theme="1"/>
        <rFont val="宋体"/>
        <family val="3"/>
        <charset val="134"/>
        <scheme val="minor"/>
      </rPr>
      <t>+</t>
    </r>
    <r>
      <rPr>
        <b/>
        <sz val="11"/>
        <color theme="1"/>
        <rFont val="宋体"/>
        <family val="3"/>
        <charset val="134"/>
        <scheme val="minor"/>
      </rPr>
      <t>CD4</t>
    </r>
    <r>
      <rPr>
        <b/>
        <vertAlign val="superscript"/>
        <sz val="11"/>
        <color theme="1"/>
        <rFont val="宋体"/>
        <family val="3"/>
        <charset val="134"/>
        <scheme val="minor"/>
      </rPr>
      <t>+</t>
    </r>
    <r>
      <rPr>
        <b/>
        <sz val="11"/>
        <color theme="1"/>
        <rFont val="宋体"/>
        <family val="3"/>
        <charset val="134"/>
        <scheme val="minor"/>
      </rPr>
      <t>T</t>
    </r>
    <phoneticPr fontId="1" type="noConversion"/>
  </si>
  <si>
    <t>Tumor weight(g)</t>
    <phoneticPr fontId="1" type="noConversion"/>
  </si>
  <si>
    <t>4T1 tumor</t>
    <phoneticPr fontId="1" type="noConversion"/>
  </si>
  <si>
    <t>CT26 tumor</t>
    <phoneticPr fontId="1" type="noConversion"/>
  </si>
  <si>
    <t>body weight(g)</t>
    <phoneticPr fontId="1" type="noConversion"/>
  </si>
  <si>
    <t>4T1 tumor bearing mice</t>
    <phoneticPr fontId="1" type="noConversion"/>
  </si>
  <si>
    <r>
      <t>%PD-L1</t>
    </r>
    <r>
      <rPr>
        <b/>
        <vertAlign val="superscript"/>
        <sz val="11"/>
        <color theme="1"/>
        <rFont val="宋体"/>
        <family val="3"/>
        <charset val="134"/>
        <scheme val="minor"/>
      </rPr>
      <t xml:space="preserve">+ </t>
    </r>
    <r>
      <rPr>
        <b/>
        <sz val="11"/>
        <color theme="1"/>
        <rFont val="宋体"/>
        <family val="3"/>
        <charset val="134"/>
        <scheme val="minor"/>
      </rPr>
      <t>cells</t>
    </r>
    <phoneticPr fontId="1" type="noConversion"/>
  </si>
  <si>
    <t xml:space="preserve"> PD-L1 (pg/mg of tumor)</t>
    <phoneticPr fontId="1" type="noConversion"/>
  </si>
  <si>
    <t>BUN (mmol/L)</t>
    <phoneticPr fontId="1" type="noConversion"/>
  </si>
  <si>
    <r>
      <t>%CD80</t>
    </r>
    <r>
      <rPr>
        <b/>
        <vertAlign val="superscript"/>
        <sz val="11"/>
        <color theme="1"/>
        <rFont val="宋体"/>
        <family val="3"/>
        <charset val="134"/>
        <scheme val="minor"/>
      </rPr>
      <t>+</t>
    </r>
    <r>
      <rPr>
        <b/>
        <sz val="11"/>
        <color theme="1"/>
        <rFont val="宋体"/>
        <family val="3"/>
        <charset val="134"/>
        <scheme val="minor"/>
      </rPr>
      <t>MHCII</t>
    </r>
    <r>
      <rPr>
        <b/>
        <vertAlign val="superscript"/>
        <sz val="11"/>
        <color theme="1"/>
        <rFont val="宋体"/>
        <family val="3"/>
        <charset val="134"/>
        <scheme val="minor"/>
      </rPr>
      <t xml:space="preserve">+ </t>
    </r>
    <r>
      <rPr>
        <b/>
        <sz val="11"/>
        <color theme="1"/>
        <rFont val="宋体"/>
        <family val="3"/>
        <charset val="134"/>
        <scheme val="minor"/>
      </rPr>
      <t>in CD11c</t>
    </r>
    <r>
      <rPr>
        <b/>
        <vertAlign val="superscript"/>
        <sz val="11"/>
        <color theme="1"/>
        <rFont val="宋体"/>
        <family val="3"/>
        <charset val="134"/>
        <scheme val="minor"/>
      </rPr>
      <t xml:space="preserve">+ </t>
    </r>
    <r>
      <rPr>
        <b/>
        <sz val="11"/>
        <color theme="1"/>
        <rFont val="宋体"/>
        <family val="3"/>
        <charset val="134"/>
        <scheme val="minor"/>
      </rPr>
      <t>cells</t>
    </r>
    <phoneticPr fontId="1" type="noConversion"/>
  </si>
  <si>
    <t>PD-L1 (pg/mg of tumor)</t>
    <phoneticPr fontId="1" type="noConversion"/>
  </si>
  <si>
    <t>relative PD-L1 mRNA</t>
    <phoneticPr fontId="1" type="noConversion"/>
  </si>
  <si>
    <t>TGF-β(pg/mg of tumor)</t>
    <phoneticPr fontId="1" type="noConversion"/>
  </si>
  <si>
    <t>pH 7.4</t>
    <phoneticPr fontId="1" type="noConversion"/>
  </si>
  <si>
    <t>pH 6.8</t>
    <phoneticPr fontId="1" type="noConversion"/>
  </si>
  <si>
    <t>Wavelength (nm)</t>
    <phoneticPr fontId="1" type="noConversion"/>
  </si>
  <si>
    <r>
      <t>%CD4</t>
    </r>
    <r>
      <rPr>
        <b/>
        <vertAlign val="superscript"/>
        <sz val="11"/>
        <color theme="1"/>
        <rFont val="宋体"/>
        <family val="3"/>
        <charset val="134"/>
        <scheme val="minor"/>
      </rPr>
      <t>+</t>
    </r>
    <r>
      <rPr>
        <b/>
        <sz val="11"/>
        <color theme="1"/>
        <rFont val="宋体"/>
        <family val="3"/>
        <charset val="134"/>
        <scheme val="minor"/>
      </rPr>
      <t>IL17</t>
    </r>
    <r>
      <rPr>
        <b/>
        <vertAlign val="superscript"/>
        <sz val="11"/>
        <color theme="1"/>
        <rFont val="宋体"/>
        <family val="3"/>
        <charset val="134"/>
        <scheme val="minor"/>
      </rPr>
      <t>+</t>
    </r>
    <phoneticPr fontId="1" type="noConversion"/>
  </si>
  <si>
    <r>
      <t>Tumor volume (mm</t>
    </r>
    <r>
      <rPr>
        <vertAlign val="super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3"/>
        <charset val="134"/>
        <scheme val="minor"/>
      </rPr>
      <t>)</t>
    </r>
    <phoneticPr fontId="1" type="noConversion"/>
  </si>
  <si>
    <t>MC38 tumor bearing mice</t>
    <phoneticPr fontId="1" type="noConversion"/>
  </si>
  <si>
    <t>Body weight(g)</t>
  </si>
  <si>
    <t>Body weight(g)</t>
    <phoneticPr fontId="1" type="noConversion"/>
  </si>
  <si>
    <t>LLC tumor bearing mice</t>
    <phoneticPr fontId="1" type="noConversion"/>
  </si>
  <si>
    <t>B16F10 tumor bearing mice</t>
    <phoneticPr fontId="1" type="noConversion"/>
  </si>
  <si>
    <r>
      <t>%PD-L1</t>
    </r>
    <r>
      <rPr>
        <b/>
        <vertAlign val="superscript"/>
        <sz val="11"/>
        <color theme="1"/>
        <rFont val="宋体"/>
        <family val="3"/>
        <charset val="134"/>
        <scheme val="minor"/>
      </rPr>
      <t>+</t>
    </r>
    <r>
      <rPr>
        <b/>
        <sz val="11"/>
        <color theme="1"/>
        <rFont val="宋体"/>
        <family val="3"/>
        <charset val="134"/>
        <scheme val="minor"/>
      </rPr>
      <t xml:space="preserve"> cells</t>
    </r>
    <phoneticPr fontId="1" type="noConversion"/>
  </si>
  <si>
    <t>STD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</si>
</sst>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vertAlign val="subscript"/>
      <sz val="11"/>
      <color theme="1"/>
      <name val="宋体"/>
      <family val="3"/>
      <charset val="134"/>
      <scheme val="minor"/>
    </font>
    <font>
      <sz val="10"/>
      <name val="Arial"/>
      <family val="2"/>
    </font>
    <font>
      <b/>
      <sz val="11"/>
      <color rgb="FFFF0000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sz val="24"/>
      <color theme="1"/>
      <name val="宋体"/>
      <family val="2"/>
      <scheme val="minor"/>
    </font>
    <font>
      <sz val="24"/>
      <color theme="1"/>
      <name val="宋体"/>
      <family val="3"/>
      <charset val="134"/>
    </font>
    <font>
      <sz val="20"/>
      <color theme="1"/>
      <name val="宋体"/>
      <family val="3"/>
      <charset val="134"/>
    </font>
    <font>
      <sz val="11"/>
      <color theme="1"/>
      <name val="Arial"/>
      <family val="2"/>
    </font>
    <font>
      <b/>
      <sz val="10"/>
      <name val="Arial"/>
      <family val="2"/>
    </font>
    <font>
      <sz val="24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宋体"/>
      <family val="3"/>
      <charset val="134"/>
    </font>
    <font>
      <sz val="12"/>
      <name val="Arial"/>
      <family val="2"/>
    </font>
    <font>
      <sz val="14"/>
      <name val="Arial"/>
      <family val="2"/>
    </font>
    <font>
      <sz val="20"/>
      <color theme="1"/>
      <name val="Arial"/>
      <family val="2"/>
    </font>
    <font>
      <vertAlign val="superscript"/>
      <sz val="20"/>
      <color theme="1"/>
      <name val="Arial"/>
      <family val="2"/>
    </font>
    <font>
      <sz val="20"/>
      <name val="Arial"/>
      <family val="2"/>
    </font>
    <font>
      <sz val="20"/>
      <color rgb="FFFF0000"/>
      <name val="Arial"/>
      <family val="2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vertAlign val="superscript"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theme="1"/>
      <name val="Arial"/>
      <family val="2"/>
    </font>
    <font>
      <b/>
      <sz val="12"/>
      <color theme="1"/>
      <name val="宋体"/>
      <family val="3"/>
      <charset val="134"/>
    </font>
    <font>
      <b/>
      <vertAlign val="superscript"/>
      <sz val="12"/>
      <color theme="1"/>
      <name val="宋体"/>
      <family val="3"/>
      <charset val="134"/>
    </font>
    <font>
      <sz val="11"/>
      <color rgb="FFFF0000"/>
      <name val="宋体"/>
      <family val="2"/>
      <scheme val="minor"/>
    </font>
    <font>
      <b/>
      <vertAlign val="superscript"/>
      <sz val="11"/>
      <color theme="1"/>
      <name val="宋体"/>
      <family val="3"/>
      <charset val="134"/>
      <scheme val="minor"/>
    </font>
    <font>
      <vertAlign val="superscript"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2"/>
      <scheme val="minor"/>
    </font>
    <font>
      <sz val="8"/>
      <color theme="1"/>
      <name val="Arial"/>
      <family val="2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14" fontId="0" fillId="0" borderId="0" xfId="0" applyNumberFormat="1" applyFill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Alignment="1">
      <alignment horizontal="left" vertical="distributed"/>
    </xf>
    <xf numFmtId="20" fontId="0" fillId="0" borderId="0" xfId="0" applyNumberFormat="1" applyAlignment="1">
      <alignment horizontal="left" vertical="distributed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6" fillId="0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Fill="1"/>
    <xf numFmtId="0" fontId="12" fillId="0" borderId="0" xfId="0" applyFont="1" applyFill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0" fontId="14" fillId="0" borderId="0" xfId="0" applyFont="1" applyFill="1"/>
    <xf numFmtId="0" fontId="17" fillId="0" borderId="0" xfId="0" applyFont="1" applyFill="1"/>
    <xf numFmtId="0" fontId="18" fillId="0" borderId="0" xfId="0" applyFont="1" applyFill="1" applyAlignment="1">
      <alignment horizontal="center"/>
    </xf>
    <xf numFmtId="176" fontId="18" fillId="0" borderId="0" xfId="0" applyNumberFormat="1" applyFont="1" applyFill="1" applyAlignment="1">
      <alignment horizontal="center"/>
    </xf>
    <xf numFmtId="0" fontId="20" fillId="0" borderId="0" xfId="0" applyFont="1" applyFill="1"/>
    <xf numFmtId="0" fontId="21" fillId="0" borderId="0" xfId="0" applyFont="1" applyFill="1" applyAlignment="1">
      <alignment horizontal="center"/>
    </xf>
    <xf numFmtId="176" fontId="21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23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7" fillId="0" borderId="0" xfId="0" applyFont="1" applyFill="1"/>
    <xf numFmtId="0" fontId="26" fillId="0" borderId="0" xfId="0" applyFont="1" applyAlignment="1">
      <alignment horizontal="center"/>
    </xf>
    <xf numFmtId="0" fontId="16" fillId="0" borderId="0" xfId="0" applyFont="1"/>
    <xf numFmtId="0" fontId="27" fillId="0" borderId="0" xfId="0" applyFont="1"/>
    <xf numFmtId="0" fontId="28" fillId="0" borderId="0" xfId="0" applyFont="1"/>
    <xf numFmtId="0" fontId="28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0" fillId="0" borderId="0" xfId="0" applyFont="1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6" fillId="0" borderId="0" xfId="0" applyFont="1" applyAlignment="1">
      <alignment horizontal="center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20" fontId="0" fillId="0" borderId="0" xfId="0" applyNumberFormat="1" applyAlignment="1">
      <alignment horizontal="right"/>
    </xf>
    <xf numFmtId="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0" fontId="0" fillId="2" borderId="0" xfId="0" applyFill="1"/>
    <xf numFmtId="0" fontId="32" fillId="0" borderId="0" xfId="0" applyFont="1"/>
    <xf numFmtId="0" fontId="32" fillId="0" borderId="0" xfId="0" applyFont="1" applyAlignment="1">
      <alignment horizontal="right"/>
    </xf>
    <xf numFmtId="0" fontId="26" fillId="0" borderId="0" xfId="0" applyFont="1"/>
    <xf numFmtId="0" fontId="2" fillId="0" borderId="0" xfId="0" applyFont="1"/>
    <xf numFmtId="0" fontId="26" fillId="0" borderId="0" xfId="0" applyFont="1" applyAlignment="1"/>
    <xf numFmtId="0" fontId="35" fillId="0" borderId="0" xfId="0" applyFont="1"/>
    <xf numFmtId="176" fontId="4" fillId="0" borderId="0" xfId="0" applyNumberFormat="1" applyFont="1"/>
    <xf numFmtId="176" fontId="0" fillId="0" borderId="0" xfId="0" applyNumberFormat="1"/>
    <xf numFmtId="0" fontId="26" fillId="0" borderId="0" xfId="0" applyFont="1" applyAlignment="1">
      <alignment horizontal="right"/>
    </xf>
    <xf numFmtId="176" fontId="0" fillId="0" borderId="0" xfId="0" applyNumberFormat="1" applyAlignment="1">
      <alignment horizontal="center"/>
    </xf>
    <xf numFmtId="176" fontId="26" fillId="0" borderId="0" xfId="0" applyNumberFormat="1" applyFont="1"/>
    <xf numFmtId="0" fontId="4" fillId="0" borderId="0" xfId="0" applyNumberFormat="1" applyFont="1"/>
    <xf numFmtId="176" fontId="26" fillId="0" borderId="0" xfId="0" applyNumberFormat="1" applyFont="1" applyAlignment="1">
      <alignment horizontal="right"/>
    </xf>
    <xf numFmtId="0" fontId="36" fillId="0" borderId="0" xfId="0" applyFont="1"/>
    <xf numFmtId="11" fontId="0" fillId="0" borderId="0" xfId="0" applyNumberFormat="1"/>
    <xf numFmtId="0" fontId="37" fillId="0" borderId="0" xfId="0" applyFont="1" applyAlignment="1">
      <alignment horizontal="center"/>
    </xf>
    <xf numFmtId="0" fontId="38" fillId="0" borderId="0" xfId="0" applyFont="1"/>
    <xf numFmtId="0" fontId="12" fillId="0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0" fontId="2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6" fillId="0" borderId="0" xfId="0" applyFont="1" applyAlignment="1">
      <alignment horizontal="center"/>
    </xf>
    <xf numFmtId="176" fontId="35" fillId="0" borderId="0" xfId="0" applyNumberFormat="1" applyFont="1" applyAlignment="1">
      <alignment horizontal="center"/>
    </xf>
    <xf numFmtId="0" fontId="3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6" fontId="0" fillId="0" borderId="0" xfId="0" applyNumberFormat="1" applyAlignment="1">
      <alignment horizontal="center"/>
    </xf>
    <xf numFmtId="176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76" fontId="26" fillId="0" borderId="0" xfId="0" applyNumberFormat="1" applyFont="1" applyAlignment="1">
      <alignment horizontal="center"/>
    </xf>
    <xf numFmtId="0" fontId="39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>
      <selection activeCell="I16" sqref="I16"/>
    </sheetView>
  </sheetViews>
  <sheetFormatPr defaultRowHeight="13.5" x14ac:dyDescent="0.15"/>
  <cols>
    <col min="1" max="1" width="36.75" style="1" customWidth="1"/>
    <col min="6" max="6" width="11.625" style="1" bestFit="1" customWidth="1"/>
    <col min="7" max="7" width="9" style="1"/>
    <col min="9" max="9" width="13.875" customWidth="1"/>
    <col min="10" max="10" width="24.75" customWidth="1"/>
  </cols>
  <sheetData>
    <row r="1" spans="1:12" x14ac:dyDescent="0.15">
      <c r="A1" s="11" t="s">
        <v>6</v>
      </c>
      <c r="F1"/>
      <c r="G1"/>
      <c r="J1" s="1" t="s">
        <v>9</v>
      </c>
      <c r="K1" t="s">
        <v>5</v>
      </c>
    </row>
    <row r="2" spans="1:12" x14ac:dyDescent="0.15">
      <c r="A2" s="11" t="s">
        <v>10</v>
      </c>
      <c r="B2">
        <v>96926</v>
      </c>
      <c r="C2">
        <v>193426</v>
      </c>
      <c r="D2">
        <v>136348</v>
      </c>
      <c r="F2">
        <f>B2/0.005859</f>
        <v>16543096.091483189</v>
      </c>
      <c r="G2">
        <f t="shared" ref="G2:G10" si="0">C2/0.005859</f>
        <v>33013483.529612564</v>
      </c>
      <c r="H2">
        <f t="shared" ref="H2:H10" si="1">D2/0.005859</f>
        <v>23271548.045741595</v>
      </c>
      <c r="J2" s="1">
        <f>AVERAGE(F2:H2)</f>
        <v>24276042.555612449</v>
      </c>
      <c r="K2">
        <f t="shared" ref="K2:K10" si="2">STDEV(F2:H2)</f>
        <v>8281012.770536758</v>
      </c>
      <c r="L2">
        <f>_xlfn.T.TEST(B2:D2,B10:D10,2,2)</f>
        <v>2.4691517082709423E-4</v>
      </c>
    </row>
    <row r="3" spans="1:12" x14ac:dyDescent="0.15">
      <c r="A3" s="11" t="s">
        <v>11</v>
      </c>
      <c r="B3">
        <v>7533</v>
      </c>
      <c r="C3">
        <v>8585</v>
      </c>
      <c r="D3">
        <v>7680</v>
      </c>
      <c r="F3">
        <f t="shared" ref="F3:F10" si="3">B3/0.005859</f>
        <v>1285714.2857142857</v>
      </c>
      <c r="G3">
        <f t="shared" si="0"/>
        <v>1465267.1104284008</v>
      </c>
      <c r="H3">
        <f t="shared" si="1"/>
        <v>1310803.8914490528</v>
      </c>
      <c r="J3" s="1">
        <f>AVERAGE(F3:G3)</f>
        <v>1375490.6980713434</v>
      </c>
      <c r="K3">
        <f t="shared" si="2"/>
        <v>97234.759899436016</v>
      </c>
    </row>
    <row r="4" spans="1:12" x14ac:dyDescent="0.15">
      <c r="A4" s="11" t="s">
        <v>12</v>
      </c>
      <c r="B4">
        <v>44514</v>
      </c>
      <c r="C4">
        <v>29212</v>
      </c>
      <c r="D4">
        <v>40163</v>
      </c>
      <c r="F4">
        <f t="shared" si="3"/>
        <v>7597542.2427035337</v>
      </c>
      <c r="G4">
        <f t="shared" si="0"/>
        <v>4985833.7600273089</v>
      </c>
      <c r="H4">
        <f t="shared" si="1"/>
        <v>6854924.0484724361</v>
      </c>
      <c r="J4" s="1">
        <f t="shared" ref="J4" si="4">AVERAGE(F4:G4)</f>
        <v>6291688.0013654213</v>
      </c>
      <c r="K4">
        <f t="shared" si="2"/>
        <v>1345734.0925585206</v>
      </c>
    </row>
    <row r="5" spans="1:12" x14ac:dyDescent="0.15">
      <c r="A5" s="12" t="s">
        <v>13</v>
      </c>
      <c r="B5">
        <v>46922</v>
      </c>
      <c r="C5">
        <v>43865</v>
      </c>
      <c r="D5">
        <v>48101</v>
      </c>
      <c r="F5">
        <f t="shared" si="3"/>
        <v>8008533.8795016222</v>
      </c>
      <c r="G5">
        <f t="shared" si="0"/>
        <v>7486772.4867724869</v>
      </c>
      <c r="H5">
        <f t="shared" si="1"/>
        <v>8209762.7581498558</v>
      </c>
      <c r="J5" s="1">
        <f t="shared" ref="J5:J10" si="5">AVERAGE(F5:H5)</f>
        <v>7901689.7081413222</v>
      </c>
      <c r="K5">
        <f t="shared" si="2"/>
        <v>373149.42160189972</v>
      </c>
    </row>
    <row r="6" spans="1:12" x14ac:dyDescent="0.15">
      <c r="A6" s="11" t="s">
        <v>14</v>
      </c>
      <c r="B6">
        <v>31030</v>
      </c>
      <c r="C6">
        <v>37907</v>
      </c>
      <c r="D6">
        <v>36269</v>
      </c>
      <c r="F6">
        <f t="shared" si="3"/>
        <v>5296125.6187062645</v>
      </c>
      <c r="G6">
        <f t="shared" si="0"/>
        <v>6469875.4053592766</v>
      </c>
      <c r="H6">
        <f t="shared" si="1"/>
        <v>6190305.5128861582</v>
      </c>
      <c r="J6" s="1">
        <f t="shared" si="5"/>
        <v>5985435.5123172328</v>
      </c>
      <c r="K6">
        <f t="shared" si="2"/>
        <v>613107.59925712168</v>
      </c>
    </row>
    <row r="7" spans="1:12" x14ac:dyDescent="0.15">
      <c r="A7" s="12" t="s">
        <v>15</v>
      </c>
      <c r="B7">
        <v>57434</v>
      </c>
      <c r="C7">
        <v>44727</v>
      </c>
      <c r="D7">
        <v>53032</v>
      </c>
      <c r="F7">
        <f t="shared" si="3"/>
        <v>9802696.7059225123</v>
      </c>
      <c r="G7">
        <f t="shared" si="0"/>
        <v>7633896.5693804407</v>
      </c>
      <c r="H7">
        <f t="shared" si="1"/>
        <v>9051373.9545997623</v>
      </c>
      <c r="J7" s="1">
        <f t="shared" si="5"/>
        <v>8829322.4099675715</v>
      </c>
      <c r="K7">
        <f t="shared" si="2"/>
        <v>1101319.0611359521</v>
      </c>
    </row>
    <row r="8" spans="1:12" x14ac:dyDescent="0.15">
      <c r="A8" s="12" t="s">
        <v>16</v>
      </c>
      <c r="B8">
        <v>184384</v>
      </c>
      <c r="C8">
        <v>272854</v>
      </c>
      <c r="D8">
        <v>204259</v>
      </c>
      <c r="F8">
        <f t="shared" si="3"/>
        <v>31470216.760539342</v>
      </c>
      <c r="G8">
        <f t="shared" si="0"/>
        <v>46570063.150708318</v>
      </c>
      <c r="H8">
        <f t="shared" si="1"/>
        <v>34862433.862433866</v>
      </c>
      <c r="J8" s="1">
        <f t="shared" si="5"/>
        <v>37634237.92456051</v>
      </c>
      <c r="K8">
        <f t="shared" si="2"/>
        <v>7922342.681984351</v>
      </c>
    </row>
    <row r="9" spans="1:12" ht="16.5" x14ac:dyDescent="0.15">
      <c r="A9" s="12" t="s">
        <v>17</v>
      </c>
      <c r="B9">
        <v>322520</v>
      </c>
      <c r="C9">
        <v>470222</v>
      </c>
      <c r="D9">
        <v>360550</v>
      </c>
      <c r="F9">
        <f t="shared" si="3"/>
        <v>55046936.33725892</v>
      </c>
      <c r="G9">
        <f t="shared" si="0"/>
        <v>80256357.740228713</v>
      </c>
      <c r="H9">
        <f t="shared" si="1"/>
        <v>61537805.086192183</v>
      </c>
      <c r="J9" s="1">
        <f t="shared" si="5"/>
        <v>65613699.72122661</v>
      </c>
      <c r="K9">
        <f t="shared" si="2"/>
        <v>13089630.234466251</v>
      </c>
    </row>
    <row r="10" spans="1:12" x14ac:dyDescent="0.15">
      <c r="A10" s="12" t="s">
        <v>18</v>
      </c>
      <c r="B10">
        <v>1033841</v>
      </c>
      <c r="C10">
        <v>1216812</v>
      </c>
      <c r="D10">
        <v>985449</v>
      </c>
      <c r="F10">
        <f t="shared" si="3"/>
        <v>176453490.35671619</v>
      </c>
      <c r="G10">
        <f t="shared" si="0"/>
        <v>207682539.6825397</v>
      </c>
      <c r="H10">
        <f t="shared" si="1"/>
        <v>168194060.41986689</v>
      </c>
      <c r="J10" s="1">
        <f t="shared" si="5"/>
        <v>184110030.15304092</v>
      </c>
      <c r="K10">
        <f t="shared" si="2"/>
        <v>20827912.75810333</v>
      </c>
    </row>
    <row r="12" spans="1:12" x14ac:dyDescent="0.15">
      <c r="A12" s="3"/>
      <c r="B12" s="4"/>
      <c r="C12" s="4"/>
      <c r="D12" s="4"/>
      <c r="E12" s="4"/>
      <c r="F12" s="3"/>
      <c r="G12" s="3"/>
    </row>
    <row r="13" spans="1:12" x14ac:dyDescent="0.15">
      <c r="A13" s="5"/>
      <c r="B13" s="4"/>
      <c r="C13" s="4"/>
      <c r="D13" s="4"/>
      <c r="E13" s="4"/>
      <c r="F13" s="3"/>
      <c r="G13" s="3"/>
    </row>
    <row r="14" spans="1:12" x14ac:dyDescent="0.15">
      <c r="A14" s="3"/>
      <c r="B14" s="4"/>
      <c r="C14" s="4"/>
      <c r="D14" s="4"/>
      <c r="E14" s="4"/>
      <c r="F14" s="3"/>
      <c r="G14" s="3"/>
    </row>
    <row r="15" spans="1:12" x14ac:dyDescent="0.15">
      <c r="A15" s="3"/>
      <c r="B15" s="4"/>
      <c r="C15" s="4"/>
      <c r="D15" s="4"/>
      <c r="E15" s="4"/>
      <c r="F15" s="3"/>
      <c r="G15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611E2-59B8-4338-89EB-2BD576A46424}">
  <dimension ref="A1:BR58"/>
  <sheetViews>
    <sheetView topLeftCell="A21" zoomScale="85" zoomScaleNormal="85" workbookViewId="0">
      <selection activeCell="E51" sqref="E51"/>
    </sheetView>
  </sheetViews>
  <sheetFormatPr defaultRowHeight="18" customHeight="1" x14ac:dyDescent="0.15"/>
  <cols>
    <col min="1" max="59" width="16.625" customWidth="1"/>
  </cols>
  <sheetData>
    <row r="1" spans="1:67" s="24" customFormat="1" ht="18" customHeight="1" x14ac:dyDescent="0.2">
      <c r="A1" s="24" t="s">
        <v>129</v>
      </c>
    </row>
    <row r="2" spans="1:67" s="24" customFormat="1" ht="18" customHeight="1" x14ac:dyDescent="0.2">
      <c r="A2" s="24" t="s">
        <v>69</v>
      </c>
      <c r="C2" s="24" t="s">
        <v>70</v>
      </c>
    </row>
    <row r="3" spans="1:67" s="24" customFormat="1" ht="18" customHeight="1" x14ac:dyDescent="0.2">
      <c r="A3" s="24" t="s">
        <v>125</v>
      </c>
      <c r="C3" s="24" t="s">
        <v>71</v>
      </c>
      <c r="H3" s="24" t="s">
        <v>72</v>
      </c>
      <c r="M3" s="24" t="s">
        <v>73</v>
      </c>
      <c r="R3" s="24" t="s">
        <v>74</v>
      </c>
      <c r="W3" s="24" t="s">
        <v>135</v>
      </c>
      <c r="AB3" s="24" t="s">
        <v>75</v>
      </c>
      <c r="AG3" s="24" t="s">
        <v>76</v>
      </c>
      <c r="AL3" s="24" t="s">
        <v>77</v>
      </c>
      <c r="AQ3" s="24" t="s">
        <v>136</v>
      </c>
      <c r="AV3" s="24" t="s">
        <v>137</v>
      </c>
    </row>
    <row r="4" spans="1:67" s="24" customFormat="1" ht="18" customHeight="1" x14ac:dyDescent="0.2">
      <c r="A4" s="24" t="s">
        <v>124</v>
      </c>
      <c r="B4" s="24">
        <v>16</v>
      </c>
      <c r="C4" s="24">
        <v>6.4</v>
      </c>
      <c r="D4" s="24">
        <v>6.4</v>
      </c>
      <c r="E4" s="24">
        <f t="shared" ref="E4:E9" si="0">C4*D4*D4/2</f>
        <v>131.07200000000003</v>
      </c>
      <c r="F4" s="24">
        <v>19.399999999999999</v>
      </c>
      <c r="H4" s="24">
        <v>5.9</v>
      </c>
      <c r="I4" s="24">
        <v>5.4</v>
      </c>
      <c r="J4" s="24">
        <f t="shared" ref="J4:J9" si="1">H4*I4*I4/2</f>
        <v>86.02200000000002</v>
      </c>
      <c r="K4" s="24">
        <v>19.7</v>
      </c>
      <c r="M4" s="24">
        <v>5.3</v>
      </c>
      <c r="N4" s="24">
        <v>5</v>
      </c>
      <c r="O4" s="24">
        <f t="shared" ref="O4:O9" si="2">M4*N4*N4/2</f>
        <v>66.25</v>
      </c>
      <c r="P4" s="24">
        <v>19.5</v>
      </c>
      <c r="R4" s="24">
        <v>4.5999999999999996</v>
      </c>
      <c r="S4" s="24">
        <v>4.4000000000000004</v>
      </c>
      <c r="T4" s="24">
        <f t="shared" ref="T4:T9" si="3">R4*S4*S4/2</f>
        <v>44.527999999999999</v>
      </c>
      <c r="U4" s="24">
        <v>19.399999999999999</v>
      </c>
      <c r="W4" s="24">
        <v>6.9</v>
      </c>
      <c r="X4" s="24">
        <v>6.7</v>
      </c>
      <c r="Y4" s="24">
        <f t="shared" ref="Y4:Y9" si="4">W4*X4*X4/2</f>
        <v>154.87050000000002</v>
      </c>
      <c r="Z4" s="24">
        <v>19.100000000000001</v>
      </c>
      <c r="AB4" s="24">
        <v>6.4</v>
      </c>
      <c r="AC4" s="24">
        <v>6.3</v>
      </c>
      <c r="AD4" s="24">
        <f t="shared" ref="AD4:AD9" si="5">AB4*AC4*AC4/2</f>
        <v>127.008</v>
      </c>
      <c r="AE4" s="24">
        <v>19.3</v>
      </c>
      <c r="AG4" s="24">
        <v>6.4</v>
      </c>
      <c r="AH4" s="24">
        <v>5.5</v>
      </c>
      <c r="AI4" s="24">
        <f t="shared" ref="AI4:AI9" si="6">AG4*AH4*AH4/2</f>
        <v>96.800000000000011</v>
      </c>
      <c r="AJ4" s="24">
        <v>19.5</v>
      </c>
      <c r="AL4" s="24">
        <v>6.4</v>
      </c>
      <c r="AM4" s="24">
        <v>6.4</v>
      </c>
      <c r="AN4" s="24">
        <f t="shared" ref="AN4:AN9" si="7">AL4*AM4*AM4/2</f>
        <v>131.07200000000003</v>
      </c>
      <c r="AO4" s="24">
        <v>20.100000000000001</v>
      </c>
      <c r="AQ4" s="24">
        <v>7.5</v>
      </c>
      <c r="AR4" s="24">
        <v>6.3</v>
      </c>
      <c r="AS4" s="24">
        <f t="shared" ref="AS4:AS9" si="8">AQ4*AR4*AR4/2</f>
        <v>148.83750000000001</v>
      </c>
      <c r="AT4" s="24">
        <v>19.2</v>
      </c>
      <c r="AV4" s="24">
        <v>6.3</v>
      </c>
      <c r="AW4" s="24">
        <v>5.9</v>
      </c>
      <c r="AX4" s="24">
        <f t="shared" ref="AX4:AX9" si="9">AV4*AW4*AW4/2</f>
        <v>109.65150000000001</v>
      </c>
      <c r="AY4" s="24">
        <v>19.3</v>
      </c>
      <c r="BA4" s="24">
        <f t="shared" ref="BA4:BA9" si="10">AVERAGE(E4,J4,O4,T4,Y4,AD4)</f>
        <v>101.62508333333335</v>
      </c>
      <c r="BB4" s="24">
        <f t="shared" ref="BB4:BB9" si="11">STDEV(E4,J4,O4,T4,Y4,AD4)</f>
        <v>42.664780349155265</v>
      </c>
      <c r="BD4" s="24">
        <f t="shared" ref="BD4:BD9" si="12">AVERAGE(F4,K4,P4,U4,Z4,AE4)</f>
        <v>19.399999999999999</v>
      </c>
      <c r="BE4" s="24">
        <f t="shared" ref="BE4:BE9" si="13">STDEV(F4,K4,P4,U4,Z4,AE4)</f>
        <v>0.19999999999999929</v>
      </c>
      <c r="BF4" s="25"/>
      <c r="BG4" s="25"/>
      <c r="BH4" s="25"/>
      <c r="BI4" s="25"/>
      <c r="BJ4" s="25"/>
      <c r="BK4" s="25"/>
      <c r="BL4" s="25"/>
      <c r="BM4" s="25"/>
      <c r="BN4" s="25"/>
      <c r="BO4" s="25"/>
    </row>
    <row r="5" spans="1:67" s="24" customFormat="1" ht="18" customHeight="1" x14ac:dyDescent="0.2">
      <c r="B5" s="24">
        <v>18</v>
      </c>
      <c r="C5" s="24">
        <v>7.6</v>
      </c>
      <c r="D5" s="24">
        <v>7.4</v>
      </c>
      <c r="E5" s="24">
        <f t="shared" si="0"/>
        <v>208.08800000000002</v>
      </c>
      <c r="F5" s="24">
        <v>19.8</v>
      </c>
      <c r="H5" s="24">
        <v>7.8</v>
      </c>
      <c r="I5" s="24">
        <v>7.1</v>
      </c>
      <c r="J5" s="24">
        <f t="shared" si="1"/>
        <v>196.59899999999996</v>
      </c>
      <c r="K5" s="24">
        <v>19.899999999999999</v>
      </c>
      <c r="M5" s="24">
        <v>5.9</v>
      </c>
      <c r="N5" s="24">
        <v>5.8</v>
      </c>
      <c r="O5" s="24">
        <f t="shared" si="2"/>
        <v>99.238</v>
      </c>
      <c r="P5" s="24">
        <v>19.600000000000001</v>
      </c>
      <c r="R5" s="24">
        <v>5</v>
      </c>
      <c r="S5" s="24">
        <v>4.5</v>
      </c>
      <c r="T5" s="24">
        <f t="shared" si="3"/>
        <v>50.625</v>
      </c>
      <c r="U5" s="24">
        <v>19.5</v>
      </c>
      <c r="W5" s="24">
        <v>9</v>
      </c>
      <c r="X5" s="24">
        <v>8.6999999999999993</v>
      </c>
      <c r="Y5" s="24">
        <f t="shared" si="4"/>
        <v>340.60499999999996</v>
      </c>
      <c r="Z5" s="24">
        <v>19.399999999999999</v>
      </c>
      <c r="AB5" s="24">
        <v>7.3</v>
      </c>
      <c r="AC5" s="24">
        <v>7.1</v>
      </c>
      <c r="AD5" s="24">
        <f t="shared" si="5"/>
        <v>183.9965</v>
      </c>
      <c r="AE5" s="24">
        <v>19.7</v>
      </c>
      <c r="AG5" s="24">
        <v>8.1999999999999993</v>
      </c>
      <c r="AH5" s="24">
        <v>6.9</v>
      </c>
      <c r="AI5" s="24">
        <f t="shared" si="6"/>
        <v>195.20099999999999</v>
      </c>
      <c r="AJ5" s="24">
        <v>20.100000000000001</v>
      </c>
      <c r="AL5" s="24">
        <v>7.4</v>
      </c>
      <c r="AM5" s="24">
        <v>7.4</v>
      </c>
      <c r="AN5" s="24">
        <f t="shared" si="7"/>
        <v>202.61200000000002</v>
      </c>
      <c r="AO5" s="24">
        <v>19.8</v>
      </c>
      <c r="AQ5" s="24">
        <v>8.3000000000000007</v>
      </c>
      <c r="AR5" s="24">
        <v>7.4</v>
      </c>
      <c r="AS5" s="24">
        <f t="shared" si="8"/>
        <v>227.25400000000005</v>
      </c>
      <c r="AT5" s="24">
        <v>19.5</v>
      </c>
      <c r="AV5" s="24">
        <v>8.1999999999999993</v>
      </c>
      <c r="AW5" s="24">
        <v>6.6</v>
      </c>
      <c r="AX5" s="24">
        <f t="shared" si="9"/>
        <v>178.59599999999995</v>
      </c>
      <c r="AY5" s="24">
        <v>19.5</v>
      </c>
      <c r="BA5" s="24">
        <f t="shared" si="10"/>
        <v>179.85858333333331</v>
      </c>
      <c r="BB5" s="24">
        <f t="shared" si="11"/>
        <v>100.13458129857871</v>
      </c>
      <c r="BD5" s="24">
        <f t="shared" si="12"/>
        <v>19.650000000000002</v>
      </c>
      <c r="BE5" s="24">
        <f t="shared" si="13"/>
        <v>0.18708286933869708</v>
      </c>
    </row>
    <row r="6" spans="1:67" s="24" customFormat="1" ht="18" customHeight="1" x14ac:dyDescent="0.2">
      <c r="B6" s="24">
        <v>20</v>
      </c>
      <c r="C6" s="24">
        <v>10.7</v>
      </c>
      <c r="D6" s="24">
        <v>8.8000000000000007</v>
      </c>
      <c r="E6" s="24">
        <f t="shared" si="0"/>
        <v>414.30400000000003</v>
      </c>
      <c r="F6" s="24">
        <v>19.7</v>
      </c>
      <c r="H6" s="24">
        <v>9.1999999999999993</v>
      </c>
      <c r="I6" s="24">
        <v>8.1</v>
      </c>
      <c r="J6" s="24">
        <f t="shared" si="1"/>
        <v>301.80599999999998</v>
      </c>
      <c r="K6" s="24">
        <v>20.3</v>
      </c>
      <c r="M6" s="24">
        <v>8.6999999999999993</v>
      </c>
      <c r="N6" s="24">
        <v>6.8</v>
      </c>
      <c r="O6" s="24">
        <f t="shared" si="2"/>
        <v>201.14399999999998</v>
      </c>
      <c r="P6" s="24">
        <v>20.2</v>
      </c>
      <c r="R6" s="24">
        <v>8.5</v>
      </c>
      <c r="S6" s="24">
        <v>8.5</v>
      </c>
      <c r="T6" s="24">
        <f t="shared" si="3"/>
        <v>307.0625</v>
      </c>
      <c r="U6" s="24">
        <v>19.7</v>
      </c>
      <c r="W6" s="24">
        <v>10.6</v>
      </c>
      <c r="X6" s="24">
        <v>9.6</v>
      </c>
      <c r="Y6" s="24">
        <f t="shared" si="4"/>
        <v>488.44799999999992</v>
      </c>
      <c r="Z6" s="24">
        <v>20.2</v>
      </c>
      <c r="AB6" s="24">
        <v>11.7</v>
      </c>
      <c r="AC6" s="24">
        <v>8.9</v>
      </c>
      <c r="AD6" s="24">
        <f t="shared" si="5"/>
        <v>463.37849999999997</v>
      </c>
      <c r="AE6" s="24">
        <v>19.8</v>
      </c>
      <c r="AG6" s="24">
        <v>8.9</v>
      </c>
      <c r="AH6" s="24">
        <v>8.8000000000000007</v>
      </c>
      <c r="AI6" s="24">
        <f t="shared" si="6"/>
        <v>344.60800000000006</v>
      </c>
      <c r="AJ6" s="24">
        <v>20.2</v>
      </c>
      <c r="AL6" s="24">
        <v>9.3000000000000007</v>
      </c>
      <c r="AM6" s="24">
        <v>8.1</v>
      </c>
      <c r="AN6" s="24">
        <f t="shared" si="7"/>
        <v>305.0865</v>
      </c>
      <c r="AO6" s="24">
        <v>20.3</v>
      </c>
      <c r="AQ6" s="24">
        <v>9.4</v>
      </c>
      <c r="AR6" s="24">
        <v>8.4</v>
      </c>
      <c r="AS6" s="24">
        <f t="shared" si="8"/>
        <v>331.63200000000006</v>
      </c>
      <c r="AT6" s="24">
        <v>19.600000000000001</v>
      </c>
      <c r="AV6" s="24">
        <v>10.3</v>
      </c>
      <c r="AW6" s="24">
        <v>8.4</v>
      </c>
      <c r="AX6" s="24">
        <f t="shared" si="9"/>
        <v>363.38400000000007</v>
      </c>
      <c r="AY6" s="24">
        <v>19.899999999999999</v>
      </c>
      <c r="BA6" s="24">
        <f t="shared" si="10"/>
        <v>362.69049999999993</v>
      </c>
      <c r="BB6" s="24">
        <f t="shared" si="11"/>
        <v>110.91946981391526</v>
      </c>
      <c r="BD6" s="24">
        <f t="shared" si="12"/>
        <v>19.983333333333334</v>
      </c>
      <c r="BE6" s="24">
        <f t="shared" si="13"/>
        <v>0.27868739954771321</v>
      </c>
    </row>
    <row r="7" spans="1:67" s="24" customFormat="1" ht="18" customHeight="1" x14ac:dyDescent="0.2">
      <c r="B7" s="24">
        <v>22</v>
      </c>
      <c r="C7" s="24">
        <v>11.7</v>
      </c>
      <c r="D7" s="24">
        <v>10.6</v>
      </c>
      <c r="E7" s="24">
        <f t="shared" si="0"/>
        <v>657.30599999999993</v>
      </c>
      <c r="F7" s="24">
        <v>19.8</v>
      </c>
      <c r="H7" s="24">
        <v>10.7</v>
      </c>
      <c r="I7" s="24">
        <v>9.6999999999999993</v>
      </c>
      <c r="J7" s="24">
        <f t="shared" si="1"/>
        <v>503.3814999999999</v>
      </c>
      <c r="K7" s="24">
        <v>20.399999999999999</v>
      </c>
      <c r="M7" s="24">
        <v>10.3</v>
      </c>
      <c r="N7" s="24">
        <v>9.1999999999999993</v>
      </c>
      <c r="O7" s="24">
        <f t="shared" si="2"/>
        <v>435.89600000000002</v>
      </c>
      <c r="P7" s="24">
        <v>20.2</v>
      </c>
      <c r="R7" s="24">
        <v>9.9</v>
      </c>
      <c r="S7" s="24">
        <v>8.9</v>
      </c>
      <c r="T7" s="24">
        <f t="shared" si="3"/>
        <v>392.0895000000001</v>
      </c>
      <c r="U7" s="24">
        <v>20.3</v>
      </c>
      <c r="W7" s="24">
        <v>12.5</v>
      </c>
      <c r="X7" s="24">
        <v>11.1</v>
      </c>
      <c r="Y7" s="24">
        <f t="shared" si="4"/>
        <v>770.0625</v>
      </c>
      <c r="Z7" s="24">
        <v>20.3</v>
      </c>
      <c r="AB7" s="24">
        <v>13.2</v>
      </c>
      <c r="AC7" s="24">
        <v>10.9</v>
      </c>
      <c r="AD7" s="24">
        <f t="shared" si="5"/>
        <v>784.14599999999996</v>
      </c>
      <c r="AE7" s="24">
        <v>20.6</v>
      </c>
      <c r="AG7" s="24">
        <v>12.2</v>
      </c>
      <c r="AH7" s="24">
        <v>11.3</v>
      </c>
      <c r="AI7" s="24">
        <f t="shared" si="6"/>
        <v>778.90900000000011</v>
      </c>
      <c r="AJ7" s="24">
        <v>20.5</v>
      </c>
      <c r="AL7" s="24">
        <v>12.2</v>
      </c>
      <c r="AM7" s="24">
        <v>9.8000000000000007</v>
      </c>
      <c r="AN7" s="24">
        <f t="shared" si="7"/>
        <v>585.84400000000005</v>
      </c>
      <c r="AO7" s="24">
        <v>20.7</v>
      </c>
      <c r="AQ7" s="24">
        <v>12.5</v>
      </c>
      <c r="AR7" s="24">
        <v>11.1</v>
      </c>
      <c r="AS7" s="24">
        <f t="shared" si="8"/>
        <v>770.0625</v>
      </c>
      <c r="AT7" s="24">
        <v>19.8</v>
      </c>
      <c r="AV7" s="24">
        <v>12.5</v>
      </c>
      <c r="AW7" s="24">
        <v>10.5</v>
      </c>
      <c r="AX7" s="24">
        <f t="shared" si="9"/>
        <v>689.0625</v>
      </c>
      <c r="AY7" s="24">
        <v>20.2</v>
      </c>
      <c r="BA7" s="24">
        <f t="shared" si="10"/>
        <v>590.48024999999996</v>
      </c>
      <c r="BB7" s="24">
        <f t="shared" si="11"/>
        <v>170.33100738642713</v>
      </c>
      <c r="BD7" s="24">
        <f t="shared" si="12"/>
        <v>20.266666666666666</v>
      </c>
      <c r="BE7" s="24">
        <f t="shared" si="13"/>
        <v>0.26583202716502519</v>
      </c>
    </row>
    <row r="8" spans="1:67" s="24" customFormat="1" ht="18" customHeight="1" x14ac:dyDescent="0.2">
      <c r="B8" s="24">
        <v>24</v>
      </c>
      <c r="C8" s="24">
        <v>12.8</v>
      </c>
      <c r="D8" s="24">
        <v>11.7</v>
      </c>
      <c r="E8" s="24">
        <f t="shared" si="0"/>
        <v>876.09599999999989</v>
      </c>
      <c r="F8" s="24">
        <v>19.899999999999999</v>
      </c>
      <c r="H8" s="24">
        <v>11.8</v>
      </c>
      <c r="I8" s="24">
        <v>10.9</v>
      </c>
      <c r="J8" s="24">
        <f t="shared" si="1"/>
        <v>700.97900000000004</v>
      </c>
      <c r="K8" s="24">
        <v>20.6</v>
      </c>
      <c r="M8" s="24">
        <v>11.6</v>
      </c>
      <c r="N8" s="24">
        <v>10.8</v>
      </c>
      <c r="O8" s="24">
        <f t="shared" si="2"/>
        <v>676.51200000000006</v>
      </c>
      <c r="P8" s="24">
        <v>20.5</v>
      </c>
      <c r="R8" s="24">
        <v>10.9</v>
      </c>
      <c r="S8" s="24">
        <v>10.8</v>
      </c>
      <c r="T8" s="24">
        <f t="shared" si="3"/>
        <v>635.6880000000001</v>
      </c>
      <c r="U8" s="24">
        <v>20.5</v>
      </c>
      <c r="W8" s="24">
        <v>13.6</v>
      </c>
      <c r="X8" s="24">
        <v>12.6</v>
      </c>
      <c r="Y8" s="24">
        <f t="shared" si="4"/>
        <v>1079.568</v>
      </c>
      <c r="Z8" s="24">
        <v>20.5</v>
      </c>
      <c r="AB8" s="24">
        <v>14.1</v>
      </c>
      <c r="AC8" s="24">
        <v>11.8</v>
      </c>
      <c r="AD8" s="24">
        <f t="shared" si="5"/>
        <v>981.64200000000005</v>
      </c>
      <c r="AE8" s="24">
        <v>20.9</v>
      </c>
      <c r="AG8" s="24">
        <v>13.1</v>
      </c>
      <c r="AH8" s="24">
        <v>12.5</v>
      </c>
      <c r="AI8" s="24">
        <f t="shared" si="6"/>
        <v>1023.4375</v>
      </c>
      <c r="AJ8" s="24">
        <v>20.7</v>
      </c>
      <c r="AL8" s="24">
        <v>13.1</v>
      </c>
      <c r="AM8" s="24">
        <v>10.7</v>
      </c>
      <c r="AN8" s="24">
        <f t="shared" si="7"/>
        <v>749.90949999999987</v>
      </c>
      <c r="AO8" s="24">
        <v>20.7</v>
      </c>
      <c r="AQ8" s="24">
        <v>13.6</v>
      </c>
      <c r="AR8" s="24">
        <v>12.2</v>
      </c>
      <c r="AS8" s="24">
        <f t="shared" si="8"/>
        <v>1012.1119999999999</v>
      </c>
      <c r="AT8" s="24">
        <v>20.100000000000001</v>
      </c>
      <c r="AV8" s="24">
        <v>13.6</v>
      </c>
      <c r="AW8" s="24">
        <v>11.4</v>
      </c>
      <c r="AX8" s="24">
        <f t="shared" si="9"/>
        <v>883.72799999999995</v>
      </c>
      <c r="AY8" s="24">
        <v>20.3</v>
      </c>
      <c r="BA8" s="24">
        <f t="shared" si="10"/>
        <v>825.08083333333332</v>
      </c>
      <c r="BB8" s="24">
        <f t="shared" si="11"/>
        <v>181.78078706443912</v>
      </c>
      <c r="BD8" s="24">
        <f t="shared" si="12"/>
        <v>20.483333333333334</v>
      </c>
      <c r="BE8" s="24">
        <f t="shared" si="13"/>
        <v>0.32506409624359756</v>
      </c>
    </row>
    <row r="9" spans="1:67" s="24" customFormat="1" ht="18" customHeight="1" x14ac:dyDescent="0.2">
      <c r="B9" s="24">
        <v>26</v>
      </c>
      <c r="C9" s="24">
        <v>13.8</v>
      </c>
      <c r="D9" s="24">
        <v>12.9</v>
      </c>
      <c r="E9" s="24">
        <f t="shared" si="0"/>
        <v>1148.229</v>
      </c>
      <c r="F9" s="24">
        <v>20.2</v>
      </c>
      <c r="H9" s="24">
        <v>13.3</v>
      </c>
      <c r="I9" s="24">
        <v>12.8</v>
      </c>
      <c r="J9" s="24">
        <f t="shared" si="1"/>
        <v>1089.5360000000001</v>
      </c>
      <c r="K9" s="24">
        <v>20.7</v>
      </c>
      <c r="M9" s="24">
        <v>12.9</v>
      </c>
      <c r="N9" s="24">
        <v>12.7</v>
      </c>
      <c r="O9" s="24">
        <f t="shared" si="2"/>
        <v>1040.3204999999998</v>
      </c>
      <c r="P9" s="24">
        <v>20.399999999999999</v>
      </c>
      <c r="R9" s="24">
        <v>13.1</v>
      </c>
      <c r="S9" s="24">
        <v>12.5</v>
      </c>
      <c r="T9" s="24">
        <f t="shared" si="3"/>
        <v>1023.4375</v>
      </c>
      <c r="U9" s="24">
        <v>20.6</v>
      </c>
      <c r="W9" s="24">
        <v>14.3</v>
      </c>
      <c r="X9" s="24">
        <v>13.3</v>
      </c>
      <c r="Y9" s="24">
        <f t="shared" si="4"/>
        <v>1264.7635000000002</v>
      </c>
      <c r="Z9" s="24">
        <v>20.7</v>
      </c>
      <c r="AB9" s="24">
        <v>15.1</v>
      </c>
      <c r="AC9" s="24">
        <v>12.6</v>
      </c>
      <c r="AD9" s="24">
        <f t="shared" si="5"/>
        <v>1198.6379999999999</v>
      </c>
      <c r="AE9" s="24">
        <v>21</v>
      </c>
      <c r="AG9" s="24">
        <v>13.5</v>
      </c>
      <c r="AH9" s="24">
        <v>13.1</v>
      </c>
      <c r="AI9" s="24">
        <f t="shared" si="6"/>
        <v>1158.3674999999998</v>
      </c>
      <c r="AJ9" s="24">
        <v>20.8</v>
      </c>
      <c r="AL9" s="24">
        <v>14.3</v>
      </c>
      <c r="AM9" s="24">
        <v>12.2</v>
      </c>
      <c r="AN9" s="24">
        <f t="shared" si="7"/>
        <v>1064.2059999999999</v>
      </c>
      <c r="AO9" s="24">
        <v>20.9</v>
      </c>
      <c r="AQ9" s="24">
        <v>14.4</v>
      </c>
      <c r="AR9" s="24">
        <v>13.5</v>
      </c>
      <c r="AS9" s="24">
        <f t="shared" si="8"/>
        <v>1312.2</v>
      </c>
      <c r="AT9" s="24">
        <v>20.2</v>
      </c>
      <c r="AV9" s="24">
        <v>14.5</v>
      </c>
      <c r="AW9" s="24">
        <v>12.3</v>
      </c>
      <c r="AX9" s="24">
        <f t="shared" si="9"/>
        <v>1096.8525000000002</v>
      </c>
      <c r="AY9" s="24">
        <v>20.6</v>
      </c>
      <c r="BA9" s="24">
        <f t="shared" si="10"/>
        <v>1127.4874166666666</v>
      </c>
      <c r="BB9" s="24">
        <f t="shared" si="11"/>
        <v>94.023516621862669</v>
      </c>
      <c r="BD9" s="24">
        <f t="shared" si="12"/>
        <v>20.6</v>
      </c>
      <c r="BE9" s="24">
        <f t="shared" si="13"/>
        <v>0.27568097504180472</v>
      </c>
    </row>
    <row r="10" spans="1:67" s="24" customFormat="1" ht="18" customHeight="1" x14ac:dyDescent="0.2"/>
    <row r="11" spans="1:67" s="24" customFormat="1" ht="18" customHeight="1" x14ac:dyDescent="0.2">
      <c r="C11" s="24" t="s">
        <v>33</v>
      </c>
    </row>
    <row r="12" spans="1:67" s="24" customFormat="1" ht="18" customHeight="1" x14ac:dyDescent="0.2">
      <c r="C12" s="24" t="s">
        <v>78</v>
      </c>
      <c r="H12" s="24" t="s">
        <v>79</v>
      </c>
      <c r="M12" s="24" t="s">
        <v>80</v>
      </c>
      <c r="R12" s="24" t="s">
        <v>81</v>
      </c>
      <c r="W12" s="24" t="s">
        <v>82</v>
      </c>
      <c r="AB12" s="24" t="s">
        <v>83</v>
      </c>
      <c r="AG12" s="24" t="s">
        <v>84</v>
      </c>
      <c r="AL12" s="24" t="s">
        <v>85</v>
      </c>
      <c r="AQ12" s="24">
        <v>9</v>
      </c>
      <c r="AV12" s="24">
        <v>10</v>
      </c>
    </row>
    <row r="13" spans="1:67" s="24" customFormat="1" ht="18" customHeight="1" x14ac:dyDescent="0.2">
      <c r="B13" s="24">
        <v>16</v>
      </c>
      <c r="C13" s="24">
        <v>7.7</v>
      </c>
      <c r="D13" s="24">
        <v>7</v>
      </c>
      <c r="E13" s="24">
        <f t="shared" ref="E13:E18" si="14">C13*D13*D13/2</f>
        <v>188.65</v>
      </c>
      <c r="F13" s="24">
        <v>19.899999999999999</v>
      </c>
      <c r="H13" s="24">
        <v>6.4</v>
      </c>
      <c r="I13" s="24">
        <v>5.4</v>
      </c>
      <c r="J13" s="24">
        <f t="shared" ref="J13:J18" si="15">H13*I13*I13/2</f>
        <v>93.312000000000012</v>
      </c>
      <c r="K13" s="24">
        <v>19.8</v>
      </c>
      <c r="M13" s="24">
        <v>6.9</v>
      </c>
      <c r="N13" s="24">
        <v>6.8</v>
      </c>
      <c r="O13" s="24">
        <f t="shared" ref="O13:O18" si="16">M13*N13*N13/2</f>
        <v>159.52799999999999</v>
      </c>
      <c r="P13" s="24">
        <v>19.2</v>
      </c>
      <c r="R13" s="24">
        <v>6.3</v>
      </c>
      <c r="S13" s="24">
        <v>5.6</v>
      </c>
      <c r="T13" s="24">
        <f t="shared" ref="T13:T18" si="17">R13*S13*S13/2</f>
        <v>98.783999999999978</v>
      </c>
      <c r="U13" s="24">
        <v>19.399999999999999</v>
      </c>
      <c r="W13" s="24">
        <v>6</v>
      </c>
      <c r="X13" s="24">
        <v>5.3</v>
      </c>
      <c r="Y13" s="24">
        <f t="shared" ref="Y13:Y18" si="18">W13*X13*X13/2</f>
        <v>84.27</v>
      </c>
      <c r="Z13" s="24">
        <v>19.2</v>
      </c>
      <c r="AB13" s="24">
        <v>6.6</v>
      </c>
      <c r="AC13" s="24">
        <v>5.8</v>
      </c>
      <c r="AD13" s="24">
        <f t="shared" ref="AD13:AD18" si="19">AB13*AC13*AC13/2</f>
        <v>111.01199999999999</v>
      </c>
      <c r="AE13" s="24">
        <v>20.2</v>
      </c>
      <c r="AG13" s="24">
        <v>6.6</v>
      </c>
      <c r="AH13" s="24">
        <v>6.5</v>
      </c>
      <c r="AI13" s="24">
        <f t="shared" ref="AI13:AI18" si="20">AG13*AH13*AH13/2</f>
        <v>139.42499999999998</v>
      </c>
      <c r="AJ13" s="24">
        <v>20.100000000000001</v>
      </c>
      <c r="AL13" s="24">
        <v>5.8</v>
      </c>
      <c r="AM13" s="24">
        <v>5.3</v>
      </c>
      <c r="AN13" s="24">
        <f t="shared" ref="AN13:AN18" si="21">AL13*AM13*AM13/2</f>
        <v>81.460999999999999</v>
      </c>
      <c r="AO13" s="24">
        <v>20.399999999999999</v>
      </c>
      <c r="AQ13" s="24">
        <v>5.7</v>
      </c>
      <c r="AR13" s="24">
        <v>5.5</v>
      </c>
      <c r="AS13" s="24">
        <f t="shared" ref="AS13:AS18" si="22">AQ13*AR13*AR13/2</f>
        <v>86.212500000000006</v>
      </c>
      <c r="AT13" s="24">
        <v>20.3</v>
      </c>
      <c r="AV13" s="24">
        <v>5.6</v>
      </c>
      <c r="AW13" s="24">
        <v>5.4</v>
      </c>
      <c r="AX13" s="24">
        <f t="shared" ref="AX13:AX18" si="23">AV13*AW13*AW13/2</f>
        <v>81.647999999999996</v>
      </c>
      <c r="AY13" s="24">
        <v>20.399999999999999</v>
      </c>
      <c r="BA13" s="24">
        <f t="shared" ref="BA13:BA18" si="24">AVERAGE(E13,J13,O13,T13,Y13,AD13)</f>
        <v>122.59266666666666</v>
      </c>
      <c r="BB13" s="24">
        <f t="shared" ref="BB13:BB18" si="25">STDEV(E13,J13,O13,T13,Y13,AD13)</f>
        <v>41.844327704799674</v>
      </c>
      <c r="BD13" s="24">
        <f t="shared" ref="BD13:BD18" si="26">AVERAGE(F13,K13,P13,U13,Z13,AE13)</f>
        <v>19.616666666666671</v>
      </c>
      <c r="BE13" s="24">
        <f t="shared" ref="BE13:BE18" si="27">STDEV(F13,K13,P13,U13,Z13,AE13)</f>
        <v>0.41190613817551536</v>
      </c>
    </row>
    <row r="14" spans="1:67" s="24" customFormat="1" ht="18" customHeight="1" x14ac:dyDescent="0.2">
      <c r="B14" s="24">
        <v>18</v>
      </c>
      <c r="C14" s="24">
        <v>9.6999999999999993</v>
      </c>
      <c r="D14" s="24">
        <v>8.5</v>
      </c>
      <c r="E14" s="24">
        <f t="shared" si="14"/>
        <v>350.41249999999997</v>
      </c>
      <c r="F14" s="24">
        <v>20.5</v>
      </c>
      <c r="H14" s="24">
        <v>7.7</v>
      </c>
      <c r="I14" s="24">
        <v>6.9</v>
      </c>
      <c r="J14" s="24">
        <f t="shared" si="15"/>
        <v>183.29850000000002</v>
      </c>
      <c r="K14" s="24">
        <v>20.3</v>
      </c>
      <c r="M14" s="24">
        <v>8.6999999999999993</v>
      </c>
      <c r="N14" s="24">
        <v>8.5</v>
      </c>
      <c r="O14" s="24">
        <f t="shared" si="16"/>
        <v>314.28749999999997</v>
      </c>
      <c r="P14" s="24">
        <v>19.600000000000001</v>
      </c>
      <c r="R14" s="24">
        <v>7.5</v>
      </c>
      <c r="S14" s="24">
        <v>6.3</v>
      </c>
      <c r="T14" s="24">
        <f t="shared" si="17"/>
        <v>148.83750000000001</v>
      </c>
      <c r="U14" s="24">
        <v>19.3</v>
      </c>
      <c r="W14" s="24">
        <v>7.2</v>
      </c>
      <c r="X14" s="24">
        <v>6.4</v>
      </c>
      <c r="Y14" s="24">
        <f t="shared" si="18"/>
        <v>147.45600000000002</v>
      </c>
      <c r="Z14" s="24">
        <v>19.7</v>
      </c>
      <c r="AB14" s="24">
        <v>9.1</v>
      </c>
      <c r="AC14" s="24">
        <v>8.8000000000000007</v>
      </c>
      <c r="AD14" s="24">
        <f t="shared" si="19"/>
        <v>352.35200000000003</v>
      </c>
      <c r="AE14" s="24">
        <v>20.100000000000001</v>
      </c>
      <c r="AG14" s="24">
        <v>7.9</v>
      </c>
      <c r="AH14" s="24">
        <v>7.8</v>
      </c>
      <c r="AI14" s="24">
        <f t="shared" si="20"/>
        <v>240.31800000000001</v>
      </c>
      <c r="AJ14" s="24">
        <v>20.399999999999999</v>
      </c>
      <c r="AL14" s="24">
        <v>6.8</v>
      </c>
      <c r="AM14" s="24">
        <v>5.9</v>
      </c>
      <c r="AN14" s="24">
        <f t="shared" si="21"/>
        <v>118.35400000000003</v>
      </c>
      <c r="AO14" s="24">
        <v>20.6</v>
      </c>
      <c r="AQ14" s="24">
        <v>7.2</v>
      </c>
      <c r="AR14" s="24">
        <v>6.4</v>
      </c>
      <c r="AS14" s="24">
        <f t="shared" si="22"/>
        <v>147.45600000000002</v>
      </c>
      <c r="AT14" s="24">
        <v>20.6</v>
      </c>
      <c r="AV14" s="24">
        <v>7.3</v>
      </c>
      <c r="AW14" s="24">
        <v>6.2</v>
      </c>
      <c r="AX14" s="24">
        <f t="shared" si="23"/>
        <v>140.30600000000001</v>
      </c>
      <c r="AY14" s="24">
        <v>20.7</v>
      </c>
      <c r="BA14" s="24">
        <f t="shared" si="24"/>
        <v>249.44066666666666</v>
      </c>
      <c r="BB14" s="24">
        <f t="shared" si="25"/>
        <v>99.887758047053225</v>
      </c>
      <c r="BD14" s="24">
        <f t="shared" si="26"/>
        <v>19.916666666666668</v>
      </c>
      <c r="BE14" s="24">
        <f t="shared" si="27"/>
        <v>0.45789372857319921</v>
      </c>
    </row>
    <row r="15" spans="1:67" s="24" customFormat="1" ht="18" customHeight="1" x14ac:dyDescent="0.2">
      <c r="B15" s="24">
        <v>20</v>
      </c>
      <c r="C15" s="24">
        <v>9.9</v>
      </c>
      <c r="D15" s="24">
        <v>9.8000000000000007</v>
      </c>
      <c r="E15" s="24">
        <f t="shared" si="14"/>
        <v>475.39800000000008</v>
      </c>
      <c r="F15" s="24">
        <v>21</v>
      </c>
      <c r="H15" s="24">
        <v>8</v>
      </c>
      <c r="I15" s="24">
        <v>7</v>
      </c>
      <c r="J15" s="24">
        <f t="shared" si="15"/>
        <v>196</v>
      </c>
      <c r="K15" s="24">
        <v>20.2</v>
      </c>
      <c r="M15" s="24">
        <v>9</v>
      </c>
      <c r="N15" s="24">
        <v>8.6999999999999993</v>
      </c>
      <c r="O15" s="24">
        <f t="shared" si="16"/>
        <v>340.60499999999996</v>
      </c>
      <c r="P15" s="24" t="s">
        <v>86</v>
      </c>
      <c r="R15" s="24">
        <v>8.9</v>
      </c>
      <c r="S15" s="24">
        <v>7.1</v>
      </c>
      <c r="T15" s="24">
        <f t="shared" si="17"/>
        <v>224.32449999999997</v>
      </c>
      <c r="U15" s="24">
        <v>19.7</v>
      </c>
      <c r="W15" s="24">
        <v>8.1999999999999993</v>
      </c>
      <c r="X15" s="24">
        <v>7.2</v>
      </c>
      <c r="Y15" s="24">
        <f t="shared" si="18"/>
        <v>212.54400000000001</v>
      </c>
      <c r="Z15" s="24">
        <v>20.100000000000001</v>
      </c>
      <c r="AB15" s="24">
        <v>11</v>
      </c>
      <c r="AC15" s="24">
        <v>9.1999999999999993</v>
      </c>
      <c r="AD15" s="24">
        <f t="shared" si="19"/>
        <v>465.51999999999992</v>
      </c>
      <c r="AE15" s="24">
        <v>20.399999999999999</v>
      </c>
      <c r="AG15" s="24">
        <v>9</v>
      </c>
      <c r="AH15" s="24">
        <v>8.6999999999999993</v>
      </c>
      <c r="AI15" s="24">
        <f t="shared" si="20"/>
        <v>340.60499999999996</v>
      </c>
      <c r="AJ15" s="24">
        <v>20.3</v>
      </c>
      <c r="AL15" s="24">
        <v>9.1999999999999993</v>
      </c>
      <c r="AM15" s="24">
        <v>8.6999999999999993</v>
      </c>
      <c r="AN15" s="24">
        <f t="shared" si="21"/>
        <v>348.17399999999992</v>
      </c>
      <c r="AO15" s="24">
        <v>21.1</v>
      </c>
      <c r="AQ15" s="24">
        <v>8.5</v>
      </c>
      <c r="AR15" s="24">
        <v>7.5</v>
      </c>
      <c r="AS15" s="24">
        <f t="shared" si="22"/>
        <v>239.0625</v>
      </c>
      <c r="AT15" s="24">
        <v>20.7</v>
      </c>
      <c r="AV15" s="24">
        <v>8.6999999999999993</v>
      </c>
      <c r="AW15" s="24">
        <v>7.8</v>
      </c>
      <c r="AX15" s="24">
        <f t="shared" si="23"/>
        <v>264.654</v>
      </c>
      <c r="AY15" s="24">
        <v>20.8</v>
      </c>
      <c r="BA15" s="24">
        <f t="shared" si="24"/>
        <v>319.06525000000005</v>
      </c>
      <c r="BB15" s="24">
        <f t="shared" si="25"/>
        <v>127.92226195613873</v>
      </c>
      <c r="BD15" s="24">
        <f t="shared" si="26"/>
        <v>20.28</v>
      </c>
      <c r="BE15" s="24">
        <f t="shared" si="27"/>
        <v>0.47644516998286385</v>
      </c>
    </row>
    <row r="16" spans="1:67" s="24" customFormat="1" ht="18" customHeight="1" x14ac:dyDescent="0.2">
      <c r="B16" s="24">
        <v>22</v>
      </c>
      <c r="C16" s="24">
        <v>11.5</v>
      </c>
      <c r="D16" s="24">
        <v>11.4</v>
      </c>
      <c r="E16" s="24">
        <f t="shared" si="14"/>
        <v>747.27</v>
      </c>
      <c r="F16" s="24">
        <v>21.1</v>
      </c>
      <c r="H16" s="24">
        <v>11</v>
      </c>
      <c r="I16" s="24">
        <v>9.5</v>
      </c>
      <c r="J16" s="24">
        <f t="shared" si="15"/>
        <v>496.375</v>
      </c>
      <c r="K16" s="24">
        <v>20.3</v>
      </c>
      <c r="M16" s="24">
        <v>12.3</v>
      </c>
      <c r="N16" s="24">
        <v>11.8</v>
      </c>
      <c r="O16" s="24">
        <f t="shared" si="16"/>
        <v>856.32600000000014</v>
      </c>
      <c r="P16" s="24">
        <v>20.399999999999999</v>
      </c>
      <c r="R16" s="24">
        <v>11.2</v>
      </c>
      <c r="S16" s="24">
        <v>10.1</v>
      </c>
      <c r="T16" s="24">
        <f t="shared" si="17"/>
        <v>571.25599999999997</v>
      </c>
      <c r="U16" s="24">
        <v>20.100000000000001</v>
      </c>
      <c r="W16" s="24">
        <v>10.4</v>
      </c>
      <c r="X16" s="24">
        <v>9.9</v>
      </c>
      <c r="Y16" s="24">
        <f t="shared" si="18"/>
        <v>509.65200000000004</v>
      </c>
      <c r="Z16" s="24">
        <v>20.3</v>
      </c>
      <c r="AB16" s="24">
        <v>12.6</v>
      </c>
      <c r="AC16" s="24">
        <v>12.6</v>
      </c>
      <c r="AD16" s="24">
        <f t="shared" si="19"/>
        <v>1000.1879999999999</v>
      </c>
      <c r="AE16" s="24">
        <v>20.7</v>
      </c>
      <c r="AG16" s="24">
        <v>12.3</v>
      </c>
      <c r="AH16" s="24">
        <v>11.8</v>
      </c>
      <c r="AI16" s="24">
        <f t="shared" si="20"/>
        <v>856.32600000000014</v>
      </c>
      <c r="AJ16" s="24">
        <v>20.3</v>
      </c>
      <c r="AL16" s="24">
        <v>12.6</v>
      </c>
      <c r="AM16" s="24">
        <v>9.6999999999999993</v>
      </c>
      <c r="AN16" s="24">
        <f t="shared" si="21"/>
        <v>592.76699999999983</v>
      </c>
      <c r="AO16" s="24">
        <v>20.8</v>
      </c>
      <c r="AQ16" s="24">
        <v>10.3</v>
      </c>
      <c r="AR16" s="24">
        <v>9.3000000000000007</v>
      </c>
      <c r="AS16" s="24">
        <f t="shared" si="22"/>
        <v>445.4235000000001</v>
      </c>
      <c r="AT16" s="24">
        <v>20.9</v>
      </c>
      <c r="AV16" s="24">
        <v>10.4</v>
      </c>
      <c r="AW16" s="24">
        <v>9.6999999999999993</v>
      </c>
      <c r="AX16" s="24">
        <f t="shared" si="23"/>
        <v>489.26799999999992</v>
      </c>
      <c r="AY16" s="24">
        <v>20.6</v>
      </c>
      <c r="BA16" s="24">
        <f t="shared" si="24"/>
        <v>696.84450000000004</v>
      </c>
      <c r="BB16" s="24">
        <f t="shared" si="25"/>
        <v>205.42438156338667</v>
      </c>
      <c r="BD16" s="24">
        <f t="shared" si="26"/>
        <v>20.483333333333334</v>
      </c>
      <c r="BE16" s="24">
        <f t="shared" si="27"/>
        <v>0.36009258068817057</v>
      </c>
    </row>
    <row r="17" spans="1:70" s="24" customFormat="1" ht="18" customHeight="1" x14ac:dyDescent="0.2">
      <c r="B17" s="24">
        <v>24</v>
      </c>
      <c r="C17" s="24">
        <v>12.8</v>
      </c>
      <c r="D17" s="24">
        <v>12.6</v>
      </c>
      <c r="E17" s="24">
        <f t="shared" si="14"/>
        <v>1016.064</v>
      </c>
      <c r="F17" s="24">
        <v>21.2</v>
      </c>
      <c r="H17" s="24">
        <v>12.3</v>
      </c>
      <c r="I17" s="24">
        <v>11.5</v>
      </c>
      <c r="J17" s="24">
        <f t="shared" si="15"/>
        <v>813.33750000000009</v>
      </c>
      <c r="K17" s="24">
        <v>20.399999999999999</v>
      </c>
      <c r="M17" s="24">
        <v>13.5</v>
      </c>
      <c r="N17" s="24">
        <v>12.9</v>
      </c>
      <c r="O17" s="24">
        <f t="shared" si="16"/>
        <v>1123.2675000000002</v>
      </c>
      <c r="P17" s="24">
        <v>20.6</v>
      </c>
      <c r="R17" s="24">
        <v>12.5</v>
      </c>
      <c r="S17" s="24">
        <v>11.8</v>
      </c>
      <c r="T17" s="24">
        <f t="shared" si="17"/>
        <v>870.25</v>
      </c>
      <c r="U17" s="24">
        <v>20.3</v>
      </c>
      <c r="W17" s="24">
        <v>11.3</v>
      </c>
      <c r="X17" s="24">
        <v>10.8</v>
      </c>
      <c r="Y17" s="24">
        <f t="shared" si="18"/>
        <v>659.01600000000019</v>
      </c>
      <c r="Z17" s="24">
        <v>20.2</v>
      </c>
      <c r="AB17" s="24">
        <v>13.7</v>
      </c>
      <c r="AC17" s="24">
        <v>13.4</v>
      </c>
      <c r="AD17" s="24">
        <f t="shared" si="19"/>
        <v>1229.9859999999999</v>
      </c>
      <c r="AE17" s="24">
        <v>21</v>
      </c>
      <c r="AG17" s="24">
        <v>13.4</v>
      </c>
      <c r="AH17" s="24">
        <v>12.8</v>
      </c>
      <c r="AI17" s="24">
        <f t="shared" si="20"/>
        <v>1097.7280000000001</v>
      </c>
      <c r="AJ17" s="24">
        <v>20.6</v>
      </c>
      <c r="AL17" s="24">
        <v>13.8</v>
      </c>
      <c r="AM17" s="24">
        <v>10.8</v>
      </c>
      <c r="AN17" s="24">
        <f t="shared" si="21"/>
        <v>804.81600000000014</v>
      </c>
      <c r="AO17" s="24">
        <v>21.1</v>
      </c>
      <c r="AQ17" s="24">
        <v>12.2</v>
      </c>
      <c r="AR17" s="24">
        <v>11.6</v>
      </c>
      <c r="AS17" s="24">
        <f t="shared" si="22"/>
        <v>820.81599999999992</v>
      </c>
      <c r="AT17" s="24">
        <v>21.1</v>
      </c>
      <c r="AV17" s="24">
        <v>12.6</v>
      </c>
      <c r="AW17" s="24">
        <v>12.1</v>
      </c>
      <c r="AX17" s="24">
        <f t="shared" si="23"/>
        <v>922.38299999999981</v>
      </c>
      <c r="AY17" s="24">
        <v>20.8</v>
      </c>
      <c r="BA17" s="24">
        <f t="shared" si="24"/>
        <v>951.98683333333338</v>
      </c>
      <c r="BB17" s="24">
        <f t="shared" si="25"/>
        <v>210.93266388605286</v>
      </c>
      <c r="BD17" s="24">
        <f t="shared" si="26"/>
        <v>20.616666666666667</v>
      </c>
      <c r="BE17" s="24">
        <f t="shared" si="27"/>
        <v>0.40207793606049397</v>
      </c>
    </row>
    <row r="18" spans="1:70" s="24" customFormat="1" ht="18" customHeight="1" x14ac:dyDescent="0.2">
      <c r="B18" s="24">
        <v>26</v>
      </c>
      <c r="C18" s="24">
        <v>13.8</v>
      </c>
      <c r="D18" s="24">
        <v>13.6</v>
      </c>
      <c r="E18" s="24">
        <f t="shared" si="14"/>
        <v>1276.2239999999999</v>
      </c>
      <c r="F18" s="24">
        <v>21.2</v>
      </c>
      <c r="H18" s="24">
        <v>13.6</v>
      </c>
      <c r="I18" s="24">
        <v>12.7</v>
      </c>
      <c r="J18" s="24">
        <f t="shared" si="15"/>
        <v>1096.7719999999999</v>
      </c>
      <c r="K18" s="24">
        <v>20.5</v>
      </c>
      <c r="M18" s="24">
        <v>14.3</v>
      </c>
      <c r="N18" s="24">
        <v>13.6</v>
      </c>
      <c r="O18" s="24">
        <f t="shared" si="16"/>
        <v>1322.4640000000002</v>
      </c>
      <c r="P18" s="24">
        <v>20.7</v>
      </c>
      <c r="R18" s="24">
        <v>13.7</v>
      </c>
      <c r="S18" s="24">
        <v>12.9</v>
      </c>
      <c r="T18" s="24">
        <f t="shared" si="17"/>
        <v>1139.9085</v>
      </c>
      <c r="U18" s="24">
        <v>20.6</v>
      </c>
      <c r="W18" s="24">
        <v>12.9</v>
      </c>
      <c r="X18" s="24">
        <v>12.5</v>
      </c>
      <c r="Y18" s="24">
        <f t="shared" si="18"/>
        <v>1007.8125</v>
      </c>
      <c r="Z18" s="24">
        <v>20.399999999999999</v>
      </c>
      <c r="AB18" s="24">
        <v>14.3</v>
      </c>
      <c r="AC18" s="24">
        <v>14.1</v>
      </c>
      <c r="AD18" s="24">
        <f t="shared" si="19"/>
        <v>1421.4914999999999</v>
      </c>
      <c r="AE18" s="24">
        <v>21.1</v>
      </c>
      <c r="AG18" s="24">
        <v>14.4</v>
      </c>
      <c r="AH18" s="24">
        <v>13.6</v>
      </c>
      <c r="AI18" s="24">
        <f t="shared" si="20"/>
        <v>1331.712</v>
      </c>
      <c r="AJ18" s="24">
        <v>20.8</v>
      </c>
      <c r="AL18" s="24">
        <v>14.7</v>
      </c>
      <c r="AM18" s="24">
        <v>12.1</v>
      </c>
      <c r="AN18" s="24">
        <f t="shared" si="21"/>
        <v>1076.1134999999999</v>
      </c>
      <c r="AO18" s="24">
        <v>21.2</v>
      </c>
      <c r="AQ18" s="24">
        <v>13.5</v>
      </c>
      <c r="AR18" s="24">
        <v>13.2</v>
      </c>
      <c r="AS18" s="24">
        <f t="shared" si="22"/>
        <v>1176.1199999999999</v>
      </c>
      <c r="AT18" s="24">
        <v>21.4</v>
      </c>
      <c r="AV18" s="24">
        <v>13.6</v>
      </c>
      <c r="AW18" s="24">
        <v>13.4</v>
      </c>
      <c r="AX18" s="24">
        <f t="shared" si="23"/>
        <v>1221.008</v>
      </c>
      <c r="AY18" s="24">
        <v>20.9</v>
      </c>
      <c r="BA18" s="24">
        <f t="shared" si="24"/>
        <v>1210.7787500000002</v>
      </c>
      <c r="BB18" s="24">
        <f t="shared" si="25"/>
        <v>155.15925292896554</v>
      </c>
      <c r="BD18" s="24">
        <f t="shared" si="26"/>
        <v>20.75</v>
      </c>
      <c r="BE18" s="24">
        <f t="shared" si="27"/>
        <v>0.32710854467592282</v>
      </c>
    </row>
    <row r="19" spans="1:70" s="24" customFormat="1" ht="18" customHeight="1" x14ac:dyDescent="0.2"/>
    <row r="20" spans="1:70" s="24" customFormat="1" ht="18" customHeight="1" x14ac:dyDescent="0.2">
      <c r="A20" s="24" t="s">
        <v>130</v>
      </c>
    </row>
    <row r="21" spans="1:70" s="24" customFormat="1" ht="18" customHeight="1" x14ac:dyDescent="0.2">
      <c r="A21" s="24" t="s">
        <v>87</v>
      </c>
      <c r="C21" s="24" t="s">
        <v>70</v>
      </c>
    </row>
    <row r="22" spans="1:70" s="24" customFormat="1" ht="18" customHeight="1" x14ac:dyDescent="0.2">
      <c r="A22" s="24" t="s">
        <v>125</v>
      </c>
      <c r="C22" s="24" t="s">
        <v>88</v>
      </c>
      <c r="H22" s="24" t="s">
        <v>89</v>
      </c>
      <c r="M22" s="24" t="s">
        <v>90</v>
      </c>
      <c r="R22" s="24" t="s">
        <v>91</v>
      </c>
      <c r="W22" s="24" t="s">
        <v>138</v>
      </c>
      <c r="AB22" s="24" t="s">
        <v>92</v>
      </c>
      <c r="AG22" s="24" t="s">
        <v>93</v>
      </c>
      <c r="AL22" s="24" t="s">
        <v>94</v>
      </c>
      <c r="AQ22" s="24" t="s">
        <v>95</v>
      </c>
      <c r="AV22" s="24" t="s">
        <v>96</v>
      </c>
    </row>
    <row r="23" spans="1:70" s="24" customFormat="1" ht="18" customHeight="1" x14ac:dyDescent="0.2">
      <c r="A23" s="24" t="s">
        <v>124</v>
      </c>
      <c r="B23" s="24">
        <v>16</v>
      </c>
      <c r="C23" s="24">
        <v>4.9000000000000004</v>
      </c>
      <c r="D23" s="24">
        <v>4.7</v>
      </c>
      <c r="E23" s="24">
        <f t="shared" ref="E23:E28" si="28">C23*D23*D23/2</f>
        <v>54.120500000000007</v>
      </c>
      <c r="F23" s="24">
        <v>19.5</v>
      </c>
      <c r="H23" s="24">
        <v>4.4000000000000004</v>
      </c>
      <c r="I23" s="24">
        <v>4</v>
      </c>
      <c r="J23" s="24">
        <f t="shared" ref="J23:J28" si="29">H23*I23*I23/2</f>
        <v>35.200000000000003</v>
      </c>
      <c r="K23" s="24">
        <v>20.2</v>
      </c>
      <c r="M23" s="24">
        <v>6.4</v>
      </c>
      <c r="N23" s="24">
        <v>5.0999999999999996</v>
      </c>
      <c r="O23" s="24">
        <f t="shared" ref="O23:O28" si="30">M23*N23*N23/2</f>
        <v>83.231999999999999</v>
      </c>
      <c r="P23" s="24">
        <v>19.8</v>
      </c>
      <c r="R23" s="24">
        <v>5.5</v>
      </c>
      <c r="S23" s="24">
        <v>5.3</v>
      </c>
      <c r="T23" s="24">
        <f t="shared" ref="T23:T28" si="31">R23*S23*S23/2</f>
        <v>77.247499999999988</v>
      </c>
      <c r="U23" s="24">
        <v>20</v>
      </c>
      <c r="W23" s="24">
        <v>6.1</v>
      </c>
      <c r="X23" s="24">
        <v>4.7</v>
      </c>
      <c r="Y23" s="24">
        <f t="shared" ref="Y23:Y28" si="32">W23*X23*X23/2</f>
        <v>67.374499999999998</v>
      </c>
      <c r="Z23" s="24">
        <v>19.3</v>
      </c>
      <c r="AB23" s="24">
        <v>5.6</v>
      </c>
      <c r="AC23" s="24">
        <v>5.3</v>
      </c>
      <c r="AD23" s="24">
        <f t="shared" ref="AD23:AD28" si="33">AB23*AC23*AC23/2</f>
        <v>78.651999999999987</v>
      </c>
      <c r="AE23" s="24">
        <v>19.399999999999999</v>
      </c>
      <c r="AG23" s="24">
        <v>6.5</v>
      </c>
      <c r="AH23" s="24">
        <v>5.7</v>
      </c>
      <c r="AI23" s="24">
        <f t="shared" ref="AI23:AI28" si="34">AG23*AH23*AH23/2</f>
        <v>105.59250000000002</v>
      </c>
      <c r="AJ23" s="24">
        <v>19.100000000000001</v>
      </c>
      <c r="AL23" s="24">
        <v>6.8</v>
      </c>
      <c r="AM23" s="24">
        <v>5.8</v>
      </c>
      <c r="AN23" s="24">
        <f t="shared" ref="AN23:AN28" si="35">AL23*AM23*AM23/2</f>
        <v>114.37599999999999</v>
      </c>
      <c r="AO23" s="24">
        <v>19.399999999999999</v>
      </c>
      <c r="AQ23" s="24">
        <v>6.4</v>
      </c>
      <c r="AR23" s="24">
        <v>5.5</v>
      </c>
      <c r="AS23" s="24">
        <f t="shared" ref="AS23:AS28" si="36">AQ23*AR23*AR23/2</f>
        <v>96.800000000000011</v>
      </c>
      <c r="AT23" s="24">
        <v>20.2</v>
      </c>
      <c r="AV23" s="24">
        <v>5.6</v>
      </c>
      <c r="AW23" s="24">
        <v>5</v>
      </c>
      <c r="AX23" s="24">
        <f t="shared" ref="AX23:AX28" si="37">AV23*AW23*AW23/2</f>
        <v>70</v>
      </c>
      <c r="AY23" s="24">
        <v>19.8</v>
      </c>
      <c r="BA23" s="24">
        <f t="shared" ref="BA23:BA28" si="38">AVERAGE(E23,J23,O23,T23,Y23,AD23)</f>
        <v>65.97108333333334</v>
      </c>
      <c r="BB23" s="24">
        <f t="shared" ref="BB23:BB28" si="39">STDEV(E23,J23,O23,T23,Y23,AD23)</f>
        <v>18.30392273644274</v>
      </c>
      <c r="BD23" s="24">
        <f t="shared" ref="BD23:BD28" si="40">AVERAGE(F23,K23,P23,U23,Z23,AE23)</f>
        <v>19.7</v>
      </c>
      <c r="BE23" s="24">
        <f t="shared" ref="BE23:BE28" si="41">STDEV(F23,K23,P23,U23,Z23,AE23)</f>
        <v>0.3577708763999663</v>
      </c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Q23" s="24" t="e">
        <f>AVERAGE(BF23:BO23)</f>
        <v>#DIV/0!</v>
      </c>
      <c r="BR23" s="24" t="e">
        <f>STDEV(BF23:BO23)</f>
        <v>#DIV/0!</v>
      </c>
    </row>
    <row r="24" spans="1:70" s="24" customFormat="1" ht="18" customHeight="1" x14ac:dyDescent="0.2">
      <c r="B24" s="24">
        <v>18</v>
      </c>
      <c r="C24" s="24">
        <v>6.5</v>
      </c>
      <c r="D24" s="24">
        <v>5.9</v>
      </c>
      <c r="E24" s="24">
        <f t="shared" si="28"/>
        <v>113.13250000000001</v>
      </c>
      <c r="F24" s="24">
        <v>19.5</v>
      </c>
      <c r="H24" s="24">
        <v>5.5</v>
      </c>
      <c r="I24" s="24">
        <v>4.8</v>
      </c>
      <c r="J24" s="24">
        <f t="shared" si="29"/>
        <v>63.359999999999992</v>
      </c>
      <c r="K24" s="24">
        <v>20.3</v>
      </c>
      <c r="M24" s="24">
        <v>7.2</v>
      </c>
      <c r="N24" s="24">
        <v>6</v>
      </c>
      <c r="O24" s="24">
        <f t="shared" si="30"/>
        <v>129.60000000000002</v>
      </c>
      <c r="P24" s="24">
        <v>19.899999999999999</v>
      </c>
      <c r="R24" s="24">
        <v>6.5</v>
      </c>
      <c r="S24" s="24">
        <v>5.7</v>
      </c>
      <c r="T24" s="24">
        <f t="shared" si="31"/>
        <v>105.59250000000002</v>
      </c>
      <c r="U24" s="24">
        <v>20.2</v>
      </c>
      <c r="W24" s="24">
        <v>6.6</v>
      </c>
      <c r="X24" s="24">
        <v>6.4</v>
      </c>
      <c r="Y24" s="24">
        <f t="shared" si="32"/>
        <v>135.16800000000001</v>
      </c>
      <c r="Z24" s="24">
        <v>19.2</v>
      </c>
      <c r="AB24" s="24">
        <v>7.1</v>
      </c>
      <c r="AC24" s="24">
        <v>6.1</v>
      </c>
      <c r="AD24" s="24">
        <f t="shared" si="33"/>
        <v>132.09549999999999</v>
      </c>
      <c r="AE24" s="24">
        <v>19.5</v>
      </c>
      <c r="AG24" s="24">
        <v>7.5</v>
      </c>
      <c r="AH24" s="24">
        <v>6.8</v>
      </c>
      <c r="AI24" s="24">
        <f t="shared" si="34"/>
        <v>173.4</v>
      </c>
      <c r="AJ24" s="24">
        <v>19.600000000000001</v>
      </c>
      <c r="AL24" s="24">
        <v>7.9</v>
      </c>
      <c r="AM24" s="24">
        <v>7.3</v>
      </c>
      <c r="AN24" s="24">
        <f t="shared" si="35"/>
        <v>210.49549999999999</v>
      </c>
      <c r="AO24" s="24">
        <v>19.600000000000001</v>
      </c>
      <c r="AQ24" s="24">
        <v>6.9</v>
      </c>
      <c r="AR24" s="24">
        <v>6.3</v>
      </c>
      <c r="AS24" s="24">
        <f t="shared" si="36"/>
        <v>136.93049999999999</v>
      </c>
      <c r="AT24" s="24">
        <v>20.3</v>
      </c>
      <c r="AV24" s="24">
        <v>8.1</v>
      </c>
      <c r="AW24" s="24">
        <v>7.7</v>
      </c>
      <c r="AX24" s="24">
        <f t="shared" si="37"/>
        <v>240.12449999999998</v>
      </c>
      <c r="AY24" s="24">
        <v>19.899999999999999</v>
      </c>
      <c r="BA24" s="24">
        <f t="shared" si="38"/>
        <v>113.15808333333335</v>
      </c>
      <c r="BB24" s="24">
        <f t="shared" si="39"/>
        <v>27.020313154026631</v>
      </c>
      <c r="BD24" s="24">
        <f t="shared" si="40"/>
        <v>19.766666666666666</v>
      </c>
      <c r="BE24" s="24">
        <f t="shared" si="41"/>
        <v>0.43665394383500855</v>
      </c>
    </row>
    <row r="25" spans="1:70" s="24" customFormat="1" ht="18" customHeight="1" x14ac:dyDescent="0.2">
      <c r="B25" s="24">
        <v>20</v>
      </c>
      <c r="C25" s="24">
        <v>8.9</v>
      </c>
      <c r="D25" s="24">
        <v>8.1999999999999993</v>
      </c>
      <c r="E25" s="24">
        <f t="shared" si="28"/>
        <v>299.2179999999999</v>
      </c>
      <c r="F25" s="24">
        <v>19.7</v>
      </c>
      <c r="H25" s="24">
        <v>8.1999999999999993</v>
      </c>
      <c r="I25" s="24">
        <v>8.1999999999999993</v>
      </c>
      <c r="J25" s="24">
        <f t="shared" si="29"/>
        <v>275.68399999999997</v>
      </c>
      <c r="K25" s="24">
        <v>20.5</v>
      </c>
      <c r="M25" s="24">
        <v>9.5</v>
      </c>
      <c r="N25" s="24">
        <v>7.9</v>
      </c>
      <c r="O25" s="24">
        <f t="shared" si="30"/>
        <v>296.44749999999999</v>
      </c>
      <c r="P25" s="24">
        <v>20.100000000000001</v>
      </c>
      <c r="R25" s="24">
        <v>8.6</v>
      </c>
      <c r="S25" s="24">
        <v>6.6</v>
      </c>
      <c r="T25" s="24">
        <f t="shared" si="31"/>
        <v>187.30799999999999</v>
      </c>
      <c r="U25" s="24">
        <v>20.100000000000001</v>
      </c>
      <c r="W25" s="24">
        <v>8.9</v>
      </c>
      <c r="X25" s="24">
        <v>8.8000000000000007</v>
      </c>
      <c r="Y25" s="24">
        <f t="shared" si="32"/>
        <v>344.60800000000006</v>
      </c>
      <c r="Z25" s="24">
        <v>19.5</v>
      </c>
      <c r="AB25" s="24">
        <v>9.8000000000000007</v>
      </c>
      <c r="AC25" s="24">
        <v>9.6999999999999993</v>
      </c>
      <c r="AD25" s="24">
        <f t="shared" si="33"/>
        <v>461.041</v>
      </c>
      <c r="AE25" s="24">
        <v>20.3</v>
      </c>
      <c r="AG25" s="24">
        <v>10.9</v>
      </c>
      <c r="AH25" s="24">
        <v>9.9</v>
      </c>
      <c r="AI25" s="24">
        <f t="shared" si="34"/>
        <v>534.1545000000001</v>
      </c>
      <c r="AJ25" s="24">
        <v>20.100000000000001</v>
      </c>
      <c r="AL25" s="24">
        <v>12.5</v>
      </c>
      <c r="AM25" s="24">
        <v>8.1</v>
      </c>
      <c r="AN25" s="24">
        <f t="shared" si="35"/>
        <v>410.0625</v>
      </c>
      <c r="AO25" s="24">
        <v>19.899999999999999</v>
      </c>
      <c r="AQ25" s="24">
        <v>12.2</v>
      </c>
      <c r="AR25" s="24">
        <v>7.6</v>
      </c>
      <c r="AS25" s="24">
        <f t="shared" si="36"/>
        <v>352.3359999999999</v>
      </c>
      <c r="AT25" s="24">
        <v>20.2</v>
      </c>
      <c r="AV25" s="24">
        <v>9.8000000000000007</v>
      </c>
      <c r="AW25" s="24">
        <v>8.6</v>
      </c>
      <c r="AX25" s="24">
        <f t="shared" si="37"/>
        <v>362.404</v>
      </c>
      <c r="AY25" s="24">
        <v>20.100000000000001</v>
      </c>
      <c r="BA25" s="24">
        <f t="shared" si="38"/>
        <v>310.71774999999997</v>
      </c>
      <c r="BB25" s="24">
        <f t="shared" si="39"/>
        <v>90.043148384399601</v>
      </c>
      <c r="BD25" s="24">
        <f t="shared" si="40"/>
        <v>20.033333333333335</v>
      </c>
      <c r="BE25" s="24">
        <f t="shared" si="41"/>
        <v>0.37237973450050543</v>
      </c>
    </row>
    <row r="26" spans="1:70" s="24" customFormat="1" ht="18" customHeight="1" x14ac:dyDescent="0.2">
      <c r="B26" s="24">
        <v>22</v>
      </c>
      <c r="C26" s="24">
        <v>10.7</v>
      </c>
      <c r="D26" s="24">
        <v>10.199999999999999</v>
      </c>
      <c r="E26" s="24">
        <f t="shared" si="28"/>
        <v>556.61399999999992</v>
      </c>
      <c r="F26" s="24">
        <v>19.8</v>
      </c>
      <c r="H26" s="24">
        <v>9.8000000000000007</v>
      </c>
      <c r="I26" s="24">
        <v>9.4</v>
      </c>
      <c r="J26" s="24">
        <f t="shared" si="29"/>
        <v>432.96400000000006</v>
      </c>
      <c r="K26" s="24">
        <v>20.8</v>
      </c>
      <c r="M26" s="24">
        <v>11.3</v>
      </c>
      <c r="N26" s="24">
        <v>9.8000000000000007</v>
      </c>
      <c r="O26" s="24">
        <f t="shared" si="30"/>
        <v>542.62600000000009</v>
      </c>
      <c r="P26" s="24">
        <v>20.399999999999999</v>
      </c>
      <c r="R26" s="24">
        <v>10.3</v>
      </c>
      <c r="S26" s="24">
        <v>8.8000000000000007</v>
      </c>
      <c r="T26" s="24">
        <f t="shared" si="31"/>
        <v>398.81600000000009</v>
      </c>
      <c r="U26" s="24">
        <v>20.100000000000001</v>
      </c>
      <c r="W26" s="24">
        <v>12.4</v>
      </c>
      <c r="X26" s="24">
        <v>10.5</v>
      </c>
      <c r="Y26" s="24">
        <f t="shared" si="32"/>
        <v>683.55000000000007</v>
      </c>
      <c r="Z26" s="24">
        <v>20</v>
      </c>
      <c r="AB26" s="24">
        <v>12.9</v>
      </c>
      <c r="AC26" s="24">
        <v>9.9</v>
      </c>
      <c r="AD26" s="24">
        <f t="shared" si="33"/>
        <v>632.16450000000009</v>
      </c>
      <c r="AE26" s="24">
        <v>20.6</v>
      </c>
      <c r="AG26" s="24">
        <v>11.9</v>
      </c>
      <c r="AH26" s="24">
        <v>11.5</v>
      </c>
      <c r="AI26" s="24">
        <f t="shared" si="34"/>
        <v>786.88749999999993</v>
      </c>
      <c r="AJ26" s="24">
        <v>20.6</v>
      </c>
      <c r="AL26" s="24">
        <v>12.9</v>
      </c>
      <c r="AM26" s="24">
        <v>9.3000000000000007</v>
      </c>
      <c r="AN26" s="24">
        <f t="shared" si="35"/>
        <v>557.86050000000012</v>
      </c>
      <c r="AO26" s="24">
        <v>20.3</v>
      </c>
      <c r="AQ26" s="24">
        <v>12.5</v>
      </c>
      <c r="AR26" s="24">
        <v>8.4</v>
      </c>
      <c r="AS26" s="24">
        <f t="shared" si="36"/>
        <v>441</v>
      </c>
      <c r="AT26" s="24">
        <v>20.399999999999999</v>
      </c>
      <c r="AV26" s="24">
        <v>10.199999999999999</v>
      </c>
      <c r="AW26" s="24">
        <v>10.199999999999999</v>
      </c>
      <c r="AX26" s="24">
        <f t="shared" si="37"/>
        <v>530.60399999999993</v>
      </c>
      <c r="AY26" s="24">
        <v>20.5</v>
      </c>
      <c r="BA26" s="24">
        <f t="shared" si="38"/>
        <v>541.12241666666671</v>
      </c>
      <c r="BB26" s="24">
        <f t="shared" si="39"/>
        <v>110.24145016209492</v>
      </c>
      <c r="BD26" s="24">
        <f t="shared" si="40"/>
        <v>20.283333333333331</v>
      </c>
      <c r="BE26" s="24">
        <f t="shared" si="41"/>
        <v>0.38166302763912918</v>
      </c>
    </row>
    <row r="27" spans="1:70" s="24" customFormat="1" ht="18" customHeight="1" x14ac:dyDescent="0.2">
      <c r="B27" s="24">
        <v>24</v>
      </c>
      <c r="C27" s="24">
        <v>11.9</v>
      </c>
      <c r="D27" s="24">
        <v>11.3</v>
      </c>
      <c r="E27" s="24">
        <f t="shared" si="28"/>
        <v>759.7555000000001</v>
      </c>
      <c r="F27" s="24">
        <v>20.2</v>
      </c>
      <c r="H27" s="24">
        <v>10.7</v>
      </c>
      <c r="I27" s="24">
        <v>10.6</v>
      </c>
      <c r="J27" s="24">
        <f t="shared" si="29"/>
        <v>601.12599999999986</v>
      </c>
      <c r="K27" s="24">
        <v>21</v>
      </c>
      <c r="M27" s="24">
        <v>12.5</v>
      </c>
      <c r="N27" s="24">
        <v>10.8</v>
      </c>
      <c r="O27" s="24">
        <f t="shared" si="30"/>
        <v>729</v>
      </c>
      <c r="P27" s="24">
        <v>20.7</v>
      </c>
      <c r="R27" s="24">
        <v>11.4</v>
      </c>
      <c r="S27" s="24">
        <v>9.9</v>
      </c>
      <c r="T27" s="24">
        <f t="shared" si="31"/>
        <v>558.65700000000004</v>
      </c>
      <c r="U27" s="24">
        <v>20.2</v>
      </c>
      <c r="W27" s="24">
        <v>13.7</v>
      </c>
      <c r="X27" s="24">
        <v>11.6</v>
      </c>
      <c r="Y27" s="24">
        <f t="shared" si="32"/>
        <v>921.73599999999988</v>
      </c>
      <c r="Z27" s="24">
        <v>20.2</v>
      </c>
      <c r="AB27" s="24">
        <v>13.9</v>
      </c>
      <c r="AC27" s="24">
        <v>10.9</v>
      </c>
      <c r="AD27" s="24">
        <f t="shared" si="33"/>
        <v>825.72950000000014</v>
      </c>
      <c r="AE27" s="24">
        <v>20.9</v>
      </c>
      <c r="AG27" s="24">
        <v>12.9</v>
      </c>
      <c r="AH27" s="24">
        <v>12.7</v>
      </c>
      <c r="AI27" s="24">
        <f t="shared" si="34"/>
        <v>1040.3204999999998</v>
      </c>
      <c r="AJ27" s="24">
        <v>20.8</v>
      </c>
      <c r="AL27" s="24">
        <v>13.8</v>
      </c>
      <c r="AM27" s="24">
        <v>10.9</v>
      </c>
      <c r="AN27" s="24">
        <f t="shared" si="35"/>
        <v>819.7890000000001</v>
      </c>
      <c r="AO27" s="24">
        <v>20.5</v>
      </c>
      <c r="AQ27" s="24">
        <v>13.1</v>
      </c>
      <c r="AR27" s="24">
        <v>9.9</v>
      </c>
      <c r="AS27" s="24">
        <f t="shared" si="36"/>
        <v>641.96550000000002</v>
      </c>
      <c r="AT27" s="24">
        <v>20.5</v>
      </c>
      <c r="AV27" s="24">
        <v>11.4</v>
      </c>
      <c r="AW27" s="24">
        <v>11.2</v>
      </c>
      <c r="AX27" s="24">
        <f t="shared" si="37"/>
        <v>715.00799999999992</v>
      </c>
      <c r="AY27" s="24">
        <v>20.7</v>
      </c>
      <c r="BA27" s="24">
        <f t="shared" si="38"/>
        <v>732.66733333333332</v>
      </c>
      <c r="BB27" s="24">
        <f t="shared" si="39"/>
        <v>136.18918031094395</v>
      </c>
      <c r="BD27" s="24">
        <f t="shared" si="40"/>
        <v>20.533333333333335</v>
      </c>
      <c r="BE27" s="24">
        <f t="shared" si="41"/>
        <v>0.37771241264574124</v>
      </c>
    </row>
    <row r="28" spans="1:70" s="24" customFormat="1" ht="18" customHeight="1" x14ac:dyDescent="0.2">
      <c r="B28" s="24">
        <v>26</v>
      </c>
      <c r="C28" s="24">
        <v>13.1</v>
      </c>
      <c r="D28" s="24">
        <v>12.8</v>
      </c>
      <c r="E28" s="24">
        <f t="shared" si="28"/>
        <v>1073.152</v>
      </c>
      <c r="F28" s="24">
        <v>20.399999999999999</v>
      </c>
      <c r="H28" s="24">
        <v>12.6</v>
      </c>
      <c r="I28" s="24">
        <v>12.5</v>
      </c>
      <c r="J28" s="24">
        <f t="shared" si="29"/>
        <v>984.375</v>
      </c>
      <c r="K28" s="24">
        <v>21.2</v>
      </c>
      <c r="M28" s="24">
        <v>12.6</v>
      </c>
      <c r="N28" s="24">
        <v>11.9</v>
      </c>
      <c r="O28" s="24">
        <f t="shared" si="30"/>
        <v>892.14300000000003</v>
      </c>
      <c r="P28" s="24">
        <v>21.1</v>
      </c>
      <c r="R28" s="24">
        <v>12.2</v>
      </c>
      <c r="S28" s="24">
        <v>11.2</v>
      </c>
      <c r="T28" s="24">
        <f t="shared" si="31"/>
        <v>765.18399999999986</v>
      </c>
      <c r="U28" s="24">
        <v>20.3</v>
      </c>
      <c r="W28" s="24">
        <v>14.5</v>
      </c>
      <c r="X28" s="24">
        <v>12.5</v>
      </c>
      <c r="Y28" s="24">
        <f t="shared" si="32"/>
        <v>1132.8125</v>
      </c>
      <c r="Z28" s="24">
        <v>20.3</v>
      </c>
      <c r="AB28" s="24">
        <v>14.6</v>
      </c>
      <c r="AC28" s="24">
        <v>12.3</v>
      </c>
      <c r="AD28" s="24">
        <f t="shared" si="33"/>
        <v>1104.4170000000001</v>
      </c>
      <c r="AE28" s="24">
        <v>21.1</v>
      </c>
      <c r="AG28" s="24">
        <v>13.9</v>
      </c>
      <c r="AH28" s="24">
        <v>13.8</v>
      </c>
      <c r="AI28" s="24">
        <f t="shared" si="34"/>
        <v>1323.5580000000002</v>
      </c>
      <c r="AJ28" s="24">
        <v>21.1</v>
      </c>
      <c r="AL28" s="24">
        <v>14.7</v>
      </c>
      <c r="AM28" s="24">
        <v>11.7</v>
      </c>
      <c r="AN28" s="24">
        <f t="shared" si="35"/>
        <v>1006.1414999999998</v>
      </c>
      <c r="AO28" s="24">
        <v>20.7</v>
      </c>
      <c r="AQ28" s="24">
        <v>14.3</v>
      </c>
      <c r="AR28" s="24">
        <v>11.4</v>
      </c>
      <c r="AS28" s="24">
        <f t="shared" si="36"/>
        <v>929.21400000000006</v>
      </c>
      <c r="AT28" s="24">
        <v>20.7</v>
      </c>
      <c r="AV28" s="24">
        <v>12.8</v>
      </c>
      <c r="AW28" s="24">
        <v>12.7</v>
      </c>
      <c r="AX28" s="24">
        <f t="shared" si="37"/>
        <v>1032.2559999999999</v>
      </c>
      <c r="AY28" s="24">
        <v>20.7</v>
      </c>
      <c r="BA28" s="24">
        <f t="shared" si="38"/>
        <v>992.01391666666666</v>
      </c>
      <c r="BB28" s="24">
        <f t="shared" si="39"/>
        <v>141.79312177761639</v>
      </c>
      <c r="BD28" s="24">
        <f t="shared" si="40"/>
        <v>20.733333333333334</v>
      </c>
      <c r="BE28" s="24">
        <f t="shared" si="41"/>
        <v>0.44121045620731486</v>
      </c>
    </row>
    <row r="29" spans="1:70" s="24" customFormat="1" ht="18" customHeight="1" x14ac:dyDescent="0.2"/>
    <row r="30" spans="1:70" s="24" customFormat="1" ht="18" customHeight="1" x14ac:dyDescent="0.2"/>
    <row r="31" spans="1:70" s="24" customFormat="1" ht="18" customHeight="1" x14ac:dyDescent="0.2">
      <c r="C31" s="24" t="s">
        <v>33</v>
      </c>
    </row>
    <row r="32" spans="1:70" s="24" customFormat="1" ht="18" customHeight="1" x14ac:dyDescent="0.2">
      <c r="C32" s="24" t="s">
        <v>97</v>
      </c>
      <c r="H32" s="24" t="s">
        <v>98</v>
      </c>
      <c r="M32" s="24" t="s">
        <v>99</v>
      </c>
      <c r="R32" s="24" t="s">
        <v>100</v>
      </c>
      <c r="W32" s="24" t="s">
        <v>101</v>
      </c>
      <c r="AB32" s="24" t="s">
        <v>102</v>
      </c>
      <c r="AG32" s="24" t="s">
        <v>103</v>
      </c>
      <c r="AL32" s="24" t="s">
        <v>104</v>
      </c>
      <c r="AQ32" s="24">
        <v>9</v>
      </c>
      <c r="AV32" s="24">
        <v>10</v>
      </c>
    </row>
    <row r="33" spans="2:57" s="24" customFormat="1" ht="18" customHeight="1" x14ac:dyDescent="0.2">
      <c r="B33" s="24">
        <v>16</v>
      </c>
      <c r="C33" s="24">
        <v>4.5999999999999996</v>
      </c>
      <c r="D33" s="24">
        <v>4.5999999999999996</v>
      </c>
      <c r="E33" s="24">
        <f t="shared" ref="E33:E38" si="42">C33*D33*D33/2</f>
        <v>48.667999999999985</v>
      </c>
      <c r="F33" s="24">
        <v>19.7</v>
      </c>
      <c r="H33" s="24">
        <v>4</v>
      </c>
      <c r="I33" s="24">
        <v>4</v>
      </c>
      <c r="J33" s="24">
        <f t="shared" ref="J33:J38" si="43">H33*I33*I33/2</f>
        <v>32</v>
      </c>
      <c r="K33" s="24">
        <v>20.2</v>
      </c>
      <c r="M33" s="24">
        <v>4.8</v>
      </c>
      <c r="N33" s="24">
        <v>4.5999999999999996</v>
      </c>
      <c r="O33" s="24">
        <f t="shared" ref="O33:O38" si="44">M33*N33*N33/2</f>
        <v>50.783999999999992</v>
      </c>
      <c r="P33" s="24">
        <v>19.8</v>
      </c>
      <c r="R33" s="24">
        <v>6.1</v>
      </c>
      <c r="S33" s="24">
        <v>5.4</v>
      </c>
      <c r="T33" s="24">
        <f t="shared" ref="T33:T38" si="45">R33*S33*S33/2</f>
        <v>88.938000000000002</v>
      </c>
      <c r="U33" s="24">
        <v>19.899999999999999</v>
      </c>
      <c r="W33" s="24">
        <v>5.9</v>
      </c>
      <c r="X33" s="24">
        <v>5.8</v>
      </c>
      <c r="Y33" s="24">
        <f t="shared" ref="Y33:Y38" si="46">W33*X33*X33/2</f>
        <v>99.238</v>
      </c>
      <c r="Z33" s="24">
        <v>20.100000000000001</v>
      </c>
      <c r="AB33" s="24">
        <v>6.7</v>
      </c>
      <c r="AC33" s="24">
        <v>6.7</v>
      </c>
      <c r="AD33" s="24">
        <f t="shared" ref="AD33:AD38" si="47">AB33*AC33*AC33/2</f>
        <v>150.38150000000002</v>
      </c>
      <c r="AE33" s="24">
        <v>20.100000000000001</v>
      </c>
      <c r="AG33" s="24">
        <v>5.6</v>
      </c>
      <c r="AH33" s="24">
        <v>5</v>
      </c>
      <c r="AI33" s="24">
        <f t="shared" ref="AI33:AI38" si="48">AG33*AH33*AH33/2</f>
        <v>70</v>
      </c>
      <c r="AJ33" s="24">
        <v>20.100000000000001</v>
      </c>
      <c r="AL33" s="24">
        <v>4</v>
      </c>
      <c r="AM33" s="24">
        <v>4</v>
      </c>
      <c r="AN33" s="24">
        <f t="shared" ref="AN33:AN38" si="49">AL33*AM33*AM33/2</f>
        <v>32</v>
      </c>
      <c r="AO33" s="24">
        <v>19.600000000000001</v>
      </c>
      <c r="AQ33" s="24">
        <v>6.4</v>
      </c>
      <c r="AR33" s="24">
        <v>5.7</v>
      </c>
      <c r="AS33" s="24">
        <f t="shared" ref="AS33:AS38" si="50">AQ33*AR33*AR33/2</f>
        <v>103.96800000000002</v>
      </c>
      <c r="AT33" s="24">
        <v>19.899999999999999</v>
      </c>
      <c r="AV33" s="24">
        <v>6.3</v>
      </c>
      <c r="AW33" s="24">
        <v>5.9</v>
      </c>
      <c r="AX33" s="24">
        <f t="shared" ref="AX33:AX38" si="51">AV33*AW33*AW33/2</f>
        <v>109.65150000000001</v>
      </c>
      <c r="AY33" s="24">
        <v>20.100000000000001</v>
      </c>
      <c r="BA33" s="24">
        <f t="shared" ref="BA33:BA38" si="52">AVERAGE(E33,J33,O33,T33,Y33,AD33)</f>
        <v>78.334916666666672</v>
      </c>
      <c r="BB33" s="24">
        <f t="shared" ref="BB33:BB38" si="53">STDEV(E33,J33,O33,T33,Y33,AD33)</f>
        <v>43.649004330473183</v>
      </c>
      <c r="BD33" s="24">
        <f t="shared" ref="BD33:BD38" si="54">AVERAGE(F33,K33,P33,U33,Z33,AE33)</f>
        <v>19.966666666666665</v>
      </c>
      <c r="BE33" s="24">
        <f t="shared" ref="BE33:BE38" si="55">STDEV(F33,K33,P33,U33,Z33,AE33)</f>
        <v>0.19663841605003543</v>
      </c>
    </row>
    <row r="34" spans="2:57" s="24" customFormat="1" ht="18" customHeight="1" x14ac:dyDescent="0.2">
      <c r="B34" s="24">
        <v>18</v>
      </c>
      <c r="C34" s="24">
        <v>6.5</v>
      </c>
      <c r="D34" s="24">
        <v>5.8</v>
      </c>
      <c r="E34" s="24">
        <f t="shared" si="42"/>
        <v>109.32999999999998</v>
      </c>
      <c r="F34" s="24">
        <v>20.2</v>
      </c>
      <c r="H34" s="24">
        <v>5.8</v>
      </c>
      <c r="I34" s="24">
        <v>5.4</v>
      </c>
      <c r="J34" s="24">
        <f t="shared" si="43"/>
        <v>84.564000000000007</v>
      </c>
      <c r="K34" s="24">
        <v>20.3</v>
      </c>
      <c r="M34" s="24">
        <v>7</v>
      </c>
      <c r="N34" s="24">
        <v>6</v>
      </c>
      <c r="O34" s="24">
        <f t="shared" si="44"/>
        <v>126</v>
      </c>
      <c r="P34" s="24">
        <v>20.2</v>
      </c>
      <c r="R34" s="24">
        <v>8.5</v>
      </c>
      <c r="S34" s="24">
        <v>7.1</v>
      </c>
      <c r="T34" s="24">
        <f t="shared" si="45"/>
        <v>214.24249999999998</v>
      </c>
      <c r="U34" s="24">
        <v>20.2</v>
      </c>
      <c r="W34" s="24">
        <v>7.8</v>
      </c>
      <c r="X34" s="24">
        <v>7.6</v>
      </c>
      <c r="Y34" s="24">
        <f t="shared" si="46"/>
        <v>225.26399999999995</v>
      </c>
      <c r="Z34" s="24">
        <v>20.399999999999999</v>
      </c>
      <c r="AB34" s="24">
        <v>8.1</v>
      </c>
      <c r="AC34" s="24">
        <v>8</v>
      </c>
      <c r="AD34" s="24">
        <f t="shared" si="47"/>
        <v>259.2</v>
      </c>
      <c r="AE34" s="24">
        <v>20.2</v>
      </c>
      <c r="AG34" s="24">
        <v>7.3</v>
      </c>
      <c r="AH34" s="24">
        <v>7.1</v>
      </c>
      <c r="AI34" s="24">
        <f t="shared" si="48"/>
        <v>183.9965</v>
      </c>
      <c r="AJ34" s="24">
        <v>20.2</v>
      </c>
      <c r="AL34" s="24">
        <v>5.4</v>
      </c>
      <c r="AM34" s="24">
        <v>5.4</v>
      </c>
      <c r="AN34" s="24">
        <f t="shared" si="49"/>
        <v>78.732000000000014</v>
      </c>
      <c r="AO34" s="24">
        <v>20.399999999999999</v>
      </c>
      <c r="AQ34" s="24">
        <v>8.3000000000000007</v>
      </c>
      <c r="AR34" s="24">
        <v>8.3000000000000007</v>
      </c>
      <c r="AS34" s="24">
        <f t="shared" si="50"/>
        <v>285.89350000000007</v>
      </c>
      <c r="AT34" s="24">
        <v>19.7</v>
      </c>
      <c r="AV34" s="24">
        <v>8.1999999999999993</v>
      </c>
      <c r="AW34" s="24">
        <v>7.4</v>
      </c>
      <c r="AX34" s="24">
        <f t="shared" si="51"/>
        <v>224.51600000000002</v>
      </c>
      <c r="AY34" s="24">
        <v>20.3</v>
      </c>
      <c r="BA34" s="24">
        <f t="shared" si="52"/>
        <v>169.76675</v>
      </c>
      <c r="BB34" s="24">
        <f t="shared" si="53"/>
        <v>71.949956309750419</v>
      </c>
      <c r="BD34" s="24">
        <f t="shared" si="54"/>
        <v>20.250000000000004</v>
      </c>
      <c r="BE34" s="24">
        <f t="shared" si="55"/>
        <v>8.366600265340747E-2</v>
      </c>
    </row>
    <row r="35" spans="2:57" s="24" customFormat="1" ht="18" customHeight="1" x14ac:dyDescent="0.2">
      <c r="B35" s="24">
        <v>20</v>
      </c>
      <c r="C35" s="24">
        <v>7.8</v>
      </c>
      <c r="D35" s="24">
        <v>7.6</v>
      </c>
      <c r="E35" s="24">
        <f t="shared" si="42"/>
        <v>225.26399999999995</v>
      </c>
      <c r="F35" s="24">
        <v>20.3</v>
      </c>
      <c r="H35" s="24">
        <v>8.9</v>
      </c>
      <c r="I35" s="24">
        <v>8.6</v>
      </c>
      <c r="J35" s="24">
        <f t="shared" si="43"/>
        <v>329.12200000000001</v>
      </c>
      <c r="K35" s="24">
        <v>20.5</v>
      </c>
      <c r="M35" s="24">
        <v>7.7</v>
      </c>
      <c r="N35" s="24">
        <v>7.4</v>
      </c>
      <c r="O35" s="24">
        <f t="shared" si="44"/>
        <v>210.82600000000002</v>
      </c>
      <c r="P35" s="24">
        <v>20.3</v>
      </c>
      <c r="R35" s="24">
        <v>10.4</v>
      </c>
      <c r="S35" s="24">
        <v>9.1999999999999993</v>
      </c>
      <c r="T35" s="24">
        <f t="shared" si="45"/>
        <v>440.12799999999993</v>
      </c>
      <c r="U35" s="24">
        <v>20.3</v>
      </c>
      <c r="W35" s="24">
        <v>10.3</v>
      </c>
      <c r="X35" s="24">
        <v>10.1</v>
      </c>
      <c r="Y35" s="24">
        <f t="shared" si="46"/>
        <v>525.35149999999999</v>
      </c>
      <c r="Z35" s="24">
        <v>20.6</v>
      </c>
      <c r="AB35" s="24">
        <v>10.1</v>
      </c>
      <c r="AC35" s="24">
        <v>8.4</v>
      </c>
      <c r="AD35" s="24">
        <f t="shared" si="47"/>
        <v>356.32800000000003</v>
      </c>
      <c r="AE35" s="24">
        <v>20.100000000000001</v>
      </c>
      <c r="AG35" s="24">
        <v>9.3000000000000007</v>
      </c>
      <c r="AH35" s="24">
        <v>9.1</v>
      </c>
      <c r="AI35" s="24">
        <f t="shared" si="48"/>
        <v>385.06650000000002</v>
      </c>
      <c r="AJ35" s="24">
        <v>20.3</v>
      </c>
      <c r="AL35" s="24">
        <v>8.4</v>
      </c>
      <c r="AM35" s="24">
        <v>8.3000000000000007</v>
      </c>
      <c r="AN35" s="24">
        <f t="shared" si="49"/>
        <v>289.33800000000008</v>
      </c>
      <c r="AO35" s="24">
        <v>20.3</v>
      </c>
      <c r="AQ35" s="24">
        <v>10.3</v>
      </c>
      <c r="AR35" s="24">
        <v>10.199999999999999</v>
      </c>
      <c r="AS35" s="24">
        <f t="shared" si="50"/>
        <v>535.80599999999993</v>
      </c>
      <c r="AT35" s="24">
        <v>20.100000000000001</v>
      </c>
      <c r="AV35" s="24">
        <v>10.199999999999999</v>
      </c>
      <c r="AW35" s="24">
        <v>9.8000000000000007</v>
      </c>
      <c r="AX35" s="24">
        <f t="shared" si="51"/>
        <v>489.80400000000003</v>
      </c>
      <c r="AY35" s="24">
        <v>20.5</v>
      </c>
      <c r="BA35" s="24">
        <f t="shared" si="52"/>
        <v>347.83658333333329</v>
      </c>
      <c r="BB35" s="24">
        <f t="shared" si="53"/>
        <v>121.85854844548929</v>
      </c>
      <c r="BD35" s="24">
        <f t="shared" si="54"/>
        <v>20.349999999999998</v>
      </c>
      <c r="BE35" s="24">
        <f t="shared" si="55"/>
        <v>0.17606816861658997</v>
      </c>
    </row>
    <row r="36" spans="2:57" s="24" customFormat="1" ht="18" customHeight="1" x14ac:dyDescent="0.2">
      <c r="B36" s="24">
        <v>22</v>
      </c>
      <c r="C36" s="24">
        <v>10.199999999999999</v>
      </c>
      <c r="D36" s="24">
        <v>9.8000000000000007</v>
      </c>
      <c r="E36" s="24">
        <f t="shared" si="42"/>
        <v>489.80400000000003</v>
      </c>
      <c r="F36" s="24">
        <v>20.2</v>
      </c>
      <c r="H36" s="24">
        <v>10.3</v>
      </c>
      <c r="I36" s="24">
        <v>10.1</v>
      </c>
      <c r="J36" s="24">
        <f t="shared" si="43"/>
        <v>525.35149999999999</v>
      </c>
      <c r="K36" s="24">
        <v>20.6</v>
      </c>
      <c r="M36" s="24">
        <v>9.6</v>
      </c>
      <c r="N36" s="24">
        <v>9.6</v>
      </c>
      <c r="O36" s="24">
        <f t="shared" si="44"/>
        <v>442.36799999999999</v>
      </c>
      <c r="P36" s="24">
        <v>20.399999999999999</v>
      </c>
      <c r="R36" s="24">
        <v>12.3</v>
      </c>
      <c r="S36" s="24">
        <v>11.3</v>
      </c>
      <c r="T36" s="24">
        <f t="shared" si="45"/>
        <v>785.29350000000011</v>
      </c>
      <c r="U36" s="24">
        <v>20.399999999999999</v>
      </c>
      <c r="W36" s="24">
        <v>12.4</v>
      </c>
      <c r="X36" s="24">
        <v>11.9</v>
      </c>
      <c r="Y36" s="24">
        <f t="shared" si="46"/>
        <v>877.98200000000008</v>
      </c>
      <c r="Z36" s="24">
        <v>20.7</v>
      </c>
      <c r="AB36" s="24">
        <v>12</v>
      </c>
      <c r="AC36" s="24">
        <v>10.199999999999999</v>
      </c>
      <c r="AD36" s="24">
        <f t="shared" si="47"/>
        <v>624.2399999999999</v>
      </c>
      <c r="AE36" s="24">
        <v>20.399999999999999</v>
      </c>
      <c r="AG36" s="24">
        <v>10.4</v>
      </c>
      <c r="AH36" s="24">
        <v>9.5</v>
      </c>
      <c r="AI36" s="24">
        <f t="shared" si="48"/>
        <v>469.3</v>
      </c>
      <c r="AJ36" s="24">
        <v>20.2</v>
      </c>
      <c r="AL36" s="24">
        <v>10.7</v>
      </c>
      <c r="AM36" s="24">
        <v>9.6</v>
      </c>
      <c r="AN36" s="24">
        <f t="shared" si="49"/>
        <v>493.05599999999993</v>
      </c>
      <c r="AO36" s="24">
        <v>20.399999999999999</v>
      </c>
      <c r="AQ36" s="24">
        <v>12.8</v>
      </c>
      <c r="AR36" s="24">
        <v>12.6</v>
      </c>
      <c r="AS36" s="24">
        <f t="shared" si="50"/>
        <v>1016.064</v>
      </c>
      <c r="AT36" s="24">
        <v>20.3</v>
      </c>
      <c r="AV36" s="24">
        <v>12.6</v>
      </c>
      <c r="AW36" s="24">
        <v>11.7</v>
      </c>
      <c r="AX36" s="24">
        <f t="shared" si="51"/>
        <v>862.40699999999993</v>
      </c>
      <c r="AY36" s="24">
        <v>20.6</v>
      </c>
      <c r="BA36" s="24">
        <f t="shared" si="52"/>
        <v>624.17316666666659</v>
      </c>
      <c r="BB36" s="24">
        <f t="shared" si="53"/>
        <v>173.92676823211193</v>
      </c>
      <c r="BD36" s="24">
        <f t="shared" si="54"/>
        <v>20.45</v>
      </c>
      <c r="BE36" s="24">
        <f t="shared" si="55"/>
        <v>0.17606816861659058</v>
      </c>
    </row>
    <row r="37" spans="2:57" s="24" customFormat="1" ht="18" customHeight="1" x14ac:dyDescent="0.2">
      <c r="B37" s="24">
        <v>24</v>
      </c>
      <c r="C37" s="24">
        <v>11.3</v>
      </c>
      <c r="D37" s="24">
        <v>11.1</v>
      </c>
      <c r="E37" s="24">
        <f t="shared" si="42"/>
        <v>696.13650000000007</v>
      </c>
      <c r="F37" s="24">
        <v>20.399999999999999</v>
      </c>
      <c r="H37" s="24">
        <v>11.5</v>
      </c>
      <c r="I37" s="24">
        <v>11.1</v>
      </c>
      <c r="J37" s="24">
        <f t="shared" si="43"/>
        <v>708.45749999999998</v>
      </c>
      <c r="K37" s="24">
        <v>20.3</v>
      </c>
      <c r="M37" s="24">
        <v>11.2</v>
      </c>
      <c r="N37" s="24">
        <v>11.1</v>
      </c>
      <c r="O37" s="24">
        <f t="shared" si="44"/>
        <v>689.97599999999989</v>
      </c>
      <c r="P37" s="24">
        <v>20.3</v>
      </c>
      <c r="R37" s="24">
        <v>13.6</v>
      </c>
      <c r="S37" s="24">
        <v>12.9</v>
      </c>
      <c r="T37" s="24">
        <f t="shared" si="45"/>
        <v>1131.588</v>
      </c>
      <c r="U37" s="24">
        <v>20.7</v>
      </c>
      <c r="W37" s="24">
        <v>13.5</v>
      </c>
      <c r="X37" s="24">
        <v>12.5</v>
      </c>
      <c r="Y37" s="24">
        <f t="shared" si="46"/>
        <v>1054.6875</v>
      </c>
      <c r="Z37" s="24">
        <v>20.8</v>
      </c>
      <c r="AB37" s="24">
        <v>13.1</v>
      </c>
      <c r="AC37" s="24">
        <v>11.2</v>
      </c>
      <c r="AD37" s="24">
        <f t="shared" si="47"/>
        <v>821.63199999999995</v>
      </c>
      <c r="AE37" s="24">
        <v>20.6</v>
      </c>
      <c r="AG37" s="24">
        <v>11.5</v>
      </c>
      <c r="AH37" s="24">
        <v>10.6</v>
      </c>
      <c r="AI37" s="24">
        <f t="shared" si="48"/>
        <v>646.06999999999994</v>
      </c>
      <c r="AJ37" s="24">
        <v>20.399999999999999</v>
      </c>
      <c r="AL37" s="24">
        <v>11.9</v>
      </c>
      <c r="AM37" s="24">
        <v>10.7</v>
      </c>
      <c r="AN37" s="24">
        <f t="shared" si="49"/>
        <v>681.21549999999991</v>
      </c>
      <c r="AO37" s="24">
        <v>20.2</v>
      </c>
      <c r="AQ37" s="24">
        <v>13.7</v>
      </c>
      <c r="AR37" s="24">
        <v>13.5</v>
      </c>
      <c r="AS37" s="24">
        <f t="shared" si="50"/>
        <v>1248.4124999999999</v>
      </c>
      <c r="AT37" s="24">
        <v>20.2</v>
      </c>
      <c r="AV37" s="24">
        <v>13.8</v>
      </c>
      <c r="AW37" s="24">
        <v>12.7</v>
      </c>
      <c r="AX37" s="24">
        <f t="shared" si="51"/>
        <v>1112.9009999999998</v>
      </c>
      <c r="AY37" s="24">
        <v>20.8</v>
      </c>
      <c r="BA37" s="24">
        <f t="shared" si="52"/>
        <v>850.41291666666655</v>
      </c>
      <c r="BB37" s="24">
        <f t="shared" si="53"/>
        <v>195.6059464012838</v>
      </c>
      <c r="BD37" s="24">
        <f t="shared" si="54"/>
        <v>20.516666666666666</v>
      </c>
      <c r="BE37" s="24">
        <f t="shared" si="55"/>
        <v>0.21369760566432813</v>
      </c>
    </row>
    <row r="38" spans="2:57" s="24" customFormat="1" ht="18" customHeight="1" x14ac:dyDescent="0.2">
      <c r="B38" s="24">
        <v>26</v>
      </c>
      <c r="C38" s="24">
        <v>12.9</v>
      </c>
      <c r="D38" s="24">
        <v>12.7</v>
      </c>
      <c r="E38" s="24">
        <f t="shared" si="42"/>
        <v>1040.3204999999998</v>
      </c>
      <c r="F38" s="24">
        <v>20.5</v>
      </c>
      <c r="H38" s="24">
        <v>12.7</v>
      </c>
      <c r="I38" s="24">
        <v>12.4</v>
      </c>
      <c r="J38" s="24">
        <f t="shared" si="43"/>
        <v>976.37599999999998</v>
      </c>
      <c r="K38" s="24">
        <v>20.399999999999999</v>
      </c>
      <c r="M38" s="24">
        <v>12.4</v>
      </c>
      <c r="N38" s="24">
        <v>12.2</v>
      </c>
      <c r="O38" s="24">
        <f t="shared" si="44"/>
        <v>922.80799999999999</v>
      </c>
      <c r="P38" s="24">
        <v>20.5</v>
      </c>
      <c r="R38" s="24">
        <v>14.8</v>
      </c>
      <c r="S38" s="24">
        <v>13.8</v>
      </c>
      <c r="T38" s="24">
        <f t="shared" si="45"/>
        <v>1409.2560000000001</v>
      </c>
      <c r="U38" s="24">
        <v>20.9</v>
      </c>
      <c r="W38" s="24">
        <v>14.4</v>
      </c>
      <c r="X38" s="24">
        <v>13.4</v>
      </c>
      <c r="Y38" s="24">
        <f t="shared" si="46"/>
        <v>1292.8320000000001</v>
      </c>
      <c r="Z38" s="24">
        <v>21</v>
      </c>
      <c r="AB38" s="24">
        <v>14.2</v>
      </c>
      <c r="AC38" s="24">
        <v>12.2</v>
      </c>
      <c r="AD38" s="24">
        <f t="shared" si="47"/>
        <v>1056.7639999999999</v>
      </c>
      <c r="AE38" s="24">
        <v>20.7</v>
      </c>
      <c r="AG38" s="24">
        <v>12.4</v>
      </c>
      <c r="AH38" s="24">
        <v>12.1</v>
      </c>
      <c r="AI38" s="24">
        <f t="shared" si="48"/>
        <v>907.74199999999996</v>
      </c>
      <c r="AJ38" s="24">
        <v>20.3</v>
      </c>
      <c r="AL38" s="24">
        <v>13.2</v>
      </c>
      <c r="AM38" s="24">
        <v>11.9</v>
      </c>
      <c r="AN38" s="24">
        <f t="shared" si="49"/>
        <v>934.62599999999998</v>
      </c>
      <c r="AO38" s="24">
        <v>20.5</v>
      </c>
      <c r="AQ38" s="24">
        <v>14.5</v>
      </c>
      <c r="AR38" s="24">
        <v>14.3</v>
      </c>
      <c r="AS38" s="24">
        <f t="shared" si="50"/>
        <v>1482.5525000000002</v>
      </c>
      <c r="AT38" s="24">
        <v>20.5</v>
      </c>
      <c r="AV38" s="24">
        <v>14.7</v>
      </c>
      <c r="AW38" s="24">
        <v>13.8</v>
      </c>
      <c r="AX38" s="24">
        <f t="shared" si="51"/>
        <v>1399.7340000000002</v>
      </c>
      <c r="AY38" s="24">
        <v>20.9</v>
      </c>
      <c r="BA38" s="24">
        <f t="shared" si="52"/>
        <v>1116.3927500000002</v>
      </c>
      <c r="BB38" s="24">
        <f t="shared" si="53"/>
        <v>191.47950955696228</v>
      </c>
      <c r="BD38" s="24">
        <f t="shared" si="54"/>
        <v>20.666666666666668</v>
      </c>
      <c r="BE38" s="24">
        <f t="shared" si="55"/>
        <v>0.24221202832779937</v>
      </c>
    </row>
    <row r="39" spans="2:57" s="24" customFormat="1" ht="18" customHeight="1" x14ac:dyDescent="0.2"/>
    <row r="40" spans="2:57" s="24" customFormat="1" ht="18" customHeight="1" x14ac:dyDescent="0.2">
      <c r="C40" s="24" t="s">
        <v>33</v>
      </c>
    </row>
    <row r="41" spans="2:57" s="24" customFormat="1" ht="18" customHeight="1" x14ac:dyDescent="0.2">
      <c r="C41" s="24" t="s">
        <v>115</v>
      </c>
      <c r="H41" s="24" t="s">
        <v>116</v>
      </c>
      <c r="M41" s="24" t="s">
        <v>117</v>
      </c>
      <c r="R41" s="24" t="s">
        <v>118</v>
      </c>
      <c r="W41" s="24" t="s">
        <v>119</v>
      </c>
      <c r="AB41" s="24" t="s">
        <v>120</v>
      </c>
      <c r="AG41" s="24" t="s">
        <v>121</v>
      </c>
      <c r="AL41" s="24" t="s">
        <v>122</v>
      </c>
      <c r="AQ41" s="24">
        <v>9</v>
      </c>
      <c r="AV41" s="24">
        <v>10</v>
      </c>
    </row>
    <row r="42" spans="2:57" s="24" customFormat="1" ht="18" customHeight="1" x14ac:dyDescent="0.2">
      <c r="B42" s="24">
        <v>16</v>
      </c>
      <c r="C42" s="24">
        <v>0</v>
      </c>
      <c r="D42" s="24">
        <v>0</v>
      </c>
      <c r="E42" s="24">
        <f t="shared" ref="E42:E47" si="56">C42*D42*D42/2</f>
        <v>0</v>
      </c>
      <c r="F42" s="24">
        <v>20.100000000000001</v>
      </c>
      <c r="H42" s="24">
        <v>0</v>
      </c>
      <c r="I42" s="24">
        <v>0</v>
      </c>
      <c r="J42" s="24">
        <f t="shared" ref="J42:J47" si="57">H42*I42*I42/2</f>
        <v>0</v>
      </c>
      <c r="K42" s="24">
        <v>19.8</v>
      </c>
      <c r="M42" s="24">
        <v>0</v>
      </c>
      <c r="N42" s="24">
        <v>0</v>
      </c>
      <c r="O42" s="24">
        <f t="shared" ref="O42:O47" si="58">M42*N42*N42/2</f>
        <v>0</v>
      </c>
      <c r="P42" s="24">
        <v>19.5</v>
      </c>
      <c r="R42" s="24">
        <v>0</v>
      </c>
      <c r="S42" s="24">
        <v>0</v>
      </c>
      <c r="T42" s="24">
        <f t="shared" ref="T42:T47" si="59">R42*S42*S42/2</f>
        <v>0</v>
      </c>
      <c r="U42" s="24">
        <v>19.8</v>
      </c>
      <c r="W42" s="24">
        <v>0</v>
      </c>
      <c r="X42" s="24">
        <v>0</v>
      </c>
      <c r="Y42" s="24">
        <f t="shared" ref="Y42:Y47" si="60">W42*X42*X42/2</f>
        <v>0</v>
      </c>
      <c r="Z42" s="24">
        <v>20.2</v>
      </c>
      <c r="AB42" s="24">
        <v>0</v>
      </c>
      <c r="AC42" s="24">
        <v>0</v>
      </c>
      <c r="AD42" s="24">
        <f t="shared" ref="AD42:AD47" si="61">AB42*AC42*AC42/2</f>
        <v>0</v>
      </c>
      <c r="AE42" s="24">
        <v>20.6</v>
      </c>
      <c r="AG42" s="24">
        <v>0</v>
      </c>
      <c r="AH42" s="24">
        <v>0</v>
      </c>
      <c r="AI42" s="24">
        <f t="shared" ref="AI42:AI47" si="62">AG42*AH42*AH42/2</f>
        <v>0</v>
      </c>
      <c r="AL42" s="24">
        <v>0</v>
      </c>
      <c r="AM42" s="24">
        <v>0</v>
      </c>
      <c r="AN42" s="24">
        <f t="shared" ref="AN42:AN47" si="63">AL42*AM42*AM42/2</f>
        <v>0</v>
      </c>
      <c r="AQ42" s="24">
        <v>0</v>
      </c>
      <c r="AR42" s="24">
        <v>0</v>
      </c>
      <c r="AS42" s="24">
        <f t="shared" ref="AS42:AS47" si="64">AQ42*AR42*AR42/2</f>
        <v>0</v>
      </c>
      <c r="AV42" s="24">
        <v>0</v>
      </c>
      <c r="AW42" s="24">
        <v>0</v>
      </c>
      <c r="AX42" s="24">
        <f t="shared" ref="AX42:AX47" si="65">AV42*AW42*AW42/2</f>
        <v>0</v>
      </c>
      <c r="BA42" s="24">
        <f t="shared" ref="BA42:BA47" si="66">AVERAGE(E42,J42,O42,T42,Y42,AD42)</f>
        <v>0</v>
      </c>
      <c r="BB42" s="24">
        <f t="shared" ref="BB42:BB47" si="67">STDEV(E42,J42,O42,T42,Y42,AD42)</f>
        <v>0</v>
      </c>
      <c r="BD42" s="24">
        <f t="shared" ref="BD42:BD47" si="68">AVERAGE(F42,K42,P42,U42,Z42,AE42)</f>
        <v>20</v>
      </c>
      <c r="BE42" s="24">
        <f t="shared" ref="BE42:BE47" si="69">STDEV(F42,K42,P42,U42,Z42,AE42)</f>
        <v>0.38470768123342719</v>
      </c>
    </row>
    <row r="43" spans="2:57" s="24" customFormat="1" ht="18" customHeight="1" x14ac:dyDescent="0.2">
      <c r="B43" s="24">
        <v>18</v>
      </c>
      <c r="C43" s="24">
        <v>0</v>
      </c>
      <c r="D43" s="24">
        <v>0</v>
      </c>
      <c r="E43" s="24">
        <f t="shared" si="56"/>
        <v>0</v>
      </c>
      <c r="F43" s="24">
        <v>20.3</v>
      </c>
      <c r="H43" s="24">
        <v>3</v>
      </c>
      <c r="I43" s="24">
        <v>3</v>
      </c>
      <c r="J43" s="24">
        <f t="shared" si="57"/>
        <v>13.5</v>
      </c>
      <c r="K43" s="24">
        <v>19.899999999999999</v>
      </c>
      <c r="M43" s="24">
        <v>3</v>
      </c>
      <c r="N43" s="24">
        <v>3</v>
      </c>
      <c r="O43" s="24">
        <f t="shared" si="58"/>
        <v>13.5</v>
      </c>
      <c r="P43" s="24">
        <v>19.7</v>
      </c>
      <c r="R43" s="24">
        <v>4</v>
      </c>
      <c r="S43" s="24">
        <v>3.2</v>
      </c>
      <c r="T43" s="24">
        <f t="shared" si="59"/>
        <v>20.480000000000004</v>
      </c>
      <c r="U43" s="24">
        <v>19.899999999999999</v>
      </c>
      <c r="W43" s="24">
        <v>3.9</v>
      </c>
      <c r="X43" s="24">
        <v>3.5</v>
      </c>
      <c r="Y43" s="24">
        <f t="shared" si="60"/>
        <v>23.887499999999999</v>
      </c>
      <c r="Z43" s="24">
        <v>20.3</v>
      </c>
      <c r="AB43" s="24">
        <v>0</v>
      </c>
      <c r="AC43" s="24">
        <v>0</v>
      </c>
      <c r="AD43" s="24">
        <f t="shared" si="61"/>
        <v>0</v>
      </c>
      <c r="AE43" s="24">
        <v>20.5</v>
      </c>
      <c r="AG43" s="24">
        <v>0</v>
      </c>
      <c r="AH43" s="24">
        <v>0</v>
      </c>
      <c r="AI43" s="24">
        <f t="shared" si="62"/>
        <v>0</v>
      </c>
      <c r="AL43" s="24">
        <v>0</v>
      </c>
      <c r="AM43" s="24">
        <v>0</v>
      </c>
      <c r="AN43" s="24">
        <f t="shared" si="63"/>
        <v>0</v>
      </c>
      <c r="AQ43" s="24">
        <v>0</v>
      </c>
      <c r="AR43" s="24">
        <v>0</v>
      </c>
      <c r="AS43" s="24">
        <f t="shared" si="64"/>
        <v>0</v>
      </c>
      <c r="AV43" s="24">
        <v>0</v>
      </c>
      <c r="AW43" s="24">
        <v>0</v>
      </c>
      <c r="AX43" s="24">
        <f t="shared" si="65"/>
        <v>0</v>
      </c>
      <c r="BA43" s="24">
        <f t="shared" si="66"/>
        <v>11.894583333333335</v>
      </c>
      <c r="BB43" s="24">
        <f t="shared" si="67"/>
        <v>10.056404727419569</v>
      </c>
      <c r="BD43" s="24">
        <f t="shared" si="68"/>
        <v>20.100000000000001</v>
      </c>
      <c r="BE43" s="24">
        <f t="shared" si="69"/>
        <v>0.30983866769659407</v>
      </c>
    </row>
    <row r="44" spans="2:57" s="24" customFormat="1" ht="18" customHeight="1" x14ac:dyDescent="0.2">
      <c r="B44" s="24">
        <v>20</v>
      </c>
      <c r="C44" s="24">
        <v>3</v>
      </c>
      <c r="D44" s="24">
        <v>3</v>
      </c>
      <c r="E44" s="24">
        <f t="shared" si="56"/>
        <v>13.5</v>
      </c>
      <c r="F44" s="24">
        <v>20.3</v>
      </c>
      <c r="H44" s="24">
        <v>4.2</v>
      </c>
      <c r="I44" s="24">
        <v>3.6</v>
      </c>
      <c r="J44" s="24">
        <f t="shared" si="57"/>
        <v>27.216000000000001</v>
      </c>
      <c r="K44" s="24">
        <v>20.2</v>
      </c>
      <c r="M44" s="24">
        <v>4.3</v>
      </c>
      <c r="N44" s="24">
        <v>3</v>
      </c>
      <c r="O44" s="24">
        <f t="shared" si="58"/>
        <v>19.349999999999998</v>
      </c>
      <c r="P44" s="24">
        <v>19.7</v>
      </c>
      <c r="R44" s="24">
        <v>5</v>
      </c>
      <c r="S44" s="24">
        <v>4</v>
      </c>
      <c r="T44" s="24">
        <f t="shared" si="59"/>
        <v>40</v>
      </c>
      <c r="U44" s="24">
        <v>20.100000000000001</v>
      </c>
      <c r="W44" s="24">
        <v>4</v>
      </c>
      <c r="X44" s="24">
        <v>4</v>
      </c>
      <c r="Y44" s="24">
        <f t="shared" si="60"/>
        <v>32</v>
      </c>
      <c r="Z44" s="24">
        <v>20.399999999999999</v>
      </c>
      <c r="AB44" s="24">
        <v>0</v>
      </c>
      <c r="AC44" s="24">
        <v>0</v>
      </c>
      <c r="AD44" s="24">
        <f t="shared" si="61"/>
        <v>0</v>
      </c>
      <c r="AE44" s="24">
        <v>20.399999999999999</v>
      </c>
      <c r="AG44" s="24">
        <v>0</v>
      </c>
      <c r="AH44" s="24">
        <v>0</v>
      </c>
      <c r="AI44" s="24">
        <f t="shared" si="62"/>
        <v>0</v>
      </c>
      <c r="AL44" s="24">
        <v>0</v>
      </c>
      <c r="AM44" s="24">
        <v>0</v>
      </c>
      <c r="AN44" s="24">
        <f t="shared" si="63"/>
        <v>0</v>
      </c>
      <c r="AQ44" s="24">
        <v>0</v>
      </c>
      <c r="AR44" s="24">
        <v>0</v>
      </c>
      <c r="AS44" s="24">
        <f t="shared" si="64"/>
        <v>0</v>
      </c>
      <c r="AV44" s="24">
        <v>0</v>
      </c>
      <c r="AW44" s="24">
        <v>0</v>
      </c>
      <c r="AX44" s="24">
        <f t="shared" si="65"/>
        <v>0</v>
      </c>
      <c r="BA44" s="24">
        <f t="shared" si="66"/>
        <v>22.010999999999999</v>
      </c>
      <c r="BB44" s="24">
        <f t="shared" si="67"/>
        <v>14.24414567462717</v>
      </c>
      <c r="BD44" s="24">
        <f t="shared" si="68"/>
        <v>20.183333333333337</v>
      </c>
      <c r="BE44" s="24">
        <f t="shared" si="69"/>
        <v>0.26394443859772182</v>
      </c>
    </row>
    <row r="45" spans="2:57" s="24" customFormat="1" ht="18" customHeight="1" x14ac:dyDescent="0.2">
      <c r="B45" s="24">
        <v>22</v>
      </c>
      <c r="C45" s="24">
        <v>4.3</v>
      </c>
      <c r="D45" s="24">
        <v>3.8</v>
      </c>
      <c r="E45" s="24">
        <f t="shared" si="56"/>
        <v>31.045999999999999</v>
      </c>
      <c r="F45" s="24">
        <v>20.5</v>
      </c>
      <c r="H45" s="24">
        <v>4.8</v>
      </c>
      <c r="I45" s="24">
        <v>3.7</v>
      </c>
      <c r="J45" s="24">
        <f t="shared" si="57"/>
        <v>32.856000000000002</v>
      </c>
      <c r="K45" s="24">
        <v>20.399999999999999</v>
      </c>
      <c r="M45" s="24">
        <v>5.9</v>
      </c>
      <c r="N45" s="24">
        <v>4.5999999999999996</v>
      </c>
      <c r="O45" s="24">
        <f t="shared" si="58"/>
        <v>62.421999999999997</v>
      </c>
      <c r="P45" s="24">
        <v>19.899999999999999</v>
      </c>
      <c r="R45" s="24">
        <v>4.9000000000000004</v>
      </c>
      <c r="S45" s="24">
        <v>4.3</v>
      </c>
      <c r="T45" s="24">
        <f t="shared" si="59"/>
        <v>45.3005</v>
      </c>
      <c r="U45" s="24">
        <v>20.2</v>
      </c>
      <c r="W45" s="24">
        <v>5.0999999999999996</v>
      </c>
      <c r="X45" s="24">
        <v>4.8</v>
      </c>
      <c r="Y45" s="24">
        <f t="shared" si="60"/>
        <v>58.751999999999988</v>
      </c>
      <c r="Z45" s="24">
        <v>20.399999999999999</v>
      </c>
      <c r="AB45" s="24">
        <v>0</v>
      </c>
      <c r="AC45" s="24">
        <v>0</v>
      </c>
      <c r="AD45" s="24">
        <f t="shared" si="61"/>
        <v>0</v>
      </c>
      <c r="AE45" s="24">
        <v>20.5</v>
      </c>
      <c r="AG45" s="24">
        <v>0</v>
      </c>
      <c r="AH45" s="24">
        <v>0</v>
      </c>
      <c r="AI45" s="24">
        <f t="shared" si="62"/>
        <v>0</v>
      </c>
      <c r="AL45" s="24">
        <v>0</v>
      </c>
      <c r="AM45" s="24">
        <v>0</v>
      </c>
      <c r="AN45" s="24">
        <f t="shared" si="63"/>
        <v>0</v>
      </c>
      <c r="AQ45" s="24">
        <v>0</v>
      </c>
      <c r="AR45" s="24">
        <v>0</v>
      </c>
      <c r="AS45" s="24">
        <f t="shared" si="64"/>
        <v>0</v>
      </c>
      <c r="AV45" s="24">
        <v>0</v>
      </c>
      <c r="AW45" s="24">
        <v>0</v>
      </c>
      <c r="AX45" s="24">
        <f t="shared" si="65"/>
        <v>0</v>
      </c>
      <c r="BA45" s="24">
        <f t="shared" si="66"/>
        <v>38.39608333333333</v>
      </c>
      <c r="BB45" s="24">
        <f t="shared" si="67"/>
        <v>22.79585246578128</v>
      </c>
      <c r="BD45" s="24">
        <f t="shared" si="68"/>
        <v>20.316666666666666</v>
      </c>
      <c r="BE45" s="24">
        <f t="shared" si="69"/>
        <v>0.23166067138525442</v>
      </c>
    </row>
    <row r="46" spans="2:57" s="24" customFormat="1" ht="18" customHeight="1" x14ac:dyDescent="0.2">
      <c r="B46" s="24">
        <v>24</v>
      </c>
      <c r="C46" s="24">
        <v>5.8</v>
      </c>
      <c r="D46" s="24">
        <v>4.7</v>
      </c>
      <c r="E46" s="24">
        <f t="shared" si="56"/>
        <v>64.061000000000007</v>
      </c>
      <c r="F46" s="24">
        <v>20.6</v>
      </c>
      <c r="H46" s="24">
        <v>5</v>
      </c>
      <c r="I46" s="24">
        <v>4</v>
      </c>
      <c r="J46" s="24">
        <f t="shared" si="57"/>
        <v>40</v>
      </c>
      <c r="K46" s="24">
        <v>20.5</v>
      </c>
      <c r="M46" s="24">
        <v>7.3</v>
      </c>
      <c r="N46" s="24">
        <v>5</v>
      </c>
      <c r="O46" s="24">
        <f t="shared" si="58"/>
        <v>91.25</v>
      </c>
      <c r="P46" s="24">
        <v>20.100000000000001</v>
      </c>
      <c r="R46" s="24">
        <v>5</v>
      </c>
      <c r="S46" s="24">
        <v>4.5</v>
      </c>
      <c r="T46" s="24">
        <f t="shared" si="59"/>
        <v>50.625</v>
      </c>
      <c r="U46" s="24">
        <v>20.3</v>
      </c>
      <c r="W46" s="24">
        <v>5.9</v>
      </c>
      <c r="X46" s="24">
        <v>5.7</v>
      </c>
      <c r="Y46" s="24">
        <f t="shared" si="60"/>
        <v>95.845500000000015</v>
      </c>
      <c r="Z46" s="24">
        <v>20.6</v>
      </c>
      <c r="AB46" s="24">
        <v>0</v>
      </c>
      <c r="AC46" s="24">
        <v>0</v>
      </c>
      <c r="AD46" s="24">
        <f t="shared" si="61"/>
        <v>0</v>
      </c>
      <c r="AE46" s="24">
        <v>20.7</v>
      </c>
      <c r="AG46" s="24">
        <v>0</v>
      </c>
      <c r="AH46" s="24">
        <v>0</v>
      </c>
      <c r="AI46" s="24">
        <f t="shared" si="62"/>
        <v>0</v>
      </c>
      <c r="AL46" s="24">
        <v>0</v>
      </c>
      <c r="AM46" s="24">
        <v>0</v>
      </c>
      <c r="AN46" s="24">
        <f t="shared" si="63"/>
        <v>0</v>
      </c>
      <c r="AQ46" s="24">
        <v>0</v>
      </c>
      <c r="AR46" s="24">
        <v>0</v>
      </c>
      <c r="AS46" s="24">
        <f t="shared" si="64"/>
        <v>0</v>
      </c>
      <c r="AV46" s="24">
        <v>0</v>
      </c>
      <c r="AW46" s="24">
        <v>0</v>
      </c>
      <c r="AX46" s="24">
        <f t="shared" si="65"/>
        <v>0</v>
      </c>
      <c r="BA46" s="24">
        <f t="shared" si="66"/>
        <v>56.963583333333339</v>
      </c>
      <c r="BB46" s="24">
        <f t="shared" si="67"/>
        <v>35.526119290483535</v>
      </c>
      <c r="BD46" s="24">
        <f t="shared" si="68"/>
        <v>20.466666666666665</v>
      </c>
      <c r="BE46" s="24">
        <f t="shared" si="69"/>
        <v>0.22509257354845472</v>
      </c>
    </row>
    <row r="47" spans="2:57" s="24" customFormat="1" ht="18" customHeight="1" x14ac:dyDescent="0.2">
      <c r="B47" s="24">
        <v>26</v>
      </c>
      <c r="C47" s="24">
        <v>6.5</v>
      </c>
      <c r="D47" s="24">
        <v>5.3</v>
      </c>
      <c r="E47" s="24">
        <f t="shared" si="56"/>
        <v>91.29249999999999</v>
      </c>
      <c r="F47" s="24">
        <v>20.5</v>
      </c>
      <c r="H47" s="24">
        <v>5.4</v>
      </c>
      <c r="I47" s="24">
        <v>4.5</v>
      </c>
      <c r="J47" s="24">
        <f t="shared" si="57"/>
        <v>54.675000000000004</v>
      </c>
      <c r="K47" s="24">
        <v>20.7</v>
      </c>
      <c r="M47" s="24">
        <v>7.4</v>
      </c>
      <c r="N47" s="24">
        <v>5.3</v>
      </c>
      <c r="O47" s="24">
        <f t="shared" si="58"/>
        <v>103.93299999999999</v>
      </c>
      <c r="P47" s="24">
        <v>20.2</v>
      </c>
      <c r="R47" s="24">
        <v>5.8</v>
      </c>
      <c r="S47" s="24">
        <v>5.3</v>
      </c>
      <c r="T47" s="24">
        <f t="shared" si="59"/>
        <v>81.460999999999999</v>
      </c>
      <c r="U47" s="24">
        <v>20.399999999999999</v>
      </c>
      <c r="W47" s="24">
        <v>6.4</v>
      </c>
      <c r="X47" s="24">
        <v>6.1</v>
      </c>
      <c r="Y47" s="24">
        <f t="shared" si="60"/>
        <v>119.07199999999999</v>
      </c>
      <c r="Z47" s="24">
        <v>20.8</v>
      </c>
      <c r="AB47" s="24">
        <v>0</v>
      </c>
      <c r="AC47" s="24">
        <v>0</v>
      </c>
      <c r="AD47" s="24">
        <f t="shared" si="61"/>
        <v>0</v>
      </c>
      <c r="AE47" s="24">
        <v>20.9</v>
      </c>
      <c r="AG47" s="24">
        <v>0</v>
      </c>
      <c r="AH47" s="24">
        <v>0</v>
      </c>
      <c r="AI47" s="24">
        <f t="shared" si="62"/>
        <v>0</v>
      </c>
      <c r="AL47" s="24">
        <v>0</v>
      </c>
      <c r="AM47" s="24">
        <v>0</v>
      </c>
      <c r="AN47" s="24">
        <f t="shared" si="63"/>
        <v>0</v>
      </c>
      <c r="AQ47" s="24">
        <v>0</v>
      </c>
      <c r="AR47" s="24">
        <v>0</v>
      </c>
      <c r="AS47" s="24">
        <f t="shared" si="64"/>
        <v>0</v>
      </c>
      <c r="AV47" s="24">
        <v>0</v>
      </c>
      <c r="AW47" s="24">
        <v>0</v>
      </c>
      <c r="AX47" s="24">
        <f t="shared" si="65"/>
        <v>0</v>
      </c>
      <c r="BA47" s="24">
        <f t="shared" si="66"/>
        <v>75.072249999999997</v>
      </c>
      <c r="BB47" s="24">
        <f t="shared" si="67"/>
        <v>42.719372783024312</v>
      </c>
      <c r="BD47" s="24">
        <f t="shared" si="68"/>
        <v>20.583333333333332</v>
      </c>
      <c r="BE47" s="24">
        <f t="shared" si="69"/>
        <v>0.26394443859772215</v>
      </c>
    </row>
    <row r="48" spans="2:57" s="24" customFormat="1" ht="18" customHeight="1" x14ac:dyDescent="0.2"/>
    <row r="49" spans="1:8" ht="18" customHeight="1" x14ac:dyDescent="0.2">
      <c r="A49" s="24"/>
      <c r="B49" s="24"/>
      <c r="C49" s="78" t="s">
        <v>28</v>
      </c>
      <c r="D49" s="78"/>
      <c r="E49" s="24"/>
      <c r="F49" s="24"/>
      <c r="G49" s="78" t="s">
        <v>28</v>
      </c>
      <c r="H49" s="78"/>
    </row>
    <row r="50" spans="1:8" ht="18" customHeight="1" x14ac:dyDescent="0.2">
      <c r="A50" s="24"/>
      <c r="B50" s="24"/>
      <c r="C50" s="24" t="s">
        <v>70</v>
      </c>
      <c r="D50" s="24" t="s">
        <v>123</v>
      </c>
      <c r="E50" s="24"/>
      <c r="F50" s="24"/>
      <c r="G50" s="24" t="s">
        <v>70</v>
      </c>
      <c r="H50" s="24" t="s">
        <v>123</v>
      </c>
    </row>
    <row r="51" spans="1:8" ht="18" customHeight="1" x14ac:dyDescent="0.2">
      <c r="A51" s="24"/>
      <c r="B51" s="24" t="s">
        <v>139</v>
      </c>
      <c r="C51" s="24">
        <v>1.32</v>
      </c>
      <c r="D51" s="24">
        <v>1.43</v>
      </c>
      <c r="E51" s="24"/>
      <c r="F51" s="24" t="s">
        <v>127</v>
      </c>
      <c r="G51" s="24">
        <v>1.25</v>
      </c>
      <c r="H51" s="24">
        <v>1.38</v>
      </c>
    </row>
    <row r="52" spans="1:8" ht="18" customHeight="1" x14ac:dyDescent="0.2">
      <c r="A52" s="24"/>
      <c r="B52" s="24"/>
      <c r="C52" s="24">
        <v>1.2</v>
      </c>
      <c r="D52" s="24">
        <v>1.28</v>
      </c>
      <c r="E52" s="24"/>
      <c r="F52" s="24"/>
      <c r="G52" s="24">
        <v>1.3</v>
      </c>
      <c r="H52" s="24">
        <v>1.29</v>
      </c>
    </row>
    <row r="53" spans="1:8" ht="18" customHeight="1" x14ac:dyDescent="0.2">
      <c r="A53" s="24"/>
      <c r="B53" s="24"/>
      <c r="C53" s="24">
        <v>1.24</v>
      </c>
      <c r="D53" s="24">
        <v>1.35</v>
      </c>
      <c r="E53" s="24"/>
      <c r="F53" s="24"/>
      <c r="G53" s="24">
        <v>1.1100000000000001</v>
      </c>
      <c r="H53" s="24">
        <v>0.94</v>
      </c>
    </row>
    <row r="54" spans="1:8" ht="18" customHeight="1" x14ac:dyDescent="0.2">
      <c r="A54" s="24"/>
      <c r="B54" s="24"/>
      <c r="C54" s="24">
        <v>0.95</v>
      </c>
      <c r="D54" s="24">
        <v>1.1299999999999999</v>
      </c>
      <c r="E54" s="24"/>
      <c r="F54" s="24"/>
      <c r="G54" s="24">
        <v>0.95</v>
      </c>
      <c r="H54" s="24">
        <v>1.05</v>
      </c>
    </row>
    <row r="55" spans="1:8" ht="18" customHeight="1" x14ac:dyDescent="0.2">
      <c r="A55" s="24"/>
      <c r="B55" s="24"/>
      <c r="C55" s="24">
        <v>0.98</v>
      </c>
      <c r="D55" s="24">
        <v>1.03</v>
      </c>
      <c r="E55" s="24"/>
      <c r="F55" s="24"/>
      <c r="G55" s="24">
        <v>0.81</v>
      </c>
      <c r="H55" s="24">
        <v>1.02</v>
      </c>
    </row>
    <row r="56" spans="1:8" ht="18" customHeight="1" x14ac:dyDescent="0.2">
      <c r="A56" s="24"/>
      <c r="B56" s="24"/>
      <c r="C56" s="24">
        <v>0.83</v>
      </c>
      <c r="D56" s="24">
        <v>0.91</v>
      </c>
      <c r="E56" s="24"/>
      <c r="F56" s="24"/>
      <c r="G56" s="24">
        <v>0.73</v>
      </c>
      <c r="H56" s="24">
        <v>0.89</v>
      </c>
    </row>
    <row r="57" spans="1:8" ht="18" customHeight="1" x14ac:dyDescent="0.2">
      <c r="A57" s="24"/>
      <c r="B57" s="24"/>
      <c r="C57" s="24">
        <f>_xlfn.T.TEST(C51:C56,D51:D56,2,2)</f>
        <v>0.39094023525575117</v>
      </c>
      <c r="D57" s="24"/>
      <c r="E57" s="24"/>
      <c r="F57" s="24"/>
      <c r="G57" s="24">
        <f>_xlfn.T.TEST(G51:G56,H51:H56,2,2)</f>
        <v>0.58644371420883523</v>
      </c>
      <c r="H57" s="24"/>
    </row>
    <row r="58" spans="1:8" ht="18" customHeight="1" x14ac:dyDescent="0.2">
      <c r="A58" s="24"/>
      <c r="B58" s="24"/>
      <c r="C58" s="24"/>
      <c r="D58" s="24"/>
      <c r="E58" s="24"/>
      <c r="F58" s="24"/>
      <c r="G58" s="24"/>
      <c r="H58" s="24"/>
    </row>
  </sheetData>
  <mergeCells count="2">
    <mergeCell ref="C49:D49"/>
    <mergeCell ref="G49:H49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05CA3-7FF1-4DE7-B6B8-F4D40D20C98A}">
  <dimension ref="A1:BO108"/>
  <sheetViews>
    <sheetView topLeftCell="AO82" zoomScale="70" zoomScaleNormal="70" workbookViewId="0">
      <selection activeCell="BF46" sqref="BF46"/>
    </sheetView>
  </sheetViews>
  <sheetFormatPr defaultRowHeight="13.5" x14ac:dyDescent="0.15"/>
  <cols>
    <col min="1" max="1" width="29" style="4" customWidth="1"/>
    <col min="2" max="5" width="14.625" style="4" customWidth="1"/>
    <col min="6" max="6" width="20.875" style="4" customWidth="1"/>
    <col min="7" max="60" width="14.625" style="4" customWidth="1"/>
    <col min="61" max="16384" width="9" style="4"/>
  </cols>
  <sheetData>
    <row r="1" spans="1:67" s="32" customFormat="1" ht="24" customHeight="1" x14ac:dyDescent="0.25">
      <c r="C1" s="32" t="s">
        <v>24</v>
      </c>
    </row>
    <row r="2" spans="1:67" s="33" customFormat="1" ht="24" customHeight="1" x14ac:dyDescent="0.25">
      <c r="C2" s="34"/>
      <c r="D2" s="34"/>
      <c r="E2" s="33" t="s">
        <v>142</v>
      </c>
      <c r="F2" s="34" t="s">
        <v>141</v>
      </c>
      <c r="G2" s="34"/>
      <c r="O2" s="34"/>
      <c r="P2" s="34"/>
      <c r="Q2" s="34"/>
      <c r="R2" s="34"/>
      <c r="S2" s="34"/>
      <c r="T2" s="34"/>
      <c r="AB2" s="34"/>
      <c r="AC2" s="34"/>
      <c r="AD2" s="34"/>
      <c r="AE2" s="34"/>
      <c r="AF2" s="34"/>
      <c r="AG2" s="34"/>
      <c r="AV2" s="34"/>
      <c r="BA2" s="34"/>
      <c r="BE2" s="34"/>
    </row>
    <row r="3" spans="1:67" s="32" customFormat="1" ht="24" customHeight="1" x14ac:dyDescent="0.25">
      <c r="A3" s="32" t="s">
        <v>125</v>
      </c>
      <c r="C3" s="32">
        <v>1</v>
      </c>
      <c r="H3" s="32">
        <v>2</v>
      </c>
      <c r="M3" s="32">
        <v>3</v>
      </c>
      <c r="R3" s="32">
        <v>4</v>
      </c>
      <c r="W3" s="32">
        <v>5</v>
      </c>
      <c r="AB3" s="32">
        <v>6</v>
      </c>
      <c r="AG3" s="32">
        <v>7</v>
      </c>
      <c r="AL3" s="32">
        <v>8</v>
      </c>
      <c r="AQ3" s="32">
        <v>9</v>
      </c>
      <c r="AV3" s="32">
        <v>10</v>
      </c>
      <c r="BA3" s="32" t="s">
        <v>37</v>
      </c>
      <c r="BB3" s="32" t="s">
        <v>5</v>
      </c>
      <c r="BD3" s="32" t="s">
        <v>37</v>
      </c>
      <c r="BE3" s="32" t="s">
        <v>5</v>
      </c>
    </row>
    <row r="4" spans="1:67" s="33" customFormat="1" ht="24" customHeight="1" x14ac:dyDescent="0.25">
      <c r="A4" s="32" t="s">
        <v>124</v>
      </c>
      <c r="B4" s="33">
        <v>1</v>
      </c>
      <c r="C4" s="33">
        <v>6.12</v>
      </c>
      <c r="D4" s="33">
        <v>5.8</v>
      </c>
      <c r="E4" s="34">
        <f>C4*D4*D4/2</f>
        <v>102.9384</v>
      </c>
      <c r="F4" s="33">
        <v>21.5</v>
      </c>
      <c r="H4" s="33">
        <v>6.3</v>
      </c>
      <c r="I4" s="33">
        <v>6.1</v>
      </c>
      <c r="J4" s="34">
        <f>H4*I4*I4/2</f>
        <v>117.21149999999999</v>
      </c>
      <c r="K4" s="33">
        <v>19.5</v>
      </c>
      <c r="M4" s="33">
        <v>6</v>
      </c>
      <c r="N4" s="33">
        <v>5.9</v>
      </c>
      <c r="O4" s="34">
        <f t="shared" ref="O4:O11" si="0">M4*N4*N4/2</f>
        <v>104.43000000000002</v>
      </c>
      <c r="P4" s="33">
        <v>19.7</v>
      </c>
      <c r="R4" s="33">
        <v>6.3</v>
      </c>
      <c r="S4" s="33">
        <v>5.4</v>
      </c>
      <c r="T4" s="34">
        <f t="shared" ref="T4:T15" si="1">R4*S4*S4/2</f>
        <v>91.854000000000013</v>
      </c>
      <c r="U4" s="33">
        <v>20.399999999999999</v>
      </c>
      <c r="W4" s="33">
        <v>5.5</v>
      </c>
      <c r="X4" s="33">
        <v>5.4</v>
      </c>
      <c r="Y4" s="34">
        <f t="shared" ref="Y4:Y15" si="2">W4*X4*X4/2</f>
        <v>80.190000000000012</v>
      </c>
      <c r="Z4" s="33">
        <v>18.2</v>
      </c>
      <c r="AB4" s="33">
        <v>5.9</v>
      </c>
      <c r="AC4" s="33">
        <v>5.8</v>
      </c>
      <c r="AD4" s="34">
        <f t="shared" ref="AD4:AD15" si="3">AB4*AC4*AC4/2</f>
        <v>99.238</v>
      </c>
      <c r="AE4" s="33">
        <v>18.7</v>
      </c>
      <c r="AF4" s="33" t="s">
        <v>22</v>
      </c>
      <c r="AG4" s="34">
        <v>6.3</v>
      </c>
      <c r="AH4" s="33">
        <v>5.9</v>
      </c>
      <c r="AI4" s="34">
        <f t="shared" ref="AI4:AI13" si="4">AG4*AH4*AH4/2</f>
        <v>109.65150000000001</v>
      </c>
      <c r="AJ4" s="33">
        <v>19.2</v>
      </c>
      <c r="AL4" s="33">
        <v>6.3</v>
      </c>
      <c r="AM4" s="33">
        <v>5.8</v>
      </c>
      <c r="AN4" s="34">
        <f t="shared" ref="AN4:AN15" si="5">AL4*AM4*AM4/2</f>
        <v>105.96599999999999</v>
      </c>
      <c r="AO4" s="33">
        <v>19.2</v>
      </c>
      <c r="AQ4" s="33">
        <v>6.3</v>
      </c>
      <c r="AR4" s="33">
        <v>6</v>
      </c>
      <c r="AS4" s="34">
        <f t="shared" ref="AS4:AS15" si="6">AQ4*AR4*AR4/2</f>
        <v>113.39999999999999</v>
      </c>
      <c r="AT4" s="33">
        <v>19.2</v>
      </c>
      <c r="AV4" s="33">
        <v>6.9</v>
      </c>
      <c r="AW4" s="33">
        <v>5.5</v>
      </c>
      <c r="AX4" s="34">
        <f t="shared" ref="AX4:AX15" si="7">AV4*AW4*AW4/2</f>
        <v>104.36250000000001</v>
      </c>
      <c r="AY4" s="33">
        <v>18.5</v>
      </c>
      <c r="BA4" s="33">
        <f>AVERAGE(E4,J4,O4,T4,Y4,AD4,AI4,AN4,AS4,AX4)</f>
        <v>102.92419</v>
      </c>
      <c r="BB4" s="33">
        <f t="shared" ref="BB4" si="8">STDEV(E4,J4,O4,T4,Y4,AD4,AI4,AN4,AS4,AX4)</f>
        <v>10.675496500288244</v>
      </c>
      <c r="BD4" s="33">
        <f>AVERAGE(F4,K4,P4,U4,Z4,AE4,AJ4,AO4,AT4,AY4)</f>
        <v>19.409999999999997</v>
      </c>
      <c r="BE4" s="33">
        <f>STDEV(F4,K4,P4,U4,Z4,AE4,AJ4,AO4,AT4,AY4)</f>
        <v>0.96430746595102579</v>
      </c>
      <c r="BF4" s="26"/>
      <c r="BG4" s="26"/>
      <c r="BH4" s="26"/>
      <c r="BI4" s="26"/>
      <c r="BJ4" s="26"/>
      <c r="BK4" s="26"/>
      <c r="BL4" s="26"/>
      <c r="BM4" s="26"/>
      <c r="BN4" s="26"/>
      <c r="BO4" s="26"/>
    </row>
    <row r="5" spans="1:67" s="33" customFormat="1" ht="24" customHeight="1" x14ac:dyDescent="0.25">
      <c r="B5" s="33">
        <v>3</v>
      </c>
      <c r="C5" s="34">
        <v>6.6</v>
      </c>
      <c r="D5" s="34">
        <v>6.2</v>
      </c>
      <c r="E5" s="34">
        <f>C5*D5*D5/2</f>
        <v>126.852</v>
      </c>
      <c r="F5" s="33">
        <v>21.2</v>
      </c>
      <c r="H5" s="33">
        <v>7.1</v>
      </c>
      <c r="I5" s="33">
        <v>6.4</v>
      </c>
      <c r="J5" s="34">
        <f>H5*I5*I5/2</f>
        <v>145.40799999999999</v>
      </c>
      <c r="K5" s="33">
        <v>20.3</v>
      </c>
      <c r="M5" s="33">
        <v>6.7</v>
      </c>
      <c r="N5" s="33">
        <v>6.5</v>
      </c>
      <c r="O5" s="34">
        <f t="shared" si="0"/>
        <v>141.53750000000002</v>
      </c>
      <c r="P5" s="33">
        <v>19.5</v>
      </c>
      <c r="R5" s="33">
        <v>6.4</v>
      </c>
      <c r="S5" s="33">
        <v>5.7</v>
      </c>
      <c r="T5" s="34">
        <f t="shared" si="1"/>
        <v>103.96800000000002</v>
      </c>
      <c r="U5" s="33">
        <v>20.100000000000001</v>
      </c>
      <c r="W5" s="33">
        <v>6.5</v>
      </c>
      <c r="X5" s="33">
        <v>5.8</v>
      </c>
      <c r="Y5" s="34">
        <f t="shared" si="2"/>
        <v>109.32999999999998</v>
      </c>
      <c r="Z5" s="33">
        <v>18.7</v>
      </c>
      <c r="AB5" s="33">
        <v>6.7</v>
      </c>
      <c r="AC5" s="33">
        <v>6.2</v>
      </c>
      <c r="AD5" s="34">
        <f t="shared" si="3"/>
        <v>128.774</v>
      </c>
      <c r="AE5" s="33">
        <v>19.399999999999999</v>
      </c>
      <c r="AG5" s="34">
        <v>6.6</v>
      </c>
      <c r="AH5" s="33">
        <v>6.3</v>
      </c>
      <c r="AI5" s="34">
        <f t="shared" si="4"/>
        <v>130.977</v>
      </c>
      <c r="AJ5" s="33">
        <v>19.3</v>
      </c>
      <c r="AL5" s="33">
        <v>7.2</v>
      </c>
      <c r="AM5" s="33">
        <v>5.9</v>
      </c>
      <c r="AN5" s="34">
        <f t="shared" si="5"/>
        <v>125.31600000000002</v>
      </c>
      <c r="AO5" s="33">
        <v>19.3</v>
      </c>
      <c r="AQ5" s="33">
        <v>6.7</v>
      </c>
      <c r="AR5" s="33">
        <v>5.9</v>
      </c>
      <c r="AS5" s="34">
        <f t="shared" si="6"/>
        <v>116.61350000000002</v>
      </c>
      <c r="AT5" s="33">
        <v>20</v>
      </c>
      <c r="AV5" s="33">
        <v>7.2</v>
      </c>
      <c r="AW5" s="33">
        <v>6.8</v>
      </c>
      <c r="AX5" s="34">
        <f t="shared" si="7"/>
        <v>166.464</v>
      </c>
      <c r="AY5" s="33">
        <v>19.3</v>
      </c>
      <c r="BA5" s="33">
        <f t="shared" ref="BA5:BA15" si="9">AVERAGE(E5,J5,O5,T5,Y5,AD5,AI5,AN5,AS5,AX5)</f>
        <v>129.52399999999997</v>
      </c>
      <c r="BB5" s="33">
        <f t="shared" ref="BB5:BB15" si="10">STDEV(E5,J5,O5,T5,Y5,AD5,AI5,AN5,AS5,AX5)</f>
        <v>18.306943362500022</v>
      </c>
      <c r="BD5" s="33">
        <f>AVERAGE(F5,K5,P5,U5,Z5,AE5,AJ5,AO5,AT5,AY5)</f>
        <v>19.71</v>
      </c>
      <c r="BE5" s="33">
        <f>STDEV(F5,K5,P5,U5,Z5,AE5,AJ5,AO5,AT5,AY5)</f>
        <v>0.70466698202452738</v>
      </c>
    </row>
    <row r="6" spans="1:67" s="33" customFormat="1" ht="24" customHeight="1" x14ac:dyDescent="0.25">
      <c r="B6" s="33">
        <v>5</v>
      </c>
      <c r="C6" s="33">
        <v>7</v>
      </c>
      <c r="D6" s="33">
        <v>6.6</v>
      </c>
      <c r="E6" s="34">
        <f t="shared" ref="E6:E15" si="11">C6*D6*D6/2</f>
        <v>152.45999999999998</v>
      </c>
      <c r="F6" s="33">
        <v>22.1</v>
      </c>
      <c r="H6" s="33">
        <v>7.3</v>
      </c>
      <c r="I6" s="33">
        <v>7.2</v>
      </c>
      <c r="J6" s="34">
        <f t="shared" ref="J6:J15" si="12">H6*I6*I6/2</f>
        <v>189.21600000000001</v>
      </c>
      <c r="K6" s="33">
        <v>20.100000000000001</v>
      </c>
      <c r="M6" s="33">
        <v>6.8</v>
      </c>
      <c r="N6" s="33">
        <v>6.7</v>
      </c>
      <c r="O6" s="34">
        <f t="shared" si="0"/>
        <v>152.626</v>
      </c>
      <c r="P6" s="33">
        <v>21.1</v>
      </c>
      <c r="R6" s="33">
        <v>8.4</v>
      </c>
      <c r="S6" s="33">
        <v>6.4</v>
      </c>
      <c r="T6" s="34">
        <f t="shared" si="1"/>
        <v>172.03200000000004</v>
      </c>
      <c r="U6" s="33">
        <v>20.6</v>
      </c>
      <c r="W6" s="33">
        <v>7.4</v>
      </c>
      <c r="X6" s="33">
        <v>6.7</v>
      </c>
      <c r="Y6" s="34">
        <f t="shared" si="2"/>
        <v>166.09300000000002</v>
      </c>
      <c r="Z6" s="33">
        <v>20.100000000000001</v>
      </c>
      <c r="AB6" s="33">
        <v>7.8</v>
      </c>
      <c r="AC6" s="33">
        <v>7</v>
      </c>
      <c r="AD6" s="34">
        <f t="shared" si="3"/>
        <v>191.1</v>
      </c>
      <c r="AE6" s="33">
        <v>20.3</v>
      </c>
      <c r="AG6" s="34">
        <v>6.7</v>
      </c>
      <c r="AH6" s="33">
        <v>6.4</v>
      </c>
      <c r="AI6" s="34">
        <f t="shared" si="4"/>
        <v>137.21600000000001</v>
      </c>
      <c r="AJ6" s="33">
        <v>19.600000000000001</v>
      </c>
      <c r="AL6" s="33">
        <v>8.4</v>
      </c>
      <c r="AM6" s="33">
        <v>7</v>
      </c>
      <c r="AN6" s="34">
        <f>AL6*AM6*AM6/2</f>
        <v>205.8</v>
      </c>
      <c r="AO6" s="33">
        <v>19.5</v>
      </c>
      <c r="AQ6" s="33">
        <v>7.1</v>
      </c>
      <c r="AR6" s="33">
        <v>6.7</v>
      </c>
      <c r="AS6" s="34">
        <f t="shared" si="6"/>
        <v>159.3595</v>
      </c>
      <c r="AT6" s="33">
        <v>19.8</v>
      </c>
      <c r="AV6" s="33">
        <v>7.8</v>
      </c>
      <c r="AW6" s="33">
        <v>7.4</v>
      </c>
      <c r="AX6" s="34">
        <f t="shared" si="7"/>
        <v>213.56399999999999</v>
      </c>
      <c r="AY6" s="33">
        <v>19.5</v>
      </c>
      <c r="BA6" s="33">
        <f t="shared" si="9"/>
        <v>173.94665000000003</v>
      </c>
      <c r="BB6" s="33">
        <f t="shared" si="10"/>
        <v>25.066751628900651</v>
      </c>
      <c r="BD6" s="33">
        <f>AVERAGE(F6,K6,P6,U6,AE6,AJ6,AO6,AT6,AY6)</f>
        <v>20.288888888888891</v>
      </c>
      <c r="BE6" s="33">
        <f t="shared" ref="BE6:BE15" si="13">STDEV(F6,K6,P6,U6,Z6,AE6,AE6,AJ6,AO6,AT6,AY6)</f>
        <v>0.77857679016383396</v>
      </c>
    </row>
    <row r="7" spans="1:67" s="33" customFormat="1" ht="24" customHeight="1" x14ac:dyDescent="0.25">
      <c r="B7" s="33">
        <v>7</v>
      </c>
      <c r="C7" s="34">
        <v>8.6999999999999993</v>
      </c>
      <c r="D7" s="34">
        <v>8</v>
      </c>
      <c r="E7" s="34">
        <f t="shared" si="11"/>
        <v>278.39999999999998</v>
      </c>
      <c r="F7" s="33">
        <v>21.6</v>
      </c>
      <c r="H7" s="33">
        <v>8.4</v>
      </c>
      <c r="I7" s="33">
        <v>8.1</v>
      </c>
      <c r="J7" s="34">
        <f t="shared" si="12"/>
        <v>275.56200000000001</v>
      </c>
      <c r="K7" s="33">
        <v>21.4</v>
      </c>
      <c r="M7" s="33">
        <v>7.8</v>
      </c>
      <c r="N7" s="33">
        <v>7.7</v>
      </c>
      <c r="O7" s="34">
        <f t="shared" si="0"/>
        <v>231.23100000000002</v>
      </c>
      <c r="P7" s="33">
        <v>21.2</v>
      </c>
      <c r="R7" s="33">
        <v>8.6</v>
      </c>
      <c r="S7" s="33">
        <v>7.5</v>
      </c>
      <c r="T7" s="34">
        <f t="shared" si="1"/>
        <v>241.875</v>
      </c>
      <c r="U7" s="33">
        <v>19.8</v>
      </c>
      <c r="W7" s="33">
        <v>7.8</v>
      </c>
      <c r="X7" s="33">
        <v>7.6</v>
      </c>
      <c r="Y7" s="34">
        <f t="shared" si="2"/>
        <v>225.26399999999995</v>
      </c>
      <c r="Z7" s="33">
        <v>20.2</v>
      </c>
      <c r="AB7" s="33">
        <v>8.4</v>
      </c>
      <c r="AC7" s="33">
        <v>7.6</v>
      </c>
      <c r="AD7" s="34">
        <f t="shared" si="3"/>
        <v>242.59199999999998</v>
      </c>
      <c r="AE7" s="33">
        <v>20.8</v>
      </c>
      <c r="AG7" s="34">
        <v>8</v>
      </c>
      <c r="AH7" s="33">
        <v>7.4</v>
      </c>
      <c r="AI7" s="34">
        <f t="shared" si="4"/>
        <v>219.04000000000002</v>
      </c>
      <c r="AJ7" s="33">
        <v>20</v>
      </c>
      <c r="AL7" s="33">
        <v>8.8000000000000007</v>
      </c>
      <c r="AM7" s="33">
        <v>7.8</v>
      </c>
      <c r="AN7" s="34">
        <f>AL7*AM7*AM7/2</f>
        <v>267.69599999999997</v>
      </c>
      <c r="AO7" s="33">
        <v>20.100000000000001</v>
      </c>
      <c r="AQ7" s="33">
        <v>7.7</v>
      </c>
      <c r="AR7" s="33">
        <v>7.1</v>
      </c>
      <c r="AS7" s="34">
        <f t="shared" si="6"/>
        <v>194.07849999999999</v>
      </c>
      <c r="AT7" s="33">
        <v>19.899999999999999</v>
      </c>
      <c r="AV7" s="33">
        <v>8.6999999999999993</v>
      </c>
      <c r="AW7" s="33">
        <v>8</v>
      </c>
      <c r="AX7" s="34">
        <f t="shared" si="7"/>
        <v>278.39999999999998</v>
      </c>
      <c r="AY7" s="33">
        <v>18.899999999999999</v>
      </c>
      <c r="BA7" s="33">
        <f t="shared" si="9"/>
        <v>245.41385</v>
      </c>
      <c r="BB7" s="33">
        <f t="shared" si="10"/>
        <v>28.944643430799072</v>
      </c>
      <c r="BD7" s="33">
        <f t="shared" ref="BD7:BD15" si="14">AVERAGE(F7,K7,P7,U7,Z7,AE7,AE7,AJ7,AO7,AT7,AY7)</f>
        <v>20.427272727272729</v>
      </c>
      <c r="BE7" s="33">
        <f t="shared" si="13"/>
        <v>0.80881507044677314</v>
      </c>
    </row>
    <row r="8" spans="1:67" s="33" customFormat="1" ht="24" customHeight="1" x14ac:dyDescent="0.25">
      <c r="B8" s="33">
        <v>9</v>
      </c>
      <c r="C8" s="34">
        <v>8.8000000000000007</v>
      </c>
      <c r="D8" s="34">
        <v>8.4</v>
      </c>
      <c r="E8" s="34">
        <f t="shared" si="11"/>
        <v>310.46400000000006</v>
      </c>
      <c r="F8" s="33">
        <v>20.3</v>
      </c>
      <c r="H8" s="33">
        <v>9.1999999999999993</v>
      </c>
      <c r="I8" s="33">
        <v>8.5</v>
      </c>
      <c r="J8" s="34">
        <f t="shared" si="12"/>
        <v>332.34999999999997</v>
      </c>
      <c r="K8" s="33">
        <v>21</v>
      </c>
      <c r="M8" s="33">
        <v>8.4</v>
      </c>
      <c r="N8" s="33">
        <v>8.8000000000000007</v>
      </c>
      <c r="O8" s="34">
        <f t="shared" si="0"/>
        <v>325.2480000000001</v>
      </c>
      <c r="P8" s="33">
        <v>19.7</v>
      </c>
      <c r="R8" s="33">
        <v>8.9</v>
      </c>
      <c r="S8" s="33">
        <v>8.6</v>
      </c>
      <c r="T8" s="34">
        <f t="shared" si="1"/>
        <v>329.12200000000001</v>
      </c>
      <c r="U8" s="33">
        <v>20.3</v>
      </c>
      <c r="W8" s="33">
        <v>8.4</v>
      </c>
      <c r="X8" s="33">
        <v>7.9</v>
      </c>
      <c r="Y8" s="34">
        <f t="shared" si="2"/>
        <v>262.12200000000001</v>
      </c>
      <c r="Z8" s="33">
        <v>19.600000000000001</v>
      </c>
      <c r="AB8" s="33">
        <v>9.1</v>
      </c>
      <c r="AC8" s="33">
        <v>8.1</v>
      </c>
      <c r="AD8" s="34">
        <f t="shared" si="3"/>
        <v>298.52549999999997</v>
      </c>
      <c r="AE8" s="33">
        <v>20.3</v>
      </c>
      <c r="AG8" s="34">
        <v>8.6999999999999993</v>
      </c>
      <c r="AH8" s="33">
        <v>8</v>
      </c>
      <c r="AI8" s="34">
        <f t="shared" si="4"/>
        <v>278.39999999999998</v>
      </c>
      <c r="AJ8" s="33">
        <v>20.2</v>
      </c>
      <c r="AL8" s="33">
        <v>9.1999999999999993</v>
      </c>
      <c r="AM8" s="33">
        <v>8.4</v>
      </c>
      <c r="AN8" s="34">
        <f>AL8*AM8*AM8/2</f>
        <v>324.57600000000002</v>
      </c>
      <c r="AO8" s="33">
        <v>20.2</v>
      </c>
      <c r="AQ8" s="33">
        <v>8.8000000000000007</v>
      </c>
      <c r="AR8" s="33">
        <v>7.6</v>
      </c>
      <c r="AS8" s="34">
        <f t="shared" si="6"/>
        <v>254.14399999999998</v>
      </c>
      <c r="AT8" s="33">
        <v>20.2</v>
      </c>
      <c r="AV8" s="33">
        <v>9.1</v>
      </c>
      <c r="AW8" s="33">
        <v>8.5</v>
      </c>
      <c r="AX8" s="34">
        <f t="shared" si="7"/>
        <v>328.73749999999995</v>
      </c>
      <c r="AY8" s="33">
        <v>19.7</v>
      </c>
      <c r="BA8" s="33">
        <f t="shared" si="9"/>
        <v>304.36890000000005</v>
      </c>
      <c r="BB8" s="33">
        <f t="shared" si="10"/>
        <v>29.602497575561284</v>
      </c>
      <c r="BD8" s="33">
        <f t="shared" si="14"/>
        <v>20.16363636363636</v>
      </c>
      <c r="BE8" s="33">
        <f t="shared" si="13"/>
        <v>0.3905706780410616</v>
      </c>
    </row>
    <row r="9" spans="1:67" s="33" customFormat="1" ht="24" customHeight="1" x14ac:dyDescent="0.25">
      <c r="B9" s="33">
        <v>11</v>
      </c>
      <c r="C9" s="34">
        <v>10.1</v>
      </c>
      <c r="D9" s="34">
        <v>9.1999999999999993</v>
      </c>
      <c r="E9" s="34">
        <f t="shared" si="11"/>
        <v>427.4319999999999</v>
      </c>
      <c r="F9" s="33">
        <v>21.9</v>
      </c>
      <c r="H9" s="33">
        <v>10.3</v>
      </c>
      <c r="I9" s="33">
        <v>9.1</v>
      </c>
      <c r="J9" s="34">
        <f t="shared" si="12"/>
        <v>426.47149999999999</v>
      </c>
      <c r="K9" s="33">
        <v>21.7</v>
      </c>
      <c r="M9" s="33">
        <v>9.5</v>
      </c>
      <c r="N9" s="33">
        <v>9.4</v>
      </c>
      <c r="O9" s="34">
        <f>M9*N9*N9/2</f>
        <v>419.71</v>
      </c>
      <c r="P9" s="33">
        <v>20.100000000000001</v>
      </c>
      <c r="R9" s="33">
        <v>9.4</v>
      </c>
      <c r="S9" s="33">
        <v>9.1</v>
      </c>
      <c r="T9" s="34">
        <f t="shared" si="1"/>
        <v>389.20699999999999</v>
      </c>
      <c r="U9" s="33">
        <v>20.5</v>
      </c>
      <c r="W9" s="33">
        <v>9.1999999999999993</v>
      </c>
      <c r="X9" s="33">
        <v>9.1</v>
      </c>
      <c r="Y9" s="34">
        <f t="shared" si="2"/>
        <v>380.92599999999993</v>
      </c>
      <c r="Z9" s="33">
        <v>20</v>
      </c>
      <c r="AB9" s="33">
        <v>9.8000000000000007</v>
      </c>
      <c r="AC9" s="33">
        <v>9.1</v>
      </c>
      <c r="AD9" s="34">
        <f t="shared" si="3"/>
        <v>405.76900000000001</v>
      </c>
      <c r="AE9" s="33">
        <v>19.5</v>
      </c>
      <c r="AG9" s="34">
        <v>9.1</v>
      </c>
      <c r="AH9" s="33">
        <v>8.4</v>
      </c>
      <c r="AI9" s="34">
        <f t="shared" si="4"/>
        <v>321.048</v>
      </c>
      <c r="AJ9" s="33">
        <v>20.3</v>
      </c>
      <c r="AL9" s="33">
        <v>9.6</v>
      </c>
      <c r="AM9" s="33">
        <v>9.1999999999999993</v>
      </c>
      <c r="AN9" s="34">
        <f>AL9*AM9*AM9/2</f>
        <v>406.27199999999993</v>
      </c>
      <c r="AO9" s="33">
        <v>20.399999999999999</v>
      </c>
      <c r="AQ9" s="33">
        <v>9.1</v>
      </c>
      <c r="AR9" s="33">
        <v>8.4</v>
      </c>
      <c r="AS9" s="34">
        <f t="shared" si="6"/>
        <v>321.048</v>
      </c>
      <c r="AT9" s="33">
        <v>20.399999999999999</v>
      </c>
      <c r="AV9" s="33">
        <v>9.8000000000000007</v>
      </c>
      <c r="AW9" s="33">
        <v>9</v>
      </c>
      <c r="AX9" s="34">
        <f t="shared" si="7"/>
        <v>396.90000000000003</v>
      </c>
      <c r="AY9" s="33">
        <v>20.100000000000001</v>
      </c>
      <c r="BA9" s="33">
        <f t="shared" si="9"/>
        <v>389.47834999999992</v>
      </c>
      <c r="BB9" s="33">
        <f t="shared" si="10"/>
        <v>39.106777086764488</v>
      </c>
      <c r="BD9" s="33">
        <f t="shared" si="14"/>
        <v>20.400000000000002</v>
      </c>
      <c r="BE9" s="33">
        <f t="shared" si="13"/>
        <v>0.76941536246685338</v>
      </c>
    </row>
    <row r="10" spans="1:67" s="33" customFormat="1" ht="24" customHeight="1" x14ac:dyDescent="0.25">
      <c r="B10" s="33">
        <v>13</v>
      </c>
      <c r="C10" s="34">
        <v>10.9</v>
      </c>
      <c r="D10" s="34">
        <v>9.9</v>
      </c>
      <c r="E10" s="34">
        <f>C10*D10*D10/2</f>
        <v>534.1545000000001</v>
      </c>
      <c r="F10" s="33">
        <v>21.5</v>
      </c>
      <c r="H10" s="33">
        <v>11.1</v>
      </c>
      <c r="I10" s="33">
        <v>9.6999999999999993</v>
      </c>
      <c r="J10" s="34">
        <f t="shared" si="12"/>
        <v>522.19949999999994</v>
      </c>
      <c r="K10" s="33">
        <v>21.3</v>
      </c>
      <c r="M10" s="33">
        <v>10.3</v>
      </c>
      <c r="N10" s="33">
        <v>9.6</v>
      </c>
      <c r="O10" s="34">
        <f t="shared" si="0"/>
        <v>474.62400000000002</v>
      </c>
      <c r="P10" s="33">
        <v>20.399999999999999</v>
      </c>
      <c r="R10" s="33">
        <v>10.8</v>
      </c>
      <c r="S10" s="33">
        <v>9.6</v>
      </c>
      <c r="T10" s="34">
        <f t="shared" si="1"/>
        <v>497.66399999999999</v>
      </c>
      <c r="U10" s="33">
        <v>20.2</v>
      </c>
      <c r="W10" s="33">
        <v>10.4</v>
      </c>
      <c r="X10" s="33">
        <v>10.4</v>
      </c>
      <c r="Y10" s="34">
        <f t="shared" si="2"/>
        <v>562.43200000000013</v>
      </c>
      <c r="Z10" s="33">
        <v>20.399999999999999</v>
      </c>
      <c r="AB10" s="33">
        <v>10.199999999999999</v>
      </c>
      <c r="AC10" s="33">
        <v>9.6999999999999993</v>
      </c>
      <c r="AD10" s="34">
        <f t="shared" si="3"/>
        <v>479.85899999999987</v>
      </c>
      <c r="AE10" s="33">
        <v>19.8</v>
      </c>
      <c r="AG10" s="34">
        <v>9.5</v>
      </c>
      <c r="AH10" s="33">
        <v>8.9</v>
      </c>
      <c r="AI10" s="34">
        <f t="shared" si="4"/>
        <v>376.2475</v>
      </c>
      <c r="AJ10" s="33">
        <v>20.6</v>
      </c>
      <c r="AL10" s="33">
        <v>10.1</v>
      </c>
      <c r="AM10" s="33">
        <v>9.6999999999999993</v>
      </c>
      <c r="AN10" s="34">
        <f t="shared" si="5"/>
        <v>475.15449999999987</v>
      </c>
      <c r="AO10" s="33">
        <v>20.399999999999999</v>
      </c>
      <c r="AQ10" s="33">
        <v>9.6</v>
      </c>
      <c r="AR10" s="33">
        <v>8.6999999999999993</v>
      </c>
      <c r="AS10" s="34">
        <f t="shared" si="6"/>
        <v>363.31199999999995</v>
      </c>
      <c r="AT10" s="33">
        <v>20.7</v>
      </c>
      <c r="AV10" s="33">
        <v>10.199999999999999</v>
      </c>
      <c r="AW10" s="33">
        <v>9.4</v>
      </c>
      <c r="AX10" s="34">
        <f t="shared" si="7"/>
        <v>450.63599999999997</v>
      </c>
      <c r="AY10" s="33">
        <v>20.2</v>
      </c>
      <c r="BA10" s="33">
        <f t="shared" si="9"/>
        <v>473.62829999999997</v>
      </c>
      <c r="BB10" s="33">
        <f t="shared" si="10"/>
        <v>63.866082813180867</v>
      </c>
      <c r="BD10" s="33">
        <f t="shared" si="14"/>
        <v>20.481818181818177</v>
      </c>
      <c r="BE10" s="33">
        <f t="shared" si="13"/>
        <v>0.53631740941010264</v>
      </c>
    </row>
    <row r="11" spans="1:67" s="33" customFormat="1" ht="24" customHeight="1" x14ac:dyDescent="0.25">
      <c r="B11" s="33">
        <v>15</v>
      </c>
      <c r="C11" s="34">
        <v>11.3</v>
      </c>
      <c r="D11" s="34">
        <v>10.4</v>
      </c>
      <c r="E11" s="34">
        <f t="shared" si="11"/>
        <v>611.10400000000004</v>
      </c>
      <c r="F11" s="33">
        <v>21.1</v>
      </c>
      <c r="H11" s="33">
        <v>11.6</v>
      </c>
      <c r="I11" s="33">
        <v>10.1</v>
      </c>
      <c r="J11" s="34">
        <f t="shared" si="12"/>
        <v>591.65800000000002</v>
      </c>
      <c r="K11" s="33">
        <v>20.7</v>
      </c>
      <c r="M11" s="33">
        <v>10.8</v>
      </c>
      <c r="N11" s="33">
        <v>10.4</v>
      </c>
      <c r="O11" s="34">
        <f t="shared" si="0"/>
        <v>584.06400000000008</v>
      </c>
      <c r="P11" s="33">
        <v>20.5</v>
      </c>
      <c r="R11" s="33">
        <v>11.3</v>
      </c>
      <c r="S11" s="33">
        <v>10.1</v>
      </c>
      <c r="T11" s="34">
        <f t="shared" si="1"/>
        <v>576.35649999999998</v>
      </c>
      <c r="U11" s="33">
        <v>20.8</v>
      </c>
      <c r="W11" s="33">
        <v>11.2</v>
      </c>
      <c r="X11" s="33">
        <v>10.5</v>
      </c>
      <c r="Y11" s="34">
        <f t="shared" si="2"/>
        <v>617.4</v>
      </c>
      <c r="Z11" s="33">
        <v>20.7</v>
      </c>
      <c r="AB11" s="33">
        <v>10.9</v>
      </c>
      <c r="AC11" s="33">
        <v>10.199999999999999</v>
      </c>
      <c r="AD11" s="34">
        <f t="shared" si="3"/>
        <v>567.01799999999992</v>
      </c>
      <c r="AE11" s="33">
        <v>20.100000000000001</v>
      </c>
      <c r="AG11" s="34">
        <v>10.3</v>
      </c>
      <c r="AH11" s="33">
        <v>9.6999999999999993</v>
      </c>
      <c r="AI11" s="34">
        <f t="shared" si="4"/>
        <v>484.56349999999998</v>
      </c>
      <c r="AJ11" s="33">
        <v>20.7</v>
      </c>
      <c r="AL11" s="33">
        <v>10.9</v>
      </c>
      <c r="AM11" s="33">
        <v>10.3</v>
      </c>
      <c r="AN11" s="34">
        <f t="shared" si="5"/>
        <v>578.19050000000004</v>
      </c>
      <c r="AO11" s="33">
        <v>20.6</v>
      </c>
      <c r="AQ11" s="33">
        <v>10.1</v>
      </c>
      <c r="AR11" s="33">
        <v>9.1999999999999993</v>
      </c>
      <c r="AS11" s="34">
        <f t="shared" si="6"/>
        <v>427.4319999999999</v>
      </c>
      <c r="AT11" s="33">
        <v>20.9</v>
      </c>
      <c r="AV11" s="33">
        <v>10.6</v>
      </c>
      <c r="AW11" s="33">
        <v>9.9</v>
      </c>
      <c r="AX11" s="34">
        <f t="shared" si="7"/>
        <v>519.45299999999997</v>
      </c>
      <c r="AY11" s="33">
        <v>20.399999999999999</v>
      </c>
      <c r="BA11" s="33">
        <f t="shared" si="9"/>
        <v>555.72394999999995</v>
      </c>
      <c r="BB11" s="33">
        <f t="shared" si="10"/>
        <v>60.425821294217002</v>
      </c>
      <c r="BD11" s="33">
        <f t="shared" si="14"/>
        <v>20.599999999999998</v>
      </c>
      <c r="BE11" s="33">
        <f t="shared" si="13"/>
        <v>0.30983866769659302</v>
      </c>
    </row>
    <row r="12" spans="1:67" s="33" customFormat="1" ht="24" customHeight="1" x14ac:dyDescent="0.25">
      <c r="B12" s="33">
        <v>17</v>
      </c>
      <c r="C12" s="34">
        <v>11.9</v>
      </c>
      <c r="D12" s="34">
        <v>11.1</v>
      </c>
      <c r="E12" s="34">
        <f t="shared" si="11"/>
        <v>733.09950000000003</v>
      </c>
      <c r="F12" s="33">
        <v>22.2</v>
      </c>
      <c r="H12" s="33">
        <v>12.4</v>
      </c>
      <c r="I12" s="33">
        <v>10.7</v>
      </c>
      <c r="J12" s="34">
        <f>H12*I12*I12/2</f>
        <v>709.83799999999997</v>
      </c>
      <c r="K12" s="33">
        <v>21.2</v>
      </c>
      <c r="M12" s="33">
        <v>11.9</v>
      </c>
      <c r="N12" s="33">
        <v>11.1</v>
      </c>
      <c r="O12" s="34">
        <f>M12*N12*N12/2</f>
        <v>733.09950000000003</v>
      </c>
      <c r="P12" s="33">
        <v>20.7</v>
      </c>
      <c r="R12" s="33">
        <v>12.3</v>
      </c>
      <c r="S12" s="33">
        <v>10.7</v>
      </c>
      <c r="T12" s="34">
        <f t="shared" si="1"/>
        <v>704.11349999999993</v>
      </c>
      <c r="U12" s="33">
        <v>20.100000000000001</v>
      </c>
      <c r="W12" s="33">
        <v>11.8</v>
      </c>
      <c r="X12" s="33">
        <v>11.3</v>
      </c>
      <c r="Y12" s="34">
        <f t="shared" si="2"/>
        <v>753.37100000000009</v>
      </c>
      <c r="Z12" s="33">
        <v>20.3</v>
      </c>
      <c r="AB12" s="33">
        <v>12.1</v>
      </c>
      <c r="AC12" s="33">
        <v>10.9</v>
      </c>
      <c r="AD12" s="34">
        <f t="shared" si="3"/>
        <v>718.80049999999994</v>
      </c>
      <c r="AE12" s="33">
        <v>20.399999999999999</v>
      </c>
      <c r="AG12" s="34">
        <v>11.9</v>
      </c>
      <c r="AH12" s="33">
        <v>10.3</v>
      </c>
      <c r="AI12" s="34">
        <f t="shared" si="4"/>
        <v>631.23550000000012</v>
      </c>
      <c r="AJ12" s="33">
        <v>21.4</v>
      </c>
      <c r="AL12" s="33">
        <v>11.9</v>
      </c>
      <c r="AM12" s="33">
        <v>11.3</v>
      </c>
      <c r="AN12" s="34">
        <f t="shared" si="5"/>
        <v>759.7555000000001</v>
      </c>
      <c r="AO12" s="33">
        <v>20.7</v>
      </c>
      <c r="AQ12" s="33">
        <v>10.9</v>
      </c>
      <c r="AR12" s="33">
        <v>10.1</v>
      </c>
      <c r="AS12" s="34">
        <f t="shared" si="6"/>
        <v>555.95450000000005</v>
      </c>
      <c r="AT12" s="33">
        <v>21.1</v>
      </c>
      <c r="AV12" s="33">
        <v>12.1</v>
      </c>
      <c r="AW12" s="33">
        <v>10.3</v>
      </c>
      <c r="AX12" s="34">
        <f t="shared" si="7"/>
        <v>641.84450000000004</v>
      </c>
      <c r="AY12" s="33">
        <v>20.399999999999999</v>
      </c>
      <c r="BA12" s="33">
        <f t="shared" si="9"/>
        <v>694.11120000000005</v>
      </c>
      <c r="BB12" s="33">
        <f t="shared" si="10"/>
        <v>64.627520973481381</v>
      </c>
      <c r="BD12" s="33">
        <f t="shared" si="14"/>
        <v>20.809090909090909</v>
      </c>
      <c r="BE12" s="33">
        <f t="shared" si="13"/>
        <v>0.61717832990886079</v>
      </c>
    </row>
    <row r="13" spans="1:67" s="33" customFormat="1" ht="24" customHeight="1" x14ac:dyDescent="0.25">
      <c r="B13" s="33">
        <v>19</v>
      </c>
      <c r="C13" s="34">
        <v>12.8</v>
      </c>
      <c r="D13" s="34">
        <v>11.9</v>
      </c>
      <c r="E13" s="34">
        <f t="shared" si="11"/>
        <v>906.3040000000002</v>
      </c>
      <c r="F13" s="33">
        <v>21.9</v>
      </c>
      <c r="H13" s="33">
        <v>13.4</v>
      </c>
      <c r="I13" s="33">
        <v>11.5</v>
      </c>
      <c r="J13" s="34">
        <f t="shared" si="12"/>
        <v>886.07499999999993</v>
      </c>
      <c r="K13" s="33">
        <v>22</v>
      </c>
      <c r="M13" s="33">
        <v>12.7</v>
      </c>
      <c r="N13" s="33">
        <v>12.1</v>
      </c>
      <c r="O13" s="34">
        <f t="shared" ref="O13:O15" si="15">M13*N13*N13/2</f>
        <v>929.70349999999985</v>
      </c>
      <c r="P13" s="33">
        <v>21.1</v>
      </c>
      <c r="R13" s="33">
        <v>13</v>
      </c>
      <c r="S13" s="33">
        <v>11.4</v>
      </c>
      <c r="T13" s="34">
        <f t="shared" si="1"/>
        <v>844.74000000000012</v>
      </c>
      <c r="U13" s="33">
        <v>20.100000000000001</v>
      </c>
      <c r="W13" s="33">
        <v>12.9</v>
      </c>
      <c r="X13" s="33">
        <v>11.8</v>
      </c>
      <c r="Y13" s="34">
        <f t="shared" si="2"/>
        <v>898.09800000000018</v>
      </c>
      <c r="Z13" s="33">
        <v>20.100000000000001</v>
      </c>
      <c r="AB13" s="33">
        <v>13.4</v>
      </c>
      <c r="AC13" s="33">
        <v>12</v>
      </c>
      <c r="AD13" s="34">
        <f t="shared" si="3"/>
        <v>964.80000000000007</v>
      </c>
      <c r="AE13" s="33">
        <v>21.2</v>
      </c>
      <c r="AG13" s="34">
        <v>13.2</v>
      </c>
      <c r="AH13" s="33">
        <v>11.2</v>
      </c>
      <c r="AI13" s="34">
        <f t="shared" si="4"/>
        <v>827.90399999999977</v>
      </c>
      <c r="AJ13" s="33">
        <v>21.2</v>
      </c>
      <c r="AL13" s="33">
        <v>12.7</v>
      </c>
      <c r="AM13" s="33">
        <v>12.1</v>
      </c>
      <c r="AN13" s="34">
        <f t="shared" si="5"/>
        <v>929.70349999999985</v>
      </c>
      <c r="AO13" s="33">
        <v>20.7</v>
      </c>
      <c r="AQ13" s="33">
        <v>11.8</v>
      </c>
      <c r="AR13" s="33">
        <v>11.4</v>
      </c>
      <c r="AS13" s="34">
        <f t="shared" si="6"/>
        <v>766.76400000000012</v>
      </c>
      <c r="AT13" s="33">
        <v>21.2</v>
      </c>
      <c r="AV13" s="33">
        <v>13.2</v>
      </c>
      <c r="AW13" s="33">
        <v>11.1</v>
      </c>
      <c r="AX13" s="34">
        <f t="shared" si="7"/>
        <v>813.18599999999992</v>
      </c>
      <c r="AY13" s="33">
        <v>20.3</v>
      </c>
      <c r="BA13" s="33">
        <f t="shared" si="9"/>
        <v>876.7278</v>
      </c>
      <c r="BB13" s="33">
        <f t="shared" si="10"/>
        <v>61.756645750432753</v>
      </c>
      <c r="BD13" s="33">
        <f t="shared" si="14"/>
        <v>20.999999999999996</v>
      </c>
      <c r="BE13" s="33">
        <f t="shared" si="13"/>
        <v>0.64652919500978379</v>
      </c>
    </row>
    <row r="14" spans="1:67" s="33" customFormat="1" ht="24" customHeight="1" x14ac:dyDescent="0.25">
      <c r="B14" s="33">
        <v>21</v>
      </c>
      <c r="C14" s="34">
        <v>13.4</v>
      </c>
      <c r="D14" s="34">
        <v>13.1</v>
      </c>
      <c r="E14" s="34">
        <f t="shared" si="11"/>
        <v>1149.7869999999998</v>
      </c>
      <c r="F14" s="33">
        <v>21.5</v>
      </c>
      <c r="H14" s="33">
        <v>14</v>
      </c>
      <c r="I14" s="33">
        <v>12.3</v>
      </c>
      <c r="J14" s="34">
        <f t="shared" si="12"/>
        <v>1059.0300000000002</v>
      </c>
      <c r="K14" s="33">
        <v>22.2</v>
      </c>
      <c r="M14" s="33">
        <v>13.8</v>
      </c>
      <c r="N14" s="33">
        <v>13</v>
      </c>
      <c r="O14" s="34">
        <f t="shared" si="15"/>
        <v>1166.1000000000001</v>
      </c>
      <c r="P14" s="33">
        <v>21.3</v>
      </c>
      <c r="R14" s="33">
        <v>13.7</v>
      </c>
      <c r="S14" s="33">
        <v>12.4</v>
      </c>
      <c r="T14" s="34">
        <f t="shared" si="1"/>
        <v>1053.2560000000001</v>
      </c>
      <c r="U14" s="33">
        <v>20.399999999999999</v>
      </c>
      <c r="W14" s="33">
        <v>13.9</v>
      </c>
      <c r="X14" s="33">
        <v>13.2</v>
      </c>
      <c r="Y14" s="34">
        <f t="shared" si="2"/>
        <v>1210.9679999999998</v>
      </c>
      <c r="Z14" s="33">
        <v>19.899999999999999</v>
      </c>
      <c r="AB14" s="33">
        <v>14.8</v>
      </c>
      <c r="AC14" s="33">
        <v>13.2</v>
      </c>
      <c r="AD14" s="34">
        <f t="shared" si="3"/>
        <v>1289.3759999999997</v>
      </c>
      <c r="AE14" s="33">
        <v>21.8</v>
      </c>
      <c r="AG14" s="34">
        <v>14.1</v>
      </c>
      <c r="AH14" s="33">
        <v>12.5</v>
      </c>
      <c r="AI14" s="34">
        <f>AG14*AH14*AH14/2</f>
        <v>1101.5625</v>
      </c>
      <c r="AJ14" s="33">
        <v>21.8</v>
      </c>
      <c r="AL14" s="33">
        <v>13.6</v>
      </c>
      <c r="AM14" s="33">
        <v>13.1</v>
      </c>
      <c r="AN14" s="34">
        <f t="shared" si="5"/>
        <v>1166.9479999999999</v>
      </c>
      <c r="AO14" s="33">
        <v>20.8</v>
      </c>
      <c r="AQ14" s="33">
        <v>13.7</v>
      </c>
      <c r="AR14" s="33">
        <v>12.6</v>
      </c>
      <c r="AS14" s="34">
        <f t="shared" si="6"/>
        <v>1087.5059999999999</v>
      </c>
      <c r="AT14" s="33">
        <v>21.4</v>
      </c>
      <c r="AV14" s="33">
        <v>14.2</v>
      </c>
      <c r="AW14" s="33">
        <v>12.8</v>
      </c>
      <c r="AX14" s="34">
        <f t="shared" si="7"/>
        <v>1163.2639999999999</v>
      </c>
      <c r="AY14" s="33">
        <v>20.100000000000001</v>
      </c>
      <c r="BA14" s="33">
        <f t="shared" si="9"/>
        <v>1144.7797499999999</v>
      </c>
      <c r="BB14" s="33">
        <f t="shared" si="10"/>
        <v>72.632494982636828</v>
      </c>
      <c r="BD14" s="33">
        <f t="shared" si="14"/>
        <v>21.181818181818183</v>
      </c>
      <c r="BE14" s="33">
        <f t="shared" si="13"/>
        <v>0.76917901923828103</v>
      </c>
    </row>
    <row r="15" spans="1:67" s="33" customFormat="1" ht="24" customHeight="1" x14ac:dyDescent="0.25">
      <c r="B15" s="33">
        <v>23</v>
      </c>
      <c r="C15" s="34">
        <v>14.5</v>
      </c>
      <c r="D15" s="34">
        <v>14.2</v>
      </c>
      <c r="E15" s="34">
        <f t="shared" si="11"/>
        <v>1461.8899999999999</v>
      </c>
      <c r="F15" s="33">
        <v>21.8</v>
      </c>
      <c r="H15" s="33">
        <v>14.3</v>
      </c>
      <c r="I15" s="33">
        <v>13.4</v>
      </c>
      <c r="J15" s="34">
        <f t="shared" si="12"/>
        <v>1283.854</v>
      </c>
      <c r="K15" s="33">
        <v>21.8</v>
      </c>
      <c r="M15" s="33">
        <v>14.3</v>
      </c>
      <c r="N15" s="33">
        <v>13.5</v>
      </c>
      <c r="O15" s="34">
        <f t="shared" si="15"/>
        <v>1303.0875000000001</v>
      </c>
      <c r="P15" s="33">
        <v>20.8</v>
      </c>
      <c r="R15" s="33">
        <v>14.6</v>
      </c>
      <c r="S15" s="33">
        <v>13.2</v>
      </c>
      <c r="T15" s="34">
        <f t="shared" si="1"/>
        <v>1271.952</v>
      </c>
      <c r="U15" s="33">
        <v>20.6</v>
      </c>
      <c r="W15" s="33">
        <v>14.8</v>
      </c>
      <c r="X15" s="33">
        <v>13.9</v>
      </c>
      <c r="Y15" s="34">
        <f t="shared" si="2"/>
        <v>1429.7540000000001</v>
      </c>
      <c r="Z15" s="33">
        <v>19.8</v>
      </c>
      <c r="AB15" s="33">
        <v>16.5</v>
      </c>
      <c r="AC15" s="33">
        <v>13.6</v>
      </c>
      <c r="AD15" s="34">
        <f t="shared" si="3"/>
        <v>1525.92</v>
      </c>
      <c r="AE15" s="33">
        <v>22.3</v>
      </c>
      <c r="AG15" s="34">
        <v>14.3</v>
      </c>
      <c r="AH15" s="33">
        <v>13.3</v>
      </c>
      <c r="AI15" s="34">
        <f>AG15*AH15*AH15/2</f>
        <v>1264.7635000000002</v>
      </c>
      <c r="AJ15" s="33">
        <v>21.2</v>
      </c>
      <c r="AL15" s="33">
        <v>14.5</v>
      </c>
      <c r="AM15" s="33">
        <v>14.2</v>
      </c>
      <c r="AN15" s="34">
        <f t="shared" si="5"/>
        <v>1461.8899999999999</v>
      </c>
      <c r="AO15" s="33">
        <v>20.9</v>
      </c>
      <c r="AQ15" s="33">
        <v>14.2</v>
      </c>
      <c r="AR15" s="33">
        <v>13.9</v>
      </c>
      <c r="AS15" s="34">
        <f t="shared" si="6"/>
        <v>1371.7909999999999</v>
      </c>
      <c r="AT15" s="33">
        <v>21.4</v>
      </c>
      <c r="AV15" s="33">
        <v>14.8</v>
      </c>
      <c r="AW15" s="33">
        <v>14.3</v>
      </c>
      <c r="AX15" s="34">
        <f t="shared" si="7"/>
        <v>1513.2260000000001</v>
      </c>
      <c r="AY15" s="33">
        <v>20.5</v>
      </c>
      <c r="BA15" s="33">
        <f t="shared" si="9"/>
        <v>1388.8128000000002</v>
      </c>
      <c r="BB15" s="33">
        <f t="shared" si="10"/>
        <v>102.37912039902359</v>
      </c>
      <c r="BD15" s="33">
        <f t="shared" si="14"/>
        <v>21.218181818181819</v>
      </c>
      <c r="BE15" s="33">
        <f t="shared" si="13"/>
        <v>0.78970650474487269</v>
      </c>
    </row>
    <row r="16" spans="1:67" s="33" customFormat="1" ht="24" customHeight="1" x14ac:dyDescent="0.25">
      <c r="C16" s="34"/>
      <c r="D16" s="34"/>
      <c r="E16" s="34"/>
      <c r="J16" s="34"/>
      <c r="O16" s="34"/>
      <c r="T16" s="34"/>
      <c r="Y16" s="34"/>
      <c r="AD16" s="34"/>
      <c r="AG16" s="34"/>
      <c r="AI16" s="34"/>
      <c r="AN16" s="34"/>
      <c r="AS16" s="34"/>
      <c r="AX16" s="34"/>
    </row>
    <row r="17" spans="2:57" s="32" customFormat="1" ht="24" customHeight="1" x14ac:dyDescent="0.25">
      <c r="C17" s="32" t="s">
        <v>26</v>
      </c>
    </row>
    <row r="18" spans="2:57" s="32" customFormat="1" ht="24" customHeight="1" x14ac:dyDescent="0.25">
      <c r="C18" s="32">
        <v>1</v>
      </c>
      <c r="E18" s="34"/>
      <c r="H18" s="32">
        <v>2</v>
      </c>
      <c r="M18" s="32">
        <v>3</v>
      </c>
      <c r="R18" s="32">
        <v>4</v>
      </c>
      <c r="W18" s="32">
        <v>5</v>
      </c>
      <c r="AB18" s="32">
        <v>6</v>
      </c>
      <c r="AG18" s="32">
        <v>7</v>
      </c>
      <c r="AL18" s="32">
        <v>8</v>
      </c>
      <c r="AQ18" s="32">
        <v>9</v>
      </c>
      <c r="AV18" s="32">
        <v>10</v>
      </c>
    </row>
    <row r="19" spans="2:57" s="33" customFormat="1" ht="24" customHeight="1" x14ac:dyDescent="0.25">
      <c r="B19" s="33">
        <v>1</v>
      </c>
      <c r="C19" s="33">
        <v>5.6</v>
      </c>
      <c r="D19" s="33">
        <v>5.5</v>
      </c>
      <c r="E19" s="33">
        <f t="shared" ref="E19:E75" si="16">C19*D19*D19/2</f>
        <v>84.699999999999989</v>
      </c>
      <c r="F19" s="33">
        <v>20.3</v>
      </c>
      <c r="H19" s="33">
        <v>6.3</v>
      </c>
      <c r="I19" s="33">
        <v>6.1</v>
      </c>
      <c r="J19" s="33">
        <f t="shared" ref="J19:J30" si="17">H19*I19*I19/2</f>
        <v>117.21149999999999</v>
      </c>
      <c r="K19" s="33">
        <v>21.1</v>
      </c>
      <c r="M19" s="33">
        <v>6.3</v>
      </c>
      <c r="N19" s="33">
        <v>5.8</v>
      </c>
      <c r="O19" s="33">
        <f t="shared" ref="O19:O30" si="18">M19*N19*N19/2</f>
        <v>105.96599999999999</v>
      </c>
      <c r="P19" s="33">
        <v>20.6</v>
      </c>
      <c r="R19" s="33">
        <v>6.1</v>
      </c>
      <c r="S19" s="33">
        <v>6.1</v>
      </c>
      <c r="T19" s="33">
        <f t="shared" ref="T19:T21" si="19">R19*S19*S19/2</f>
        <v>113.49049999999997</v>
      </c>
      <c r="U19" s="33">
        <v>20.5</v>
      </c>
      <c r="W19" s="33">
        <v>5.7</v>
      </c>
      <c r="X19" s="33">
        <v>5.4</v>
      </c>
      <c r="Y19" s="33">
        <f t="shared" ref="Y19:Y30" si="20">W19*X19*X19/2</f>
        <v>83.106000000000023</v>
      </c>
      <c r="Z19" s="33">
        <v>20.5</v>
      </c>
      <c r="AB19" s="33">
        <v>6.4</v>
      </c>
      <c r="AC19" s="33">
        <v>6</v>
      </c>
      <c r="AD19" s="33">
        <f t="shared" ref="AD19:AD30" si="21">AB19*AC19*AC19/2</f>
        <v>115.20000000000002</v>
      </c>
      <c r="AE19" s="33">
        <v>21</v>
      </c>
      <c r="AG19" s="33">
        <v>6.2</v>
      </c>
      <c r="AH19" s="33">
        <v>6.1</v>
      </c>
      <c r="AI19" s="33">
        <f t="shared" ref="AI19:AI30" si="22">AG19*AH19*AH19/2</f>
        <v>115.351</v>
      </c>
      <c r="AJ19" s="33">
        <v>20.399999999999999</v>
      </c>
      <c r="AL19" s="33">
        <v>6.6</v>
      </c>
      <c r="AM19" s="33">
        <v>5.7</v>
      </c>
      <c r="AN19" s="33">
        <f t="shared" ref="AN19:AN30" si="23">AL19*AM19*AM19/2</f>
        <v>107.217</v>
      </c>
      <c r="AO19" s="33">
        <v>20.7</v>
      </c>
      <c r="AQ19" s="33">
        <v>5.7</v>
      </c>
      <c r="AR19" s="33">
        <v>5.5</v>
      </c>
      <c r="AS19" s="33">
        <f t="shared" ref="AS19:AS30" si="24">AQ19*AR19*AR19/2</f>
        <v>86.212500000000006</v>
      </c>
      <c r="AT19" s="33">
        <v>20.100000000000001</v>
      </c>
      <c r="AV19" s="33">
        <v>5.8</v>
      </c>
      <c r="AW19" s="33">
        <v>5.7</v>
      </c>
      <c r="AX19" s="33">
        <f t="shared" ref="AX19:AX30" si="25">AV19*AW19*AW19/2</f>
        <v>94.221000000000004</v>
      </c>
      <c r="AY19" s="33">
        <v>21.4</v>
      </c>
      <c r="BA19" s="33">
        <f>AVERAGE(E19,J19,O19,T19,Y19,AD19,AI19,AN19,AS19,AX19)</f>
        <v>102.26755</v>
      </c>
      <c r="BB19" s="33">
        <f t="shared" ref="BB19:BB30" si="26">STDEV(E19,J19,O19,T19,Y19,AD19,AI19,AN19,AS19,AX19)</f>
        <v>13.841050745778814</v>
      </c>
      <c r="BD19" s="33">
        <f>AVERAGE(F19,K19,P19,U19,Z19,AE19,AE19,AJ19,AO19,AT19,AY19)</f>
        <v>20.690909090909091</v>
      </c>
      <c r="BE19" s="33">
        <v>0.46</v>
      </c>
    </row>
    <row r="20" spans="2:57" s="33" customFormat="1" ht="24" customHeight="1" x14ac:dyDescent="0.25">
      <c r="B20" s="33">
        <v>3</v>
      </c>
      <c r="C20" s="33">
        <v>6.4</v>
      </c>
      <c r="D20" s="33">
        <v>5.8</v>
      </c>
      <c r="E20" s="33">
        <f t="shared" si="16"/>
        <v>107.648</v>
      </c>
      <c r="F20" s="33">
        <v>19.899999999999999</v>
      </c>
      <c r="H20" s="33">
        <v>6.7</v>
      </c>
      <c r="I20" s="33">
        <v>6.3</v>
      </c>
      <c r="J20" s="33">
        <f t="shared" si="17"/>
        <v>132.9615</v>
      </c>
      <c r="K20" s="33">
        <v>20.6</v>
      </c>
      <c r="M20" s="33">
        <v>7</v>
      </c>
      <c r="N20" s="33">
        <v>6.8</v>
      </c>
      <c r="O20" s="33">
        <f t="shared" si="18"/>
        <v>161.84</v>
      </c>
      <c r="P20" s="33">
        <v>19.5</v>
      </c>
      <c r="R20" s="33">
        <v>6.7</v>
      </c>
      <c r="S20" s="33">
        <v>6.5</v>
      </c>
      <c r="T20" s="33">
        <f t="shared" si="19"/>
        <v>141.53750000000002</v>
      </c>
      <c r="U20" s="33">
        <v>20.8</v>
      </c>
      <c r="W20" s="33">
        <v>6.5</v>
      </c>
      <c r="X20" s="33">
        <v>5.8</v>
      </c>
      <c r="Y20" s="33">
        <f t="shared" si="20"/>
        <v>109.32999999999998</v>
      </c>
      <c r="Z20" s="33">
        <v>20.3</v>
      </c>
      <c r="AB20" s="33">
        <v>6.5</v>
      </c>
      <c r="AC20" s="33">
        <v>6.1</v>
      </c>
      <c r="AD20" s="33">
        <f t="shared" si="21"/>
        <v>120.93249999999999</v>
      </c>
      <c r="AE20" s="33">
        <v>21.3</v>
      </c>
      <c r="AG20" s="33">
        <v>6.8</v>
      </c>
      <c r="AH20" s="33">
        <v>6.3</v>
      </c>
      <c r="AI20" s="33">
        <f t="shared" si="22"/>
        <v>134.946</v>
      </c>
      <c r="AJ20" s="33">
        <v>20.7</v>
      </c>
      <c r="AL20" s="33">
        <v>7</v>
      </c>
      <c r="AM20" s="33">
        <v>6.4</v>
      </c>
      <c r="AN20" s="33">
        <f t="shared" si="23"/>
        <v>143.36000000000001</v>
      </c>
      <c r="AO20" s="33">
        <v>20.3</v>
      </c>
      <c r="AQ20" s="33">
        <v>6.6</v>
      </c>
      <c r="AR20" s="33">
        <v>6.2</v>
      </c>
      <c r="AS20" s="33">
        <f t="shared" si="24"/>
        <v>126.852</v>
      </c>
      <c r="AT20" s="33">
        <v>20.399999999999999</v>
      </c>
      <c r="AV20" s="33">
        <v>6.5</v>
      </c>
      <c r="AW20" s="33">
        <v>5.8</v>
      </c>
      <c r="AX20" s="33">
        <f t="shared" si="25"/>
        <v>109.32999999999998</v>
      </c>
      <c r="AY20" s="33">
        <v>21.6</v>
      </c>
      <c r="BA20" s="33">
        <f t="shared" ref="BA20:BA30" si="27">AVERAGE(E20,J20,O20,T20,Y20,AD20,AI20,AN20,AS20,AX20)</f>
        <v>128.87375</v>
      </c>
      <c r="BB20" s="33">
        <f t="shared" si="26"/>
        <v>17.613685582287015</v>
      </c>
      <c r="BD20" s="33">
        <f>AVERAGE(F20,K20,P20,U20,Z20,AE20,AE20,AJ20,AO20,AT20,AY20)</f>
        <v>20.609090909090909</v>
      </c>
      <c r="BE20" s="33">
        <f>STDEV(F20,K20,P20,U20,Z20,AE20,AE20,AJ20,AO20,AT20,AY20)</f>
        <v>0.62841792694757814</v>
      </c>
    </row>
    <row r="21" spans="2:57" s="33" customFormat="1" ht="24" customHeight="1" x14ac:dyDescent="0.25">
      <c r="B21" s="33">
        <v>5</v>
      </c>
      <c r="C21" s="33">
        <v>7.6</v>
      </c>
      <c r="D21" s="33">
        <v>7.2</v>
      </c>
      <c r="E21" s="33">
        <f t="shared" si="16"/>
        <v>196.99199999999999</v>
      </c>
      <c r="F21" s="33">
        <v>20.100000000000001</v>
      </c>
      <c r="H21" s="33">
        <v>7.4</v>
      </c>
      <c r="I21" s="33">
        <v>7.1</v>
      </c>
      <c r="J21" s="33">
        <f t="shared" si="17"/>
        <v>186.517</v>
      </c>
      <c r="K21" s="33">
        <v>21.5</v>
      </c>
      <c r="M21" s="33">
        <v>7.7</v>
      </c>
      <c r="N21" s="33">
        <v>7.2</v>
      </c>
      <c r="O21" s="33">
        <f t="shared" si="18"/>
        <v>199.58400000000003</v>
      </c>
      <c r="P21" s="33">
        <v>20.3</v>
      </c>
      <c r="R21" s="33">
        <v>7.3</v>
      </c>
      <c r="S21" s="33">
        <v>6.8</v>
      </c>
      <c r="T21" s="33">
        <f t="shared" si="19"/>
        <v>168.77600000000001</v>
      </c>
      <c r="U21" s="33">
        <v>20.9</v>
      </c>
      <c r="W21" s="33">
        <v>7.5</v>
      </c>
      <c r="X21" s="33">
        <v>6.4</v>
      </c>
      <c r="Y21" s="33">
        <f t="shared" si="20"/>
        <v>153.60000000000002</v>
      </c>
      <c r="Z21" s="33">
        <v>20.399999999999999</v>
      </c>
      <c r="AB21" s="33">
        <v>6.9</v>
      </c>
      <c r="AC21" s="33">
        <v>6.7</v>
      </c>
      <c r="AD21" s="33">
        <f t="shared" si="21"/>
        <v>154.87050000000002</v>
      </c>
      <c r="AE21" s="33">
        <v>21.2</v>
      </c>
      <c r="AG21" s="33">
        <v>7.8</v>
      </c>
      <c r="AH21" s="33">
        <v>7.4</v>
      </c>
      <c r="AI21" s="33">
        <f t="shared" si="22"/>
        <v>213.56399999999999</v>
      </c>
      <c r="AJ21" s="33">
        <v>20.8</v>
      </c>
      <c r="AL21" s="33">
        <v>7.5</v>
      </c>
      <c r="AM21" s="33">
        <v>7.1</v>
      </c>
      <c r="AN21" s="33">
        <f t="shared" si="23"/>
        <v>189.03749999999999</v>
      </c>
      <c r="AO21" s="33">
        <v>20.6</v>
      </c>
      <c r="AQ21" s="33">
        <v>7</v>
      </c>
      <c r="AR21" s="33">
        <v>6.6</v>
      </c>
      <c r="AS21" s="33">
        <f t="shared" si="24"/>
        <v>152.45999999999998</v>
      </c>
      <c r="AT21" s="33">
        <v>21</v>
      </c>
      <c r="AV21" s="33">
        <v>6.8</v>
      </c>
      <c r="AW21" s="33">
        <v>6.2</v>
      </c>
      <c r="AX21" s="33">
        <f t="shared" si="25"/>
        <v>130.696</v>
      </c>
      <c r="AY21" s="33">
        <v>22</v>
      </c>
      <c r="BA21" s="33">
        <f t="shared" si="27"/>
        <v>174.60970000000003</v>
      </c>
      <c r="BB21" s="33">
        <f t="shared" si="26"/>
        <v>26.407413800336833</v>
      </c>
      <c r="BD21" s="33">
        <f t="shared" ref="BD21:BD23" si="28">AVERAGE(F21,K21,P21,U21,Z21,AE21,AE21,AJ21,AO21,AT21,AY21)</f>
        <v>20.90909090909091</v>
      </c>
      <c r="BE21" s="33">
        <f t="shared" ref="BE21:BE27" si="29">STDEV(F21,K21,P21,U21,Z21,AE21,AE21,AJ21,AO21,AT21,AY21)</f>
        <v>0.55759222637075079</v>
      </c>
    </row>
    <row r="22" spans="2:57" s="33" customFormat="1" ht="24" customHeight="1" x14ac:dyDescent="0.25">
      <c r="B22" s="33">
        <v>7</v>
      </c>
      <c r="C22" s="33">
        <v>8</v>
      </c>
      <c r="D22" s="33">
        <v>7.6</v>
      </c>
      <c r="E22" s="33">
        <f t="shared" si="16"/>
        <v>231.04</v>
      </c>
      <c r="F22" s="33">
        <v>20.399999999999999</v>
      </c>
      <c r="H22" s="33">
        <v>8.4</v>
      </c>
      <c r="I22" s="33">
        <v>7.3</v>
      </c>
      <c r="J22" s="33">
        <f t="shared" si="17"/>
        <v>223.81799999999998</v>
      </c>
      <c r="K22" s="33">
        <v>20.9</v>
      </c>
      <c r="M22" s="33">
        <v>8.1999999999999993</v>
      </c>
      <c r="N22" s="33">
        <v>8.1</v>
      </c>
      <c r="O22" s="33">
        <f t="shared" si="18"/>
        <v>269.00099999999992</v>
      </c>
      <c r="P22" s="33">
        <v>20.2</v>
      </c>
      <c r="R22" s="33">
        <v>7.8</v>
      </c>
      <c r="S22" s="33">
        <v>7.5</v>
      </c>
      <c r="T22" s="33">
        <f>R22*S22*S22/2</f>
        <v>219.375</v>
      </c>
      <c r="U22" s="33">
        <v>21.1</v>
      </c>
      <c r="W22" s="33">
        <v>7.8</v>
      </c>
      <c r="X22" s="33">
        <v>6.8</v>
      </c>
      <c r="Y22" s="33">
        <f t="shared" si="20"/>
        <v>180.33599999999998</v>
      </c>
      <c r="Z22" s="33">
        <v>20.399999999999999</v>
      </c>
      <c r="AB22" s="33">
        <v>7.5</v>
      </c>
      <c r="AC22" s="33">
        <v>7.3</v>
      </c>
      <c r="AD22" s="33">
        <f t="shared" si="21"/>
        <v>199.83750000000001</v>
      </c>
      <c r="AE22" s="33">
        <v>21.4</v>
      </c>
      <c r="AG22" s="33">
        <v>8.8000000000000007</v>
      </c>
      <c r="AH22" s="33">
        <v>8.6999999999999993</v>
      </c>
      <c r="AI22" s="33">
        <f t="shared" si="22"/>
        <v>333.036</v>
      </c>
      <c r="AJ22" s="33">
        <v>21.1</v>
      </c>
      <c r="AL22" s="33">
        <v>8.4</v>
      </c>
      <c r="AM22" s="33">
        <v>7.9</v>
      </c>
      <c r="AN22" s="33">
        <f t="shared" si="23"/>
        <v>262.12200000000001</v>
      </c>
      <c r="AO22" s="33">
        <v>20.8</v>
      </c>
      <c r="AQ22" s="33">
        <v>7.6</v>
      </c>
      <c r="AR22" s="33">
        <v>7.3</v>
      </c>
      <c r="AS22" s="33">
        <f t="shared" si="24"/>
        <v>202.50199999999998</v>
      </c>
      <c r="AT22" s="33">
        <v>21.6</v>
      </c>
      <c r="AV22" s="33">
        <v>7.9</v>
      </c>
      <c r="AW22" s="33">
        <v>6.8</v>
      </c>
      <c r="AX22" s="33">
        <f t="shared" si="25"/>
        <v>182.648</v>
      </c>
      <c r="AY22" s="33">
        <v>22.2</v>
      </c>
      <c r="BA22" s="33">
        <f t="shared" si="27"/>
        <v>230.37155000000001</v>
      </c>
      <c r="BB22" s="33">
        <f t="shared" si="26"/>
        <v>46.779349962497975</v>
      </c>
      <c r="BD22" s="33">
        <f t="shared" si="28"/>
        <v>21.045454545454547</v>
      </c>
      <c r="BE22" s="33">
        <f t="shared" si="29"/>
        <v>0.59390847167494842</v>
      </c>
    </row>
    <row r="23" spans="2:57" s="33" customFormat="1" ht="24" customHeight="1" x14ac:dyDescent="0.25">
      <c r="B23" s="33">
        <v>9</v>
      </c>
      <c r="C23" s="33">
        <v>8.9</v>
      </c>
      <c r="D23" s="33">
        <v>8.3000000000000007</v>
      </c>
      <c r="E23" s="33">
        <f t="shared" si="16"/>
        <v>306.56050000000005</v>
      </c>
      <c r="F23" s="33">
        <v>20.6</v>
      </c>
      <c r="H23" s="33">
        <v>8.8000000000000007</v>
      </c>
      <c r="I23" s="33">
        <v>8.1</v>
      </c>
      <c r="J23" s="33">
        <f t="shared" si="17"/>
        <v>288.68399999999997</v>
      </c>
      <c r="K23" s="33">
        <v>21.4</v>
      </c>
      <c r="M23" s="33">
        <v>8.9</v>
      </c>
      <c r="N23" s="33">
        <v>8.8000000000000007</v>
      </c>
      <c r="O23" s="33">
        <f t="shared" si="18"/>
        <v>344.60800000000006</v>
      </c>
      <c r="P23" s="33">
        <v>20.399999999999999</v>
      </c>
      <c r="R23" s="33">
        <v>8.3000000000000007</v>
      </c>
      <c r="S23" s="33">
        <v>7.7</v>
      </c>
      <c r="T23" s="33">
        <f t="shared" ref="T23:T30" si="30">R23*S23*S23/2</f>
        <v>246.05350000000001</v>
      </c>
      <c r="U23" s="33">
        <v>21.6</v>
      </c>
      <c r="W23" s="33">
        <v>8.3000000000000007</v>
      </c>
      <c r="X23" s="33">
        <v>7.2</v>
      </c>
      <c r="Y23" s="33">
        <f t="shared" si="20"/>
        <v>215.13600000000002</v>
      </c>
      <c r="Z23" s="33">
        <v>20.5</v>
      </c>
      <c r="AB23" s="33">
        <v>8.4</v>
      </c>
      <c r="AC23" s="33">
        <v>7.6</v>
      </c>
      <c r="AD23" s="33">
        <f t="shared" si="21"/>
        <v>242.59199999999998</v>
      </c>
      <c r="AE23" s="33">
        <v>21.1</v>
      </c>
      <c r="AG23" s="33">
        <v>9.4</v>
      </c>
      <c r="AH23" s="33">
        <v>9.1</v>
      </c>
      <c r="AI23" s="33">
        <f t="shared" si="22"/>
        <v>389.20699999999999</v>
      </c>
      <c r="AJ23" s="33">
        <v>21.2</v>
      </c>
      <c r="AL23" s="33">
        <v>9.8000000000000007</v>
      </c>
      <c r="AM23" s="33">
        <v>8.5</v>
      </c>
      <c r="AN23" s="33">
        <f t="shared" si="23"/>
        <v>354.02500000000003</v>
      </c>
      <c r="AO23" s="33">
        <v>20.7</v>
      </c>
      <c r="AQ23" s="33">
        <v>8.8000000000000007</v>
      </c>
      <c r="AR23" s="33">
        <v>7.7</v>
      </c>
      <c r="AS23" s="33">
        <f t="shared" si="24"/>
        <v>260.87600000000003</v>
      </c>
      <c r="AT23" s="33">
        <v>21.3</v>
      </c>
      <c r="AV23" s="33">
        <v>8.6</v>
      </c>
      <c r="AW23" s="33">
        <v>7.6</v>
      </c>
      <c r="AX23" s="33">
        <f t="shared" si="25"/>
        <v>248.36799999999999</v>
      </c>
      <c r="AY23" s="33">
        <v>22.3</v>
      </c>
      <c r="BA23" s="33">
        <f t="shared" si="27"/>
        <v>289.61099999999999</v>
      </c>
      <c r="BB23" s="33">
        <f t="shared" si="26"/>
        <v>57.312587880945749</v>
      </c>
      <c r="BD23" s="33">
        <f t="shared" si="28"/>
        <v>21.109090909090909</v>
      </c>
      <c r="BE23" s="33">
        <f t="shared" si="29"/>
        <v>0.55579590760376352</v>
      </c>
    </row>
    <row r="24" spans="2:57" s="33" customFormat="1" ht="24" customHeight="1" x14ac:dyDescent="0.25">
      <c r="B24" s="33">
        <v>11</v>
      </c>
      <c r="C24" s="33">
        <v>9.4</v>
      </c>
      <c r="D24" s="33">
        <v>8.8000000000000007</v>
      </c>
      <c r="E24" s="34">
        <f t="shared" si="16"/>
        <v>363.96800000000007</v>
      </c>
      <c r="F24" s="33">
        <v>20.7</v>
      </c>
      <c r="H24" s="33">
        <v>9.6</v>
      </c>
      <c r="I24" s="33">
        <v>8.9</v>
      </c>
      <c r="J24" s="34">
        <f t="shared" si="17"/>
        <v>380.20800000000003</v>
      </c>
      <c r="K24" s="33">
        <v>21.2</v>
      </c>
      <c r="M24" s="33">
        <v>9.4</v>
      </c>
      <c r="N24" s="33">
        <v>9.1</v>
      </c>
      <c r="O24" s="34">
        <f t="shared" si="18"/>
        <v>389.20699999999999</v>
      </c>
      <c r="P24" s="33">
        <v>20.6</v>
      </c>
      <c r="R24" s="33">
        <v>8.8000000000000007</v>
      </c>
      <c r="S24" s="33">
        <v>7.8</v>
      </c>
      <c r="T24" s="34">
        <f t="shared" si="30"/>
        <v>267.69599999999997</v>
      </c>
      <c r="U24" s="33">
        <v>21.7</v>
      </c>
      <c r="W24" s="33">
        <v>8.6</v>
      </c>
      <c r="X24" s="33">
        <v>7.6</v>
      </c>
      <c r="Y24" s="34">
        <f t="shared" si="20"/>
        <v>248.36799999999999</v>
      </c>
      <c r="Z24" s="33">
        <v>20.8</v>
      </c>
      <c r="AB24" s="33">
        <v>9.6999999999999993</v>
      </c>
      <c r="AC24" s="33">
        <v>8.1</v>
      </c>
      <c r="AD24" s="34">
        <f t="shared" si="21"/>
        <v>318.20849999999996</v>
      </c>
      <c r="AE24" s="33">
        <v>21.5</v>
      </c>
      <c r="AG24" s="34">
        <v>9.8000000000000007</v>
      </c>
      <c r="AH24" s="33">
        <v>9.4</v>
      </c>
      <c r="AI24" s="34">
        <f t="shared" si="22"/>
        <v>432.96400000000006</v>
      </c>
      <c r="AJ24" s="33">
        <v>21.4</v>
      </c>
      <c r="AL24" s="33">
        <v>10.4</v>
      </c>
      <c r="AM24" s="33">
        <v>9.4</v>
      </c>
      <c r="AN24" s="34">
        <f t="shared" si="23"/>
        <v>459.47200000000004</v>
      </c>
      <c r="AO24" s="33">
        <v>20.9</v>
      </c>
      <c r="AQ24" s="33">
        <v>9.6999999999999993</v>
      </c>
      <c r="AR24" s="33">
        <v>8.6</v>
      </c>
      <c r="AS24" s="34">
        <f t="shared" si="24"/>
        <v>358.7059999999999</v>
      </c>
      <c r="AT24" s="33">
        <v>21.5</v>
      </c>
      <c r="AV24" s="34">
        <v>9.3000000000000007</v>
      </c>
      <c r="AW24" s="33">
        <v>8.3000000000000007</v>
      </c>
      <c r="AX24" s="34">
        <f t="shared" si="25"/>
        <v>320.33850000000007</v>
      </c>
      <c r="AY24" s="33">
        <v>22.6</v>
      </c>
      <c r="BA24" s="33">
        <f t="shared" si="27"/>
        <v>353.91360000000003</v>
      </c>
      <c r="BB24" s="33">
        <f t="shared" si="26"/>
        <v>67.022474587011956</v>
      </c>
      <c r="BD24" s="33">
        <f>AVERAGE(F24,K24,P24,U24,Z24,AE24,AE24,AJ24,AO24,AT24,AY24)</f>
        <v>21.309090909090909</v>
      </c>
      <c r="BE24" s="33">
        <f t="shared" si="29"/>
        <v>0.57000797442587692</v>
      </c>
    </row>
    <row r="25" spans="2:57" s="33" customFormat="1" ht="24" customHeight="1" x14ac:dyDescent="0.25">
      <c r="B25" s="33">
        <v>13</v>
      </c>
      <c r="C25" s="33">
        <v>10.199999999999999</v>
      </c>
      <c r="D25" s="33">
        <v>9.3000000000000007</v>
      </c>
      <c r="E25" s="34">
        <f t="shared" si="16"/>
        <v>441.09900000000005</v>
      </c>
      <c r="F25" s="33">
        <v>20.5</v>
      </c>
      <c r="H25" s="33">
        <v>10.4</v>
      </c>
      <c r="I25" s="33">
        <v>9.6</v>
      </c>
      <c r="J25" s="34">
        <f t="shared" si="17"/>
        <v>479.23199999999997</v>
      </c>
      <c r="K25" s="33">
        <v>21.3</v>
      </c>
      <c r="M25" s="33">
        <v>10.1</v>
      </c>
      <c r="N25" s="33">
        <v>9.1999999999999993</v>
      </c>
      <c r="O25" s="34">
        <f t="shared" si="18"/>
        <v>427.4319999999999</v>
      </c>
      <c r="P25" s="33">
        <v>20.7</v>
      </c>
      <c r="R25" s="33">
        <v>9.6999999999999993</v>
      </c>
      <c r="S25" s="33">
        <v>8.6</v>
      </c>
      <c r="T25" s="34">
        <f t="shared" si="30"/>
        <v>358.7059999999999</v>
      </c>
      <c r="U25" s="33">
        <v>21.8</v>
      </c>
      <c r="W25" s="33">
        <v>9.3000000000000007</v>
      </c>
      <c r="X25" s="33">
        <v>8.3000000000000007</v>
      </c>
      <c r="Y25" s="34">
        <f t="shared" si="20"/>
        <v>320.33850000000007</v>
      </c>
      <c r="Z25" s="33">
        <v>20.9</v>
      </c>
      <c r="AB25" s="33">
        <v>10.4</v>
      </c>
      <c r="AC25" s="33">
        <v>8.6</v>
      </c>
      <c r="AD25" s="34">
        <f t="shared" si="21"/>
        <v>384.59199999999998</v>
      </c>
      <c r="AE25" s="33">
        <v>21.7</v>
      </c>
      <c r="AG25" s="34">
        <v>10.3</v>
      </c>
      <c r="AH25" s="33">
        <v>9.8000000000000007</v>
      </c>
      <c r="AI25" s="34">
        <f t="shared" si="22"/>
        <v>494.60600000000011</v>
      </c>
      <c r="AJ25" s="33">
        <v>21.5</v>
      </c>
      <c r="AL25" s="33">
        <v>11</v>
      </c>
      <c r="AM25" s="33">
        <v>10.199999999999999</v>
      </c>
      <c r="AN25" s="34">
        <f t="shared" si="23"/>
        <v>572.21999999999991</v>
      </c>
      <c r="AO25" s="33">
        <v>21.1</v>
      </c>
      <c r="AQ25" s="33">
        <v>10.7</v>
      </c>
      <c r="AR25" s="33">
        <v>9.8000000000000007</v>
      </c>
      <c r="AS25" s="34">
        <f t="shared" si="24"/>
        <v>513.81400000000008</v>
      </c>
      <c r="AT25" s="33">
        <v>21.3</v>
      </c>
      <c r="AV25" s="34">
        <v>10.4</v>
      </c>
      <c r="AW25" s="33">
        <v>9.1999999999999993</v>
      </c>
      <c r="AX25" s="34">
        <f t="shared" si="25"/>
        <v>440.12799999999993</v>
      </c>
      <c r="AY25" s="33">
        <v>22.3</v>
      </c>
      <c r="BA25" s="33">
        <f t="shared" si="27"/>
        <v>443.21674999999993</v>
      </c>
      <c r="BB25" s="33">
        <f t="shared" si="26"/>
        <v>75.648999069257613</v>
      </c>
      <c r="BD25" s="33">
        <f>AVERAGE(F25,K25,P25,U25,Z25,AE25,AE25,AJ25,AO25,AT25,AY25)</f>
        <v>21.345454545454547</v>
      </c>
      <c r="BE25" s="33">
        <f>STDEV(F25,K25,P25,U25,Z25,AE25,AE25,AJ25,AO25,AT25,AY25)</f>
        <v>0.52794627825875706</v>
      </c>
    </row>
    <row r="26" spans="2:57" s="33" customFormat="1" ht="24" customHeight="1" x14ac:dyDescent="0.25">
      <c r="B26" s="33">
        <v>15</v>
      </c>
      <c r="C26" s="33">
        <v>10.8</v>
      </c>
      <c r="D26" s="33">
        <v>10.1</v>
      </c>
      <c r="E26" s="34">
        <f t="shared" si="16"/>
        <v>550.85399999999993</v>
      </c>
      <c r="F26" s="33">
        <v>20.9</v>
      </c>
      <c r="H26" s="33">
        <v>11.1</v>
      </c>
      <c r="I26" s="33">
        <v>10.199999999999999</v>
      </c>
      <c r="J26" s="34">
        <f t="shared" si="17"/>
        <v>577.42199999999991</v>
      </c>
      <c r="K26" s="33">
        <v>21.5</v>
      </c>
      <c r="M26" s="33">
        <v>10.8</v>
      </c>
      <c r="N26" s="33">
        <v>10.1</v>
      </c>
      <c r="O26" s="34">
        <f t="shared" si="18"/>
        <v>550.85399999999993</v>
      </c>
      <c r="P26" s="33">
        <v>20.6</v>
      </c>
      <c r="R26" s="33">
        <v>10.4</v>
      </c>
      <c r="S26" s="33">
        <v>9.8000000000000007</v>
      </c>
      <c r="T26" s="34">
        <f t="shared" si="30"/>
        <v>499.40800000000013</v>
      </c>
      <c r="U26" s="33">
        <v>21.6</v>
      </c>
      <c r="W26" s="33">
        <v>10.5</v>
      </c>
      <c r="X26" s="33">
        <v>9.1999999999999993</v>
      </c>
      <c r="Y26" s="34">
        <f t="shared" si="20"/>
        <v>444.35999999999996</v>
      </c>
      <c r="Z26" s="33">
        <v>21.2</v>
      </c>
      <c r="AB26" s="33">
        <v>10.9</v>
      </c>
      <c r="AC26" s="33">
        <v>9.1999999999999993</v>
      </c>
      <c r="AD26" s="34">
        <f t="shared" si="21"/>
        <v>461.28799999999995</v>
      </c>
      <c r="AE26" s="33">
        <v>21.6</v>
      </c>
      <c r="AG26" s="34">
        <v>10.7</v>
      </c>
      <c r="AH26" s="33">
        <v>10.4</v>
      </c>
      <c r="AI26" s="34">
        <f t="shared" si="22"/>
        <v>578.65600000000006</v>
      </c>
      <c r="AJ26" s="33">
        <v>21.8</v>
      </c>
      <c r="AL26" s="33">
        <v>11.9</v>
      </c>
      <c r="AM26" s="33">
        <v>10.5</v>
      </c>
      <c r="AN26" s="34">
        <f t="shared" si="23"/>
        <v>655.98750000000007</v>
      </c>
      <c r="AO26" s="33">
        <v>21.4</v>
      </c>
      <c r="AQ26" s="33">
        <v>11.8</v>
      </c>
      <c r="AR26" s="33">
        <v>10.9</v>
      </c>
      <c r="AS26" s="34">
        <f t="shared" si="24"/>
        <v>700.97900000000004</v>
      </c>
      <c r="AT26" s="33">
        <v>21.1</v>
      </c>
      <c r="AV26" s="34">
        <v>11.2</v>
      </c>
      <c r="AW26" s="33">
        <v>10.3</v>
      </c>
      <c r="AX26" s="34">
        <f t="shared" si="25"/>
        <v>594.10400000000004</v>
      </c>
      <c r="AY26" s="33">
        <v>22.1</v>
      </c>
      <c r="BA26" s="33">
        <f t="shared" si="27"/>
        <v>561.39125000000001</v>
      </c>
      <c r="BB26" s="33">
        <f t="shared" si="26"/>
        <v>80.166033058913214</v>
      </c>
      <c r="BD26" s="33">
        <f t="shared" ref="BD26:BD30" si="31">AVERAGE(F26,K26,P26,U26,Z26,AE26,AE26,AJ26,AO26,AT26,AY26)</f>
        <v>21.400000000000002</v>
      </c>
      <c r="BE26" s="33">
        <f>STDEV(F26,K26,P26,U26,Z26,AE26,AE26,AJ26,AO26,AT26,AY26)</f>
        <v>0.42426406871192884</v>
      </c>
    </row>
    <row r="27" spans="2:57" s="33" customFormat="1" ht="24" customHeight="1" x14ac:dyDescent="0.25">
      <c r="B27" s="33">
        <v>17</v>
      </c>
      <c r="C27" s="33">
        <v>11.9</v>
      </c>
      <c r="D27" s="33">
        <v>10.7</v>
      </c>
      <c r="E27" s="34">
        <f t="shared" si="16"/>
        <v>681.21549999999991</v>
      </c>
      <c r="F27" s="33">
        <v>20.8</v>
      </c>
      <c r="H27" s="33">
        <v>12.1</v>
      </c>
      <c r="I27" s="33">
        <v>10.9</v>
      </c>
      <c r="J27" s="34">
        <f t="shared" si="17"/>
        <v>718.80049999999994</v>
      </c>
      <c r="K27" s="33">
        <v>21.2</v>
      </c>
      <c r="M27" s="33">
        <v>11.6</v>
      </c>
      <c r="N27" s="33">
        <v>10.8</v>
      </c>
      <c r="O27" s="34">
        <f t="shared" si="18"/>
        <v>676.51200000000006</v>
      </c>
      <c r="P27" s="33">
        <v>20.8</v>
      </c>
      <c r="R27" s="33">
        <v>11.3</v>
      </c>
      <c r="S27" s="33">
        <v>10.7</v>
      </c>
      <c r="T27" s="34">
        <f t="shared" si="30"/>
        <v>646.86849999999993</v>
      </c>
      <c r="U27" s="33">
        <v>20.6</v>
      </c>
      <c r="W27" s="33">
        <v>11.1</v>
      </c>
      <c r="X27" s="33">
        <v>9.9</v>
      </c>
      <c r="Y27" s="34">
        <f t="shared" si="20"/>
        <v>543.95550000000003</v>
      </c>
      <c r="Z27" s="33">
        <v>21.3</v>
      </c>
      <c r="AB27" s="33">
        <v>11.4</v>
      </c>
      <c r="AC27" s="33">
        <v>10.199999999999999</v>
      </c>
      <c r="AD27" s="34">
        <f t="shared" si="21"/>
        <v>593.02800000000002</v>
      </c>
      <c r="AE27" s="33">
        <v>21.7</v>
      </c>
      <c r="AG27" s="33">
        <v>11.4</v>
      </c>
      <c r="AH27" s="33">
        <v>10.5</v>
      </c>
      <c r="AI27" s="34">
        <f t="shared" si="22"/>
        <v>628.42500000000007</v>
      </c>
      <c r="AJ27" s="33">
        <v>21.9</v>
      </c>
      <c r="AL27" s="34">
        <v>12.5</v>
      </c>
      <c r="AM27" s="33">
        <v>10.9</v>
      </c>
      <c r="AN27" s="34">
        <f t="shared" si="23"/>
        <v>742.5625</v>
      </c>
      <c r="AO27" s="33">
        <v>21.6</v>
      </c>
      <c r="AQ27" s="33">
        <v>13.1</v>
      </c>
      <c r="AR27" s="33">
        <v>11.8</v>
      </c>
      <c r="AS27" s="34">
        <f t="shared" si="24"/>
        <v>912.02200000000016</v>
      </c>
      <c r="AT27" s="33">
        <v>21.2</v>
      </c>
      <c r="AV27" s="34">
        <v>12.6</v>
      </c>
      <c r="AW27" s="33">
        <v>11.4</v>
      </c>
      <c r="AX27" s="34">
        <f t="shared" si="25"/>
        <v>818.74799999999993</v>
      </c>
      <c r="AY27" s="33">
        <v>22.2</v>
      </c>
      <c r="BA27" s="33">
        <f t="shared" si="27"/>
        <v>696.21375</v>
      </c>
      <c r="BB27" s="33">
        <f t="shared" si="26"/>
        <v>108.38176331305596</v>
      </c>
      <c r="BD27" s="33">
        <f t="shared" si="31"/>
        <v>21.36363636363636</v>
      </c>
      <c r="BE27" s="33">
        <f t="shared" si="29"/>
        <v>0.50452497910951233</v>
      </c>
    </row>
    <row r="28" spans="2:57" s="33" customFormat="1" ht="24" customHeight="1" x14ac:dyDescent="0.25">
      <c r="B28" s="33">
        <v>19</v>
      </c>
      <c r="C28" s="33">
        <v>12.5</v>
      </c>
      <c r="D28" s="33">
        <v>11.7</v>
      </c>
      <c r="E28" s="34">
        <f t="shared" si="16"/>
        <v>855.5625</v>
      </c>
      <c r="F28" s="33">
        <v>21.4</v>
      </c>
      <c r="H28" s="33">
        <v>12.8</v>
      </c>
      <c r="I28" s="33">
        <v>11.9</v>
      </c>
      <c r="J28" s="34">
        <f t="shared" si="17"/>
        <v>906.3040000000002</v>
      </c>
      <c r="K28" s="33">
        <v>21.6</v>
      </c>
      <c r="M28" s="33">
        <v>12.5</v>
      </c>
      <c r="N28" s="33">
        <v>11.3</v>
      </c>
      <c r="O28" s="34">
        <f t="shared" si="18"/>
        <v>798.0625</v>
      </c>
      <c r="P28" s="33">
        <v>20.9</v>
      </c>
      <c r="R28" s="33">
        <v>12.7</v>
      </c>
      <c r="S28" s="33">
        <v>11.6</v>
      </c>
      <c r="T28" s="34">
        <f t="shared" si="30"/>
        <v>854.4559999999999</v>
      </c>
      <c r="U28" s="33">
        <v>20.7</v>
      </c>
      <c r="W28" s="33">
        <v>11.7</v>
      </c>
      <c r="X28" s="33">
        <v>11</v>
      </c>
      <c r="Y28" s="34">
        <f t="shared" si="20"/>
        <v>707.84999999999991</v>
      </c>
      <c r="Z28" s="33">
        <v>21.6</v>
      </c>
      <c r="AB28" s="33">
        <v>12.1</v>
      </c>
      <c r="AC28" s="33">
        <v>11.2</v>
      </c>
      <c r="AD28" s="34">
        <f t="shared" si="21"/>
        <v>758.91199999999981</v>
      </c>
      <c r="AE28" s="33">
        <v>21.5</v>
      </c>
      <c r="AG28" s="34">
        <v>12.2</v>
      </c>
      <c r="AH28" s="33">
        <v>11.8</v>
      </c>
      <c r="AI28" s="34">
        <f t="shared" si="22"/>
        <v>849.36400000000015</v>
      </c>
      <c r="AJ28" s="33">
        <v>22</v>
      </c>
      <c r="AL28" s="33">
        <v>12.9</v>
      </c>
      <c r="AM28" s="33">
        <v>11.4</v>
      </c>
      <c r="AN28" s="34">
        <f t="shared" si="23"/>
        <v>838.24200000000008</v>
      </c>
      <c r="AO28" s="33">
        <v>21.9</v>
      </c>
      <c r="AQ28" s="33">
        <v>13.3</v>
      </c>
      <c r="AR28" s="33">
        <v>12.7</v>
      </c>
      <c r="AS28" s="34">
        <f t="shared" si="24"/>
        <v>1072.5784999999998</v>
      </c>
      <c r="AT28" s="33">
        <v>21.4</v>
      </c>
      <c r="AV28" s="34">
        <v>13.2</v>
      </c>
      <c r="AW28" s="33">
        <v>12.3</v>
      </c>
      <c r="AX28" s="34">
        <f t="shared" si="25"/>
        <v>998.51400000000012</v>
      </c>
      <c r="AY28" s="33">
        <v>22.3</v>
      </c>
      <c r="BA28" s="33">
        <f t="shared" si="27"/>
        <v>863.98455000000013</v>
      </c>
      <c r="BB28" s="33">
        <f t="shared" si="26"/>
        <v>107.60145777602111</v>
      </c>
      <c r="BD28" s="33">
        <f t="shared" si="31"/>
        <v>21.527272727272727</v>
      </c>
      <c r="BE28" s="33">
        <f>STDEV(F28,K28,P28,U28,Z28,AE28,AE28,AJ28,AO28,AT28,AY28)</f>
        <v>0.45626945786653156</v>
      </c>
    </row>
    <row r="29" spans="2:57" s="33" customFormat="1" ht="24" customHeight="1" x14ac:dyDescent="0.25">
      <c r="B29" s="33">
        <v>21</v>
      </c>
      <c r="C29" s="33">
        <v>13.7</v>
      </c>
      <c r="D29" s="33">
        <v>12.2</v>
      </c>
      <c r="E29" s="34">
        <f>C29*D29*D29/2</f>
        <v>1019.5539999999999</v>
      </c>
      <c r="F29" s="33">
        <v>21.3</v>
      </c>
      <c r="H29" s="33">
        <v>13.6</v>
      </c>
      <c r="I29" s="33">
        <v>13.1</v>
      </c>
      <c r="J29" s="34">
        <f t="shared" si="17"/>
        <v>1166.9479999999999</v>
      </c>
      <c r="K29" s="33">
        <v>21.4</v>
      </c>
      <c r="M29" s="33">
        <v>13.1</v>
      </c>
      <c r="N29" s="33">
        <v>12.4</v>
      </c>
      <c r="O29" s="34">
        <f>M29*N29*N29/2</f>
        <v>1007.128</v>
      </c>
      <c r="P29" s="33">
        <v>21.3</v>
      </c>
      <c r="R29" s="33">
        <v>13.3</v>
      </c>
      <c r="S29" s="33">
        <v>12.6</v>
      </c>
      <c r="T29" s="34">
        <f t="shared" si="30"/>
        <v>1055.7540000000001</v>
      </c>
      <c r="U29" s="33">
        <v>21.2</v>
      </c>
      <c r="W29" s="33">
        <v>13.4</v>
      </c>
      <c r="X29" s="33">
        <v>12.3</v>
      </c>
      <c r="Y29" s="34">
        <f t="shared" si="20"/>
        <v>1013.6430000000001</v>
      </c>
      <c r="Z29" s="33">
        <v>21.3</v>
      </c>
      <c r="AB29" s="33">
        <v>12.8</v>
      </c>
      <c r="AC29" s="33">
        <v>12.3</v>
      </c>
      <c r="AD29" s="34">
        <f t="shared" si="21"/>
        <v>968.2560000000002</v>
      </c>
      <c r="AE29" s="33">
        <v>21.8</v>
      </c>
      <c r="AG29" s="34">
        <v>13.2</v>
      </c>
      <c r="AH29" s="33">
        <v>13.1</v>
      </c>
      <c r="AI29" s="34">
        <f t="shared" si="22"/>
        <v>1132.626</v>
      </c>
      <c r="AJ29" s="33">
        <v>22.1</v>
      </c>
      <c r="AL29" s="33">
        <v>13.6</v>
      </c>
      <c r="AM29" s="33">
        <v>13.1</v>
      </c>
      <c r="AN29" s="34">
        <f t="shared" si="23"/>
        <v>1166.9479999999999</v>
      </c>
      <c r="AO29" s="33">
        <v>21.6</v>
      </c>
      <c r="AQ29" s="33">
        <v>14.2</v>
      </c>
      <c r="AR29" s="33">
        <v>13.2</v>
      </c>
      <c r="AS29" s="34">
        <f t="shared" si="24"/>
        <v>1237.1039999999998</v>
      </c>
      <c r="AT29" s="33">
        <v>21.6</v>
      </c>
      <c r="AV29" s="34">
        <v>13.9</v>
      </c>
      <c r="AW29" s="33">
        <v>13.2</v>
      </c>
      <c r="AX29" s="34">
        <f t="shared" si="25"/>
        <v>1210.9679999999998</v>
      </c>
      <c r="AY29" s="33">
        <v>22.2</v>
      </c>
      <c r="BA29" s="33">
        <f t="shared" si="27"/>
        <v>1097.8929000000001</v>
      </c>
      <c r="BB29" s="33">
        <f t="shared" si="26"/>
        <v>96.011584498318513</v>
      </c>
      <c r="BD29" s="33">
        <f t="shared" si="31"/>
        <v>21.599999999999998</v>
      </c>
      <c r="BE29" s="33">
        <f t="shared" ref="BE29:BE60" si="32">STDEV(F29,K29,P29,U29,Z29,AE29,AE29,AJ29,AO29,AT29,AY29)</f>
        <v>0.34058772731852816</v>
      </c>
    </row>
    <row r="30" spans="2:57" s="33" customFormat="1" ht="24" customHeight="1" x14ac:dyDescent="0.25">
      <c r="B30" s="33">
        <v>23</v>
      </c>
      <c r="C30" s="34">
        <v>15.6</v>
      </c>
      <c r="D30" s="34">
        <v>12.8</v>
      </c>
      <c r="E30" s="34">
        <f>C30*D30*D30/2</f>
        <v>1277.9520000000002</v>
      </c>
      <c r="F30" s="33">
        <v>21.2</v>
      </c>
      <c r="H30" s="33">
        <v>14.8</v>
      </c>
      <c r="I30" s="33">
        <v>14.4</v>
      </c>
      <c r="J30" s="34">
        <f t="shared" si="17"/>
        <v>1534.4640000000002</v>
      </c>
      <c r="K30" s="33">
        <v>21.7</v>
      </c>
      <c r="M30" s="33">
        <v>13.9</v>
      </c>
      <c r="N30" s="33">
        <v>13.6</v>
      </c>
      <c r="O30" s="34">
        <f t="shared" si="18"/>
        <v>1285.472</v>
      </c>
      <c r="P30" s="33">
        <v>21.6</v>
      </c>
      <c r="R30" s="33">
        <v>14.8</v>
      </c>
      <c r="S30" s="33">
        <v>13.6</v>
      </c>
      <c r="T30" s="34">
        <f t="shared" si="30"/>
        <v>1368.704</v>
      </c>
      <c r="U30" s="33">
        <v>21.5</v>
      </c>
      <c r="W30" s="33">
        <v>14</v>
      </c>
      <c r="X30" s="33">
        <v>13.4</v>
      </c>
      <c r="Y30" s="34">
        <f t="shared" si="20"/>
        <v>1256.92</v>
      </c>
      <c r="Z30" s="33">
        <v>21.5</v>
      </c>
      <c r="AB30" s="33">
        <v>13.9</v>
      </c>
      <c r="AC30" s="33">
        <v>13.5</v>
      </c>
      <c r="AD30" s="34">
        <f t="shared" si="21"/>
        <v>1266.6375</v>
      </c>
      <c r="AE30" s="33">
        <v>21.9</v>
      </c>
      <c r="AG30" s="34">
        <v>14.6</v>
      </c>
      <c r="AH30" s="33">
        <v>13.9</v>
      </c>
      <c r="AI30" s="34">
        <f t="shared" si="22"/>
        <v>1410.433</v>
      </c>
      <c r="AJ30" s="33">
        <v>21.8</v>
      </c>
      <c r="AL30" s="34">
        <v>14.2</v>
      </c>
      <c r="AM30" s="33">
        <v>13.9</v>
      </c>
      <c r="AN30" s="34">
        <f t="shared" si="23"/>
        <v>1371.7909999999999</v>
      </c>
      <c r="AO30" s="33">
        <v>21.8</v>
      </c>
      <c r="AQ30" s="33">
        <v>14.7</v>
      </c>
      <c r="AR30" s="33">
        <v>14.2</v>
      </c>
      <c r="AS30" s="34">
        <f t="shared" si="24"/>
        <v>1482.0539999999999</v>
      </c>
      <c r="AT30" s="33">
        <v>21.8</v>
      </c>
      <c r="AV30" s="34">
        <v>14.5</v>
      </c>
      <c r="AW30" s="33">
        <v>14.1</v>
      </c>
      <c r="AX30" s="34">
        <f t="shared" si="25"/>
        <v>1441.3724999999999</v>
      </c>
      <c r="AY30" s="33">
        <v>22.4</v>
      </c>
      <c r="BA30" s="33">
        <f t="shared" si="27"/>
        <v>1369.58</v>
      </c>
      <c r="BB30" s="33">
        <f t="shared" si="26"/>
        <v>97.425299388528643</v>
      </c>
      <c r="BD30" s="33">
        <f t="shared" si="31"/>
        <v>21.736363636363642</v>
      </c>
      <c r="BE30" s="33">
        <f t="shared" si="32"/>
        <v>0.30421284414937894</v>
      </c>
    </row>
    <row r="31" spans="2:57" s="33" customFormat="1" ht="24" customHeight="1" x14ac:dyDescent="0.25">
      <c r="C31" s="34"/>
      <c r="D31" s="34"/>
      <c r="E31" s="34"/>
      <c r="AG31" s="34"/>
      <c r="AV31" s="34"/>
      <c r="BA31" s="34"/>
    </row>
    <row r="32" spans="2:57" s="32" customFormat="1" ht="24" customHeight="1" x14ac:dyDescent="0.25">
      <c r="C32" s="32" t="s">
        <v>25</v>
      </c>
      <c r="BD32" s="33"/>
      <c r="BE32" s="33"/>
    </row>
    <row r="33" spans="1:57" s="32" customFormat="1" ht="24" customHeight="1" x14ac:dyDescent="0.25">
      <c r="A33" s="32" t="s">
        <v>143</v>
      </c>
      <c r="C33" s="32">
        <v>1</v>
      </c>
      <c r="H33" s="32">
        <v>2</v>
      </c>
      <c r="M33" s="32">
        <v>3</v>
      </c>
      <c r="R33" s="32">
        <v>4</v>
      </c>
      <c r="W33" s="32">
        <v>5</v>
      </c>
      <c r="AB33" s="32">
        <v>6</v>
      </c>
      <c r="AD33" s="34"/>
      <c r="AG33" s="32">
        <v>7</v>
      </c>
      <c r="AL33" s="32">
        <v>8</v>
      </c>
      <c r="AQ33" s="32">
        <v>9</v>
      </c>
      <c r="AV33" s="32">
        <v>10</v>
      </c>
      <c r="BD33" s="33"/>
      <c r="BE33" s="33"/>
    </row>
    <row r="34" spans="1:57" s="33" customFormat="1" ht="24" customHeight="1" x14ac:dyDescent="0.25">
      <c r="A34" s="32" t="s">
        <v>124</v>
      </c>
      <c r="B34" s="33">
        <v>1</v>
      </c>
      <c r="C34" s="33">
        <v>5.7</v>
      </c>
      <c r="D34" s="33">
        <v>5.5</v>
      </c>
      <c r="E34" s="33">
        <f>C34*D34*D34/2</f>
        <v>86.212500000000006</v>
      </c>
      <c r="F34" s="33">
        <v>20.6</v>
      </c>
      <c r="H34" s="33">
        <v>6.1</v>
      </c>
      <c r="I34" s="33">
        <v>5.9</v>
      </c>
      <c r="J34" s="33">
        <f>H34*I34*I34/2</f>
        <v>106.17050000000002</v>
      </c>
      <c r="K34" s="33">
        <v>20.2</v>
      </c>
      <c r="M34" s="33">
        <v>5.8</v>
      </c>
      <c r="N34" s="33">
        <v>5.4</v>
      </c>
      <c r="O34" s="33">
        <f t="shared" ref="O34" si="33">M34*N34*N34/2</f>
        <v>84.564000000000007</v>
      </c>
      <c r="P34" s="33">
        <v>21.1</v>
      </c>
      <c r="R34" s="33">
        <v>5.8</v>
      </c>
      <c r="S34" s="33">
        <v>5.6</v>
      </c>
      <c r="T34" s="33">
        <f t="shared" ref="T34:T45" si="34">R34*S34*S34/2</f>
        <v>90.943999999999988</v>
      </c>
      <c r="U34" s="33">
        <v>20.8</v>
      </c>
      <c r="W34" s="33">
        <v>6.1</v>
      </c>
      <c r="X34" s="33">
        <v>5.9</v>
      </c>
      <c r="Y34" s="33">
        <f t="shared" ref="Y34:Y45" si="35">W34*X34*X34/2</f>
        <v>106.17050000000002</v>
      </c>
      <c r="Z34" s="33">
        <v>21.3</v>
      </c>
      <c r="AB34" s="33">
        <v>6.1</v>
      </c>
      <c r="AC34" s="33">
        <v>5.9</v>
      </c>
      <c r="AD34" s="33">
        <f t="shared" ref="AD34:AD45" si="36">AB34*AC34*AC34/2</f>
        <v>106.17050000000002</v>
      </c>
      <c r="AE34" s="33">
        <v>19.7</v>
      </c>
      <c r="AG34" s="33">
        <v>5.8</v>
      </c>
      <c r="AH34" s="33">
        <v>5.8</v>
      </c>
      <c r="AI34" s="33">
        <f t="shared" ref="AI34:AI45" si="37">AG34*AH34*AH34/2</f>
        <v>97.555999999999997</v>
      </c>
      <c r="AJ34" s="33">
        <v>21.3</v>
      </c>
      <c r="AL34" s="33">
        <v>5.7</v>
      </c>
      <c r="AM34" s="33">
        <v>5.6</v>
      </c>
      <c r="AN34" s="33">
        <f t="shared" ref="AN34:AN45" si="38">AL34*AM34*AM34/2</f>
        <v>89.375999999999991</v>
      </c>
      <c r="AO34" s="33">
        <v>21.6</v>
      </c>
      <c r="AQ34" s="33">
        <v>5.7</v>
      </c>
      <c r="AR34" s="33">
        <v>5.5</v>
      </c>
      <c r="AS34" s="33">
        <f t="shared" ref="AS34:AS45" si="39">AQ34*AR34*AR34/2</f>
        <v>86.212500000000006</v>
      </c>
      <c r="AT34" s="33">
        <v>21.7</v>
      </c>
      <c r="AV34" s="33">
        <v>5.6</v>
      </c>
      <c r="AW34" s="33">
        <v>5.5</v>
      </c>
      <c r="AX34" s="33">
        <f t="shared" ref="AX34:AX45" si="40">AV34*AW34*AW34/2</f>
        <v>84.699999999999989</v>
      </c>
      <c r="AY34" s="33">
        <v>22.2</v>
      </c>
      <c r="BA34" s="33">
        <f>AVERAGE(E34,J34,O34,T34,Y34,AD34,AI34,AN34,AS34,AX34)</f>
        <v>93.80765000000001</v>
      </c>
      <c r="BB34" s="33">
        <f>STDEV(E34,J34,O34,T34,Y34,AD34,AI34,AN34,AS34,AX34)</f>
        <v>9.3343885238342761</v>
      </c>
      <c r="BD34" s="33">
        <f t="shared" ref="BD34:BD75" si="41">AVERAGE(F34,K34,P34,U34,Z34,AE34,AE34,AJ34,AO34,AT34,AY34)</f>
        <v>20.927272727272726</v>
      </c>
      <c r="BE34" s="33">
        <f t="shared" si="32"/>
        <v>0.81497350765642596</v>
      </c>
    </row>
    <row r="35" spans="1:57" s="33" customFormat="1" ht="24" customHeight="1" x14ac:dyDescent="0.25">
      <c r="B35" s="33">
        <v>3</v>
      </c>
      <c r="C35" s="33">
        <v>6.4</v>
      </c>
      <c r="D35" s="33">
        <v>5.7</v>
      </c>
      <c r="E35" s="33">
        <f>C35*D35*D35/2</f>
        <v>103.96800000000002</v>
      </c>
      <c r="F35" s="33">
        <v>21.2</v>
      </c>
      <c r="H35" s="33">
        <v>6.8</v>
      </c>
      <c r="I35" s="33">
        <v>6.4</v>
      </c>
      <c r="J35" s="33">
        <f>H35*I35*I35/2</f>
        <v>139.26400000000001</v>
      </c>
      <c r="K35" s="33">
        <v>20.5</v>
      </c>
      <c r="M35" s="33">
        <v>6.5</v>
      </c>
      <c r="N35" s="33">
        <v>6.2</v>
      </c>
      <c r="O35" s="33">
        <f>M35*N35*N35/2</f>
        <v>124.93000000000002</v>
      </c>
      <c r="P35" s="33">
        <v>20.9</v>
      </c>
      <c r="R35" s="33">
        <v>6.1</v>
      </c>
      <c r="S35" s="33">
        <v>6</v>
      </c>
      <c r="T35" s="33">
        <f t="shared" si="34"/>
        <v>109.79999999999998</v>
      </c>
      <c r="U35" s="33">
        <v>20.6</v>
      </c>
      <c r="W35" s="33">
        <v>6.5</v>
      </c>
      <c r="X35" s="33">
        <v>6.1</v>
      </c>
      <c r="Y35" s="33">
        <f t="shared" si="35"/>
        <v>120.93249999999999</v>
      </c>
      <c r="Z35" s="33">
        <v>20.8</v>
      </c>
      <c r="AB35" s="33">
        <v>6.8</v>
      </c>
      <c r="AC35" s="33">
        <v>6.5</v>
      </c>
      <c r="AD35" s="33">
        <f t="shared" si="36"/>
        <v>143.64999999999998</v>
      </c>
      <c r="AE35" s="33">
        <v>19.3</v>
      </c>
      <c r="AG35" s="33">
        <v>6.5</v>
      </c>
      <c r="AH35" s="33">
        <v>6</v>
      </c>
      <c r="AI35" s="33">
        <f t="shared" si="37"/>
        <v>117</v>
      </c>
      <c r="AJ35" s="33">
        <v>21</v>
      </c>
      <c r="AL35" s="33">
        <v>6.1</v>
      </c>
      <c r="AM35" s="33">
        <v>5.9</v>
      </c>
      <c r="AN35" s="33">
        <f t="shared" si="38"/>
        <v>106.17050000000002</v>
      </c>
      <c r="AO35" s="33">
        <v>21.5</v>
      </c>
      <c r="AQ35" s="33">
        <v>6.5</v>
      </c>
      <c r="AR35" s="33">
        <v>6.5</v>
      </c>
      <c r="AS35" s="33">
        <f t="shared" si="39"/>
        <v>137.3125</v>
      </c>
      <c r="AT35" s="33">
        <v>21.6</v>
      </c>
      <c r="AV35" s="33">
        <v>6</v>
      </c>
      <c r="AW35" s="33">
        <v>5.9</v>
      </c>
      <c r="AX35" s="33">
        <f t="shared" si="40"/>
        <v>104.43000000000002</v>
      </c>
      <c r="AY35" s="33">
        <v>21.6</v>
      </c>
      <c r="BA35" s="33">
        <f t="shared" ref="BA35:BA44" si="42">AVERAGE(E35,J35,O35,T35,Y35,AD35,AI35,AN35,AS35,AX35)</f>
        <v>120.74575000000002</v>
      </c>
      <c r="BB35" s="33">
        <f t="shared" ref="BB35:BB45" si="43">STDEV(E35,J35,O35,T35,Y35,AD35,AI35,AN35,AS35,AX35)</f>
        <v>15.105204666401734</v>
      </c>
      <c r="BD35" s="33">
        <f t="shared" si="41"/>
        <v>20.754545454545454</v>
      </c>
      <c r="BE35" s="33">
        <f t="shared" si="32"/>
        <v>0.81162015298246037</v>
      </c>
    </row>
    <row r="36" spans="1:57" s="33" customFormat="1" ht="24" customHeight="1" x14ac:dyDescent="0.25">
      <c r="B36" s="33">
        <v>5</v>
      </c>
      <c r="C36" s="33">
        <v>6.8</v>
      </c>
      <c r="D36" s="33">
        <v>6.5</v>
      </c>
      <c r="E36" s="33">
        <f>C36*D36*D36/2</f>
        <v>143.64999999999998</v>
      </c>
      <c r="F36" s="33">
        <v>22.1</v>
      </c>
      <c r="H36" s="33">
        <v>7.3</v>
      </c>
      <c r="I36" s="33">
        <v>6.8</v>
      </c>
      <c r="J36" s="33">
        <f t="shared" ref="J36:J45" si="44">H36*I36*I36/2</f>
        <v>168.77600000000001</v>
      </c>
      <c r="K36" s="33">
        <v>20.5</v>
      </c>
      <c r="M36" s="33">
        <v>7.2</v>
      </c>
      <c r="N36" s="33">
        <v>6.7</v>
      </c>
      <c r="O36" s="33">
        <f>M36*N36*N36/2</f>
        <v>161.60400000000001</v>
      </c>
      <c r="P36" s="33">
        <v>20.8</v>
      </c>
      <c r="R36" s="33">
        <v>6.5</v>
      </c>
      <c r="S36" s="33">
        <v>6.4</v>
      </c>
      <c r="T36" s="33">
        <f t="shared" si="34"/>
        <v>133.12</v>
      </c>
      <c r="U36" s="33">
        <v>21</v>
      </c>
      <c r="W36" s="33">
        <v>8.1</v>
      </c>
      <c r="X36" s="33">
        <v>6.8</v>
      </c>
      <c r="Y36" s="33">
        <f t="shared" si="35"/>
        <v>187.27199999999999</v>
      </c>
      <c r="Z36" s="33">
        <v>21.1</v>
      </c>
      <c r="AB36" s="33">
        <v>8.1999999999999993</v>
      </c>
      <c r="AC36" s="33">
        <v>7.5</v>
      </c>
      <c r="AD36" s="33">
        <f t="shared" si="36"/>
        <v>230.62499999999997</v>
      </c>
      <c r="AE36" s="33">
        <v>19.399999999999999</v>
      </c>
      <c r="AG36" s="33">
        <v>6.7</v>
      </c>
      <c r="AH36" s="33">
        <v>6.5</v>
      </c>
      <c r="AI36" s="33">
        <f t="shared" si="37"/>
        <v>141.53750000000002</v>
      </c>
      <c r="AJ36" s="33">
        <v>21.4</v>
      </c>
      <c r="AL36" s="33">
        <v>6.7</v>
      </c>
      <c r="AM36" s="33">
        <v>6.4</v>
      </c>
      <c r="AN36" s="33">
        <f t="shared" si="38"/>
        <v>137.21600000000001</v>
      </c>
      <c r="AO36" s="33">
        <v>21.8</v>
      </c>
      <c r="AQ36" s="33">
        <v>7.3</v>
      </c>
      <c r="AR36" s="33">
        <v>7</v>
      </c>
      <c r="AS36" s="33">
        <f t="shared" si="39"/>
        <v>178.85</v>
      </c>
      <c r="AT36" s="33">
        <v>22</v>
      </c>
      <c r="AV36" s="33">
        <v>6.4</v>
      </c>
      <c r="AW36" s="33">
        <v>6.2</v>
      </c>
      <c r="AX36" s="33">
        <f t="shared" si="40"/>
        <v>123.00800000000002</v>
      </c>
      <c r="AY36" s="33">
        <v>22.3</v>
      </c>
      <c r="BA36" s="33">
        <f t="shared" si="42"/>
        <v>160.56584999999998</v>
      </c>
      <c r="BB36" s="33">
        <f t="shared" si="43"/>
        <v>32.286226449310007</v>
      </c>
      <c r="BD36" s="33">
        <f t="shared" si="41"/>
        <v>21.072727272727278</v>
      </c>
      <c r="BE36" s="33">
        <f t="shared" si="32"/>
        <v>1.0030861469394439</v>
      </c>
    </row>
    <row r="37" spans="1:57" s="33" customFormat="1" ht="24" customHeight="1" x14ac:dyDescent="0.25">
      <c r="B37" s="33">
        <v>7</v>
      </c>
      <c r="C37" s="33">
        <v>7.5</v>
      </c>
      <c r="D37" s="33">
        <v>7.4</v>
      </c>
      <c r="E37" s="33">
        <f>C37*D37*D37/2</f>
        <v>205.35000000000002</v>
      </c>
      <c r="F37" s="33">
        <v>21.9</v>
      </c>
      <c r="H37" s="33">
        <v>7.8</v>
      </c>
      <c r="I37" s="33">
        <v>7.2</v>
      </c>
      <c r="J37" s="33">
        <f t="shared" si="44"/>
        <v>202.17599999999999</v>
      </c>
      <c r="K37" s="33">
        <v>20.3</v>
      </c>
      <c r="M37" s="33">
        <v>7.7</v>
      </c>
      <c r="N37" s="33">
        <v>7.1</v>
      </c>
      <c r="O37" s="33">
        <f t="shared" ref="O37:O45" si="45">M37*N37*N37/2</f>
        <v>194.07849999999999</v>
      </c>
      <c r="P37" s="33">
        <v>20.5</v>
      </c>
      <c r="R37" s="33">
        <v>6.8</v>
      </c>
      <c r="S37" s="33">
        <v>6.7</v>
      </c>
      <c r="T37" s="33">
        <f t="shared" si="34"/>
        <v>152.626</v>
      </c>
      <c r="U37" s="33">
        <v>20.7</v>
      </c>
      <c r="W37" s="33">
        <v>8.1999999999999993</v>
      </c>
      <c r="X37" s="33">
        <v>7.7</v>
      </c>
      <c r="Y37" s="33">
        <f t="shared" si="35"/>
        <v>243.08899999999997</v>
      </c>
      <c r="Z37" s="33">
        <v>21.2</v>
      </c>
      <c r="AB37" s="33">
        <v>8.5</v>
      </c>
      <c r="AC37" s="33">
        <v>8.1</v>
      </c>
      <c r="AD37" s="33">
        <f t="shared" si="36"/>
        <v>278.84249999999997</v>
      </c>
      <c r="AE37" s="33">
        <v>19.399999999999999</v>
      </c>
      <c r="AG37" s="33">
        <v>8.1</v>
      </c>
      <c r="AH37" s="33">
        <v>6.9</v>
      </c>
      <c r="AI37" s="33">
        <f t="shared" si="37"/>
        <v>192.82050000000001</v>
      </c>
      <c r="AJ37" s="33">
        <v>21.1</v>
      </c>
      <c r="AL37" s="33">
        <v>7.5</v>
      </c>
      <c r="AM37" s="33">
        <v>6.9</v>
      </c>
      <c r="AN37" s="33">
        <f t="shared" si="38"/>
        <v>178.53750000000002</v>
      </c>
      <c r="AO37" s="33">
        <v>22.1</v>
      </c>
      <c r="AQ37" s="33">
        <v>8.1</v>
      </c>
      <c r="AR37" s="33">
        <v>7.3</v>
      </c>
      <c r="AS37" s="33">
        <f t="shared" si="39"/>
        <v>215.82449999999997</v>
      </c>
      <c r="AT37" s="33">
        <v>22.1</v>
      </c>
      <c r="AV37" s="33">
        <v>7.7</v>
      </c>
      <c r="AW37" s="33">
        <v>6.7</v>
      </c>
      <c r="AX37" s="33">
        <f t="shared" si="40"/>
        <v>172.82650000000001</v>
      </c>
      <c r="AY37" s="33">
        <v>22</v>
      </c>
      <c r="BA37" s="33">
        <f t="shared" si="42"/>
        <v>203.61709999999999</v>
      </c>
      <c r="BB37" s="33">
        <f t="shared" si="43"/>
        <v>36.141209391312152</v>
      </c>
      <c r="BD37" s="33">
        <f t="shared" si="41"/>
        <v>20.972727272727273</v>
      </c>
      <c r="BE37" s="33">
        <v>0.42399999999999999</v>
      </c>
    </row>
    <row r="38" spans="1:57" s="33" customFormat="1" ht="24" customHeight="1" x14ac:dyDescent="0.25">
      <c r="B38" s="33">
        <v>9</v>
      </c>
      <c r="C38" s="33">
        <v>8.4</v>
      </c>
      <c r="D38" s="33">
        <v>7.9</v>
      </c>
      <c r="E38" s="33">
        <f t="shared" ref="E38:E45" si="46">C38*D38*D38/2</f>
        <v>262.12200000000001</v>
      </c>
      <c r="F38" s="33">
        <v>21.7</v>
      </c>
      <c r="H38" s="33">
        <v>8.1999999999999993</v>
      </c>
      <c r="I38" s="33">
        <v>7.6</v>
      </c>
      <c r="J38" s="33">
        <f t="shared" si="44"/>
        <v>236.81599999999997</v>
      </c>
      <c r="K38" s="33">
        <v>20.5</v>
      </c>
      <c r="M38" s="33">
        <v>8.6999999999999993</v>
      </c>
      <c r="N38" s="33">
        <v>7.8</v>
      </c>
      <c r="O38" s="33">
        <f t="shared" si="45"/>
        <v>264.654</v>
      </c>
      <c r="P38" s="33">
        <v>20.399999999999999</v>
      </c>
      <c r="R38" s="33">
        <v>8.1</v>
      </c>
      <c r="S38" s="33">
        <v>7.3</v>
      </c>
      <c r="T38" s="33">
        <f t="shared" si="34"/>
        <v>215.82449999999997</v>
      </c>
      <c r="U38" s="33">
        <v>20.399999999999999</v>
      </c>
      <c r="W38" s="33">
        <v>8.6</v>
      </c>
      <c r="X38" s="33">
        <v>8.1</v>
      </c>
      <c r="Y38" s="33">
        <f t="shared" si="35"/>
        <v>282.12299999999999</v>
      </c>
      <c r="Z38" s="33">
        <v>21.5</v>
      </c>
      <c r="AB38" s="33">
        <v>8.8000000000000007</v>
      </c>
      <c r="AC38" s="33">
        <v>8.4</v>
      </c>
      <c r="AD38" s="33">
        <f t="shared" si="36"/>
        <v>310.46400000000006</v>
      </c>
      <c r="AE38" s="33">
        <v>19.600000000000001</v>
      </c>
      <c r="AG38" s="33">
        <v>8.9</v>
      </c>
      <c r="AH38" s="33">
        <v>7.8</v>
      </c>
      <c r="AI38" s="33">
        <f t="shared" si="37"/>
        <v>270.738</v>
      </c>
      <c r="AJ38" s="33">
        <v>21.3</v>
      </c>
      <c r="AL38" s="33">
        <v>8.1</v>
      </c>
      <c r="AM38" s="33">
        <v>7.4</v>
      </c>
      <c r="AN38" s="33">
        <f t="shared" si="38"/>
        <v>221.77799999999999</v>
      </c>
      <c r="AO38" s="33">
        <v>21.6</v>
      </c>
      <c r="AQ38" s="33">
        <v>8.6</v>
      </c>
      <c r="AR38" s="33">
        <v>7.5</v>
      </c>
      <c r="AS38" s="33">
        <f t="shared" si="39"/>
        <v>241.875</v>
      </c>
      <c r="AT38" s="33">
        <v>22.2</v>
      </c>
      <c r="AV38" s="33">
        <v>7.7</v>
      </c>
      <c r="AW38" s="33">
        <v>7.7</v>
      </c>
      <c r="AX38" s="33">
        <f t="shared" si="40"/>
        <v>228.26650000000004</v>
      </c>
      <c r="AY38" s="33">
        <v>22.4</v>
      </c>
      <c r="BA38" s="33">
        <f t="shared" si="42"/>
        <v>253.46610000000001</v>
      </c>
      <c r="BB38" s="33">
        <f t="shared" si="43"/>
        <v>29.881275750691728</v>
      </c>
      <c r="BD38" s="33">
        <f t="shared" si="41"/>
        <v>21.018181818181816</v>
      </c>
      <c r="BE38" s="33">
        <f t="shared" si="32"/>
        <v>0.97346615947158777</v>
      </c>
    </row>
    <row r="39" spans="1:57" s="33" customFormat="1" ht="24" customHeight="1" x14ac:dyDescent="0.25">
      <c r="B39" s="33">
        <v>11</v>
      </c>
      <c r="C39" s="34">
        <v>9.4</v>
      </c>
      <c r="D39" s="34">
        <v>8.3000000000000007</v>
      </c>
      <c r="E39" s="34">
        <f t="shared" si="46"/>
        <v>323.78300000000007</v>
      </c>
      <c r="F39" s="33">
        <v>21.2</v>
      </c>
      <c r="H39" s="33">
        <v>8.6999999999999993</v>
      </c>
      <c r="I39" s="33">
        <v>8.1</v>
      </c>
      <c r="J39" s="34">
        <f t="shared" si="44"/>
        <v>285.40349999999995</v>
      </c>
      <c r="K39" s="33">
        <v>20.8</v>
      </c>
      <c r="M39" s="33">
        <v>9.3000000000000007</v>
      </c>
      <c r="N39" s="33">
        <v>8.3000000000000007</v>
      </c>
      <c r="O39" s="34">
        <f t="shared" si="45"/>
        <v>320.33850000000007</v>
      </c>
      <c r="P39" s="33">
        <v>20.2</v>
      </c>
      <c r="R39" s="33">
        <v>8.1999999999999993</v>
      </c>
      <c r="S39" s="33">
        <v>8</v>
      </c>
      <c r="T39" s="34">
        <f t="shared" si="34"/>
        <v>262.39999999999998</v>
      </c>
      <c r="U39" s="33">
        <v>20.5</v>
      </c>
      <c r="W39" s="33">
        <v>9.1</v>
      </c>
      <c r="X39" s="33">
        <v>8.3000000000000007</v>
      </c>
      <c r="Y39" s="34">
        <f t="shared" si="35"/>
        <v>313.44950000000006</v>
      </c>
      <c r="Z39" s="33">
        <v>21.3</v>
      </c>
      <c r="AB39" s="33">
        <v>9.1999999999999993</v>
      </c>
      <c r="AC39" s="33">
        <v>8.6999999999999993</v>
      </c>
      <c r="AD39" s="34">
        <f t="shared" si="36"/>
        <v>348.17399999999992</v>
      </c>
      <c r="AE39" s="33">
        <v>20.100000000000001</v>
      </c>
      <c r="AG39" s="34">
        <v>9.4</v>
      </c>
      <c r="AH39" s="33">
        <v>8.1999999999999993</v>
      </c>
      <c r="AI39" s="34">
        <f t="shared" si="37"/>
        <v>316.02799999999996</v>
      </c>
      <c r="AJ39" s="33">
        <v>21.8</v>
      </c>
      <c r="AL39" s="33">
        <v>8.5</v>
      </c>
      <c r="AM39" s="33">
        <v>8.1999999999999993</v>
      </c>
      <c r="AN39" s="34">
        <f t="shared" si="38"/>
        <v>285.76999999999992</v>
      </c>
      <c r="AO39" s="33">
        <v>21.1</v>
      </c>
      <c r="AQ39" s="33">
        <v>9.3000000000000007</v>
      </c>
      <c r="AR39" s="33">
        <v>8.1</v>
      </c>
      <c r="AS39" s="34">
        <f t="shared" si="39"/>
        <v>305.0865</v>
      </c>
      <c r="AT39" s="33">
        <v>22.3</v>
      </c>
      <c r="AV39" s="34">
        <v>9.1999999999999993</v>
      </c>
      <c r="AW39" s="33">
        <v>8.1999999999999993</v>
      </c>
      <c r="AX39" s="34">
        <f t="shared" si="40"/>
        <v>309.30399999999992</v>
      </c>
      <c r="AY39" s="33">
        <v>22.1</v>
      </c>
      <c r="BA39" s="33">
        <f t="shared" si="42"/>
        <v>306.97370000000001</v>
      </c>
      <c r="BB39" s="33">
        <f t="shared" si="43"/>
        <v>24.021352712164706</v>
      </c>
      <c r="BD39" s="33">
        <f t="shared" si="41"/>
        <v>21.045454545454547</v>
      </c>
      <c r="BE39" s="33">
        <f t="shared" si="32"/>
        <v>0.78786247069350424</v>
      </c>
    </row>
    <row r="40" spans="1:57" s="33" customFormat="1" ht="24" customHeight="1" x14ac:dyDescent="0.25">
      <c r="B40" s="33">
        <v>13</v>
      </c>
      <c r="C40" s="34">
        <v>10.3</v>
      </c>
      <c r="D40" s="34">
        <v>8.6999999999999993</v>
      </c>
      <c r="E40" s="34">
        <f t="shared" si="46"/>
        <v>389.80349999999999</v>
      </c>
      <c r="F40" s="33">
        <v>20.6</v>
      </c>
      <c r="H40" s="33">
        <v>9.3000000000000007</v>
      </c>
      <c r="I40" s="33">
        <v>8.5</v>
      </c>
      <c r="J40" s="34">
        <f t="shared" si="44"/>
        <v>335.96250000000003</v>
      </c>
      <c r="K40" s="33">
        <v>21.1</v>
      </c>
      <c r="M40" s="33">
        <v>10.199999999999999</v>
      </c>
      <c r="N40" s="33">
        <v>8.6</v>
      </c>
      <c r="O40" s="34">
        <f t="shared" si="45"/>
        <v>377.19599999999991</v>
      </c>
      <c r="P40" s="33">
        <v>20.399999999999999</v>
      </c>
      <c r="R40" s="33">
        <v>8.9</v>
      </c>
      <c r="S40" s="33">
        <v>8.3000000000000007</v>
      </c>
      <c r="T40" s="34">
        <f t="shared" si="34"/>
        <v>306.56050000000005</v>
      </c>
      <c r="U40" s="33">
        <v>20.2</v>
      </c>
      <c r="W40" s="33">
        <v>9.5</v>
      </c>
      <c r="X40" s="33">
        <v>8.5</v>
      </c>
      <c r="Y40" s="34">
        <f t="shared" si="35"/>
        <v>343.1875</v>
      </c>
      <c r="Z40" s="33">
        <v>21.4</v>
      </c>
      <c r="AB40" s="33">
        <v>9.8000000000000007</v>
      </c>
      <c r="AC40" s="33">
        <v>9.1</v>
      </c>
      <c r="AD40" s="34">
        <f t="shared" si="36"/>
        <v>405.76900000000001</v>
      </c>
      <c r="AE40" s="33">
        <v>20.2</v>
      </c>
      <c r="AG40" s="34">
        <v>10.1</v>
      </c>
      <c r="AH40" s="33">
        <v>8.5</v>
      </c>
      <c r="AI40" s="34">
        <f t="shared" si="37"/>
        <v>364.86249999999995</v>
      </c>
      <c r="AJ40" s="33">
        <v>22.2</v>
      </c>
      <c r="AL40" s="33">
        <v>9.6</v>
      </c>
      <c r="AM40" s="33">
        <v>8.4</v>
      </c>
      <c r="AN40" s="34">
        <f t="shared" si="38"/>
        <v>338.68800000000005</v>
      </c>
      <c r="AO40" s="33">
        <v>21.3</v>
      </c>
      <c r="AQ40" s="33">
        <v>10.1</v>
      </c>
      <c r="AR40" s="33">
        <v>8.6999999999999993</v>
      </c>
      <c r="AS40" s="34">
        <f t="shared" si="39"/>
        <v>382.23449999999991</v>
      </c>
      <c r="AT40" s="33">
        <v>21.9</v>
      </c>
      <c r="AV40" s="34">
        <v>9.8000000000000007</v>
      </c>
      <c r="AW40" s="33">
        <v>8.6</v>
      </c>
      <c r="AX40" s="34">
        <f t="shared" si="40"/>
        <v>362.404</v>
      </c>
      <c r="AY40" s="33">
        <v>22.3</v>
      </c>
      <c r="BA40" s="33">
        <f t="shared" si="42"/>
        <v>360.66680000000008</v>
      </c>
      <c r="BB40" s="33">
        <f t="shared" si="43"/>
        <v>29.755569686101502</v>
      </c>
      <c r="BD40" s="33">
        <f t="shared" si="41"/>
        <v>21.072727272727274</v>
      </c>
      <c r="BE40" s="33">
        <f t="shared" si="32"/>
        <v>0.81128405517538582</v>
      </c>
    </row>
    <row r="41" spans="1:57" s="33" customFormat="1" ht="24" customHeight="1" x14ac:dyDescent="0.25">
      <c r="B41" s="33">
        <v>15</v>
      </c>
      <c r="C41" s="34">
        <v>10.5</v>
      </c>
      <c r="D41" s="34">
        <v>9.1</v>
      </c>
      <c r="E41" s="34">
        <f t="shared" si="46"/>
        <v>434.7525</v>
      </c>
      <c r="F41" s="33">
        <v>20.2</v>
      </c>
      <c r="H41" s="33">
        <v>9.6</v>
      </c>
      <c r="I41" s="33">
        <v>9.1</v>
      </c>
      <c r="J41" s="34">
        <f t="shared" si="44"/>
        <v>397.488</v>
      </c>
      <c r="K41" s="33">
        <v>21.3</v>
      </c>
      <c r="M41" s="33">
        <v>10.7</v>
      </c>
      <c r="N41" s="33">
        <v>9</v>
      </c>
      <c r="O41" s="34">
        <f t="shared" si="45"/>
        <v>433.34999999999997</v>
      </c>
      <c r="P41" s="33">
        <v>20.5</v>
      </c>
      <c r="R41" s="33">
        <v>9.3000000000000007</v>
      </c>
      <c r="S41" s="33">
        <v>9.1</v>
      </c>
      <c r="T41" s="34">
        <f t="shared" si="34"/>
        <v>385.06650000000002</v>
      </c>
      <c r="U41" s="33">
        <v>20.399999999999999</v>
      </c>
      <c r="W41" s="33">
        <v>10.1</v>
      </c>
      <c r="X41" s="33">
        <v>8.9</v>
      </c>
      <c r="Y41" s="34">
        <f t="shared" si="35"/>
        <v>400.01050000000004</v>
      </c>
      <c r="Z41" s="33">
        <v>21.8</v>
      </c>
      <c r="AB41" s="33">
        <v>10.199999999999999</v>
      </c>
      <c r="AC41" s="33">
        <v>9.4</v>
      </c>
      <c r="AD41" s="34">
        <f t="shared" si="36"/>
        <v>450.63599999999997</v>
      </c>
      <c r="AE41" s="33">
        <v>20.399999999999999</v>
      </c>
      <c r="AG41" s="34">
        <v>10.4</v>
      </c>
      <c r="AH41" s="33">
        <v>8.9</v>
      </c>
      <c r="AI41" s="34">
        <f t="shared" si="37"/>
        <v>411.89200000000005</v>
      </c>
      <c r="AJ41" s="33">
        <v>22.3</v>
      </c>
      <c r="AL41" s="33">
        <v>10.6</v>
      </c>
      <c r="AM41" s="33">
        <v>9.3000000000000007</v>
      </c>
      <c r="AN41" s="34">
        <f t="shared" si="38"/>
        <v>458.39700000000005</v>
      </c>
      <c r="AO41" s="33">
        <v>21.6</v>
      </c>
      <c r="AQ41" s="33">
        <v>10.8</v>
      </c>
      <c r="AR41" s="33">
        <v>9.5</v>
      </c>
      <c r="AS41" s="34">
        <f t="shared" si="39"/>
        <v>487.35</v>
      </c>
      <c r="AT41" s="33">
        <v>21.6</v>
      </c>
      <c r="AV41" s="34">
        <v>10.199999999999999</v>
      </c>
      <c r="AW41" s="33">
        <v>9.1999999999999993</v>
      </c>
      <c r="AX41" s="34">
        <f t="shared" si="40"/>
        <v>431.66399999999993</v>
      </c>
      <c r="AY41" s="33">
        <v>22.5</v>
      </c>
      <c r="BA41" s="33">
        <f t="shared" si="42"/>
        <v>429.06065000000001</v>
      </c>
      <c r="BB41" s="33">
        <f t="shared" si="43"/>
        <v>31.362273538485336</v>
      </c>
      <c r="BD41" s="33">
        <f t="shared" si="41"/>
        <v>21.181818181818183</v>
      </c>
      <c r="BE41" s="33">
        <f t="shared" si="32"/>
        <v>0.83644268401150179</v>
      </c>
    </row>
    <row r="42" spans="1:57" s="33" customFormat="1" ht="24" customHeight="1" x14ac:dyDescent="0.25">
      <c r="B42" s="33">
        <v>17</v>
      </c>
      <c r="C42" s="34">
        <v>10.5</v>
      </c>
      <c r="D42" s="34">
        <v>9.6</v>
      </c>
      <c r="E42" s="34">
        <f t="shared" si="46"/>
        <v>483.84</v>
      </c>
      <c r="F42" s="33">
        <v>20.2</v>
      </c>
      <c r="H42" s="33">
        <v>10.5</v>
      </c>
      <c r="I42" s="33">
        <v>9.3000000000000007</v>
      </c>
      <c r="J42" s="34">
        <f t="shared" si="44"/>
        <v>454.07250000000005</v>
      </c>
      <c r="K42" s="33">
        <v>21.1</v>
      </c>
      <c r="M42" s="33">
        <v>11.1</v>
      </c>
      <c r="N42" s="33">
        <v>9.9</v>
      </c>
      <c r="O42" s="34">
        <f t="shared" si="45"/>
        <v>543.95550000000003</v>
      </c>
      <c r="P42" s="33">
        <v>20.6</v>
      </c>
      <c r="R42" s="33">
        <v>10.8</v>
      </c>
      <c r="S42" s="33">
        <v>9.8000000000000007</v>
      </c>
      <c r="T42" s="34">
        <f t="shared" si="34"/>
        <v>518.6160000000001</v>
      </c>
      <c r="U42" s="33">
        <v>20.6</v>
      </c>
      <c r="W42" s="33">
        <v>10.5</v>
      </c>
      <c r="X42" s="33">
        <v>9.6999999999999993</v>
      </c>
      <c r="Y42" s="34">
        <f t="shared" si="35"/>
        <v>493.97249999999991</v>
      </c>
      <c r="Z42" s="33">
        <v>21.5</v>
      </c>
      <c r="AB42" s="33">
        <v>10.5</v>
      </c>
      <c r="AC42" s="33">
        <v>10.1</v>
      </c>
      <c r="AD42" s="34">
        <f t="shared" si="36"/>
        <v>535.55250000000001</v>
      </c>
      <c r="AE42" s="33">
        <v>20.3</v>
      </c>
      <c r="AG42" s="34">
        <v>10.8</v>
      </c>
      <c r="AH42" s="33">
        <v>9.6</v>
      </c>
      <c r="AI42" s="34">
        <f t="shared" si="37"/>
        <v>497.66399999999999</v>
      </c>
      <c r="AJ42" s="33">
        <v>22</v>
      </c>
      <c r="AL42" s="33">
        <v>11.2</v>
      </c>
      <c r="AM42" s="33">
        <v>9.9</v>
      </c>
      <c r="AN42" s="34">
        <f t="shared" si="38"/>
        <v>548.85599999999999</v>
      </c>
      <c r="AO42" s="33">
        <v>21.4</v>
      </c>
      <c r="AQ42" s="33">
        <v>11.2</v>
      </c>
      <c r="AR42" s="33">
        <v>10.1</v>
      </c>
      <c r="AS42" s="34">
        <f t="shared" si="39"/>
        <v>571.25599999999997</v>
      </c>
      <c r="AT42" s="33">
        <v>21.4</v>
      </c>
      <c r="AV42" s="34">
        <v>10.6</v>
      </c>
      <c r="AW42" s="33">
        <v>10.1</v>
      </c>
      <c r="AX42" s="34">
        <f t="shared" si="40"/>
        <v>540.65299999999991</v>
      </c>
      <c r="AY42" s="33">
        <v>22.3</v>
      </c>
      <c r="BA42" s="33">
        <f t="shared" si="42"/>
        <v>518.84379999999999</v>
      </c>
      <c r="BB42" s="33">
        <f t="shared" si="43"/>
        <v>35.778632508492791</v>
      </c>
      <c r="BD42" s="33">
        <f t="shared" si="41"/>
        <v>21.063636363636366</v>
      </c>
      <c r="BE42" s="33">
        <f t="shared" si="32"/>
        <v>0.71871096731958539</v>
      </c>
    </row>
    <row r="43" spans="1:57" s="33" customFormat="1" ht="24" customHeight="1" x14ac:dyDescent="0.25">
      <c r="B43" s="33">
        <v>19</v>
      </c>
      <c r="C43" s="34">
        <v>11.2</v>
      </c>
      <c r="D43" s="34">
        <v>10.5</v>
      </c>
      <c r="E43" s="34">
        <f t="shared" si="46"/>
        <v>617.4</v>
      </c>
      <c r="F43" s="33">
        <v>20.399999999999999</v>
      </c>
      <c r="H43" s="33">
        <v>10.9</v>
      </c>
      <c r="I43" s="33">
        <v>10.4</v>
      </c>
      <c r="J43" s="34">
        <f t="shared" si="44"/>
        <v>589.47200000000009</v>
      </c>
      <c r="K43" s="33">
        <v>21.4</v>
      </c>
      <c r="M43" s="33">
        <v>11.7</v>
      </c>
      <c r="N43" s="33">
        <v>10.7</v>
      </c>
      <c r="O43" s="34">
        <f t="shared" si="45"/>
        <v>669.76649999999984</v>
      </c>
      <c r="P43" s="33">
        <v>21.1</v>
      </c>
      <c r="R43" s="33">
        <v>11.5</v>
      </c>
      <c r="S43" s="33">
        <v>10.4</v>
      </c>
      <c r="T43" s="34">
        <f t="shared" si="34"/>
        <v>621.92000000000007</v>
      </c>
      <c r="U43" s="33">
        <v>20.7</v>
      </c>
      <c r="W43" s="33">
        <v>11.2</v>
      </c>
      <c r="X43" s="33">
        <v>10.9</v>
      </c>
      <c r="Y43" s="34">
        <f t="shared" si="35"/>
        <v>665.33600000000001</v>
      </c>
      <c r="Z43" s="33">
        <v>21.2</v>
      </c>
      <c r="AB43" s="33">
        <v>11.7</v>
      </c>
      <c r="AC43" s="33">
        <v>10.7</v>
      </c>
      <c r="AD43" s="34">
        <f t="shared" si="36"/>
        <v>669.76649999999984</v>
      </c>
      <c r="AE43" s="33">
        <v>20.6</v>
      </c>
      <c r="AG43" s="34">
        <v>11.4</v>
      </c>
      <c r="AH43" s="33">
        <v>10.4</v>
      </c>
      <c r="AI43" s="34">
        <f t="shared" si="37"/>
        <v>616.51200000000006</v>
      </c>
      <c r="AJ43" s="33">
        <v>22.1</v>
      </c>
      <c r="AL43" s="33">
        <v>12.1</v>
      </c>
      <c r="AM43" s="33">
        <v>10.8</v>
      </c>
      <c r="AN43" s="34">
        <f t="shared" si="38"/>
        <v>705.67200000000014</v>
      </c>
      <c r="AO43" s="33">
        <v>21.2</v>
      </c>
      <c r="AQ43" s="33">
        <v>11.8</v>
      </c>
      <c r="AR43" s="33">
        <v>10.9</v>
      </c>
      <c r="AS43" s="34">
        <f t="shared" si="39"/>
        <v>700.97900000000004</v>
      </c>
      <c r="AT43" s="33">
        <v>21.8</v>
      </c>
      <c r="AV43" s="34">
        <v>11.5</v>
      </c>
      <c r="AW43" s="33">
        <v>10.8</v>
      </c>
      <c r="AX43" s="34">
        <f t="shared" si="40"/>
        <v>670.68000000000006</v>
      </c>
      <c r="AY43" s="33">
        <v>21.7</v>
      </c>
      <c r="BA43" s="33">
        <f t="shared" si="42"/>
        <v>652.75040000000013</v>
      </c>
      <c r="BB43" s="33">
        <f t="shared" si="43"/>
        <v>39.020220814769004</v>
      </c>
      <c r="BD43" s="33">
        <f t="shared" si="41"/>
        <v>21.16363636363636</v>
      </c>
      <c r="BE43" s="33">
        <f t="shared" si="32"/>
        <v>0.55366547169338154</v>
      </c>
    </row>
    <row r="44" spans="1:57" s="33" customFormat="1" ht="24" customHeight="1" x14ac:dyDescent="0.25">
      <c r="B44" s="33">
        <v>21</v>
      </c>
      <c r="C44" s="34">
        <v>11.8</v>
      </c>
      <c r="D44" s="34">
        <v>11.2</v>
      </c>
      <c r="E44" s="34">
        <f t="shared" si="46"/>
        <v>740.09599999999989</v>
      </c>
      <c r="F44" s="33">
        <v>20.5</v>
      </c>
      <c r="H44" s="33">
        <v>12.1</v>
      </c>
      <c r="I44" s="33">
        <v>11.2</v>
      </c>
      <c r="J44" s="34">
        <f t="shared" si="44"/>
        <v>758.91199999999981</v>
      </c>
      <c r="K44" s="33">
        <v>20.9</v>
      </c>
      <c r="M44" s="33">
        <v>12.3</v>
      </c>
      <c r="N44" s="33">
        <v>11.4</v>
      </c>
      <c r="O44" s="34">
        <f t="shared" si="45"/>
        <v>799.25400000000002</v>
      </c>
      <c r="P44" s="33">
        <v>20.100000000000001</v>
      </c>
      <c r="R44" s="33">
        <v>12.2</v>
      </c>
      <c r="S44" s="33">
        <v>11.6</v>
      </c>
      <c r="T44" s="34">
        <f t="shared" si="34"/>
        <v>820.81599999999992</v>
      </c>
      <c r="U44" s="33">
        <v>21</v>
      </c>
      <c r="W44" s="33">
        <v>12.1</v>
      </c>
      <c r="X44" s="33">
        <v>11.9</v>
      </c>
      <c r="Y44" s="34">
        <f t="shared" si="35"/>
        <v>856.74050000000011</v>
      </c>
      <c r="Z44" s="33">
        <v>20.6</v>
      </c>
      <c r="AB44" s="33">
        <v>12.8</v>
      </c>
      <c r="AC44" s="33">
        <v>11.6</v>
      </c>
      <c r="AD44" s="34">
        <f t="shared" si="36"/>
        <v>861.18399999999997</v>
      </c>
      <c r="AE44" s="33">
        <v>20.3</v>
      </c>
      <c r="AG44" s="34">
        <v>12.3</v>
      </c>
      <c r="AH44" s="33">
        <v>11.4</v>
      </c>
      <c r="AI44" s="34">
        <f t="shared" si="37"/>
        <v>799.25400000000002</v>
      </c>
      <c r="AJ44" s="33">
        <v>22.4</v>
      </c>
      <c r="AL44" s="33">
        <v>12.8</v>
      </c>
      <c r="AM44" s="33">
        <v>11.7</v>
      </c>
      <c r="AN44" s="34">
        <f t="shared" si="38"/>
        <v>876.09599999999989</v>
      </c>
      <c r="AO44" s="33">
        <v>21.4</v>
      </c>
      <c r="AQ44" s="33">
        <v>12.4</v>
      </c>
      <c r="AR44" s="33">
        <v>11.6</v>
      </c>
      <c r="AS44" s="34">
        <f t="shared" si="39"/>
        <v>834.27200000000005</v>
      </c>
      <c r="AT44" s="33">
        <v>21.5</v>
      </c>
      <c r="AV44" s="34">
        <v>12.6</v>
      </c>
      <c r="AW44" s="33">
        <v>11.3</v>
      </c>
      <c r="AX44" s="34">
        <f t="shared" si="40"/>
        <v>804.447</v>
      </c>
      <c r="AY44" s="33">
        <v>21.6</v>
      </c>
      <c r="BA44" s="33">
        <f t="shared" si="42"/>
        <v>815.10714999999993</v>
      </c>
      <c r="BB44" s="33">
        <f t="shared" si="43"/>
        <v>43.940344966563003</v>
      </c>
      <c r="BD44" s="33">
        <f t="shared" si="41"/>
        <v>20.963636363636365</v>
      </c>
      <c r="BE44" s="33">
        <f t="shared" si="32"/>
        <v>0.70181582665643394</v>
      </c>
    </row>
    <row r="45" spans="1:57" s="33" customFormat="1" ht="24" customHeight="1" x14ac:dyDescent="0.25">
      <c r="B45" s="33">
        <v>23</v>
      </c>
      <c r="C45" s="34">
        <v>12.6</v>
      </c>
      <c r="D45" s="34">
        <v>11.9</v>
      </c>
      <c r="E45" s="34">
        <f t="shared" si="46"/>
        <v>892.14300000000003</v>
      </c>
      <c r="F45" s="33">
        <v>20.3</v>
      </c>
      <c r="H45" s="33">
        <v>13.1</v>
      </c>
      <c r="I45" s="33">
        <v>11.8</v>
      </c>
      <c r="J45" s="34">
        <f t="shared" si="44"/>
        <v>912.02200000000016</v>
      </c>
      <c r="K45" s="33">
        <v>21.3</v>
      </c>
      <c r="M45" s="33">
        <v>12.7</v>
      </c>
      <c r="N45" s="33">
        <v>12.2</v>
      </c>
      <c r="O45" s="34">
        <f t="shared" si="45"/>
        <v>945.13399999999979</v>
      </c>
      <c r="P45" s="33">
        <v>21.3</v>
      </c>
      <c r="R45" s="33">
        <v>12.9</v>
      </c>
      <c r="S45" s="33">
        <v>12.6</v>
      </c>
      <c r="T45" s="34">
        <f t="shared" si="34"/>
        <v>1024.002</v>
      </c>
      <c r="U45" s="33">
        <v>21.1</v>
      </c>
      <c r="W45" s="33">
        <v>13.2</v>
      </c>
      <c r="X45" s="33">
        <v>12.6</v>
      </c>
      <c r="Y45" s="34">
        <f t="shared" si="35"/>
        <v>1047.816</v>
      </c>
      <c r="Z45" s="33">
        <v>20.7</v>
      </c>
      <c r="AB45" s="33">
        <v>13.6</v>
      </c>
      <c r="AC45" s="33">
        <v>12.5</v>
      </c>
      <c r="AD45" s="34">
        <f t="shared" si="36"/>
        <v>1062.5</v>
      </c>
      <c r="AE45" s="33">
        <v>20.5</v>
      </c>
      <c r="AG45" s="34">
        <v>13.2</v>
      </c>
      <c r="AH45" s="33">
        <v>12.3</v>
      </c>
      <c r="AI45" s="34">
        <f t="shared" si="37"/>
        <v>998.51400000000012</v>
      </c>
      <c r="AJ45" s="33">
        <v>22.3</v>
      </c>
      <c r="AL45" s="33">
        <v>13.8</v>
      </c>
      <c r="AM45" s="33">
        <v>12.6</v>
      </c>
      <c r="AN45" s="34">
        <f t="shared" si="38"/>
        <v>1095.444</v>
      </c>
      <c r="AO45" s="33">
        <v>21.3</v>
      </c>
      <c r="AQ45" s="33">
        <v>13.3</v>
      </c>
      <c r="AR45" s="33">
        <v>12.5</v>
      </c>
      <c r="AS45" s="34">
        <f t="shared" si="39"/>
        <v>1039.0625</v>
      </c>
      <c r="AT45" s="33">
        <v>21.7</v>
      </c>
      <c r="AV45" s="34">
        <v>13.4</v>
      </c>
      <c r="AW45" s="33">
        <v>12.2</v>
      </c>
      <c r="AX45" s="34">
        <f t="shared" si="40"/>
        <v>997.22799999999984</v>
      </c>
      <c r="AY45" s="33">
        <v>22.1</v>
      </c>
      <c r="BA45" s="33">
        <f>AVERAGE(E45,J45,O45,T45,Y45,AD45,AI45,AN45,AS45,AX45)</f>
        <v>1001.3865499999999</v>
      </c>
      <c r="BB45" s="33">
        <f t="shared" si="43"/>
        <v>66.481708229678546</v>
      </c>
      <c r="BD45" s="33">
        <f t="shared" si="41"/>
        <v>21.190909090909091</v>
      </c>
      <c r="BE45" s="33">
        <f t="shared" si="32"/>
        <v>0.65947637630857658</v>
      </c>
    </row>
    <row r="46" spans="1:57" s="33" customFormat="1" ht="24" customHeight="1" x14ac:dyDescent="0.25">
      <c r="C46" s="34"/>
      <c r="D46" s="34"/>
      <c r="E46" s="34"/>
      <c r="J46" s="34"/>
      <c r="O46" s="34"/>
      <c r="T46" s="34"/>
      <c r="Y46" s="34"/>
      <c r="AD46" s="34"/>
      <c r="AG46" s="34"/>
      <c r="AI46" s="34"/>
      <c r="AN46" s="34"/>
      <c r="AS46" s="34"/>
      <c r="AV46" s="34"/>
      <c r="AX46" s="34"/>
    </row>
    <row r="47" spans="1:57" s="32" customFormat="1" ht="24" customHeight="1" x14ac:dyDescent="0.25">
      <c r="C47" s="32" t="s">
        <v>27</v>
      </c>
      <c r="M47" s="32">
        <v>3</v>
      </c>
      <c r="BD47" s="33"/>
      <c r="BE47" s="33"/>
    </row>
    <row r="48" spans="1:57" s="32" customFormat="1" ht="24" customHeight="1" x14ac:dyDescent="0.25">
      <c r="A48" s="32" t="s">
        <v>143</v>
      </c>
      <c r="C48" s="32">
        <v>1</v>
      </c>
      <c r="E48" s="34"/>
      <c r="H48" s="32">
        <v>2</v>
      </c>
      <c r="R48" s="32">
        <v>4</v>
      </c>
      <c r="W48" s="32">
        <v>5</v>
      </c>
      <c r="AB48" s="32">
        <v>6</v>
      </c>
      <c r="AG48" s="32">
        <v>7</v>
      </c>
      <c r="AL48" s="32">
        <v>8</v>
      </c>
      <c r="AQ48" s="32">
        <v>9</v>
      </c>
      <c r="AV48" s="32">
        <v>10</v>
      </c>
      <c r="BD48" s="33"/>
      <c r="BE48" s="33"/>
    </row>
    <row r="49" spans="1:57" s="33" customFormat="1" ht="24" customHeight="1" x14ac:dyDescent="0.25">
      <c r="A49" s="32" t="s">
        <v>124</v>
      </c>
      <c r="B49" s="33">
        <v>1</v>
      </c>
      <c r="C49" s="33">
        <v>6</v>
      </c>
      <c r="D49" s="33">
        <v>5.5</v>
      </c>
      <c r="E49" s="33">
        <f>C49*D49*D49/2</f>
        <v>90.75</v>
      </c>
      <c r="F49" s="33">
        <v>20.2</v>
      </c>
      <c r="H49" s="33">
        <v>5.9</v>
      </c>
      <c r="I49" s="33">
        <v>5.8</v>
      </c>
      <c r="J49" s="33">
        <f>H49*I49*I49/2</f>
        <v>99.238</v>
      </c>
      <c r="K49" s="33">
        <v>21.2</v>
      </c>
      <c r="M49" s="33">
        <v>6.2</v>
      </c>
      <c r="N49" s="33">
        <v>5.9</v>
      </c>
      <c r="O49" s="33">
        <f>M49*N49*N49/2</f>
        <v>107.91100000000002</v>
      </c>
      <c r="P49" s="33">
        <v>21.3</v>
      </c>
      <c r="R49" s="33">
        <v>5.8</v>
      </c>
      <c r="S49" s="33">
        <v>5.3</v>
      </c>
      <c r="T49" s="33">
        <f>R49*S49*S49/2</f>
        <v>81.460999999999999</v>
      </c>
      <c r="U49" s="33">
        <v>21.3</v>
      </c>
      <c r="W49" s="33">
        <v>5.9</v>
      </c>
      <c r="X49" s="33">
        <v>5.3</v>
      </c>
      <c r="Y49" s="33">
        <f>W49*X49*X49/2</f>
        <v>82.865499999999997</v>
      </c>
      <c r="Z49" s="33">
        <v>20.3</v>
      </c>
      <c r="AB49" s="33">
        <v>5.4</v>
      </c>
      <c r="AC49" s="33">
        <v>5.2</v>
      </c>
      <c r="AD49" s="33">
        <f>AB49*AC49*AC49/2</f>
        <v>73.00800000000001</v>
      </c>
      <c r="AE49" s="33">
        <v>20.8</v>
      </c>
      <c r="AG49" s="33">
        <v>5.8</v>
      </c>
      <c r="AH49" s="33">
        <v>5.4</v>
      </c>
      <c r="AI49" s="33">
        <f>AG49*AH49*AH49/2</f>
        <v>84.564000000000007</v>
      </c>
      <c r="AJ49" s="33">
        <v>21.4</v>
      </c>
      <c r="AL49" s="33">
        <v>5.8</v>
      </c>
      <c r="AM49" s="33">
        <v>5.4</v>
      </c>
      <c r="AN49" s="33">
        <f>AL49*AM49*AM49/2</f>
        <v>84.564000000000007</v>
      </c>
      <c r="AO49" s="33">
        <v>21.4</v>
      </c>
      <c r="AQ49" s="33">
        <v>5.4</v>
      </c>
      <c r="AR49" s="33">
        <v>5.0999999999999996</v>
      </c>
      <c r="AS49" s="33">
        <f>AQ49*AR49*AR49/2</f>
        <v>70.22699999999999</v>
      </c>
      <c r="AT49" s="33">
        <v>20.8</v>
      </c>
      <c r="AV49" s="33">
        <v>6</v>
      </c>
      <c r="AW49" s="33">
        <v>5.4</v>
      </c>
      <c r="AX49" s="33">
        <f>AV49*AW49*AW49/2</f>
        <v>87.480000000000018</v>
      </c>
      <c r="AY49" s="33">
        <v>20.5</v>
      </c>
      <c r="BA49" s="33">
        <f>AVERAGE(E49,J49,O49,T49,Y49,AD49,AI49,AN49,AS49,AX49)</f>
        <v>86.206850000000003</v>
      </c>
      <c r="BB49" s="33">
        <f t="shared" ref="BB49:BB60" si="47">STDEV(E49,J49,O49,T49,Y49,AD49,AI49,AN49,AS49,AX49)</f>
        <v>11.214043735052426</v>
      </c>
      <c r="BD49" s="33">
        <f t="shared" si="41"/>
        <v>20.90909090909091</v>
      </c>
      <c r="BE49" s="33">
        <f t="shared" si="32"/>
        <v>0.44148509704076155</v>
      </c>
    </row>
    <row r="50" spans="1:57" s="33" customFormat="1" ht="24" customHeight="1" x14ac:dyDescent="0.25">
      <c r="B50" s="33">
        <v>3</v>
      </c>
      <c r="C50" s="33">
        <v>6.2</v>
      </c>
      <c r="D50" s="33">
        <v>6</v>
      </c>
      <c r="E50" s="33">
        <f>C50*D50*D50/2</f>
        <v>111.60000000000001</v>
      </c>
      <c r="F50" s="33">
        <v>19.899999999999999</v>
      </c>
      <c r="H50" s="33">
        <v>6.4</v>
      </c>
      <c r="I50" s="33">
        <v>6.3</v>
      </c>
      <c r="J50" s="33">
        <f>H50*I50*I50/2</f>
        <v>127.008</v>
      </c>
      <c r="K50" s="33">
        <v>21</v>
      </c>
      <c r="M50" s="33">
        <v>6.9</v>
      </c>
      <c r="N50" s="33">
        <v>6.3</v>
      </c>
      <c r="O50" s="33">
        <f>M50*N50*N50/2</f>
        <v>136.93049999999999</v>
      </c>
      <c r="P50" s="33">
        <v>21.1</v>
      </c>
      <c r="R50" s="33">
        <v>6.4</v>
      </c>
      <c r="S50" s="33">
        <v>5.9</v>
      </c>
      <c r="T50" s="33">
        <f>R50*S50*S50/2</f>
        <v>111.39200000000002</v>
      </c>
      <c r="U50" s="33">
        <v>21.1</v>
      </c>
      <c r="W50" s="33">
        <v>6.5</v>
      </c>
      <c r="X50" s="33">
        <v>5.5</v>
      </c>
      <c r="Y50" s="33">
        <f>W50*X50*X50/2</f>
        <v>98.3125</v>
      </c>
      <c r="Z50" s="33">
        <v>20.7</v>
      </c>
      <c r="AB50" s="33">
        <v>6.1</v>
      </c>
      <c r="AC50" s="33">
        <v>5.8</v>
      </c>
      <c r="AD50" s="33">
        <f>AB50*AC50*AC50/2</f>
        <v>102.60199999999999</v>
      </c>
      <c r="AE50" s="33">
        <v>20.5</v>
      </c>
      <c r="AG50" s="33">
        <v>6.4</v>
      </c>
      <c r="AH50" s="33">
        <v>6.2</v>
      </c>
      <c r="AI50" s="33">
        <f>AG50*AH50*AH50/2</f>
        <v>123.00800000000002</v>
      </c>
      <c r="AJ50" s="33">
        <v>21.1</v>
      </c>
      <c r="AL50" s="33">
        <v>6.4</v>
      </c>
      <c r="AM50" s="33">
        <v>5.9</v>
      </c>
      <c r="AN50" s="33">
        <f>AL50*AM50*AM50/2</f>
        <v>111.39200000000002</v>
      </c>
      <c r="AO50" s="33">
        <v>21.1</v>
      </c>
      <c r="AQ50" s="33">
        <v>6.1</v>
      </c>
      <c r="AR50" s="33">
        <v>5.9</v>
      </c>
      <c r="AS50" s="33">
        <f>AQ50*AR50*AR50/2</f>
        <v>106.17050000000002</v>
      </c>
      <c r="AT50" s="33">
        <v>20.9</v>
      </c>
      <c r="AV50" s="33">
        <v>6.6</v>
      </c>
      <c r="AW50" s="33">
        <v>6.1</v>
      </c>
      <c r="AX50" s="33">
        <f>AV50*AW50*AW50/2</f>
        <v>122.79299999999999</v>
      </c>
      <c r="AY50" s="33">
        <v>20.6</v>
      </c>
      <c r="BA50" s="33">
        <f t="shared" ref="BA50:BA59" si="48">AVERAGE(E50,J50,O50,T50,Y50,AD50,AI50,AN50,AS50,AX50)</f>
        <v>115.12084999999999</v>
      </c>
      <c r="BB50" s="33">
        <f t="shared" si="47"/>
        <v>12.007359865816555</v>
      </c>
      <c r="BD50" s="33">
        <f t="shared" si="41"/>
        <v>20.772727272727273</v>
      </c>
      <c r="BE50" s="33">
        <f t="shared" si="32"/>
        <v>0.37971281013658031</v>
      </c>
    </row>
    <row r="51" spans="1:57" s="33" customFormat="1" ht="24" customHeight="1" x14ac:dyDescent="0.25">
      <c r="B51" s="33">
        <v>5</v>
      </c>
      <c r="C51" s="33">
        <v>6.8</v>
      </c>
      <c r="D51" s="33">
        <v>6.4</v>
      </c>
      <c r="E51" s="33">
        <f>C51*D51*D51/2</f>
        <v>139.26400000000001</v>
      </c>
      <c r="F51" s="33">
        <v>20.100000000000001</v>
      </c>
      <c r="H51" s="33">
        <v>7</v>
      </c>
      <c r="I51" s="33">
        <v>6.8</v>
      </c>
      <c r="J51" s="33">
        <f>H51*I51*I51/2</f>
        <v>161.84</v>
      </c>
      <c r="K51" s="33">
        <v>20.8</v>
      </c>
      <c r="M51" s="33">
        <v>7.3</v>
      </c>
      <c r="N51" s="33">
        <v>6.8</v>
      </c>
      <c r="O51" s="33">
        <f>M51*N51*N51/2</f>
        <v>168.77600000000001</v>
      </c>
      <c r="P51" s="33">
        <v>20.9</v>
      </c>
      <c r="R51" s="33">
        <v>7.3</v>
      </c>
      <c r="S51" s="33">
        <v>6.4</v>
      </c>
      <c r="T51" s="33">
        <f>R51*S51*S51/2</f>
        <v>149.50399999999999</v>
      </c>
      <c r="U51" s="33">
        <v>20.9</v>
      </c>
      <c r="W51" s="33">
        <v>7.2</v>
      </c>
      <c r="X51" s="33">
        <v>6.7</v>
      </c>
      <c r="Y51" s="33">
        <f>W51*X51*X51/2</f>
        <v>161.60400000000001</v>
      </c>
      <c r="Z51" s="33">
        <v>21.8</v>
      </c>
      <c r="AB51" s="33">
        <v>6.7</v>
      </c>
      <c r="AC51" s="33">
        <v>6.4</v>
      </c>
      <c r="AD51" s="33">
        <f>AB51*AC51*AC51/2</f>
        <v>137.21600000000001</v>
      </c>
      <c r="AE51" s="33">
        <v>20.9</v>
      </c>
      <c r="AG51" s="33">
        <v>6.9</v>
      </c>
      <c r="AH51" s="33">
        <v>6.6</v>
      </c>
      <c r="AI51" s="33">
        <f>AG51*AH51*AH51/2</f>
        <v>150.28199999999998</v>
      </c>
      <c r="AJ51" s="33">
        <v>21.8</v>
      </c>
      <c r="AL51" s="33">
        <v>6.8</v>
      </c>
      <c r="AM51" s="33">
        <v>6.3</v>
      </c>
      <c r="AN51" s="33">
        <f>AL51*AM51*AM51/2</f>
        <v>134.946</v>
      </c>
      <c r="AO51" s="33">
        <v>21.4</v>
      </c>
      <c r="AQ51" s="33">
        <v>6.7</v>
      </c>
      <c r="AR51" s="33">
        <v>6.5</v>
      </c>
      <c r="AS51" s="33">
        <f>AQ51*AR51*AR51/2</f>
        <v>141.53750000000002</v>
      </c>
      <c r="AT51" s="33">
        <v>21</v>
      </c>
      <c r="AV51" s="33">
        <v>7.2</v>
      </c>
      <c r="AW51" s="33">
        <v>6.8</v>
      </c>
      <c r="AX51" s="33">
        <f>AV51*AW51*AW51/2</f>
        <v>166.464</v>
      </c>
      <c r="AY51" s="33">
        <v>20.8</v>
      </c>
      <c r="BA51" s="33">
        <f t="shared" si="48"/>
        <v>151.14335</v>
      </c>
      <c r="BB51" s="33">
        <f t="shared" si="47"/>
        <v>12.748080945011116</v>
      </c>
      <c r="BD51" s="33">
        <f t="shared" si="41"/>
        <v>21.027272727272731</v>
      </c>
      <c r="BE51" s="33">
        <f t="shared" si="32"/>
        <v>0.48598540943305912</v>
      </c>
    </row>
    <row r="52" spans="1:57" s="33" customFormat="1" ht="24" customHeight="1" x14ac:dyDescent="0.25">
      <c r="B52" s="33">
        <v>7</v>
      </c>
      <c r="C52" s="33">
        <v>7.4</v>
      </c>
      <c r="D52" s="33">
        <v>7.2</v>
      </c>
      <c r="E52" s="33">
        <f>C52*D52*D52/2</f>
        <v>191.80800000000002</v>
      </c>
      <c r="F52" s="33">
        <v>20.3</v>
      </c>
      <c r="H52" s="33">
        <v>7.4</v>
      </c>
      <c r="I52" s="33">
        <v>7.1</v>
      </c>
      <c r="J52" s="33">
        <f>H52*I52*I52/2</f>
        <v>186.517</v>
      </c>
      <c r="K52" s="33">
        <v>21.1</v>
      </c>
      <c r="M52" s="33">
        <v>8.1</v>
      </c>
      <c r="N52" s="33">
        <v>7.2</v>
      </c>
      <c r="O52" s="33">
        <f>M52*N52*N52/2</f>
        <v>209.952</v>
      </c>
      <c r="P52" s="33">
        <v>21.2</v>
      </c>
      <c r="R52" s="33">
        <v>8</v>
      </c>
      <c r="S52" s="33">
        <v>7.1</v>
      </c>
      <c r="T52" s="33">
        <f>R52*S52*S52/2</f>
        <v>201.64</v>
      </c>
      <c r="U52" s="33">
        <v>20.7</v>
      </c>
      <c r="W52" s="33">
        <v>8</v>
      </c>
      <c r="X52" s="33">
        <v>7.6</v>
      </c>
      <c r="Y52" s="33">
        <f>W52*X52*X52/2</f>
        <v>231.04</v>
      </c>
      <c r="Z52" s="33">
        <v>22</v>
      </c>
      <c r="AB52" s="33">
        <v>7.4</v>
      </c>
      <c r="AC52" s="33">
        <v>7</v>
      </c>
      <c r="AD52" s="33">
        <f>AB52*AC52*AC52/2</f>
        <v>181.3</v>
      </c>
      <c r="AE52" s="33">
        <v>21.2</v>
      </c>
      <c r="AG52" s="33">
        <v>7.9</v>
      </c>
      <c r="AH52" s="33">
        <v>7.2</v>
      </c>
      <c r="AI52" s="33">
        <f>AG52*AH52*AH52/2</f>
        <v>204.768</v>
      </c>
      <c r="AJ52" s="33">
        <v>21.9</v>
      </c>
      <c r="AL52" s="33">
        <v>7.2</v>
      </c>
      <c r="AM52" s="33">
        <v>6.8</v>
      </c>
      <c r="AN52" s="33">
        <f>AL52*AM52*AM52/2</f>
        <v>166.464</v>
      </c>
      <c r="AO52" s="33">
        <v>21.5</v>
      </c>
      <c r="AQ52" s="33">
        <v>7.2</v>
      </c>
      <c r="AR52" s="33">
        <v>7.1</v>
      </c>
      <c r="AS52" s="33">
        <f>AQ52*AR52*AR52/2</f>
        <v>181.47599999999997</v>
      </c>
      <c r="AT52" s="33">
        <v>20.9</v>
      </c>
      <c r="AV52" s="33">
        <v>7.9</v>
      </c>
      <c r="AW52" s="33">
        <v>7.2</v>
      </c>
      <c r="AX52" s="33">
        <f>AV52*AW52*AW52/2</f>
        <v>204.768</v>
      </c>
      <c r="AY52" s="33">
        <v>20.9</v>
      </c>
      <c r="BA52" s="33">
        <f t="shared" si="48"/>
        <v>195.97329999999999</v>
      </c>
      <c r="BB52" s="33">
        <f t="shared" si="47"/>
        <v>18.302792889793256</v>
      </c>
      <c r="BD52" s="33">
        <f t="shared" si="41"/>
        <v>21.172727272727276</v>
      </c>
      <c r="BE52" s="33">
        <f t="shared" si="32"/>
        <v>0.4961671272684417</v>
      </c>
    </row>
    <row r="53" spans="1:57" s="33" customFormat="1" ht="24" customHeight="1" x14ac:dyDescent="0.25">
      <c r="B53" s="33">
        <v>9</v>
      </c>
      <c r="C53" s="33">
        <v>8.1</v>
      </c>
      <c r="D53" s="33">
        <v>7.5</v>
      </c>
      <c r="E53" s="34">
        <f t="shared" ref="E53:E54" si="49">C53*D53*D53/2</f>
        <v>227.8125</v>
      </c>
      <c r="F53" s="33">
        <v>20.399999999999999</v>
      </c>
      <c r="H53" s="33">
        <v>8.1</v>
      </c>
      <c r="I53" s="33">
        <v>7.4</v>
      </c>
      <c r="J53" s="34">
        <f t="shared" ref="J53:J60" si="50">H53*I53*I53/2</f>
        <v>221.77799999999999</v>
      </c>
      <c r="K53" s="33">
        <v>21.3</v>
      </c>
      <c r="M53" s="33">
        <v>8.9</v>
      </c>
      <c r="N53" s="33">
        <v>8</v>
      </c>
      <c r="O53" s="34">
        <f t="shared" ref="O53:O60" si="51">M53*N53*N53/2</f>
        <v>284.8</v>
      </c>
      <c r="P53" s="33">
        <v>21.7</v>
      </c>
      <c r="R53" s="33">
        <v>8.6999999999999993</v>
      </c>
      <c r="S53" s="33">
        <v>7.8</v>
      </c>
      <c r="T53" s="34">
        <f t="shared" ref="T53:T60" si="52">R53*S53*S53/2</f>
        <v>264.654</v>
      </c>
      <c r="U53" s="33">
        <v>20.8</v>
      </c>
      <c r="W53" s="33">
        <v>8.4</v>
      </c>
      <c r="X53" s="33">
        <v>8.1</v>
      </c>
      <c r="Y53" s="34">
        <f>W53*X53*X53/2</f>
        <v>275.56200000000001</v>
      </c>
      <c r="Z53" s="33">
        <v>22.1</v>
      </c>
      <c r="AB53" s="33">
        <v>8.1999999999999993</v>
      </c>
      <c r="AC53" s="33">
        <v>7.2</v>
      </c>
      <c r="AD53" s="34">
        <f t="shared" ref="AD53:AD60" si="53">AB53*AC53*AC53/2</f>
        <v>212.54400000000001</v>
      </c>
      <c r="AE53" s="33">
        <v>21.3</v>
      </c>
      <c r="AG53" s="34">
        <v>8.4</v>
      </c>
      <c r="AH53" s="33">
        <v>8.1999999999999993</v>
      </c>
      <c r="AI53" s="34">
        <f t="shared" ref="AI53:AI60" si="54">AG53*AH53*AH53/2</f>
        <v>282.40799999999996</v>
      </c>
      <c r="AJ53" s="33">
        <v>22.1</v>
      </c>
      <c r="AL53" s="33">
        <v>7.9</v>
      </c>
      <c r="AM53" s="33">
        <v>7.2</v>
      </c>
      <c r="AN53" s="34">
        <f t="shared" ref="AN53:AN60" si="55">AL53*AM53*AM53/2</f>
        <v>204.768</v>
      </c>
      <c r="AO53" s="33">
        <v>21.6</v>
      </c>
      <c r="AQ53" s="33">
        <v>8.1</v>
      </c>
      <c r="AR53" s="33">
        <v>7.6</v>
      </c>
      <c r="AS53" s="34">
        <f t="shared" ref="AS53:AS60" si="56">AQ53*AR53*AR53/2</f>
        <v>233.92799999999997</v>
      </c>
      <c r="AT53" s="33">
        <v>21.3</v>
      </c>
      <c r="AV53" s="34">
        <v>8.4</v>
      </c>
      <c r="AW53" s="33">
        <v>7.7</v>
      </c>
      <c r="AX53" s="34">
        <f t="shared" ref="AX53:AX60" si="57">AV53*AW53*AW53/2</f>
        <v>249.01800000000003</v>
      </c>
      <c r="AY53" s="33">
        <v>21</v>
      </c>
      <c r="BA53" s="33">
        <f t="shared" si="48"/>
        <v>245.72725</v>
      </c>
      <c r="BB53" s="33">
        <f t="shared" si="47"/>
        <v>29.709399572497748</v>
      </c>
      <c r="BD53" s="33">
        <f t="shared" si="41"/>
        <v>21.354545454545455</v>
      </c>
      <c r="BE53" s="33">
        <f t="shared" si="32"/>
        <v>0.51451654271488045</v>
      </c>
    </row>
    <row r="54" spans="1:57" s="33" customFormat="1" ht="24" customHeight="1" x14ac:dyDescent="0.25">
      <c r="B54" s="33">
        <v>11</v>
      </c>
      <c r="C54" s="34">
        <v>9.1999999999999993</v>
      </c>
      <c r="D54" s="34">
        <v>8.3000000000000007</v>
      </c>
      <c r="E54" s="34">
        <f t="shared" si="49"/>
        <v>316.89400000000001</v>
      </c>
      <c r="F54" s="33">
        <v>20.3</v>
      </c>
      <c r="H54" s="33">
        <v>8.8000000000000007</v>
      </c>
      <c r="I54" s="33">
        <v>8</v>
      </c>
      <c r="J54" s="34">
        <f t="shared" si="50"/>
        <v>281.60000000000002</v>
      </c>
      <c r="K54" s="33">
        <v>21.4</v>
      </c>
      <c r="M54" s="33">
        <v>9.1999999999999993</v>
      </c>
      <c r="N54" s="33">
        <v>8.4</v>
      </c>
      <c r="O54" s="34">
        <f t="shared" si="51"/>
        <v>324.57600000000002</v>
      </c>
      <c r="P54" s="33">
        <v>21.9</v>
      </c>
      <c r="R54" s="33">
        <v>9.3000000000000007</v>
      </c>
      <c r="S54" s="33">
        <v>8.1999999999999993</v>
      </c>
      <c r="T54" s="34">
        <f t="shared" si="52"/>
        <v>312.666</v>
      </c>
      <c r="U54" s="33">
        <v>20.5</v>
      </c>
      <c r="W54" s="33">
        <v>9.1</v>
      </c>
      <c r="X54" s="33">
        <v>8.6</v>
      </c>
      <c r="Y54" s="34">
        <f t="shared" ref="Y54:Y60" si="58">W54*X54*X54/2</f>
        <v>336.51799999999997</v>
      </c>
      <c r="Z54" s="33">
        <v>22.2</v>
      </c>
      <c r="AB54" s="33">
        <v>9.1</v>
      </c>
      <c r="AC54" s="33">
        <v>7.8</v>
      </c>
      <c r="AD54" s="34">
        <f t="shared" si="53"/>
        <v>276.82199999999995</v>
      </c>
      <c r="AE54" s="33">
        <v>21.4</v>
      </c>
      <c r="AG54" s="34">
        <v>9.1999999999999993</v>
      </c>
      <c r="AH54" s="33">
        <v>8.5</v>
      </c>
      <c r="AI54" s="34">
        <f t="shared" si="54"/>
        <v>332.34999999999997</v>
      </c>
      <c r="AJ54" s="33">
        <v>22.2</v>
      </c>
      <c r="AL54" s="33">
        <v>8.5</v>
      </c>
      <c r="AM54" s="33">
        <v>7.6</v>
      </c>
      <c r="AN54" s="34">
        <f t="shared" si="55"/>
        <v>245.47999999999996</v>
      </c>
      <c r="AO54" s="33">
        <v>21.5</v>
      </c>
      <c r="AQ54" s="33">
        <v>8.6999999999999993</v>
      </c>
      <c r="AR54" s="33">
        <v>8.1</v>
      </c>
      <c r="AS54" s="34">
        <f t="shared" si="56"/>
        <v>285.40349999999995</v>
      </c>
      <c r="AT54" s="33">
        <v>21.5</v>
      </c>
      <c r="AV54" s="34">
        <v>8.9</v>
      </c>
      <c r="AW54" s="33">
        <v>8.3000000000000007</v>
      </c>
      <c r="AX54" s="34">
        <f t="shared" si="57"/>
        <v>306.56050000000005</v>
      </c>
      <c r="AY54" s="33">
        <v>21.1</v>
      </c>
      <c r="BA54" s="33">
        <f t="shared" si="48"/>
        <v>301.887</v>
      </c>
      <c r="BB54" s="33">
        <f t="shared" si="47"/>
        <v>28.864822417029817</v>
      </c>
      <c r="BD54" s="33">
        <f>AVERAGE(F54,K54,P54,U54,Z54,AE54,AE54,AJ54,AO54,AT54,AY54)</f>
        <v>21.4</v>
      </c>
      <c r="BE54" s="33">
        <f t="shared" si="32"/>
        <v>0.60497933849016639</v>
      </c>
    </row>
    <row r="55" spans="1:57" s="33" customFormat="1" ht="24" customHeight="1" x14ac:dyDescent="0.25">
      <c r="B55" s="33">
        <v>13</v>
      </c>
      <c r="C55" s="34">
        <v>9.8000000000000007</v>
      </c>
      <c r="D55" s="34">
        <v>8.8000000000000007</v>
      </c>
      <c r="E55" s="34">
        <f t="shared" si="16"/>
        <v>379.45600000000007</v>
      </c>
      <c r="F55" s="33">
        <v>20.2</v>
      </c>
      <c r="H55" s="33">
        <v>9.3000000000000007</v>
      </c>
      <c r="I55" s="33">
        <v>8.4</v>
      </c>
      <c r="J55" s="34">
        <f t="shared" si="50"/>
        <v>328.10400000000004</v>
      </c>
      <c r="K55" s="33">
        <v>21.1</v>
      </c>
      <c r="M55" s="33">
        <v>9.6999999999999993</v>
      </c>
      <c r="N55" s="33">
        <v>8.9</v>
      </c>
      <c r="O55" s="34">
        <f t="shared" si="51"/>
        <v>384.16849999999999</v>
      </c>
      <c r="P55" s="33">
        <v>22</v>
      </c>
      <c r="R55" s="33">
        <v>9.9</v>
      </c>
      <c r="S55" s="33">
        <v>8.6</v>
      </c>
      <c r="T55" s="34">
        <f t="shared" si="52"/>
        <v>366.10199999999998</v>
      </c>
      <c r="U55" s="33">
        <v>20.399999999999999</v>
      </c>
      <c r="W55" s="33">
        <v>9.5</v>
      </c>
      <c r="X55" s="33">
        <v>9</v>
      </c>
      <c r="Y55" s="34">
        <f t="shared" si="58"/>
        <v>384.75</v>
      </c>
      <c r="Z55" s="33">
        <v>22.4</v>
      </c>
      <c r="AB55" s="33">
        <v>9.6</v>
      </c>
      <c r="AC55" s="33">
        <v>8.3000000000000007</v>
      </c>
      <c r="AD55" s="34">
        <f t="shared" si="53"/>
        <v>330.67200000000008</v>
      </c>
      <c r="AE55" s="33">
        <v>21.6</v>
      </c>
      <c r="AG55" s="34">
        <v>9.4</v>
      </c>
      <c r="AH55" s="33">
        <v>8.8000000000000007</v>
      </c>
      <c r="AI55" s="34">
        <f t="shared" si="54"/>
        <v>363.96800000000007</v>
      </c>
      <c r="AJ55" s="33">
        <v>22.3</v>
      </c>
      <c r="AL55" s="33">
        <v>9.1</v>
      </c>
      <c r="AM55" s="33">
        <v>8.1999999999999993</v>
      </c>
      <c r="AN55" s="34">
        <f t="shared" si="55"/>
        <v>305.94199999999995</v>
      </c>
      <c r="AO55" s="33">
        <v>21.4</v>
      </c>
      <c r="AQ55" s="33">
        <v>9.3000000000000007</v>
      </c>
      <c r="AR55" s="33">
        <v>8.6</v>
      </c>
      <c r="AS55" s="34">
        <f t="shared" si="56"/>
        <v>343.91399999999999</v>
      </c>
      <c r="AT55" s="33">
        <v>21.7</v>
      </c>
      <c r="AV55" s="33">
        <v>9.4</v>
      </c>
      <c r="AW55" s="34">
        <v>8.8000000000000007</v>
      </c>
      <c r="AX55" s="34">
        <f t="shared" si="57"/>
        <v>363.96800000000007</v>
      </c>
      <c r="AY55" s="33">
        <v>22</v>
      </c>
      <c r="BA55" s="33">
        <f t="shared" si="48"/>
        <v>355.10444999999999</v>
      </c>
      <c r="BB55" s="33">
        <f t="shared" si="47"/>
        <v>26.797156445797679</v>
      </c>
      <c r="BD55" s="33">
        <f t="shared" si="41"/>
        <v>21.518181818181816</v>
      </c>
      <c r="BE55" s="33">
        <f t="shared" si="32"/>
        <v>0.71248604452042696</v>
      </c>
    </row>
    <row r="56" spans="1:57" s="33" customFormat="1" ht="24" customHeight="1" x14ac:dyDescent="0.25">
      <c r="B56" s="33">
        <v>15</v>
      </c>
      <c r="C56" s="34">
        <v>10.5</v>
      </c>
      <c r="D56" s="34">
        <v>9.3000000000000007</v>
      </c>
      <c r="E56" s="34">
        <f t="shared" si="16"/>
        <v>454.07250000000005</v>
      </c>
      <c r="F56" s="33">
        <v>20.100000000000001</v>
      </c>
      <c r="H56" s="33">
        <v>9.8000000000000007</v>
      </c>
      <c r="I56" s="33">
        <v>8.9</v>
      </c>
      <c r="J56" s="34">
        <f t="shared" si="50"/>
        <v>388.12900000000008</v>
      </c>
      <c r="K56" s="33">
        <v>21.3</v>
      </c>
      <c r="M56" s="33">
        <v>10.4</v>
      </c>
      <c r="N56" s="33">
        <v>9.5</v>
      </c>
      <c r="O56" s="34">
        <f t="shared" si="51"/>
        <v>469.3</v>
      </c>
      <c r="P56" s="33">
        <v>22.1</v>
      </c>
      <c r="R56" s="33">
        <v>10.6</v>
      </c>
      <c r="S56" s="33">
        <v>9.1</v>
      </c>
      <c r="T56" s="34">
        <f t="shared" si="52"/>
        <v>438.89299999999997</v>
      </c>
      <c r="U56" s="33">
        <v>20.3</v>
      </c>
      <c r="W56" s="33">
        <v>10.1</v>
      </c>
      <c r="X56" s="33">
        <v>9.6999999999999993</v>
      </c>
      <c r="Y56" s="34">
        <f t="shared" si="58"/>
        <v>475.15449999999987</v>
      </c>
      <c r="Z56" s="33">
        <v>22.5</v>
      </c>
      <c r="AB56" s="33">
        <v>10.199999999999999</v>
      </c>
      <c r="AC56" s="33">
        <v>9.1</v>
      </c>
      <c r="AD56" s="34">
        <f t="shared" si="53"/>
        <v>422.33099999999996</v>
      </c>
      <c r="AE56" s="33">
        <v>21.7</v>
      </c>
      <c r="AG56" s="34">
        <v>9.8000000000000007</v>
      </c>
      <c r="AH56" s="33">
        <v>9.4</v>
      </c>
      <c r="AI56" s="34">
        <f t="shared" si="54"/>
        <v>432.96400000000006</v>
      </c>
      <c r="AJ56" s="33">
        <v>22.4</v>
      </c>
      <c r="AL56" s="33">
        <v>9.4</v>
      </c>
      <c r="AM56" s="33">
        <v>8.9</v>
      </c>
      <c r="AN56" s="34">
        <f t="shared" si="55"/>
        <v>372.28700000000003</v>
      </c>
      <c r="AO56" s="33">
        <v>21.3</v>
      </c>
      <c r="AQ56" s="33">
        <v>9.8000000000000007</v>
      </c>
      <c r="AR56" s="33">
        <v>9.1</v>
      </c>
      <c r="AS56" s="34">
        <f t="shared" si="56"/>
        <v>405.76900000000001</v>
      </c>
      <c r="AT56" s="33">
        <v>21.8</v>
      </c>
      <c r="AV56" s="34">
        <v>10.199999999999999</v>
      </c>
      <c r="AW56" s="33">
        <v>9.4</v>
      </c>
      <c r="AX56" s="34">
        <f t="shared" si="57"/>
        <v>450.63599999999997</v>
      </c>
      <c r="AY56" s="33">
        <v>22.4</v>
      </c>
      <c r="BA56" s="33">
        <f t="shared" si="48"/>
        <v>430.95359999999999</v>
      </c>
      <c r="BB56" s="33">
        <f t="shared" si="47"/>
        <v>33.989298593495214</v>
      </c>
      <c r="BD56" s="33">
        <f>AVERAGE(F56,K56,P56,U56,Z56,AE56,AE56,AJ56,AO56,AT56,AY56)</f>
        <v>21.6</v>
      </c>
      <c r="BE56" s="33">
        <f t="shared" si="32"/>
        <v>0.8074651695274534</v>
      </c>
    </row>
    <row r="57" spans="1:57" s="33" customFormat="1" ht="24" customHeight="1" x14ac:dyDescent="0.25">
      <c r="B57" s="33">
        <v>17</v>
      </c>
      <c r="C57" s="34">
        <v>10.8</v>
      </c>
      <c r="D57" s="34">
        <v>10.1</v>
      </c>
      <c r="E57" s="34">
        <f t="shared" si="16"/>
        <v>550.85399999999993</v>
      </c>
      <c r="F57" s="33">
        <v>20.2</v>
      </c>
      <c r="H57" s="33">
        <v>10.3</v>
      </c>
      <c r="I57" s="33">
        <v>9.3000000000000007</v>
      </c>
      <c r="J57" s="34">
        <f t="shared" si="50"/>
        <v>445.4235000000001</v>
      </c>
      <c r="K57" s="33">
        <v>21.5</v>
      </c>
      <c r="M57" s="33">
        <v>11.1</v>
      </c>
      <c r="N57" s="33">
        <v>10.1</v>
      </c>
      <c r="O57" s="34">
        <f t="shared" si="51"/>
        <v>566.15549999999996</v>
      </c>
      <c r="P57" s="33">
        <v>22.2</v>
      </c>
      <c r="R57" s="33">
        <v>11</v>
      </c>
      <c r="S57" s="33">
        <v>9.5</v>
      </c>
      <c r="T57" s="34">
        <f t="shared" si="52"/>
        <v>496.375</v>
      </c>
      <c r="U57" s="33">
        <v>20.2</v>
      </c>
      <c r="W57" s="33">
        <v>10.8</v>
      </c>
      <c r="X57" s="33">
        <v>10.199999999999999</v>
      </c>
      <c r="Y57" s="34">
        <f t="shared" si="58"/>
        <v>561.81599999999992</v>
      </c>
      <c r="Z57" s="33">
        <v>22.4</v>
      </c>
      <c r="AB57" s="33">
        <v>10.7</v>
      </c>
      <c r="AC57" s="33">
        <v>9.8000000000000007</v>
      </c>
      <c r="AD57" s="34">
        <f t="shared" si="53"/>
        <v>513.81400000000008</v>
      </c>
      <c r="AE57" s="33">
        <v>21.8</v>
      </c>
      <c r="AG57" s="34">
        <v>10.3</v>
      </c>
      <c r="AH57" s="33">
        <v>10</v>
      </c>
      <c r="AI57" s="34">
        <f t="shared" si="54"/>
        <v>515</v>
      </c>
      <c r="AJ57" s="33">
        <v>22.5</v>
      </c>
      <c r="AL57" s="33">
        <v>10.199999999999999</v>
      </c>
      <c r="AM57" s="33">
        <v>9.1999999999999993</v>
      </c>
      <c r="AN57" s="34">
        <f t="shared" si="55"/>
        <v>431.66399999999993</v>
      </c>
      <c r="AO57" s="33">
        <v>21.6</v>
      </c>
      <c r="AQ57" s="33">
        <v>10.5</v>
      </c>
      <c r="AR57" s="33">
        <v>9.6</v>
      </c>
      <c r="AS57" s="34">
        <f t="shared" si="56"/>
        <v>483.84</v>
      </c>
      <c r="AT57" s="33">
        <v>21.9</v>
      </c>
      <c r="AV57" s="34">
        <v>10.7</v>
      </c>
      <c r="AW57" s="33">
        <v>10.1</v>
      </c>
      <c r="AX57" s="34">
        <f t="shared" si="57"/>
        <v>545.75349999999992</v>
      </c>
      <c r="AY57" s="33">
        <v>22.6</v>
      </c>
      <c r="BA57" s="33">
        <f t="shared" si="48"/>
        <v>511.06954999999999</v>
      </c>
      <c r="BB57" s="33">
        <f t="shared" si="47"/>
        <v>47.129192193992999</v>
      </c>
      <c r="BD57" s="33">
        <f>AVERAGE(F57,K57,P57,U57,Z57,AE57,AE57,AJ57,AO57,AT57,AY57)</f>
        <v>21.700000000000003</v>
      </c>
      <c r="BE57" s="33">
        <f t="shared" si="32"/>
        <v>0.82462112512353236</v>
      </c>
    </row>
    <row r="58" spans="1:57" s="33" customFormat="1" ht="24" customHeight="1" x14ac:dyDescent="0.25">
      <c r="B58" s="33">
        <v>19</v>
      </c>
      <c r="C58" s="34">
        <v>11.3</v>
      </c>
      <c r="D58" s="34">
        <v>10.6</v>
      </c>
      <c r="E58" s="34">
        <f t="shared" si="16"/>
        <v>634.83399999999995</v>
      </c>
      <c r="F58" s="33">
        <v>20.399999999999999</v>
      </c>
      <c r="H58" s="33">
        <v>10.4</v>
      </c>
      <c r="I58" s="33">
        <v>9.8000000000000007</v>
      </c>
      <c r="J58" s="34">
        <f t="shared" si="50"/>
        <v>499.40800000000013</v>
      </c>
      <c r="K58" s="33">
        <v>21.7</v>
      </c>
      <c r="M58" s="33">
        <v>11.9</v>
      </c>
      <c r="N58" s="33">
        <v>10.8</v>
      </c>
      <c r="O58" s="34">
        <f t="shared" si="51"/>
        <v>694.00800000000015</v>
      </c>
      <c r="P58" s="33">
        <v>22.1</v>
      </c>
      <c r="R58" s="33">
        <v>11.7</v>
      </c>
      <c r="S58" s="33">
        <v>10</v>
      </c>
      <c r="T58" s="34">
        <f t="shared" si="52"/>
        <v>585</v>
      </c>
      <c r="U58" s="33">
        <v>20.3</v>
      </c>
      <c r="W58" s="33">
        <v>11.5</v>
      </c>
      <c r="X58" s="33">
        <v>10.6</v>
      </c>
      <c r="Y58" s="34">
        <f t="shared" si="58"/>
        <v>646.06999999999994</v>
      </c>
      <c r="Z58" s="33">
        <v>22.6</v>
      </c>
      <c r="AB58" s="33">
        <v>11.1</v>
      </c>
      <c r="AC58" s="33">
        <v>10.5</v>
      </c>
      <c r="AD58" s="34">
        <f t="shared" si="53"/>
        <v>611.88749999999993</v>
      </c>
      <c r="AE58" s="33">
        <v>21.9</v>
      </c>
      <c r="AG58" s="34">
        <v>10.7</v>
      </c>
      <c r="AH58" s="33">
        <v>10.199999999999999</v>
      </c>
      <c r="AI58" s="34">
        <f>AG58*AH58*AH58/2</f>
        <v>556.61399999999992</v>
      </c>
      <c r="AJ58" s="33">
        <v>22.7</v>
      </c>
      <c r="AL58" s="33">
        <v>10.9</v>
      </c>
      <c r="AM58" s="33">
        <v>9.8000000000000007</v>
      </c>
      <c r="AN58" s="34">
        <f t="shared" si="55"/>
        <v>523.41800000000012</v>
      </c>
      <c r="AO58" s="33">
        <v>21.8</v>
      </c>
      <c r="AQ58" s="33">
        <v>10.9</v>
      </c>
      <c r="AR58" s="33">
        <v>10.4</v>
      </c>
      <c r="AS58" s="34">
        <f t="shared" si="56"/>
        <v>589.47200000000009</v>
      </c>
      <c r="AT58" s="33">
        <v>22</v>
      </c>
      <c r="AV58" s="34">
        <v>11.2</v>
      </c>
      <c r="AW58" s="33">
        <v>10.4</v>
      </c>
      <c r="AX58" s="34">
        <f t="shared" si="57"/>
        <v>605.69599999999991</v>
      </c>
      <c r="AY58" s="33">
        <v>22.7</v>
      </c>
      <c r="BA58" s="33">
        <f t="shared" si="48"/>
        <v>594.64074999999991</v>
      </c>
      <c r="BB58" s="33">
        <f t="shared" si="47"/>
        <v>57.986238745474942</v>
      </c>
      <c r="BD58" s="33">
        <f t="shared" si="41"/>
        <v>21.827272727272728</v>
      </c>
      <c r="BE58" s="33">
        <f t="shared" si="32"/>
        <v>0.81374554879385874</v>
      </c>
    </row>
    <row r="59" spans="1:57" s="33" customFormat="1" ht="24" customHeight="1" x14ac:dyDescent="0.25">
      <c r="B59" s="33">
        <v>21</v>
      </c>
      <c r="C59" s="34">
        <v>11.9</v>
      </c>
      <c r="D59" s="34">
        <v>11.7</v>
      </c>
      <c r="E59" s="34">
        <f>C59*D59*D59/2</f>
        <v>814.49549999999988</v>
      </c>
      <c r="F59" s="33">
        <v>20.8</v>
      </c>
      <c r="H59" s="33">
        <v>10.7</v>
      </c>
      <c r="I59" s="33">
        <v>10.6</v>
      </c>
      <c r="J59" s="34">
        <f t="shared" si="50"/>
        <v>601.12599999999986</v>
      </c>
      <c r="K59" s="33">
        <v>21.8</v>
      </c>
      <c r="M59" s="33">
        <v>12.4</v>
      </c>
      <c r="N59" s="33">
        <v>11.2</v>
      </c>
      <c r="O59" s="34">
        <f>M59*N59*N59/2</f>
        <v>777.72799999999995</v>
      </c>
      <c r="P59" s="33">
        <v>22.2</v>
      </c>
      <c r="R59" s="33">
        <v>12.3</v>
      </c>
      <c r="S59" s="33">
        <v>10.4</v>
      </c>
      <c r="T59" s="34">
        <f t="shared" si="52"/>
        <v>665.18400000000008</v>
      </c>
      <c r="U59" s="33">
        <v>20.2</v>
      </c>
      <c r="W59" s="33">
        <v>11.9</v>
      </c>
      <c r="X59" s="33">
        <v>11.4</v>
      </c>
      <c r="Y59" s="34">
        <f t="shared" si="58"/>
        <v>773.26200000000006</v>
      </c>
      <c r="Z59" s="33">
        <v>22.7</v>
      </c>
      <c r="AB59" s="33">
        <v>11.4</v>
      </c>
      <c r="AC59" s="33">
        <v>11</v>
      </c>
      <c r="AD59" s="34">
        <f t="shared" si="53"/>
        <v>689.7</v>
      </c>
      <c r="AE59" s="33">
        <v>22</v>
      </c>
      <c r="AG59" s="34">
        <v>11.6</v>
      </c>
      <c r="AH59" s="33">
        <v>10.8</v>
      </c>
      <c r="AI59" s="34">
        <f t="shared" si="54"/>
        <v>676.51200000000006</v>
      </c>
      <c r="AJ59" s="33">
        <v>22.6</v>
      </c>
      <c r="AL59" s="33">
        <v>11.7</v>
      </c>
      <c r="AM59" s="33">
        <v>10.5</v>
      </c>
      <c r="AN59" s="34">
        <f t="shared" si="55"/>
        <v>644.96249999999998</v>
      </c>
      <c r="AO59" s="33">
        <v>21.9</v>
      </c>
      <c r="AQ59" s="33">
        <v>11.8</v>
      </c>
      <c r="AR59" s="33">
        <v>11.1</v>
      </c>
      <c r="AS59" s="34">
        <f t="shared" si="56"/>
        <v>726.93899999999996</v>
      </c>
      <c r="AT59" s="33">
        <v>22.1</v>
      </c>
      <c r="AV59" s="34">
        <v>12.1</v>
      </c>
      <c r="AW59" s="33">
        <v>11.1</v>
      </c>
      <c r="AX59" s="34">
        <f t="shared" si="57"/>
        <v>745.42049999999995</v>
      </c>
      <c r="AY59" s="33">
        <v>22.8</v>
      </c>
      <c r="BA59" s="33">
        <f t="shared" si="48"/>
        <v>711.53295000000003</v>
      </c>
      <c r="BB59" s="33">
        <f t="shared" si="47"/>
        <v>67.207761303393298</v>
      </c>
      <c r="BD59" s="33">
        <f t="shared" si="41"/>
        <v>21.918181818181818</v>
      </c>
      <c r="BE59" s="33">
        <f t="shared" si="32"/>
        <v>0.78716984421175829</v>
      </c>
    </row>
    <row r="60" spans="1:57" s="33" customFormat="1" ht="24" customHeight="1" x14ac:dyDescent="0.25">
      <c r="B60" s="33">
        <v>23</v>
      </c>
      <c r="C60" s="34">
        <v>13.1</v>
      </c>
      <c r="D60" s="34">
        <v>12.1</v>
      </c>
      <c r="E60" s="34">
        <f t="shared" si="16"/>
        <v>958.98549999999989</v>
      </c>
      <c r="F60" s="33">
        <v>20.9</v>
      </c>
      <c r="H60" s="33">
        <v>11.7</v>
      </c>
      <c r="I60" s="33">
        <v>11.6</v>
      </c>
      <c r="J60" s="33">
        <f t="shared" si="50"/>
        <v>787.17599999999993</v>
      </c>
      <c r="K60" s="33">
        <v>22</v>
      </c>
      <c r="M60" s="33">
        <v>13</v>
      </c>
      <c r="N60" s="33">
        <v>12.1</v>
      </c>
      <c r="O60" s="33">
        <f t="shared" si="51"/>
        <v>951.66499999999985</v>
      </c>
      <c r="P60" s="33">
        <v>22</v>
      </c>
      <c r="R60" s="33">
        <v>12.8</v>
      </c>
      <c r="S60" s="33">
        <v>11.3</v>
      </c>
      <c r="T60" s="34">
        <f t="shared" si="52"/>
        <v>817.21600000000012</v>
      </c>
      <c r="U60" s="33">
        <v>20.399999999999999</v>
      </c>
      <c r="W60" s="33">
        <v>12.2</v>
      </c>
      <c r="X60" s="33">
        <v>12.1</v>
      </c>
      <c r="Y60" s="34">
        <f t="shared" si="58"/>
        <v>893.10099999999989</v>
      </c>
      <c r="Z60" s="33">
        <v>22.9</v>
      </c>
      <c r="AB60" s="33">
        <v>12.1</v>
      </c>
      <c r="AC60" s="33">
        <v>11.5</v>
      </c>
      <c r="AD60" s="34">
        <f t="shared" si="53"/>
        <v>800.11250000000007</v>
      </c>
      <c r="AE60" s="33">
        <v>22.2</v>
      </c>
      <c r="AG60" s="34">
        <v>12.8</v>
      </c>
      <c r="AH60" s="33">
        <v>11.4</v>
      </c>
      <c r="AI60" s="34">
        <f t="shared" si="54"/>
        <v>831.74400000000014</v>
      </c>
      <c r="AJ60" s="33">
        <v>22.7</v>
      </c>
      <c r="AL60" s="33">
        <v>13.9</v>
      </c>
      <c r="AM60" s="33">
        <v>10.8</v>
      </c>
      <c r="AN60" s="34">
        <f t="shared" si="55"/>
        <v>810.64800000000002</v>
      </c>
      <c r="AO60" s="33">
        <v>22.1</v>
      </c>
      <c r="AQ60" s="33">
        <v>13.5</v>
      </c>
      <c r="AR60" s="33">
        <v>11.8</v>
      </c>
      <c r="AS60" s="34">
        <f t="shared" si="56"/>
        <v>939.87000000000012</v>
      </c>
      <c r="AT60" s="33">
        <v>22.1</v>
      </c>
      <c r="AV60" s="34">
        <v>13.3</v>
      </c>
      <c r="AW60" s="33">
        <v>12.2</v>
      </c>
      <c r="AX60" s="34">
        <f t="shared" si="57"/>
        <v>989.78599999999983</v>
      </c>
      <c r="AY60" s="33">
        <v>22.9</v>
      </c>
      <c r="BA60" s="33">
        <f>AVERAGE(E60,J60,O60,T60,Y60,AD60,AI60,AN60,AS60,AX60)</f>
        <v>878.03039999999999</v>
      </c>
      <c r="BB60" s="33">
        <f t="shared" si="47"/>
        <v>76.900575650857931</v>
      </c>
      <c r="BD60" s="33">
        <f t="shared" si="41"/>
        <v>22.036363636363635</v>
      </c>
      <c r="BE60" s="33">
        <f t="shared" si="32"/>
        <v>0.77236355076185126</v>
      </c>
    </row>
    <row r="61" spans="1:57" s="33" customFormat="1" ht="24" customHeight="1" x14ac:dyDescent="0.25">
      <c r="C61" s="34"/>
      <c r="D61" s="34"/>
      <c r="E61" s="34"/>
      <c r="AG61" s="34"/>
      <c r="AV61" s="34"/>
      <c r="BA61" s="34"/>
    </row>
    <row r="62" spans="1:57" s="32" customFormat="1" ht="24" customHeight="1" x14ac:dyDescent="0.25">
      <c r="C62" s="32" t="s">
        <v>33</v>
      </c>
      <c r="BD62" s="33"/>
      <c r="BE62" s="33"/>
    </row>
    <row r="63" spans="1:57" s="33" customFormat="1" ht="24" customHeight="1" x14ac:dyDescent="0.25">
      <c r="A63" s="32" t="s">
        <v>143</v>
      </c>
      <c r="C63" s="33">
        <v>1</v>
      </c>
      <c r="H63" s="33">
        <v>2</v>
      </c>
      <c r="M63" s="33">
        <v>3</v>
      </c>
      <c r="R63" s="33">
        <v>4</v>
      </c>
      <c r="W63" s="33">
        <v>5</v>
      </c>
      <c r="AB63" s="33">
        <v>6</v>
      </c>
      <c r="AG63" s="33">
        <v>7</v>
      </c>
      <c r="AL63" s="33">
        <v>8</v>
      </c>
      <c r="AQ63" s="33">
        <v>9</v>
      </c>
      <c r="AS63" s="33">
        <f t="shared" ref="AS63" si="59">AQ63*AR63*AR63/2</f>
        <v>0</v>
      </c>
      <c r="AV63" s="33">
        <v>10</v>
      </c>
      <c r="AX63" s="33">
        <f t="shared" ref="AX63" si="60">AV63*AW63*AW63/2</f>
        <v>0</v>
      </c>
    </row>
    <row r="64" spans="1:57" s="33" customFormat="1" ht="24" customHeight="1" x14ac:dyDescent="0.25">
      <c r="A64" s="32" t="s">
        <v>124</v>
      </c>
      <c r="B64" s="33">
        <v>1</v>
      </c>
      <c r="C64" s="33">
        <v>6.2</v>
      </c>
      <c r="D64" s="33">
        <v>5.8</v>
      </c>
      <c r="E64" s="33">
        <f>C64*D64*D64/2</f>
        <v>104.28400000000001</v>
      </c>
      <c r="F64" s="33">
        <v>20.3</v>
      </c>
      <c r="H64" s="33">
        <v>6.1</v>
      </c>
      <c r="I64" s="33">
        <v>5.7</v>
      </c>
      <c r="J64" s="33">
        <f>H64*I64*I64/2</f>
        <v>99.094499999999996</v>
      </c>
      <c r="K64" s="33">
        <v>19.7</v>
      </c>
      <c r="M64" s="33">
        <v>5.6</v>
      </c>
      <c r="N64" s="33">
        <v>5.4</v>
      </c>
      <c r="O64" s="33">
        <f>M64*N64*N64/2</f>
        <v>81.647999999999996</v>
      </c>
      <c r="P64" s="33">
        <v>21.2</v>
      </c>
      <c r="R64" s="33">
        <v>5.9</v>
      </c>
      <c r="S64" s="33">
        <v>5.3</v>
      </c>
      <c r="T64" s="33">
        <f>R64*S64*S64/2</f>
        <v>82.865499999999997</v>
      </c>
      <c r="U64" s="33">
        <v>21.2</v>
      </c>
      <c r="W64" s="33">
        <v>5.9</v>
      </c>
      <c r="X64" s="33">
        <v>5.4</v>
      </c>
      <c r="Y64" s="33">
        <f>W64*X64*X64/2</f>
        <v>86.02200000000002</v>
      </c>
      <c r="Z64" s="33">
        <v>21.3</v>
      </c>
      <c r="AB64" s="33">
        <v>6</v>
      </c>
      <c r="AC64" s="33">
        <v>5.3</v>
      </c>
      <c r="AD64" s="33">
        <f>AB64*AC64*AC64/2</f>
        <v>84.27</v>
      </c>
      <c r="AE64" s="33">
        <v>19.600000000000001</v>
      </c>
      <c r="AG64" s="33">
        <v>5.5</v>
      </c>
      <c r="AH64" s="33">
        <v>5.3</v>
      </c>
      <c r="AI64" s="33">
        <f>AG64*AH64*AH64/2</f>
        <v>77.247499999999988</v>
      </c>
      <c r="AJ64" s="33">
        <v>20.2</v>
      </c>
      <c r="AL64" s="33">
        <v>6.1</v>
      </c>
      <c r="AM64" s="33">
        <v>5.9</v>
      </c>
      <c r="AN64" s="33">
        <f>AL64*AM64*AM64/2</f>
        <v>106.17050000000002</v>
      </c>
      <c r="AO64" s="33">
        <v>20.100000000000001</v>
      </c>
      <c r="AQ64" s="33">
        <v>5.7</v>
      </c>
      <c r="AR64" s="33">
        <v>5.4</v>
      </c>
      <c r="AS64" s="33">
        <f>AQ64*AR64*AR64/2</f>
        <v>83.106000000000023</v>
      </c>
      <c r="AT64" s="33">
        <v>19.8</v>
      </c>
      <c r="AV64" s="33">
        <v>6</v>
      </c>
      <c r="AW64" s="33">
        <v>5.7</v>
      </c>
      <c r="AX64" s="33">
        <f>AV64*AW64*AW64/2</f>
        <v>97.470000000000013</v>
      </c>
      <c r="AY64" s="33">
        <v>20.100000000000001</v>
      </c>
      <c r="BA64" s="33">
        <f t="shared" ref="BA64:BA75" si="61">AVERAGE(E64,J64,O64,T64,Y64,AD64,AI64,AN64,AS64,AX64)</f>
        <v>90.217799999999997</v>
      </c>
      <c r="BB64" s="33">
        <f t="shared" ref="BB64:BB75" si="62">STDEV(E64,J64,O64,T64,Y64,AD64,AI64,AN64,AS64,AX64)</f>
        <v>10.451060863748644</v>
      </c>
      <c r="BD64" s="33">
        <f t="shared" si="41"/>
        <v>20.281818181818181</v>
      </c>
      <c r="BE64" s="33">
        <f t="shared" ref="BE64:BE65" si="63">STDEV(F64,K64,P64,U64,Z64,AE64,AE64,AJ64,AO64,AT64,AY64)</f>
        <v>0.65546652365804547</v>
      </c>
    </row>
    <row r="65" spans="1:57" s="33" customFormat="1" ht="24" customHeight="1" x14ac:dyDescent="0.25">
      <c r="B65" s="33">
        <v>3</v>
      </c>
      <c r="C65" s="33">
        <v>6.6</v>
      </c>
      <c r="D65" s="33">
        <v>6.3</v>
      </c>
      <c r="E65" s="33">
        <f>C65*D65*D65/2</f>
        <v>130.977</v>
      </c>
      <c r="F65" s="33">
        <v>19.8</v>
      </c>
      <c r="H65" s="33">
        <v>6.4</v>
      </c>
      <c r="I65" s="33">
        <v>6.1</v>
      </c>
      <c r="J65" s="33">
        <f>H65*I65*I65/2</f>
        <v>119.07199999999999</v>
      </c>
      <c r="K65" s="33">
        <v>20</v>
      </c>
      <c r="M65" s="33">
        <v>6.1</v>
      </c>
      <c r="N65" s="33">
        <v>5.9</v>
      </c>
      <c r="O65" s="33">
        <f>M65*N65*N65/2</f>
        <v>106.17050000000002</v>
      </c>
      <c r="P65" s="33">
        <v>20.9</v>
      </c>
      <c r="R65" s="33">
        <v>6.3</v>
      </c>
      <c r="S65" s="33">
        <v>6.2</v>
      </c>
      <c r="T65" s="33">
        <f>R65*S65*S65/2</f>
        <v>121.08600000000001</v>
      </c>
      <c r="U65" s="33">
        <v>20.8</v>
      </c>
      <c r="W65" s="33">
        <v>6.2</v>
      </c>
      <c r="X65" s="33">
        <v>5.8</v>
      </c>
      <c r="Y65" s="33">
        <f>W65*X65*X65/2</f>
        <v>104.28400000000001</v>
      </c>
      <c r="Z65" s="33">
        <v>21.4</v>
      </c>
      <c r="AB65" s="33">
        <v>6.2</v>
      </c>
      <c r="AC65" s="33">
        <v>5.6</v>
      </c>
      <c r="AD65" s="33">
        <f>AB65*AC65*AC65/2</f>
        <v>97.215999999999994</v>
      </c>
      <c r="AE65" s="33">
        <v>20.100000000000001</v>
      </c>
      <c r="AG65" s="33">
        <v>6.1</v>
      </c>
      <c r="AH65" s="33">
        <v>5.8</v>
      </c>
      <c r="AI65" s="33">
        <f>AG65*AH65*AH65/2</f>
        <v>102.60199999999999</v>
      </c>
      <c r="AJ65" s="33">
        <v>20.399999999999999</v>
      </c>
      <c r="AL65" s="33">
        <v>6.5</v>
      </c>
      <c r="AM65" s="33">
        <v>6.1</v>
      </c>
      <c r="AN65" s="33">
        <f>AL65*AM65*AM65/2</f>
        <v>120.93249999999999</v>
      </c>
      <c r="AO65" s="33">
        <v>20.399999999999999</v>
      </c>
      <c r="AQ65" s="33">
        <v>6.5</v>
      </c>
      <c r="AR65" s="33">
        <v>5.7</v>
      </c>
      <c r="AS65" s="33">
        <f>AQ65*AR65*AR65/2</f>
        <v>105.59250000000002</v>
      </c>
      <c r="AT65" s="33">
        <v>20.100000000000001</v>
      </c>
      <c r="AV65" s="33">
        <v>6.5</v>
      </c>
      <c r="AW65" s="33">
        <v>6</v>
      </c>
      <c r="AX65" s="33">
        <f>AV65*AW65*AW65/2</f>
        <v>117</v>
      </c>
      <c r="AY65" s="33">
        <v>20.399999999999999</v>
      </c>
      <c r="BA65" s="33">
        <f t="shared" si="61"/>
        <v>112.49324999999999</v>
      </c>
      <c r="BB65" s="33">
        <f t="shared" si="62"/>
        <v>10.731659041903384</v>
      </c>
      <c r="BD65" s="33">
        <f t="shared" si="41"/>
        <v>20.400000000000002</v>
      </c>
      <c r="BE65" s="33">
        <f t="shared" si="63"/>
        <v>0.46904157598234214</v>
      </c>
    </row>
    <row r="66" spans="1:57" s="33" customFormat="1" ht="24" customHeight="1" x14ac:dyDescent="0.25">
      <c r="B66" s="33">
        <v>5</v>
      </c>
      <c r="C66" s="33">
        <v>7.1</v>
      </c>
      <c r="D66" s="33">
        <v>6.8</v>
      </c>
      <c r="E66" s="33">
        <f>C66*D66*D66/2</f>
        <v>164.15199999999999</v>
      </c>
      <c r="F66" s="33">
        <v>19.600000000000001</v>
      </c>
      <c r="H66" s="33">
        <v>6.8</v>
      </c>
      <c r="I66" s="33">
        <v>6.5</v>
      </c>
      <c r="J66" s="33">
        <f>H66*I66*I66/2</f>
        <v>143.64999999999998</v>
      </c>
      <c r="K66" s="33">
        <v>20.3</v>
      </c>
      <c r="M66" s="33">
        <v>6.4</v>
      </c>
      <c r="N66" s="33">
        <v>6.1</v>
      </c>
      <c r="O66" s="33">
        <f>M66*N66*N66/2</f>
        <v>119.07199999999999</v>
      </c>
      <c r="P66" s="33">
        <v>20.8</v>
      </c>
      <c r="R66" s="33">
        <v>6.7</v>
      </c>
      <c r="S66" s="33">
        <v>6.4</v>
      </c>
      <c r="T66" s="33">
        <f>R66*S66*S66/2</f>
        <v>137.21600000000001</v>
      </c>
      <c r="U66" s="33">
        <v>20.7</v>
      </c>
      <c r="W66" s="33">
        <v>6.8</v>
      </c>
      <c r="X66" s="33">
        <v>6.4</v>
      </c>
      <c r="Y66" s="33">
        <f>W66*X66*X66/2</f>
        <v>139.26400000000001</v>
      </c>
      <c r="Z66" s="33">
        <v>21.6</v>
      </c>
      <c r="AB66" s="33">
        <v>6.6</v>
      </c>
      <c r="AC66" s="33">
        <v>6</v>
      </c>
      <c r="AD66" s="33">
        <f>AB66*AC66*AC66/2</f>
        <v>118.79999999999998</v>
      </c>
      <c r="AE66" s="33">
        <v>20.2</v>
      </c>
      <c r="AG66" s="33">
        <v>6.6</v>
      </c>
      <c r="AH66" s="33">
        <v>6.1</v>
      </c>
      <c r="AI66" s="33">
        <f>AG66*AH66*AH66/2</f>
        <v>122.79299999999999</v>
      </c>
      <c r="AJ66" s="33">
        <v>20.6</v>
      </c>
      <c r="AL66" s="33">
        <v>6.8</v>
      </c>
      <c r="AM66" s="33">
        <v>6.5</v>
      </c>
      <c r="AN66" s="33">
        <f>AL66*AM66*AM66/2</f>
        <v>143.64999999999998</v>
      </c>
      <c r="AO66" s="33">
        <v>20.6</v>
      </c>
      <c r="AQ66" s="33">
        <v>7.2</v>
      </c>
      <c r="AR66" s="33">
        <v>6.3</v>
      </c>
      <c r="AS66" s="33">
        <f>AQ66*AR66*AR66/2</f>
        <v>142.88399999999999</v>
      </c>
      <c r="AT66" s="33">
        <v>20.2</v>
      </c>
      <c r="AV66" s="33">
        <v>7</v>
      </c>
      <c r="AW66" s="33">
        <v>6.4</v>
      </c>
      <c r="AX66" s="33">
        <f>AV66*AW66*AW66/2</f>
        <v>143.36000000000001</v>
      </c>
      <c r="AY66" s="33">
        <v>20.6</v>
      </c>
      <c r="BA66" s="33">
        <f>AVERAGE(E66,J66,O66,T66,Y66,AD66,AI66,AN66,AS66,AX66)</f>
        <v>137.48409999999998</v>
      </c>
      <c r="BB66" s="33">
        <f t="shared" si="62"/>
        <v>13.976440561411431</v>
      </c>
      <c r="BD66" s="33">
        <f t="shared" si="41"/>
        <v>20.490909090909089</v>
      </c>
      <c r="BE66" s="33">
        <f>STDEV(F66,K66,P66,U66,Z66,AE66,AE66,AJ66,AO66,AT66,AY66)</f>
        <v>0.49890789822279946</v>
      </c>
    </row>
    <row r="67" spans="1:57" s="33" customFormat="1" ht="24" customHeight="1" x14ac:dyDescent="0.25">
      <c r="B67" s="33">
        <v>7</v>
      </c>
      <c r="C67" s="33">
        <v>7.4</v>
      </c>
      <c r="D67" s="33">
        <v>7.2</v>
      </c>
      <c r="E67" s="33">
        <f>C67*D67*D67/2</f>
        <v>191.80800000000002</v>
      </c>
      <c r="F67" s="33">
        <v>19.899999999999999</v>
      </c>
      <c r="H67" s="33">
        <v>7.5</v>
      </c>
      <c r="I67" s="33">
        <v>7.1</v>
      </c>
      <c r="J67" s="33">
        <f>H67*I67*I67/2</f>
        <v>189.03749999999999</v>
      </c>
      <c r="K67" s="33">
        <v>19.899999999999999</v>
      </c>
      <c r="M67" s="33">
        <v>7.2</v>
      </c>
      <c r="N67" s="33">
        <v>6.6</v>
      </c>
      <c r="O67" s="33">
        <f>M67*N67*N67/2</f>
        <v>156.81599999999997</v>
      </c>
      <c r="P67" s="33">
        <v>21</v>
      </c>
      <c r="R67" s="33">
        <v>7.2</v>
      </c>
      <c r="S67" s="33">
        <v>6.8</v>
      </c>
      <c r="T67" s="33">
        <f>R67*S67*S67/2</f>
        <v>166.464</v>
      </c>
      <c r="U67" s="33">
        <v>20.9</v>
      </c>
      <c r="W67" s="33">
        <v>7</v>
      </c>
      <c r="X67" s="33">
        <v>6.8</v>
      </c>
      <c r="Y67" s="33">
        <f>W67*X67*X67/2</f>
        <v>161.84</v>
      </c>
      <c r="Z67" s="33">
        <v>21.3</v>
      </c>
      <c r="AB67" s="33">
        <v>6.7</v>
      </c>
      <c r="AC67" s="33">
        <v>6.6</v>
      </c>
      <c r="AD67" s="33">
        <f>AB67*AC67*AC67/2</f>
        <v>145.92599999999999</v>
      </c>
      <c r="AE67" s="33">
        <v>20.399999999999999</v>
      </c>
      <c r="AG67" s="33">
        <v>7</v>
      </c>
      <c r="AH67" s="33">
        <v>6.6</v>
      </c>
      <c r="AI67" s="33">
        <f>AG67*AH67*AH67/2</f>
        <v>152.45999999999998</v>
      </c>
      <c r="AJ67" s="33">
        <v>20.5</v>
      </c>
      <c r="AL67" s="33">
        <v>7.2</v>
      </c>
      <c r="AM67" s="33">
        <v>7.1</v>
      </c>
      <c r="AN67" s="33">
        <f>AL67*AM67*AM67/2</f>
        <v>181.47599999999997</v>
      </c>
      <c r="AO67" s="33">
        <v>20.7</v>
      </c>
      <c r="AQ67" s="33">
        <v>7.6</v>
      </c>
      <c r="AR67" s="33">
        <v>6.5</v>
      </c>
      <c r="AS67" s="33">
        <f>AQ67*AR67*AR67/2</f>
        <v>160.54999999999998</v>
      </c>
      <c r="AT67" s="33">
        <v>20.3</v>
      </c>
      <c r="AV67" s="33">
        <v>7.2</v>
      </c>
      <c r="AW67" s="33">
        <v>6.7</v>
      </c>
      <c r="AX67" s="33">
        <f>AV67*AW67*AW67/2</f>
        <v>161.60400000000001</v>
      </c>
      <c r="AY67" s="33">
        <v>20.8</v>
      </c>
      <c r="BA67" s="33">
        <f t="shared" si="61"/>
        <v>166.79814999999999</v>
      </c>
      <c r="BB67" s="33">
        <f t="shared" si="62"/>
        <v>15.517397247480368</v>
      </c>
      <c r="BD67" s="33">
        <f t="shared" si="41"/>
        <v>20.554545454545455</v>
      </c>
      <c r="BE67" s="33">
        <f t="shared" ref="BE67:BE75" si="64">STDEV(F67,K67,P67,U67,Z67,AE67,AE67,AJ67,AO67,AT67,AY67)</f>
        <v>0.43900714427816911</v>
      </c>
    </row>
    <row r="68" spans="1:57" s="33" customFormat="1" ht="24" customHeight="1" x14ac:dyDescent="0.25">
      <c r="B68" s="33">
        <v>9</v>
      </c>
      <c r="C68" s="33">
        <v>7.8</v>
      </c>
      <c r="D68" s="33">
        <v>7.6</v>
      </c>
      <c r="E68" s="33">
        <f t="shared" si="16"/>
        <v>225.26399999999995</v>
      </c>
      <c r="F68" s="33">
        <v>20.100000000000001</v>
      </c>
      <c r="H68" s="33">
        <v>7.9</v>
      </c>
      <c r="I68" s="33">
        <v>7.4</v>
      </c>
      <c r="J68" s="33">
        <f>H68*I68*I68/2</f>
        <v>216.30200000000005</v>
      </c>
      <c r="K68" s="33">
        <v>20.2</v>
      </c>
      <c r="M68" s="33">
        <v>7.6</v>
      </c>
      <c r="N68" s="33">
        <v>6.8</v>
      </c>
      <c r="O68" s="33">
        <f t="shared" ref="O68:O75" si="65">M68*N68*N68/2</f>
        <v>175.71199999999999</v>
      </c>
      <c r="P68" s="33">
        <v>21.2</v>
      </c>
      <c r="R68" s="33">
        <v>7.8</v>
      </c>
      <c r="S68" s="33">
        <v>7.3</v>
      </c>
      <c r="T68" s="33">
        <f t="shared" ref="T68:T75" si="66">R68*S68*S68/2</f>
        <v>207.83099999999999</v>
      </c>
      <c r="U68" s="33">
        <v>21.1</v>
      </c>
      <c r="W68" s="33">
        <v>7.7</v>
      </c>
      <c r="X68" s="33">
        <v>7.4</v>
      </c>
      <c r="Y68" s="33">
        <f t="shared" ref="Y68:Y75" si="67">W68*X68*X68/2</f>
        <v>210.82600000000002</v>
      </c>
      <c r="Z68" s="33">
        <v>21.2</v>
      </c>
      <c r="AB68" s="33">
        <v>7.2</v>
      </c>
      <c r="AC68" s="33">
        <v>6.9</v>
      </c>
      <c r="AD68" s="33">
        <f t="shared" ref="AD68:AD75" si="68">AB68*AC68*AC68/2</f>
        <v>171.39600000000004</v>
      </c>
      <c r="AE68" s="33">
        <v>20.6</v>
      </c>
      <c r="AG68" s="33">
        <v>7.6</v>
      </c>
      <c r="AH68" s="33">
        <v>7.2</v>
      </c>
      <c r="AI68" s="33">
        <f t="shared" ref="AI68:AI74" si="69">AG68*AH68*AH68/2</f>
        <v>196.99199999999999</v>
      </c>
      <c r="AJ68" s="33">
        <v>20.7</v>
      </c>
      <c r="AL68" s="33">
        <v>7.6</v>
      </c>
      <c r="AM68" s="33">
        <v>7.3</v>
      </c>
      <c r="AN68" s="33">
        <f t="shared" ref="AN68:AN75" si="70">AL68*AM68*AM68/2</f>
        <v>202.50199999999998</v>
      </c>
      <c r="AO68" s="33">
        <v>20.8</v>
      </c>
      <c r="AQ68" s="33">
        <v>8.1</v>
      </c>
      <c r="AR68" s="33">
        <v>7</v>
      </c>
      <c r="AS68" s="33">
        <f t="shared" ref="AS68:AS75" si="71">AQ68*AR68*AR68/2</f>
        <v>198.45</v>
      </c>
      <c r="AT68" s="33">
        <v>20.5</v>
      </c>
      <c r="AV68" s="33">
        <v>7.6</v>
      </c>
      <c r="AW68" s="33">
        <v>7.2</v>
      </c>
      <c r="AX68" s="33">
        <f t="shared" ref="AX68:AX74" si="72">AV68*AW68*AW68/2</f>
        <v>196.99199999999999</v>
      </c>
      <c r="AY68" s="33">
        <v>20.9</v>
      </c>
      <c r="BA68" s="33">
        <f t="shared" si="61"/>
        <v>200.22669999999999</v>
      </c>
      <c r="BB68" s="33">
        <f t="shared" si="62"/>
        <v>16.722879204849853</v>
      </c>
      <c r="BD68" s="33">
        <f t="shared" si="41"/>
        <v>20.718181818181819</v>
      </c>
      <c r="BE68" s="33">
        <f t="shared" si="64"/>
        <v>0.3709937514788671</v>
      </c>
    </row>
    <row r="69" spans="1:57" s="33" customFormat="1" ht="24" customHeight="1" x14ac:dyDescent="0.25">
      <c r="B69" s="33">
        <v>11</v>
      </c>
      <c r="C69" s="34">
        <v>8.1999999999999993</v>
      </c>
      <c r="D69" s="34">
        <v>7.9</v>
      </c>
      <c r="E69" s="34">
        <f t="shared" si="16"/>
        <v>255.88100000000003</v>
      </c>
      <c r="F69" s="33">
        <v>20.2</v>
      </c>
      <c r="H69" s="33">
        <v>8.3000000000000007</v>
      </c>
      <c r="I69" s="33">
        <v>8</v>
      </c>
      <c r="J69" s="34">
        <f t="shared" ref="J69:J75" si="73">H69*I69*I69/2</f>
        <v>265.60000000000002</v>
      </c>
      <c r="K69" s="33">
        <v>20.3</v>
      </c>
      <c r="M69" s="33">
        <v>7.9</v>
      </c>
      <c r="N69" s="33">
        <v>7.2</v>
      </c>
      <c r="O69" s="34">
        <f t="shared" si="65"/>
        <v>204.768</v>
      </c>
      <c r="P69" s="33">
        <v>21.6</v>
      </c>
      <c r="R69" s="33">
        <v>8.1999999999999993</v>
      </c>
      <c r="S69" s="33">
        <v>7.6</v>
      </c>
      <c r="T69" s="34">
        <f t="shared" si="66"/>
        <v>236.81599999999997</v>
      </c>
      <c r="U69" s="33">
        <v>21.3</v>
      </c>
      <c r="W69" s="33">
        <v>8.3000000000000007</v>
      </c>
      <c r="X69" s="33">
        <v>7.7</v>
      </c>
      <c r="Y69" s="34">
        <f t="shared" si="67"/>
        <v>246.05350000000001</v>
      </c>
      <c r="Z69" s="33">
        <v>21.4</v>
      </c>
      <c r="AB69" s="33">
        <v>7.6</v>
      </c>
      <c r="AC69" s="33">
        <v>7.2</v>
      </c>
      <c r="AD69" s="34">
        <f t="shared" si="68"/>
        <v>196.99199999999999</v>
      </c>
      <c r="AE69" s="33">
        <v>20.8</v>
      </c>
      <c r="AG69" s="34">
        <v>8.1999999999999993</v>
      </c>
      <c r="AH69" s="33">
        <v>7.8</v>
      </c>
      <c r="AI69" s="34">
        <f t="shared" si="69"/>
        <v>249.44399999999996</v>
      </c>
      <c r="AJ69" s="33">
        <v>20.8</v>
      </c>
      <c r="AL69" s="33">
        <v>8</v>
      </c>
      <c r="AM69" s="33">
        <v>7.6</v>
      </c>
      <c r="AN69" s="34">
        <f t="shared" si="70"/>
        <v>231.04</v>
      </c>
      <c r="AO69" s="33">
        <v>20.9</v>
      </c>
      <c r="AQ69" s="33">
        <v>8.4</v>
      </c>
      <c r="AR69" s="33">
        <v>7.4</v>
      </c>
      <c r="AS69" s="34">
        <f t="shared" si="71"/>
        <v>229.99200000000002</v>
      </c>
      <c r="AT69" s="33">
        <v>20.7</v>
      </c>
      <c r="AV69" s="34">
        <v>8</v>
      </c>
      <c r="AW69" s="33">
        <v>7.6</v>
      </c>
      <c r="AX69" s="34">
        <f t="shared" si="72"/>
        <v>231.04</v>
      </c>
      <c r="AY69" s="33">
        <v>21</v>
      </c>
      <c r="BA69" s="33">
        <f t="shared" si="61"/>
        <v>234.76264999999998</v>
      </c>
      <c r="BB69" s="33">
        <f t="shared" si="62"/>
        <v>21.398195191352528</v>
      </c>
      <c r="BD69" s="33">
        <f t="shared" si="41"/>
        <v>20.890909090909091</v>
      </c>
      <c r="BE69" s="33">
        <f t="shared" si="64"/>
        <v>0.42767872393783041</v>
      </c>
    </row>
    <row r="70" spans="1:57" s="33" customFormat="1" ht="24" customHeight="1" x14ac:dyDescent="0.25">
      <c r="B70" s="33">
        <v>13</v>
      </c>
      <c r="C70" s="34">
        <v>8.6</v>
      </c>
      <c r="D70" s="34">
        <v>8.1999999999999993</v>
      </c>
      <c r="E70" s="34">
        <f t="shared" si="16"/>
        <v>289.13199999999995</v>
      </c>
      <c r="F70" s="33">
        <v>20.399999999999999</v>
      </c>
      <c r="H70" s="33">
        <v>8.6999999999999993</v>
      </c>
      <c r="I70" s="33">
        <v>8.1999999999999993</v>
      </c>
      <c r="J70" s="34">
        <f t="shared" si="73"/>
        <v>292.49399999999991</v>
      </c>
      <c r="K70" s="33">
        <v>20.399999999999999</v>
      </c>
      <c r="M70" s="33">
        <v>8.4</v>
      </c>
      <c r="N70" s="33">
        <v>7.6</v>
      </c>
      <c r="O70" s="34">
        <f t="shared" si="65"/>
        <v>242.59199999999998</v>
      </c>
      <c r="P70" s="33">
        <v>21.9</v>
      </c>
      <c r="R70" s="33">
        <v>8.6999999999999993</v>
      </c>
      <c r="S70" s="33">
        <v>8.1</v>
      </c>
      <c r="T70" s="34">
        <f t="shared" si="66"/>
        <v>285.40349999999995</v>
      </c>
      <c r="U70" s="33">
        <v>21.4</v>
      </c>
      <c r="W70" s="33">
        <v>8.8000000000000007</v>
      </c>
      <c r="X70" s="33">
        <v>8.3000000000000007</v>
      </c>
      <c r="Y70" s="34">
        <f t="shared" si="67"/>
        <v>303.11600000000004</v>
      </c>
      <c r="Z70" s="33">
        <v>21.6</v>
      </c>
      <c r="AB70" s="33">
        <v>8.1999999999999993</v>
      </c>
      <c r="AC70" s="33">
        <v>7.7</v>
      </c>
      <c r="AD70" s="34">
        <f t="shared" si="68"/>
        <v>243.08899999999997</v>
      </c>
      <c r="AE70" s="33">
        <v>20.9</v>
      </c>
      <c r="AG70" s="34">
        <v>8.6</v>
      </c>
      <c r="AH70" s="33">
        <v>8.1999999999999993</v>
      </c>
      <c r="AI70" s="34">
        <f t="shared" si="69"/>
        <v>289.13199999999995</v>
      </c>
      <c r="AJ70" s="33">
        <v>21.1</v>
      </c>
      <c r="AL70" s="33">
        <v>8.5</v>
      </c>
      <c r="AM70" s="33">
        <v>8</v>
      </c>
      <c r="AN70" s="34">
        <f t="shared" si="70"/>
        <v>272</v>
      </c>
      <c r="AO70" s="33">
        <v>21</v>
      </c>
      <c r="AQ70" s="33">
        <v>8.6999999999999993</v>
      </c>
      <c r="AR70" s="33">
        <v>7.8</v>
      </c>
      <c r="AS70" s="34">
        <f t="shared" si="71"/>
        <v>264.654</v>
      </c>
      <c r="AT70" s="33">
        <v>20.8</v>
      </c>
      <c r="AV70" s="34">
        <v>8.4</v>
      </c>
      <c r="AW70" s="33">
        <v>8</v>
      </c>
      <c r="AX70" s="34">
        <f t="shared" si="72"/>
        <v>268.8</v>
      </c>
      <c r="AY70" s="33">
        <v>21.1</v>
      </c>
      <c r="BA70" s="33">
        <f t="shared" si="61"/>
        <v>275.04124999999999</v>
      </c>
      <c r="BB70" s="33">
        <f t="shared" si="62"/>
        <v>20.621623596024413</v>
      </c>
      <c r="BD70" s="33">
        <f t="shared" si="41"/>
        <v>21.045454545454547</v>
      </c>
      <c r="BE70" s="33">
        <f t="shared" si="64"/>
        <v>0.45905040325357843</v>
      </c>
    </row>
    <row r="71" spans="1:57" s="33" customFormat="1" ht="24" customHeight="1" x14ac:dyDescent="0.25">
      <c r="B71" s="33">
        <v>15</v>
      </c>
      <c r="C71" s="34">
        <v>9.1</v>
      </c>
      <c r="D71" s="34">
        <v>8.6</v>
      </c>
      <c r="E71" s="34">
        <f t="shared" si="16"/>
        <v>336.51799999999997</v>
      </c>
      <c r="F71" s="33">
        <v>20.3</v>
      </c>
      <c r="H71" s="33">
        <v>9</v>
      </c>
      <c r="I71" s="33">
        <v>8.6</v>
      </c>
      <c r="J71" s="34">
        <f t="shared" si="73"/>
        <v>332.81999999999994</v>
      </c>
      <c r="K71" s="33">
        <v>20.5</v>
      </c>
      <c r="M71" s="33">
        <v>8.6999999999999993</v>
      </c>
      <c r="N71" s="33">
        <v>7.8</v>
      </c>
      <c r="O71" s="34">
        <f t="shared" si="65"/>
        <v>264.654</v>
      </c>
      <c r="P71" s="33">
        <v>22</v>
      </c>
      <c r="R71" s="33">
        <v>9</v>
      </c>
      <c r="S71" s="33">
        <v>8.4</v>
      </c>
      <c r="T71" s="34">
        <f t="shared" si="66"/>
        <v>317.52000000000004</v>
      </c>
      <c r="U71" s="33">
        <v>21.5</v>
      </c>
      <c r="W71" s="33">
        <v>9.1</v>
      </c>
      <c r="X71" s="33">
        <v>8.5</v>
      </c>
      <c r="Y71" s="34">
        <f t="shared" si="67"/>
        <v>328.73749999999995</v>
      </c>
      <c r="Z71" s="33">
        <v>21.9</v>
      </c>
      <c r="AB71" s="33">
        <v>8.6</v>
      </c>
      <c r="AC71" s="33">
        <v>8.1999999999999993</v>
      </c>
      <c r="AD71" s="34">
        <f t="shared" si="68"/>
        <v>289.13199999999995</v>
      </c>
      <c r="AE71" s="33">
        <v>20.7</v>
      </c>
      <c r="AG71" s="34">
        <v>9</v>
      </c>
      <c r="AH71" s="33">
        <v>8.5</v>
      </c>
      <c r="AI71" s="34">
        <f t="shared" si="69"/>
        <v>325.125</v>
      </c>
      <c r="AJ71" s="33">
        <v>21.3</v>
      </c>
      <c r="AL71" s="33">
        <v>8.8000000000000007</v>
      </c>
      <c r="AM71" s="33">
        <v>8.1999999999999993</v>
      </c>
      <c r="AN71" s="34">
        <f t="shared" si="70"/>
        <v>295.85599999999994</v>
      </c>
      <c r="AO71" s="33">
        <v>21.2</v>
      </c>
      <c r="AQ71" s="33">
        <v>9.1</v>
      </c>
      <c r="AR71" s="33">
        <v>8.1999999999999993</v>
      </c>
      <c r="AS71" s="34">
        <f t="shared" si="71"/>
        <v>305.94199999999995</v>
      </c>
      <c r="AT71" s="33">
        <v>20.9</v>
      </c>
      <c r="AV71" s="34">
        <v>9</v>
      </c>
      <c r="AW71" s="33">
        <v>8.1999999999999993</v>
      </c>
      <c r="AX71" s="34">
        <f t="shared" si="72"/>
        <v>302.58</v>
      </c>
      <c r="AY71" s="33">
        <v>21.2</v>
      </c>
      <c r="BA71" s="33">
        <f t="shared" si="61"/>
        <v>309.88844999999998</v>
      </c>
      <c r="BB71" s="33">
        <f t="shared" si="62"/>
        <v>22.665568260702301</v>
      </c>
      <c r="BD71" s="33">
        <f t="shared" si="41"/>
        <v>21.109090909090909</v>
      </c>
      <c r="BE71" s="33">
        <f t="shared" si="64"/>
        <v>0.55037177517482738</v>
      </c>
    </row>
    <row r="72" spans="1:57" s="33" customFormat="1" ht="24" customHeight="1" x14ac:dyDescent="0.25">
      <c r="B72" s="33">
        <v>17</v>
      </c>
      <c r="C72" s="34">
        <v>9.5</v>
      </c>
      <c r="D72" s="34">
        <v>9.1</v>
      </c>
      <c r="E72" s="34">
        <f t="shared" si="16"/>
        <v>393.34750000000003</v>
      </c>
      <c r="F72" s="33">
        <v>20.6</v>
      </c>
      <c r="H72" s="33">
        <v>9.4</v>
      </c>
      <c r="I72" s="33">
        <v>8.9</v>
      </c>
      <c r="J72" s="34">
        <f t="shared" si="73"/>
        <v>372.28700000000003</v>
      </c>
      <c r="K72" s="33">
        <v>20.5</v>
      </c>
      <c r="M72" s="33">
        <v>9.1</v>
      </c>
      <c r="N72" s="33">
        <v>8</v>
      </c>
      <c r="O72" s="34">
        <f t="shared" si="65"/>
        <v>291.2</v>
      </c>
      <c r="P72" s="33">
        <v>22.1</v>
      </c>
      <c r="R72" s="33">
        <v>9.3000000000000007</v>
      </c>
      <c r="S72" s="33">
        <v>8.6999999999999993</v>
      </c>
      <c r="T72" s="34">
        <f t="shared" si="66"/>
        <v>351.95849999999996</v>
      </c>
      <c r="U72" s="33">
        <v>21.7</v>
      </c>
      <c r="W72" s="33">
        <v>9.3000000000000007</v>
      </c>
      <c r="X72" s="33">
        <v>8.6</v>
      </c>
      <c r="Y72" s="34">
        <f t="shared" si="67"/>
        <v>343.91399999999999</v>
      </c>
      <c r="Z72" s="33">
        <v>21.8</v>
      </c>
      <c r="AB72" s="33">
        <v>9.1</v>
      </c>
      <c r="AC72" s="33">
        <v>8.6</v>
      </c>
      <c r="AD72" s="34">
        <f t="shared" si="68"/>
        <v>336.51799999999997</v>
      </c>
      <c r="AE72" s="33">
        <v>20.8</v>
      </c>
      <c r="AG72" s="34">
        <v>9.3000000000000007</v>
      </c>
      <c r="AH72" s="33">
        <v>8.8000000000000007</v>
      </c>
      <c r="AI72" s="34">
        <f t="shared" si="69"/>
        <v>360.09600000000012</v>
      </c>
      <c r="AJ72" s="33">
        <v>21.4</v>
      </c>
      <c r="AL72" s="33">
        <v>9.1</v>
      </c>
      <c r="AM72" s="33">
        <v>8.4</v>
      </c>
      <c r="AN72" s="34">
        <f t="shared" si="70"/>
        <v>321.048</v>
      </c>
      <c r="AO72" s="33">
        <v>21.6</v>
      </c>
      <c r="AQ72" s="33">
        <v>9.5</v>
      </c>
      <c r="AR72" s="33">
        <v>8.6</v>
      </c>
      <c r="AS72" s="34">
        <f t="shared" si="71"/>
        <v>351.31</v>
      </c>
      <c r="AT72" s="33">
        <v>21.2</v>
      </c>
      <c r="AV72" s="34">
        <v>9.6</v>
      </c>
      <c r="AW72" s="33">
        <v>9</v>
      </c>
      <c r="AX72" s="34">
        <f t="shared" si="72"/>
        <v>388.79999999999995</v>
      </c>
      <c r="AY72" s="33">
        <v>20.9</v>
      </c>
      <c r="BA72" s="33">
        <f t="shared" si="61"/>
        <v>351.04789999999991</v>
      </c>
      <c r="BB72" s="33">
        <f t="shared" si="62"/>
        <v>30.717563277563404</v>
      </c>
      <c r="BD72" s="33">
        <f t="shared" si="41"/>
        <v>21.218181818181819</v>
      </c>
      <c r="BE72" s="33">
        <f t="shared" si="64"/>
        <v>0.53631740941010275</v>
      </c>
    </row>
    <row r="73" spans="1:57" s="33" customFormat="1" ht="24" customHeight="1" x14ac:dyDescent="0.25">
      <c r="B73" s="33">
        <v>19</v>
      </c>
      <c r="C73" s="34">
        <v>10.1</v>
      </c>
      <c r="D73" s="34">
        <v>9.5</v>
      </c>
      <c r="E73" s="34">
        <f t="shared" si="16"/>
        <v>455.76249999999999</v>
      </c>
      <c r="F73" s="33">
        <v>20.7</v>
      </c>
      <c r="H73" s="33">
        <v>9.8000000000000007</v>
      </c>
      <c r="I73" s="33">
        <v>9</v>
      </c>
      <c r="J73" s="34">
        <f t="shared" si="73"/>
        <v>396.90000000000003</v>
      </c>
      <c r="K73" s="33">
        <v>20.7</v>
      </c>
      <c r="M73" s="33">
        <v>9.1999999999999993</v>
      </c>
      <c r="N73" s="33">
        <v>8.1</v>
      </c>
      <c r="O73" s="34">
        <f t="shared" si="65"/>
        <v>301.80599999999998</v>
      </c>
      <c r="P73" s="33">
        <v>22.2</v>
      </c>
      <c r="R73" s="33">
        <v>9.5</v>
      </c>
      <c r="S73" s="33">
        <v>8.9</v>
      </c>
      <c r="T73" s="34">
        <f t="shared" si="66"/>
        <v>376.2475</v>
      </c>
      <c r="U73" s="33">
        <v>21.6</v>
      </c>
      <c r="W73" s="33">
        <v>9.4</v>
      </c>
      <c r="X73" s="33">
        <v>8.9</v>
      </c>
      <c r="Y73" s="34">
        <f t="shared" si="67"/>
        <v>372.28700000000003</v>
      </c>
      <c r="Z73" s="33">
        <v>21.9</v>
      </c>
      <c r="AB73" s="33">
        <v>9.6999999999999993</v>
      </c>
      <c r="AC73" s="33">
        <v>9</v>
      </c>
      <c r="AD73" s="34">
        <f t="shared" si="68"/>
        <v>392.84999999999997</v>
      </c>
      <c r="AE73" s="33">
        <v>20.5</v>
      </c>
      <c r="AG73" s="34">
        <v>9.8000000000000007</v>
      </c>
      <c r="AH73" s="33">
        <v>9.1999999999999993</v>
      </c>
      <c r="AI73" s="34">
        <f t="shared" si="69"/>
        <v>414.73599999999993</v>
      </c>
      <c r="AJ73" s="33">
        <v>21.7</v>
      </c>
      <c r="AL73" s="33">
        <v>9.4</v>
      </c>
      <c r="AM73" s="33">
        <v>8.5</v>
      </c>
      <c r="AN73" s="34">
        <f t="shared" si="70"/>
        <v>339.57500000000005</v>
      </c>
      <c r="AO73" s="33">
        <v>21.8</v>
      </c>
      <c r="AQ73" s="33">
        <v>9.9</v>
      </c>
      <c r="AR73" s="33">
        <v>8.9</v>
      </c>
      <c r="AS73" s="34">
        <f t="shared" si="71"/>
        <v>392.0895000000001</v>
      </c>
      <c r="AT73" s="33">
        <v>21.5</v>
      </c>
      <c r="AV73" s="34">
        <v>10.199999999999999</v>
      </c>
      <c r="AW73" s="33">
        <v>9.4</v>
      </c>
      <c r="AX73" s="34">
        <f t="shared" si="72"/>
        <v>450.63599999999997</v>
      </c>
      <c r="AY73" s="33">
        <v>20.7</v>
      </c>
      <c r="BA73" s="33">
        <f t="shared" si="61"/>
        <v>389.28895</v>
      </c>
      <c r="BB73" s="33">
        <f t="shared" si="62"/>
        <v>46.538021580597487</v>
      </c>
      <c r="BD73" s="33">
        <f t="shared" si="41"/>
        <v>21.254545454545454</v>
      </c>
      <c r="BE73" s="33">
        <f t="shared" si="64"/>
        <v>0.63618179220036841</v>
      </c>
    </row>
    <row r="74" spans="1:57" s="33" customFormat="1" ht="24" customHeight="1" x14ac:dyDescent="0.25">
      <c r="B74" s="33">
        <v>21</v>
      </c>
      <c r="C74" s="34">
        <v>10.5</v>
      </c>
      <c r="D74" s="34">
        <v>10.1</v>
      </c>
      <c r="E74" s="34">
        <f t="shared" si="16"/>
        <v>535.55250000000001</v>
      </c>
      <c r="F74" s="33">
        <v>20.6</v>
      </c>
      <c r="H74" s="33">
        <v>10.1</v>
      </c>
      <c r="I74" s="33">
        <v>9.1</v>
      </c>
      <c r="J74" s="34">
        <f t="shared" si="73"/>
        <v>418.19049999999999</v>
      </c>
      <c r="K74" s="33">
        <v>20.6</v>
      </c>
      <c r="M74" s="33">
        <v>9.4</v>
      </c>
      <c r="N74" s="33">
        <v>8.5</v>
      </c>
      <c r="O74" s="34">
        <f t="shared" si="65"/>
        <v>339.57500000000005</v>
      </c>
      <c r="P74" s="33">
        <v>22.3</v>
      </c>
      <c r="R74" s="33">
        <v>9.6</v>
      </c>
      <c r="S74" s="33">
        <v>9.1</v>
      </c>
      <c r="T74" s="34">
        <f t="shared" si="66"/>
        <v>397.488</v>
      </c>
      <c r="U74" s="33">
        <v>21.7</v>
      </c>
      <c r="W74" s="33">
        <v>9.5</v>
      </c>
      <c r="X74" s="33">
        <v>9</v>
      </c>
      <c r="Y74" s="34">
        <f t="shared" si="67"/>
        <v>384.75</v>
      </c>
      <c r="Z74" s="33">
        <v>22.1</v>
      </c>
      <c r="AB74" s="33">
        <v>10.3</v>
      </c>
      <c r="AC74" s="33">
        <v>9.3000000000000007</v>
      </c>
      <c r="AD74" s="34">
        <f t="shared" si="68"/>
        <v>445.4235000000001</v>
      </c>
      <c r="AE74" s="33">
        <v>20.7</v>
      </c>
      <c r="AG74" s="34">
        <v>10.3</v>
      </c>
      <c r="AH74" s="33">
        <v>9.6</v>
      </c>
      <c r="AI74" s="34">
        <f t="shared" si="69"/>
        <v>474.62400000000002</v>
      </c>
      <c r="AJ74" s="33">
        <v>22</v>
      </c>
      <c r="AL74" s="33">
        <v>9.5</v>
      </c>
      <c r="AM74" s="33">
        <v>8.6999999999999993</v>
      </c>
      <c r="AN74" s="34">
        <f t="shared" si="70"/>
        <v>359.52749999999992</v>
      </c>
      <c r="AO74" s="33">
        <v>22.1</v>
      </c>
      <c r="AQ74" s="33">
        <v>10.7</v>
      </c>
      <c r="AR74" s="33">
        <v>9.3000000000000007</v>
      </c>
      <c r="AS74" s="34">
        <f t="shared" si="71"/>
        <v>462.72150000000005</v>
      </c>
      <c r="AT74" s="33">
        <v>21.7</v>
      </c>
      <c r="AV74" s="34">
        <v>10.5</v>
      </c>
      <c r="AW74" s="33">
        <v>9.6999999999999993</v>
      </c>
      <c r="AX74" s="34">
        <f t="shared" si="72"/>
        <v>493.97249999999991</v>
      </c>
      <c r="AY74" s="33">
        <v>21.2</v>
      </c>
      <c r="BA74" s="33">
        <f t="shared" si="61"/>
        <v>431.18250000000006</v>
      </c>
      <c r="BB74" s="33">
        <f t="shared" si="62"/>
        <v>62.277890722862736</v>
      </c>
      <c r="BD74" s="33">
        <f t="shared" si="41"/>
        <v>21.427272727272722</v>
      </c>
      <c r="BE74" s="33">
        <f t="shared" si="64"/>
        <v>0.67983955326372292</v>
      </c>
    </row>
    <row r="75" spans="1:57" s="33" customFormat="1" ht="24" customHeight="1" x14ac:dyDescent="0.25">
      <c r="B75" s="33">
        <v>23</v>
      </c>
      <c r="C75" s="34">
        <v>11</v>
      </c>
      <c r="D75" s="34">
        <v>10.5</v>
      </c>
      <c r="E75" s="34">
        <f t="shared" si="16"/>
        <v>606.375</v>
      </c>
      <c r="F75" s="33">
        <v>20.8</v>
      </c>
      <c r="H75" s="33">
        <v>10.199999999999999</v>
      </c>
      <c r="I75" s="33">
        <v>9.6</v>
      </c>
      <c r="J75" s="34">
        <f t="shared" si="73"/>
        <v>470.01599999999991</v>
      </c>
      <c r="K75" s="33">
        <v>20.8</v>
      </c>
      <c r="M75" s="33">
        <v>10.199999999999999</v>
      </c>
      <c r="N75" s="33">
        <v>9.1</v>
      </c>
      <c r="O75" s="34">
        <f t="shared" si="65"/>
        <v>422.33099999999996</v>
      </c>
      <c r="P75" s="33">
        <v>22.2</v>
      </c>
      <c r="R75" s="33">
        <v>9.9</v>
      </c>
      <c r="S75" s="33">
        <v>9.3000000000000007</v>
      </c>
      <c r="T75" s="34">
        <f t="shared" si="66"/>
        <v>428.12550000000005</v>
      </c>
      <c r="U75" s="33">
        <v>21.9</v>
      </c>
      <c r="W75" s="33">
        <v>9.8000000000000007</v>
      </c>
      <c r="X75" s="33">
        <v>9.6</v>
      </c>
      <c r="Y75" s="34">
        <f t="shared" si="67"/>
        <v>451.584</v>
      </c>
      <c r="Z75" s="33">
        <v>22.3</v>
      </c>
      <c r="AB75" s="33">
        <v>11.6</v>
      </c>
      <c r="AC75" s="33">
        <v>10.1</v>
      </c>
      <c r="AD75" s="34">
        <f t="shared" si="68"/>
        <v>591.65800000000002</v>
      </c>
      <c r="AE75" s="33">
        <v>20.6</v>
      </c>
      <c r="AG75" s="34">
        <v>10.7</v>
      </c>
      <c r="AH75" s="33">
        <v>10.4</v>
      </c>
      <c r="AI75" s="34">
        <f>AG75*AH75*AH75/2</f>
        <v>578.65600000000006</v>
      </c>
      <c r="AJ75" s="33">
        <v>22.2</v>
      </c>
      <c r="AL75" s="33">
        <v>10.1</v>
      </c>
      <c r="AM75" s="33">
        <v>9.6</v>
      </c>
      <c r="AN75" s="34">
        <f t="shared" si="70"/>
        <v>465.40799999999996</v>
      </c>
      <c r="AO75" s="33">
        <v>22.7</v>
      </c>
      <c r="AQ75" s="33">
        <v>11.2</v>
      </c>
      <c r="AR75" s="33">
        <v>9.6</v>
      </c>
      <c r="AS75" s="34">
        <f t="shared" si="71"/>
        <v>516.096</v>
      </c>
      <c r="AT75" s="33">
        <v>22</v>
      </c>
      <c r="AV75" s="34">
        <v>11.1</v>
      </c>
      <c r="AW75" s="33">
        <v>10.1</v>
      </c>
      <c r="AX75" s="34">
        <f>AV75*AW75*AW75/2</f>
        <v>566.15549999999996</v>
      </c>
      <c r="AY75" s="33">
        <v>21.4</v>
      </c>
      <c r="BA75" s="33">
        <f t="shared" si="61"/>
        <v>509.64049999999997</v>
      </c>
      <c r="BB75" s="33">
        <f t="shared" si="62"/>
        <v>70.905263874490359</v>
      </c>
      <c r="BD75" s="33">
        <f t="shared" si="41"/>
        <v>21.59090909090909</v>
      </c>
      <c r="BE75" s="33">
        <f t="shared" si="64"/>
        <v>0.77389217007868083</v>
      </c>
    </row>
    <row r="76" spans="1:57" s="33" customFormat="1" ht="24" customHeight="1" x14ac:dyDescent="0.25">
      <c r="C76" s="34"/>
      <c r="D76" s="34"/>
      <c r="E76" s="34"/>
      <c r="AG76" s="34"/>
      <c r="AV76" s="34"/>
      <c r="BA76" s="34"/>
    </row>
    <row r="77" spans="1:57" s="32" customFormat="1" ht="24" customHeight="1" x14ac:dyDescent="0.25">
      <c r="C77" s="32" t="s">
        <v>34</v>
      </c>
      <c r="M77" s="32">
        <v>3</v>
      </c>
      <c r="BD77" s="33"/>
      <c r="BE77" s="33"/>
    </row>
    <row r="78" spans="1:57" s="33" customFormat="1" ht="24" customHeight="1" x14ac:dyDescent="0.25">
      <c r="A78" s="32" t="s">
        <v>143</v>
      </c>
      <c r="C78" s="33">
        <v>1</v>
      </c>
      <c r="H78" s="33">
        <v>2</v>
      </c>
      <c r="R78" s="33">
        <v>4</v>
      </c>
      <c r="W78" s="33">
        <v>5</v>
      </c>
      <c r="AB78" s="33">
        <v>6</v>
      </c>
      <c r="AG78" s="33">
        <v>7</v>
      </c>
      <c r="AL78" s="33">
        <v>8</v>
      </c>
      <c r="AQ78" s="33">
        <v>9</v>
      </c>
      <c r="AV78" s="33">
        <v>10</v>
      </c>
    </row>
    <row r="79" spans="1:57" s="33" customFormat="1" ht="24" customHeight="1" x14ac:dyDescent="0.25">
      <c r="A79" s="32" t="s">
        <v>124</v>
      </c>
      <c r="B79" s="33">
        <v>1</v>
      </c>
      <c r="C79" s="33">
        <v>5.9</v>
      </c>
      <c r="D79" s="33">
        <v>5.7</v>
      </c>
      <c r="E79" s="33">
        <f t="shared" ref="E79:E90" si="74">C79*D79*D79/2</f>
        <v>95.845500000000015</v>
      </c>
      <c r="F79" s="33">
        <v>20.5</v>
      </c>
      <c r="H79" s="33">
        <v>6.1</v>
      </c>
      <c r="I79" s="33">
        <v>5.6</v>
      </c>
      <c r="J79" s="33">
        <f t="shared" ref="J79:J82" si="75">H79*I79*I79/2</f>
        <v>95.647999999999982</v>
      </c>
      <c r="K79" s="33">
        <v>20.8</v>
      </c>
      <c r="M79" s="33">
        <v>5.9</v>
      </c>
      <c r="N79" s="33">
        <v>5.7</v>
      </c>
      <c r="O79" s="33">
        <f t="shared" ref="O79:O88" si="76">M79*N79*N79/2</f>
        <v>95.845500000000015</v>
      </c>
      <c r="P79" s="33">
        <v>20.3</v>
      </c>
      <c r="R79" s="33">
        <v>5.9</v>
      </c>
      <c r="S79" s="33">
        <v>5.6</v>
      </c>
      <c r="T79" s="33">
        <f t="shared" ref="T79:T82" si="77">R79*S79*S79/2</f>
        <v>92.511999999999986</v>
      </c>
      <c r="U79" s="33">
        <v>19.3</v>
      </c>
      <c r="W79" s="33">
        <v>5.8</v>
      </c>
      <c r="X79" s="33">
        <v>5.6</v>
      </c>
      <c r="Y79" s="33">
        <f t="shared" ref="Y79:Y90" si="78">W79*X79*X79/2</f>
        <v>90.943999999999988</v>
      </c>
      <c r="Z79" s="33">
        <v>20.3</v>
      </c>
      <c r="AB79" s="33">
        <v>5.9</v>
      </c>
      <c r="AC79" s="33">
        <v>5.7</v>
      </c>
      <c r="AD79" s="33">
        <f t="shared" ref="AD79:AD90" si="79">AB79*AC79*AC79/2</f>
        <v>95.845500000000015</v>
      </c>
      <c r="AE79" s="33">
        <v>20.399999999999999</v>
      </c>
      <c r="AG79" s="33">
        <v>6</v>
      </c>
      <c r="AH79" s="33">
        <v>5.7</v>
      </c>
      <c r="AI79" s="33">
        <f t="shared" ref="AI79:AI90" si="80">AG79*AH79*AH79/2</f>
        <v>97.470000000000013</v>
      </c>
      <c r="AJ79" s="33">
        <v>19.5</v>
      </c>
      <c r="AL79" s="33">
        <v>5.8</v>
      </c>
      <c r="AM79" s="33">
        <v>5.6</v>
      </c>
      <c r="AN79" s="33">
        <f t="shared" ref="AN79:AN88" si="81">AL79*AM79*AM79/2</f>
        <v>90.943999999999988</v>
      </c>
      <c r="AO79" s="33">
        <v>19.7</v>
      </c>
      <c r="AQ79" s="33">
        <v>5.9</v>
      </c>
      <c r="AR79" s="33">
        <v>5.7</v>
      </c>
      <c r="AS79" s="33">
        <f t="shared" ref="AS79:AS90" si="82">AQ79*AR79*AR79/2</f>
        <v>95.845500000000015</v>
      </c>
      <c r="AT79" s="33">
        <v>20.100000000000001</v>
      </c>
      <c r="AV79" s="33">
        <v>5.8</v>
      </c>
      <c r="AW79" s="33">
        <v>5.7</v>
      </c>
      <c r="AX79" s="33">
        <f t="shared" ref="AX79:AX90" si="83">AV79*AW79*AW79/2</f>
        <v>94.221000000000004</v>
      </c>
      <c r="AY79" s="33">
        <v>20.3</v>
      </c>
      <c r="BA79" s="33">
        <f t="shared" ref="BA79:BA88" si="84">AVERAGE(E79,J79,O79,T79,Y79,AD79,AI79,AN79,AS79,AX79)</f>
        <v>94.512100000000004</v>
      </c>
      <c r="BB79" s="33">
        <f t="shared" ref="BB79:BB88" si="85">STDEV(E79,J79,O79,T79,Y79,AD79,AI79,AN79,AS79,AX79)</f>
        <v>2.277890786085536</v>
      </c>
      <c r="BD79" s="33">
        <f t="shared" ref="BD79:BD90" si="86">AVERAGE(F79,K79,P79,U79,Z79,AE79,AE79,AJ79,AO79,AT79,AY79)</f>
        <v>20.145454545454545</v>
      </c>
      <c r="BE79" s="33">
        <f t="shared" ref="BE79:BE90" si="87">STDEV(F79,K79,P79,U79,Z79,AE79,AE79,AJ79,AO79,AT79,AY79)</f>
        <v>0.45686679976473743</v>
      </c>
    </row>
    <row r="80" spans="1:57" s="33" customFormat="1" ht="24" customHeight="1" x14ac:dyDescent="0.25">
      <c r="B80" s="33">
        <v>3</v>
      </c>
      <c r="C80" s="33">
        <v>6.3</v>
      </c>
      <c r="D80" s="33">
        <v>5.7</v>
      </c>
      <c r="E80" s="33">
        <f t="shared" si="74"/>
        <v>102.34349999999999</v>
      </c>
      <c r="F80" s="33">
        <v>20.399999999999999</v>
      </c>
      <c r="H80" s="33">
        <v>6.6</v>
      </c>
      <c r="I80" s="33">
        <v>5.6</v>
      </c>
      <c r="J80" s="33">
        <f t="shared" si="75"/>
        <v>103.48799999999997</v>
      </c>
      <c r="K80" s="33">
        <v>21.4</v>
      </c>
      <c r="M80" s="33">
        <v>6</v>
      </c>
      <c r="N80" s="33">
        <v>5.8</v>
      </c>
      <c r="O80" s="33">
        <f t="shared" si="76"/>
        <v>100.91999999999999</v>
      </c>
      <c r="P80" s="33">
        <v>20.399999999999999</v>
      </c>
      <c r="R80" s="33">
        <v>6.1</v>
      </c>
      <c r="S80" s="33">
        <v>5.9</v>
      </c>
      <c r="T80" s="33">
        <f t="shared" si="77"/>
        <v>106.17050000000002</v>
      </c>
      <c r="U80" s="33">
        <v>19.8</v>
      </c>
      <c r="W80" s="33">
        <v>6</v>
      </c>
      <c r="X80" s="33">
        <v>5.7</v>
      </c>
      <c r="Y80" s="33">
        <f t="shared" si="78"/>
        <v>97.470000000000013</v>
      </c>
      <c r="Z80" s="33">
        <v>20.399999999999999</v>
      </c>
      <c r="AB80" s="33">
        <v>6.1</v>
      </c>
      <c r="AC80" s="33">
        <v>5.9</v>
      </c>
      <c r="AD80" s="33">
        <f t="shared" si="79"/>
        <v>106.17050000000002</v>
      </c>
      <c r="AE80" s="33">
        <v>20.6</v>
      </c>
      <c r="AG80" s="33">
        <v>6</v>
      </c>
      <c r="AH80" s="33">
        <v>5.8</v>
      </c>
      <c r="AI80" s="33">
        <f t="shared" si="80"/>
        <v>100.91999999999999</v>
      </c>
      <c r="AJ80" s="33">
        <v>20.100000000000001</v>
      </c>
      <c r="AL80" s="33">
        <v>5.9</v>
      </c>
      <c r="AM80" s="33">
        <v>5.8</v>
      </c>
      <c r="AN80" s="33">
        <f t="shared" si="81"/>
        <v>99.238</v>
      </c>
      <c r="AO80" s="33">
        <v>19.899999999999999</v>
      </c>
      <c r="AQ80" s="33">
        <v>6</v>
      </c>
      <c r="AR80" s="33">
        <v>5.8</v>
      </c>
      <c r="AS80" s="33">
        <f t="shared" si="82"/>
        <v>100.91999999999999</v>
      </c>
      <c r="AT80" s="33">
        <v>20</v>
      </c>
      <c r="AV80" s="33">
        <v>6.2</v>
      </c>
      <c r="AW80" s="33">
        <v>5.8</v>
      </c>
      <c r="AX80" s="33">
        <f t="shared" si="83"/>
        <v>104.28400000000001</v>
      </c>
      <c r="AY80" s="33">
        <v>20.5</v>
      </c>
      <c r="BA80" s="33">
        <f t="shared" si="84"/>
        <v>102.19244999999998</v>
      </c>
      <c r="BB80" s="33">
        <f t="shared" si="85"/>
        <v>2.8599399124418334</v>
      </c>
      <c r="BD80" s="33">
        <f t="shared" si="86"/>
        <v>20.372727272727271</v>
      </c>
      <c r="BE80" s="33">
        <f t="shared" si="87"/>
        <v>0.44066066103274759</v>
      </c>
    </row>
    <row r="81" spans="1:58" s="33" customFormat="1" ht="24" customHeight="1" x14ac:dyDescent="0.25">
      <c r="B81" s="33">
        <v>5</v>
      </c>
      <c r="C81" s="34">
        <v>6.4</v>
      </c>
      <c r="D81" s="34">
        <v>6.1</v>
      </c>
      <c r="E81" s="34">
        <f t="shared" si="74"/>
        <v>119.07199999999999</v>
      </c>
      <c r="F81" s="33">
        <v>20.3</v>
      </c>
      <c r="H81" s="33">
        <v>6.8</v>
      </c>
      <c r="I81" s="33">
        <v>5.5</v>
      </c>
      <c r="J81" s="34">
        <f t="shared" si="75"/>
        <v>102.85</v>
      </c>
      <c r="K81" s="33">
        <v>21.1</v>
      </c>
      <c r="M81" s="33">
        <v>5.9</v>
      </c>
      <c r="N81" s="33">
        <v>5.8</v>
      </c>
      <c r="O81" s="34">
        <f t="shared" si="76"/>
        <v>99.238</v>
      </c>
      <c r="P81" s="33">
        <v>20.6</v>
      </c>
      <c r="R81" s="33">
        <v>6.2</v>
      </c>
      <c r="S81" s="33">
        <v>6.1</v>
      </c>
      <c r="T81" s="34">
        <f t="shared" si="77"/>
        <v>115.351</v>
      </c>
      <c r="U81" s="33">
        <v>19.7</v>
      </c>
      <c r="W81" s="33">
        <v>6.1</v>
      </c>
      <c r="X81" s="33">
        <v>5.8</v>
      </c>
      <c r="Y81" s="34">
        <f t="shared" si="78"/>
        <v>102.60199999999999</v>
      </c>
      <c r="Z81" s="33">
        <v>20.6</v>
      </c>
      <c r="AB81" s="33">
        <v>6.7</v>
      </c>
      <c r="AC81" s="33">
        <v>6.1</v>
      </c>
      <c r="AD81" s="34">
        <f t="shared" si="79"/>
        <v>124.65349999999998</v>
      </c>
      <c r="AE81" s="33">
        <v>20.7</v>
      </c>
      <c r="AG81" s="34">
        <v>6.1</v>
      </c>
      <c r="AH81" s="33">
        <v>5.9</v>
      </c>
      <c r="AI81" s="34">
        <f t="shared" si="80"/>
        <v>106.17050000000002</v>
      </c>
      <c r="AJ81" s="33">
        <v>20.3</v>
      </c>
      <c r="AL81" s="33">
        <v>6.2</v>
      </c>
      <c r="AM81" s="33">
        <v>5.9</v>
      </c>
      <c r="AN81" s="34">
        <f t="shared" si="81"/>
        <v>107.91100000000002</v>
      </c>
      <c r="AO81" s="33">
        <v>20.100000000000001</v>
      </c>
      <c r="AQ81" s="33">
        <v>6.1</v>
      </c>
      <c r="AR81" s="33">
        <v>5.8</v>
      </c>
      <c r="AS81" s="34">
        <f t="shared" si="82"/>
        <v>102.60199999999999</v>
      </c>
      <c r="AT81" s="33">
        <v>20.3</v>
      </c>
      <c r="AV81" s="34">
        <v>6.4</v>
      </c>
      <c r="AW81" s="33">
        <v>6.1</v>
      </c>
      <c r="AX81" s="34">
        <f t="shared" si="83"/>
        <v>119.07199999999999</v>
      </c>
      <c r="AY81" s="33">
        <v>20.6</v>
      </c>
      <c r="BA81" s="33">
        <f t="shared" si="84"/>
        <v>109.95219999999999</v>
      </c>
      <c r="BB81" s="33">
        <f t="shared" si="85"/>
        <v>8.8403791151737341</v>
      </c>
      <c r="BD81" s="33">
        <f t="shared" si="86"/>
        <v>20.454545454545457</v>
      </c>
      <c r="BE81" s="33">
        <f t="shared" si="87"/>
        <v>0.36976651109487035</v>
      </c>
    </row>
    <row r="82" spans="1:58" s="33" customFormat="1" ht="24" customHeight="1" x14ac:dyDescent="0.25">
      <c r="B82" s="33">
        <v>7</v>
      </c>
      <c r="C82" s="34">
        <v>6.8</v>
      </c>
      <c r="D82" s="34">
        <v>6.2</v>
      </c>
      <c r="E82" s="34">
        <f t="shared" si="74"/>
        <v>130.696</v>
      </c>
      <c r="F82" s="33">
        <v>20.5</v>
      </c>
      <c r="H82" s="33">
        <v>6</v>
      </c>
      <c r="I82" s="33">
        <v>5.8</v>
      </c>
      <c r="J82" s="34">
        <f t="shared" si="75"/>
        <v>100.91999999999999</v>
      </c>
      <c r="K82" s="33">
        <v>21.1</v>
      </c>
      <c r="M82" s="33">
        <v>6.2</v>
      </c>
      <c r="N82" s="33">
        <v>5.9</v>
      </c>
      <c r="O82" s="34">
        <f t="shared" si="76"/>
        <v>107.91100000000002</v>
      </c>
      <c r="P82" s="33">
        <v>20.3</v>
      </c>
      <c r="R82" s="33">
        <v>6.4</v>
      </c>
      <c r="S82" s="33">
        <v>6.2</v>
      </c>
      <c r="T82" s="34">
        <f t="shared" si="77"/>
        <v>123.00800000000002</v>
      </c>
      <c r="U82" s="33">
        <v>20</v>
      </c>
      <c r="W82" s="33">
        <v>6.2</v>
      </c>
      <c r="X82" s="33">
        <v>5.9</v>
      </c>
      <c r="Y82" s="34">
        <f t="shared" si="78"/>
        <v>107.91100000000002</v>
      </c>
      <c r="Z82" s="33">
        <v>20.5</v>
      </c>
      <c r="AB82" s="33">
        <v>6.9</v>
      </c>
      <c r="AC82" s="33">
        <v>6.4</v>
      </c>
      <c r="AD82" s="34">
        <f t="shared" si="79"/>
        <v>141.31200000000001</v>
      </c>
      <c r="AE82" s="33">
        <v>20.399999999999999</v>
      </c>
      <c r="AG82" s="34">
        <v>6.3</v>
      </c>
      <c r="AH82" s="33">
        <v>6</v>
      </c>
      <c r="AI82" s="34">
        <f t="shared" si="80"/>
        <v>113.39999999999999</v>
      </c>
      <c r="AJ82" s="33">
        <v>20.5</v>
      </c>
      <c r="AL82" s="33">
        <v>6.5</v>
      </c>
      <c r="AM82" s="33">
        <v>6.2</v>
      </c>
      <c r="AN82" s="34">
        <f t="shared" si="81"/>
        <v>124.93000000000002</v>
      </c>
      <c r="AO82" s="33">
        <v>20.2</v>
      </c>
      <c r="AQ82" s="33">
        <v>6.3</v>
      </c>
      <c r="AR82" s="33">
        <v>5.9</v>
      </c>
      <c r="AS82" s="34">
        <f t="shared" si="82"/>
        <v>109.65150000000001</v>
      </c>
      <c r="AT82" s="33">
        <v>20.399999999999999</v>
      </c>
      <c r="AV82" s="34">
        <v>6.7</v>
      </c>
      <c r="AW82" s="33">
        <v>6.3</v>
      </c>
      <c r="AX82" s="34">
        <f t="shared" si="83"/>
        <v>132.9615</v>
      </c>
      <c r="AY82" s="33">
        <v>20.399999999999999</v>
      </c>
      <c r="BA82" s="33">
        <f t="shared" si="84"/>
        <v>119.2701</v>
      </c>
      <c r="BB82" s="33">
        <f t="shared" si="85"/>
        <v>13.214543168628762</v>
      </c>
      <c r="BD82" s="33">
        <f t="shared" si="86"/>
        <v>20.427272727272729</v>
      </c>
      <c r="BE82" s="33">
        <f t="shared" si="87"/>
        <v>0.26866674186028017</v>
      </c>
    </row>
    <row r="83" spans="1:58" s="33" customFormat="1" ht="24" customHeight="1" x14ac:dyDescent="0.25">
      <c r="B83" s="33">
        <v>9</v>
      </c>
      <c r="C83" s="33">
        <v>6.9</v>
      </c>
      <c r="D83" s="33">
        <v>6.4</v>
      </c>
      <c r="E83" s="34">
        <f t="shared" si="74"/>
        <v>141.31200000000001</v>
      </c>
      <c r="F83" s="33">
        <v>20.6</v>
      </c>
      <c r="H83" s="33">
        <v>6.1</v>
      </c>
      <c r="I83" s="33">
        <v>6</v>
      </c>
      <c r="J83" s="34">
        <f>H83*I83*I83/2</f>
        <v>109.79999999999998</v>
      </c>
      <c r="K83" s="33">
        <v>20.7</v>
      </c>
      <c r="M83" s="33">
        <v>6.4</v>
      </c>
      <c r="N83" s="33">
        <v>6.1</v>
      </c>
      <c r="O83" s="34">
        <f t="shared" si="76"/>
        <v>119.07199999999999</v>
      </c>
      <c r="P83" s="33">
        <v>20.5</v>
      </c>
      <c r="R83" s="33">
        <v>7</v>
      </c>
      <c r="S83" s="33">
        <v>6.7</v>
      </c>
      <c r="T83" s="34">
        <f>R83*S83*S83/2</f>
        <v>157.11500000000001</v>
      </c>
      <c r="U83" s="33">
        <v>20.100000000000001</v>
      </c>
      <c r="W83" s="33">
        <v>6.1</v>
      </c>
      <c r="X83" s="33">
        <v>5.6</v>
      </c>
      <c r="Y83" s="34">
        <f t="shared" si="78"/>
        <v>95.647999999999982</v>
      </c>
      <c r="Z83" s="33">
        <v>20.399999999999999</v>
      </c>
      <c r="AB83" s="33">
        <v>7.1</v>
      </c>
      <c r="AC83" s="33">
        <v>6.6</v>
      </c>
      <c r="AD83" s="34">
        <f t="shared" si="79"/>
        <v>154.63799999999998</v>
      </c>
      <c r="AE83" s="33">
        <v>20.5</v>
      </c>
      <c r="AG83" s="33">
        <v>6.8</v>
      </c>
      <c r="AH83" s="33">
        <v>6.4</v>
      </c>
      <c r="AI83" s="34">
        <f t="shared" si="80"/>
        <v>139.26400000000001</v>
      </c>
      <c r="AJ83" s="33">
        <v>20.6</v>
      </c>
      <c r="AL83" s="33">
        <v>6.8</v>
      </c>
      <c r="AM83" s="33">
        <v>6.5</v>
      </c>
      <c r="AN83" s="34">
        <f t="shared" si="81"/>
        <v>143.64999999999998</v>
      </c>
      <c r="AO83" s="33">
        <v>20.2</v>
      </c>
      <c r="AQ83" s="33">
        <v>6.5</v>
      </c>
      <c r="AR83" s="33">
        <v>6.1</v>
      </c>
      <c r="AS83" s="34">
        <f t="shared" si="82"/>
        <v>120.93249999999999</v>
      </c>
      <c r="AT83" s="33">
        <v>20.2</v>
      </c>
      <c r="AV83" s="34">
        <v>7.1</v>
      </c>
      <c r="AW83" s="33">
        <v>6.5</v>
      </c>
      <c r="AX83" s="34">
        <f t="shared" si="83"/>
        <v>149.98749999999998</v>
      </c>
      <c r="AY83" s="33">
        <v>20.6</v>
      </c>
      <c r="BA83" s="33">
        <f t="shared" si="84"/>
        <v>133.14189999999999</v>
      </c>
      <c r="BB83" s="33">
        <f t="shared" si="85"/>
        <v>20.636766686345645</v>
      </c>
      <c r="BC83" s="34"/>
      <c r="BD83" s="33">
        <f t="shared" si="86"/>
        <v>20.445454545454542</v>
      </c>
      <c r="BE83" s="33">
        <f t="shared" si="87"/>
        <v>0.19679246105293977</v>
      </c>
    </row>
    <row r="84" spans="1:58" s="33" customFormat="1" ht="24" customHeight="1" x14ac:dyDescent="0.25">
      <c r="B84" s="33">
        <v>11</v>
      </c>
      <c r="C84" s="34">
        <v>7.1</v>
      </c>
      <c r="D84" s="34">
        <v>6.7</v>
      </c>
      <c r="E84" s="34">
        <f t="shared" si="74"/>
        <v>159.3595</v>
      </c>
      <c r="F84" s="33">
        <v>20.8</v>
      </c>
      <c r="H84" s="33">
        <v>6.3</v>
      </c>
      <c r="I84" s="33">
        <v>6.2</v>
      </c>
      <c r="J84" s="34">
        <f t="shared" ref="J84:J90" si="88">H84*I84*I84/2</f>
        <v>121.08600000000001</v>
      </c>
      <c r="K84" s="33">
        <v>20.8</v>
      </c>
      <c r="M84" s="33">
        <v>6.8</v>
      </c>
      <c r="N84" s="33">
        <v>6.5</v>
      </c>
      <c r="O84" s="34">
        <f t="shared" si="76"/>
        <v>143.64999999999998</v>
      </c>
      <c r="P84" s="33">
        <v>20.6</v>
      </c>
      <c r="R84" s="33">
        <v>7.1</v>
      </c>
      <c r="S84" s="33">
        <v>6.8</v>
      </c>
      <c r="T84" s="34">
        <f t="shared" ref="T84:T90" si="89">R84*S84*S84/2</f>
        <v>164.15199999999999</v>
      </c>
      <c r="U84" s="33">
        <v>20.2</v>
      </c>
      <c r="W84" s="33">
        <v>6.2</v>
      </c>
      <c r="X84" s="33">
        <v>5.9</v>
      </c>
      <c r="Y84" s="34">
        <f t="shared" si="78"/>
        <v>107.91100000000002</v>
      </c>
      <c r="Z84" s="33">
        <v>20.6</v>
      </c>
      <c r="AB84" s="33">
        <v>7.2</v>
      </c>
      <c r="AC84" s="33">
        <v>6.8</v>
      </c>
      <c r="AD84" s="34">
        <f t="shared" si="79"/>
        <v>166.464</v>
      </c>
      <c r="AE84" s="33">
        <v>20.399999999999999</v>
      </c>
      <c r="AG84" s="34">
        <v>7.1</v>
      </c>
      <c r="AH84" s="33">
        <v>6.6</v>
      </c>
      <c r="AI84" s="34">
        <f t="shared" si="80"/>
        <v>154.63799999999998</v>
      </c>
      <c r="AJ84" s="33">
        <v>20.399999999999999</v>
      </c>
      <c r="AL84" s="33">
        <v>7.1</v>
      </c>
      <c r="AM84" s="33">
        <v>6.7</v>
      </c>
      <c r="AN84" s="34">
        <f t="shared" si="81"/>
        <v>159.3595</v>
      </c>
      <c r="AO84" s="33">
        <v>20.3</v>
      </c>
      <c r="AQ84" s="33">
        <v>6.7</v>
      </c>
      <c r="AR84" s="33">
        <v>6.3</v>
      </c>
      <c r="AS84" s="34">
        <f t="shared" si="82"/>
        <v>132.9615</v>
      </c>
      <c r="AT84" s="33">
        <v>20.399999999999999</v>
      </c>
      <c r="AV84" s="34">
        <v>7.6</v>
      </c>
      <c r="AW84" s="33">
        <v>6.8</v>
      </c>
      <c r="AX84" s="34">
        <f t="shared" si="83"/>
        <v>175.71199999999999</v>
      </c>
      <c r="AY84" s="33">
        <v>20.7</v>
      </c>
      <c r="BA84" s="33">
        <f t="shared" si="84"/>
        <v>148.52934999999997</v>
      </c>
      <c r="BB84" s="33">
        <f t="shared" si="85"/>
        <v>21.719599580729568</v>
      </c>
      <c r="BC84" s="34"/>
      <c r="BD84" s="33">
        <f t="shared" si="86"/>
        <v>20.509090909090911</v>
      </c>
      <c r="BE84" s="33">
        <f t="shared" si="87"/>
        <v>0.20225995873897323</v>
      </c>
    </row>
    <row r="85" spans="1:58" s="33" customFormat="1" ht="24" customHeight="1" x14ac:dyDescent="0.25">
      <c r="B85" s="33">
        <v>13</v>
      </c>
      <c r="C85" s="34">
        <v>7.3</v>
      </c>
      <c r="D85" s="34">
        <v>6.9</v>
      </c>
      <c r="E85" s="34">
        <f t="shared" si="74"/>
        <v>173.77650000000003</v>
      </c>
      <c r="F85" s="33">
        <v>20.7</v>
      </c>
      <c r="H85" s="33">
        <v>6.5</v>
      </c>
      <c r="I85" s="33">
        <v>6.4</v>
      </c>
      <c r="J85" s="34">
        <f t="shared" si="88"/>
        <v>133.12</v>
      </c>
      <c r="K85" s="33">
        <v>20.9</v>
      </c>
      <c r="M85" s="33">
        <v>7.1</v>
      </c>
      <c r="N85" s="33">
        <v>6.7</v>
      </c>
      <c r="O85" s="34">
        <f>M85*N85*N85/2</f>
        <v>159.3595</v>
      </c>
      <c r="P85" s="33">
        <v>20.5</v>
      </c>
      <c r="R85" s="33">
        <v>7.2</v>
      </c>
      <c r="S85" s="33">
        <v>6.7</v>
      </c>
      <c r="T85" s="34">
        <f t="shared" si="89"/>
        <v>161.60400000000001</v>
      </c>
      <c r="U85" s="33">
        <v>20.3</v>
      </c>
      <c r="W85" s="33">
        <v>6.4</v>
      </c>
      <c r="X85" s="33">
        <v>6.1</v>
      </c>
      <c r="Y85" s="34">
        <f t="shared" si="78"/>
        <v>119.07199999999999</v>
      </c>
      <c r="Z85" s="33">
        <v>20.7</v>
      </c>
      <c r="AB85" s="33">
        <v>7.6</v>
      </c>
      <c r="AC85" s="33">
        <v>7.2</v>
      </c>
      <c r="AD85" s="34">
        <f t="shared" si="79"/>
        <v>196.99199999999999</v>
      </c>
      <c r="AE85" s="33">
        <v>20.2</v>
      </c>
      <c r="AG85" s="34">
        <v>7.3</v>
      </c>
      <c r="AH85" s="33">
        <v>6.8</v>
      </c>
      <c r="AI85" s="34">
        <f t="shared" si="80"/>
        <v>168.77600000000001</v>
      </c>
      <c r="AJ85" s="33">
        <v>20.5</v>
      </c>
      <c r="AL85" s="33">
        <v>7.3</v>
      </c>
      <c r="AM85" s="33">
        <v>6.9</v>
      </c>
      <c r="AN85" s="34">
        <f>AL85*AM85*AM85/2</f>
        <v>173.77650000000003</v>
      </c>
      <c r="AO85" s="33">
        <v>20.399999999999999</v>
      </c>
      <c r="AQ85" s="33">
        <v>6.9</v>
      </c>
      <c r="AR85" s="33">
        <v>6.6</v>
      </c>
      <c r="AS85" s="34">
        <f t="shared" si="82"/>
        <v>150.28199999999998</v>
      </c>
      <c r="AT85" s="33">
        <v>20.5</v>
      </c>
      <c r="AV85" s="33">
        <v>7.8</v>
      </c>
      <c r="AW85" s="33">
        <v>7</v>
      </c>
      <c r="AX85" s="34">
        <f t="shared" si="83"/>
        <v>191.1</v>
      </c>
      <c r="AY85" s="33">
        <v>20.8</v>
      </c>
      <c r="BA85" s="33">
        <f t="shared" si="84"/>
        <v>162.78584999999998</v>
      </c>
      <c r="BB85" s="33">
        <f t="shared" si="85"/>
        <v>24.059344930874381</v>
      </c>
      <c r="BC85" s="34"/>
      <c r="BD85" s="33">
        <f t="shared" si="86"/>
        <v>20.518181818181819</v>
      </c>
      <c r="BE85" s="33">
        <f t="shared" si="87"/>
        <v>0.23587361793206887</v>
      </c>
      <c r="BF85" s="34"/>
    </row>
    <row r="86" spans="1:58" s="33" customFormat="1" ht="24" customHeight="1" x14ac:dyDescent="0.25">
      <c r="B86" s="33">
        <v>15</v>
      </c>
      <c r="C86" s="34">
        <v>7.6</v>
      </c>
      <c r="D86" s="34">
        <v>7.2</v>
      </c>
      <c r="E86" s="34">
        <f t="shared" si="74"/>
        <v>196.99199999999999</v>
      </c>
      <c r="F86" s="33">
        <v>20.9</v>
      </c>
      <c r="H86" s="33">
        <v>6.6</v>
      </c>
      <c r="I86" s="33">
        <v>6.3</v>
      </c>
      <c r="J86" s="34">
        <f t="shared" si="88"/>
        <v>130.977</v>
      </c>
      <c r="K86" s="33">
        <v>20.7</v>
      </c>
      <c r="M86" s="33">
        <v>7.4</v>
      </c>
      <c r="N86" s="33">
        <v>7.1</v>
      </c>
      <c r="O86" s="34">
        <f t="shared" si="76"/>
        <v>186.517</v>
      </c>
      <c r="P86" s="33">
        <v>20.2</v>
      </c>
      <c r="R86" s="33">
        <v>7.3</v>
      </c>
      <c r="S86" s="33">
        <v>6.9</v>
      </c>
      <c r="T86" s="34">
        <f t="shared" si="89"/>
        <v>173.77650000000003</v>
      </c>
      <c r="U86" s="33">
        <v>20.3</v>
      </c>
      <c r="W86" s="33">
        <v>6.6</v>
      </c>
      <c r="X86" s="33">
        <v>6.3</v>
      </c>
      <c r="Y86" s="34">
        <f t="shared" si="78"/>
        <v>130.977</v>
      </c>
      <c r="Z86" s="33">
        <v>20.5</v>
      </c>
      <c r="AB86" s="33">
        <v>7.7</v>
      </c>
      <c r="AC86" s="33">
        <v>7.1</v>
      </c>
      <c r="AD86" s="34">
        <f t="shared" si="79"/>
        <v>194.07849999999999</v>
      </c>
      <c r="AE86" s="33">
        <v>20.5</v>
      </c>
      <c r="AG86" s="34">
        <v>7.5</v>
      </c>
      <c r="AH86" s="33">
        <v>6.9</v>
      </c>
      <c r="AI86" s="34">
        <f t="shared" si="80"/>
        <v>178.53750000000002</v>
      </c>
      <c r="AJ86" s="33">
        <v>20.3</v>
      </c>
      <c r="AL86" s="33">
        <v>7.4</v>
      </c>
      <c r="AM86" s="33">
        <v>7.1</v>
      </c>
      <c r="AN86" s="34">
        <f t="shared" si="81"/>
        <v>186.517</v>
      </c>
      <c r="AO86" s="33">
        <v>20.3</v>
      </c>
      <c r="AQ86" s="33">
        <v>7.1</v>
      </c>
      <c r="AR86" s="33">
        <v>6.8</v>
      </c>
      <c r="AS86" s="34">
        <f t="shared" si="82"/>
        <v>164.15199999999999</v>
      </c>
      <c r="AT86" s="33">
        <v>20.6</v>
      </c>
      <c r="AV86" s="34">
        <v>8</v>
      </c>
      <c r="AW86" s="33">
        <v>7.1</v>
      </c>
      <c r="AX86" s="34">
        <f t="shared" si="83"/>
        <v>201.64</v>
      </c>
      <c r="AY86" s="33">
        <v>20.399999999999999</v>
      </c>
      <c r="BA86" s="33">
        <f t="shared" si="84"/>
        <v>174.41645000000003</v>
      </c>
      <c r="BB86" s="33">
        <f t="shared" si="85"/>
        <v>25.444805448318164</v>
      </c>
      <c r="BC86" s="34"/>
      <c r="BD86" s="33">
        <f t="shared" si="86"/>
        <v>20.472727272727273</v>
      </c>
      <c r="BE86" s="33">
        <f t="shared" si="87"/>
        <v>0.20538212722098789</v>
      </c>
    </row>
    <row r="87" spans="1:58" s="33" customFormat="1" ht="24" customHeight="1" x14ac:dyDescent="0.25">
      <c r="B87" s="33">
        <v>17</v>
      </c>
      <c r="C87" s="34">
        <v>7.5</v>
      </c>
      <c r="D87" s="34">
        <v>7.4</v>
      </c>
      <c r="E87" s="34">
        <f t="shared" si="74"/>
        <v>205.35000000000002</v>
      </c>
      <c r="F87" s="33">
        <v>21</v>
      </c>
      <c r="H87" s="33">
        <v>6.6</v>
      </c>
      <c r="I87" s="33">
        <v>6.4</v>
      </c>
      <c r="J87" s="34">
        <f t="shared" si="88"/>
        <v>135.16800000000001</v>
      </c>
      <c r="K87" s="33">
        <v>21</v>
      </c>
      <c r="M87" s="33">
        <v>7.5</v>
      </c>
      <c r="N87" s="33">
        <v>7.3</v>
      </c>
      <c r="O87" s="34">
        <f t="shared" si="76"/>
        <v>199.83750000000001</v>
      </c>
      <c r="P87" s="33">
        <v>20.3</v>
      </c>
      <c r="R87" s="33">
        <v>7.2</v>
      </c>
      <c r="S87" s="33">
        <v>7.1</v>
      </c>
      <c r="T87" s="34">
        <f t="shared" si="89"/>
        <v>181.47599999999997</v>
      </c>
      <c r="U87" s="33">
        <v>20.399999999999999</v>
      </c>
      <c r="W87" s="33">
        <v>6.8</v>
      </c>
      <c r="X87" s="33">
        <v>6.5</v>
      </c>
      <c r="Y87" s="34">
        <f t="shared" si="78"/>
        <v>143.64999999999998</v>
      </c>
      <c r="Z87" s="33">
        <v>20.6</v>
      </c>
      <c r="AB87" s="33">
        <v>7.6</v>
      </c>
      <c r="AC87" s="33">
        <v>6.9</v>
      </c>
      <c r="AD87" s="34">
        <f t="shared" si="79"/>
        <v>180.91800000000001</v>
      </c>
      <c r="AE87" s="33">
        <v>20.3</v>
      </c>
      <c r="AG87" s="34">
        <v>7.6</v>
      </c>
      <c r="AH87" s="33">
        <v>7</v>
      </c>
      <c r="AI87" s="34">
        <f t="shared" si="80"/>
        <v>186.2</v>
      </c>
      <c r="AJ87" s="33">
        <v>20.399999999999999</v>
      </c>
      <c r="AL87" s="33">
        <v>7.6</v>
      </c>
      <c r="AM87" s="33">
        <v>7.2</v>
      </c>
      <c r="AN87" s="34">
        <f t="shared" si="81"/>
        <v>196.99199999999999</v>
      </c>
      <c r="AO87" s="33">
        <v>20.5</v>
      </c>
      <c r="AQ87" s="33">
        <v>7.3</v>
      </c>
      <c r="AR87" s="33">
        <v>7</v>
      </c>
      <c r="AS87" s="34">
        <f t="shared" si="82"/>
        <v>178.85</v>
      </c>
      <c r="AT87" s="33">
        <v>20.3</v>
      </c>
      <c r="AV87" s="34">
        <v>8.1</v>
      </c>
      <c r="AW87" s="33">
        <v>7.3</v>
      </c>
      <c r="AX87" s="34">
        <f t="shared" si="83"/>
        <v>215.82449999999997</v>
      </c>
      <c r="AY87" s="33">
        <v>20.6</v>
      </c>
      <c r="BA87" s="33">
        <f t="shared" si="84"/>
        <v>182.42659999999998</v>
      </c>
      <c r="BB87" s="33">
        <f t="shared" si="85"/>
        <v>25.654547829229568</v>
      </c>
      <c r="BC87" s="34"/>
      <c r="BD87" s="33">
        <f t="shared" si="86"/>
        <v>20.518181818181816</v>
      </c>
      <c r="BE87" s="33">
        <f t="shared" si="87"/>
        <v>0.26388702816994175</v>
      </c>
    </row>
    <row r="88" spans="1:58" s="33" customFormat="1" ht="24" customHeight="1" x14ac:dyDescent="0.25">
      <c r="B88" s="33">
        <v>19</v>
      </c>
      <c r="C88" s="34">
        <v>7.6</v>
      </c>
      <c r="D88" s="34">
        <v>7.5</v>
      </c>
      <c r="E88" s="34">
        <f t="shared" si="74"/>
        <v>213.75</v>
      </c>
      <c r="F88" s="33">
        <v>21.2</v>
      </c>
      <c r="H88" s="33">
        <v>6.7</v>
      </c>
      <c r="I88" s="33">
        <v>6.5</v>
      </c>
      <c r="J88" s="34">
        <f t="shared" si="88"/>
        <v>141.53750000000002</v>
      </c>
      <c r="K88" s="33">
        <v>21.1</v>
      </c>
      <c r="M88" s="33">
        <v>7.8</v>
      </c>
      <c r="N88" s="33">
        <v>7.5</v>
      </c>
      <c r="O88" s="34">
        <f t="shared" si="76"/>
        <v>219.375</v>
      </c>
      <c r="P88" s="33">
        <v>20.399999999999999</v>
      </c>
      <c r="R88" s="33">
        <v>7.4</v>
      </c>
      <c r="S88" s="33">
        <v>7.2</v>
      </c>
      <c r="T88" s="34">
        <f t="shared" si="89"/>
        <v>191.80800000000002</v>
      </c>
      <c r="U88" s="33">
        <v>20.3</v>
      </c>
      <c r="W88" s="33">
        <v>6.9</v>
      </c>
      <c r="X88" s="33">
        <v>6.6</v>
      </c>
      <c r="Y88" s="34">
        <f t="shared" si="78"/>
        <v>150.28199999999998</v>
      </c>
      <c r="Z88" s="33">
        <v>20.7</v>
      </c>
      <c r="AB88" s="33">
        <v>7.3</v>
      </c>
      <c r="AC88" s="33">
        <v>6.8</v>
      </c>
      <c r="AD88" s="34">
        <f t="shared" si="79"/>
        <v>168.77600000000001</v>
      </c>
      <c r="AE88" s="33">
        <v>20.399999999999999</v>
      </c>
      <c r="AG88" s="34">
        <v>7.7</v>
      </c>
      <c r="AH88" s="33">
        <v>7.2</v>
      </c>
      <c r="AI88" s="34">
        <f t="shared" si="80"/>
        <v>199.58400000000003</v>
      </c>
      <c r="AJ88" s="33">
        <v>20.6</v>
      </c>
      <c r="AL88" s="33">
        <v>7.9</v>
      </c>
      <c r="AM88" s="33">
        <v>7.3</v>
      </c>
      <c r="AN88" s="34">
        <f t="shared" si="81"/>
        <v>210.49549999999999</v>
      </c>
      <c r="AO88" s="33">
        <v>20.6</v>
      </c>
      <c r="AQ88" s="33">
        <v>7.2</v>
      </c>
      <c r="AR88" s="33">
        <v>7.1</v>
      </c>
      <c r="AS88" s="34">
        <f t="shared" si="82"/>
        <v>181.47599999999997</v>
      </c>
      <c r="AT88" s="33">
        <v>20.5</v>
      </c>
      <c r="AV88" s="34">
        <v>8.1999999999999993</v>
      </c>
      <c r="AW88" s="33">
        <v>7.4</v>
      </c>
      <c r="AX88" s="34">
        <f t="shared" si="83"/>
        <v>224.51600000000002</v>
      </c>
      <c r="AY88" s="33">
        <v>20.3</v>
      </c>
      <c r="BA88" s="33">
        <f t="shared" si="84"/>
        <v>190.16000000000003</v>
      </c>
      <c r="BB88" s="33">
        <f t="shared" si="85"/>
        <v>29.025829500061896</v>
      </c>
      <c r="BC88" s="34"/>
      <c r="BD88" s="33">
        <f t="shared" si="86"/>
        <v>20.59090909090909</v>
      </c>
      <c r="BE88" s="33">
        <f t="shared" si="87"/>
        <v>0.3048099258703546</v>
      </c>
    </row>
    <row r="89" spans="1:58" s="33" customFormat="1" ht="24" customHeight="1" x14ac:dyDescent="0.25">
      <c r="B89" s="33">
        <v>21</v>
      </c>
      <c r="C89" s="34">
        <v>7.7</v>
      </c>
      <c r="D89" s="34">
        <v>7.6</v>
      </c>
      <c r="E89" s="34">
        <f t="shared" si="74"/>
        <v>222.37599999999998</v>
      </c>
      <c r="F89" s="33">
        <v>21.6</v>
      </c>
      <c r="H89" s="33">
        <v>6.8</v>
      </c>
      <c r="I89" s="33">
        <v>6.7</v>
      </c>
      <c r="J89" s="34">
        <f t="shared" si="88"/>
        <v>152.626</v>
      </c>
      <c r="K89" s="33">
        <v>21.3</v>
      </c>
      <c r="M89" s="33">
        <v>8.1</v>
      </c>
      <c r="N89" s="33">
        <v>7.4</v>
      </c>
      <c r="O89" s="34">
        <f>M89*N89*N89/2</f>
        <v>221.77799999999999</v>
      </c>
      <c r="P89" s="33">
        <v>20.5</v>
      </c>
      <c r="R89" s="33">
        <v>7.6</v>
      </c>
      <c r="S89" s="33">
        <v>7.2</v>
      </c>
      <c r="T89" s="34">
        <f t="shared" si="89"/>
        <v>196.99199999999999</v>
      </c>
      <c r="U89" s="33">
        <v>20.399999999999999</v>
      </c>
      <c r="W89" s="33">
        <v>7</v>
      </c>
      <c r="X89" s="33">
        <v>6.7</v>
      </c>
      <c r="Y89" s="34">
        <f t="shared" si="78"/>
        <v>157.11500000000001</v>
      </c>
      <c r="Z89" s="33">
        <v>20.6</v>
      </c>
      <c r="AB89" s="33">
        <v>7.4</v>
      </c>
      <c r="AC89" s="33">
        <v>6.6</v>
      </c>
      <c r="AD89" s="34">
        <f t="shared" si="79"/>
        <v>161.17199999999997</v>
      </c>
      <c r="AE89" s="33">
        <v>20.6</v>
      </c>
      <c r="AG89" s="34">
        <v>7.8</v>
      </c>
      <c r="AH89" s="33">
        <v>7.3</v>
      </c>
      <c r="AI89" s="34">
        <f t="shared" si="80"/>
        <v>207.83099999999999</v>
      </c>
      <c r="AJ89" s="33">
        <v>20.7</v>
      </c>
      <c r="AL89" s="33">
        <v>8</v>
      </c>
      <c r="AM89" s="33">
        <v>7.3</v>
      </c>
      <c r="AN89" s="34">
        <f>AL89*AM89*AM89/2</f>
        <v>213.16</v>
      </c>
      <c r="AO89" s="33">
        <v>20.5</v>
      </c>
      <c r="AQ89" s="33">
        <v>7.5</v>
      </c>
      <c r="AR89" s="33">
        <v>7.2</v>
      </c>
      <c r="AS89" s="34">
        <f t="shared" si="82"/>
        <v>194.4</v>
      </c>
      <c r="AT89" s="33">
        <v>20.399999999999999</v>
      </c>
      <c r="AV89" s="34">
        <v>8.5</v>
      </c>
      <c r="AW89" s="33">
        <v>7.4</v>
      </c>
      <c r="AX89" s="34">
        <f t="shared" si="83"/>
        <v>232.73000000000002</v>
      </c>
      <c r="AY89" s="33">
        <v>20.5</v>
      </c>
      <c r="BA89" s="33">
        <f>AVERAGE(E89,J89,O89,T89,Y89,AD89,AI89,AN89,AS89,AX89)</f>
        <v>196.018</v>
      </c>
      <c r="BB89" s="33">
        <f>STDEV(E89,J89,O89,T89,Y89,AD89,AI89,AN89,AS89,AX89)</f>
        <v>29.351523204842948</v>
      </c>
      <c r="BC89" s="34"/>
      <c r="BD89" s="33">
        <f>AVERAGE(F89,K89,P89,U89,Z89,AE89,AE89,AJ89,AO89,AT89,AY89)</f>
        <v>20.7</v>
      </c>
      <c r="BE89" s="33">
        <f t="shared" si="87"/>
        <v>0.38729833462074231</v>
      </c>
    </row>
    <row r="90" spans="1:58" s="33" customFormat="1" ht="24" customHeight="1" x14ac:dyDescent="0.25">
      <c r="B90" s="33">
        <v>23</v>
      </c>
      <c r="C90" s="34">
        <v>7.8</v>
      </c>
      <c r="D90" s="34">
        <v>7.5</v>
      </c>
      <c r="E90" s="34">
        <f t="shared" si="74"/>
        <v>219.375</v>
      </c>
      <c r="F90" s="33">
        <v>21.7</v>
      </c>
      <c r="H90" s="33">
        <v>7</v>
      </c>
      <c r="I90" s="33">
        <v>6.9</v>
      </c>
      <c r="J90" s="34">
        <f t="shared" si="88"/>
        <v>166.63500000000002</v>
      </c>
      <c r="K90" s="33">
        <v>21.2</v>
      </c>
      <c r="M90" s="33">
        <v>8.1999999999999993</v>
      </c>
      <c r="N90" s="33">
        <v>7.4</v>
      </c>
      <c r="O90" s="34">
        <f t="shared" ref="O90" si="90">M90*N90*N90/2</f>
        <v>224.51600000000002</v>
      </c>
      <c r="P90" s="33">
        <v>20.399999999999999</v>
      </c>
      <c r="R90" s="33">
        <v>7.5</v>
      </c>
      <c r="S90" s="33">
        <v>7.3</v>
      </c>
      <c r="T90" s="34">
        <f t="shared" si="89"/>
        <v>199.83750000000001</v>
      </c>
      <c r="U90" s="33">
        <v>20.5</v>
      </c>
      <c r="W90" s="33">
        <v>7.1</v>
      </c>
      <c r="X90" s="33">
        <v>6.8</v>
      </c>
      <c r="Y90" s="34">
        <f t="shared" si="78"/>
        <v>164.15199999999999</v>
      </c>
      <c r="Z90" s="33">
        <v>20.9</v>
      </c>
      <c r="AB90" s="33">
        <v>7.7</v>
      </c>
      <c r="AC90" s="33">
        <v>6.8</v>
      </c>
      <c r="AD90" s="34">
        <f t="shared" si="79"/>
        <v>178.024</v>
      </c>
      <c r="AE90" s="33">
        <v>20.8</v>
      </c>
      <c r="AG90" s="34">
        <v>8</v>
      </c>
      <c r="AH90" s="33">
        <v>7.2</v>
      </c>
      <c r="AI90" s="34">
        <f t="shared" si="80"/>
        <v>207.36</v>
      </c>
      <c r="AJ90" s="33">
        <v>21</v>
      </c>
      <c r="AL90" s="33">
        <v>7.9</v>
      </c>
      <c r="AM90" s="33">
        <v>7.3</v>
      </c>
      <c r="AN90" s="34">
        <f>AL90*AM90*AM90/2</f>
        <v>210.49549999999999</v>
      </c>
      <c r="AO90" s="33">
        <v>20.7</v>
      </c>
      <c r="AQ90" s="33">
        <v>7.7</v>
      </c>
      <c r="AR90" s="33">
        <v>7.2</v>
      </c>
      <c r="AS90" s="34">
        <f t="shared" si="82"/>
        <v>199.58400000000003</v>
      </c>
      <c r="AT90" s="33">
        <v>20.7</v>
      </c>
      <c r="AV90" s="34">
        <v>8.6</v>
      </c>
      <c r="AW90" s="33">
        <v>7.4</v>
      </c>
      <c r="AX90" s="34">
        <f t="shared" si="83"/>
        <v>235.46800000000002</v>
      </c>
      <c r="AY90" s="33">
        <v>20.3</v>
      </c>
      <c r="BA90" s="33">
        <f>AVERAGE(E90,J90,O90,T90,Y90,AD90,AI90,AN90,AS90,AX90)</f>
        <v>200.54470000000001</v>
      </c>
      <c r="BB90" s="33">
        <f>STDEV(E90,J90,O90,T90,Y90,AD90,AI90,AN90,AS90,AX90)</f>
        <v>24.214798991066907</v>
      </c>
      <c r="BC90" s="34"/>
      <c r="BD90" s="33">
        <f t="shared" si="86"/>
        <v>20.818181818181817</v>
      </c>
      <c r="BE90" s="33">
        <f t="shared" si="87"/>
        <v>0.39196474795109254</v>
      </c>
    </row>
    <row r="91" spans="1:58" s="35" customFormat="1" ht="24" customHeight="1" x14ac:dyDescent="0.4"/>
    <row r="92" spans="1:58" s="16" customFormat="1" ht="24" customHeight="1" x14ac:dyDescent="0.4">
      <c r="A92" s="32" t="s">
        <v>146</v>
      </c>
      <c r="B92" s="32" t="s">
        <v>24</v>
      </c>
      <c r="C92" s="32" t="s">
        <v>25</v>
      </c>
      <c r="D92" s="32" t="s">
        <v>145</v>
      </c>
      <c r="E92" s="32" t="s">
        <v>20</v>
      </c>
      <c r="F92" s="32" t="s">
        <v>21</v>
      </c>
      <c r="G92" s="32" t="s">
        <v>123</v>
      </c>
    </row>
    <row r="93" spans="1:58" s="35" customFormat="1" ht="24" customHeight="1" x14ac:dyDescent="0.4">
      <c r="B93" s="34">
        <v>1.94</v>
      </c>
      <c r="C93" s="34">
        <v>0.57799999999999996</v>
      </c>
      <c r="D93" s="34">
        <v>1.456</v>
      </c>
      <c r="E93" s="34">
        <v>0.751</v>
      </c>
      <c r="F93" s="34">
        <v>0.30499999999999999</v>
      </c>
      <c r="G93" s="34">
        <v>0.121</v>
      </c>
    </row>
    <row r="94" spans="1:58" s="35" customFormat="1" ht="24" customHeight="1" x14ac:dyDescent="0.4">
      <c r="B94" s="34">
        <v>1.7350000000000001</v>
      </c>
      <c r="C94" s="34">
        <v>0.69199999999999995</v>
      </c>
      <c r="D94" s="34">
        <v>1.8220000000000001</v>
      </c>
      <c r="E94" s="34">
        <v>0.56100000000000005</v>
      </c>
      <c r="F94" s="34">
        <v>0.25900000000000001</v>
      </c>
      <c r="G94" s="34">
        <v>0.109</v>
      </c>
    </row>
    <row r="95" spans="1:58" s="35" customFormat="1" ht="24" customHeight="1" x14ac:dyDescent="0.4">
      <c r="B95" s="34">
        <v>1.5449999999999999</v>
      </c>
      <c r="C95" s="34">
        <v>0.73099999999999998</v>
      </c>
      <c r="D95" s="34">
        <v>1.6870000000000001</v>
      </c>
      <c r="E95" s="34">
        <v>0.74199999999999999</v>
      </c>
      <c r="F95" s="34">
        <v>0.219</v>
      </c>
      <c r="G95" s="34">
        <v>0.09</v>
      </c>
    </row>
    <row r="96" spans="1:58" s="35" customFormat="1" ht="24" customHeight="1" x14ac:dyDescent="0.4">
      <c r="B96" s="34">
        <v>1.821</v>
      </c>
      <c r="C96" s="34">
        <v>0.72099999999999997</v>
      </c>
      <c r="D96" s="34">
        <v>1.6240000000000001</v>
      </c>
      <c r="E96" s="34">
        <v>0.71199999999999997</v>
      </c>
      <c r="F96" s="34">
        <v>0.1865</v>
      </c>
      <c r="G96" s="34">
        <v>9.7000000000000003E-2</v>
      </c>
    </row>
    <row r="97" spans="2:7" s="35" customFormat="1" ht="24" customHeight="1" x14ac:dyDescent="0.4">
      <c r="B97" s="34">
        <v>1.74</v>
      </c>
      <c r="C97" s="34">
        <v>0.65100000000000002</v>
      </c>
      <c r="D97" s="34">
        <v>1.5561</v>
      </c>
      <c r="E97" s="34">
        <v>0.68200000000000005</v>
      </c>
      <c r="F97" s="34">
        <v>0.1482</v>
      </c>
      <c r="G97" s="34">
        <v>5.8000000000000003E-2</v>
      </c>
    </row>
    <row r="98" spans="2:7" s="35" customFormat="1" ht="24" customHeight="1" x14ac:dyDescent="0.4">
      <c r="B98" s="34">
        <v>1.462</v>
      </c>
      <c r="C98" s="34">
        <v>0.76319999999999999</v>
      </c>
      <c r="D98" s="34">
        <v>1.7264999999999999</v>
      </c>
      <c r="E98" s="34">
        <v>0.58899999999999997</v>
      </c>
      <c r="F98" s="34">
        <v>0.18240000000000001</v>
      </c>
      <c r="G98" s="34">
        <v>0.1124</v>
      </c>
    </row>
    <row r="99" spans="2:7" s="35" customFormat="1" ht="24" customHeight="1" x14ac:dyDescent="0.4">
      <c r="B99" s="34">
        <v>1.7532000000000001</v>
      </c>
      <c r="C99" s="34">
        <v>0.53490000000000004</v>
      </c>
      <c r="D99" s="34">
        <v>1.4872000000000001</v>
      </c>
      <c r="E99" s="34">
        <v>0.52190000000000003</v>
      </c>
      <c r="F99" s="34">
        <v>0.1726</v>
      </c>
      <c r="G99" s="34">
        <v>7.8219999999999998E-2</v>
      </c>
    </row>
    <row r="100" spans="2:7" s="35" customFormat="1" ht="24" customHeight="1" x14ac:dyDescent="0.4">
      <c r="B100" s="34">
        <v>1.8460000000000001</v>
      </c>
      <c r="C100" s="34">
        <v>0.58189999999999997</v>
      </c>
      <c r="D100" s="34">
        <v>1.8824000000000001</v>
      </c>
      <c r="E100" s="34">
        <v>0.49819999999999998</v>
      </c>
      <c r="F100" s="34">
        <v>0.18240000000000001</v>
      </c>
      <c r="G100" s="34">
        <v>8.7800000000000003E-2</v>
      </c>
    </row>
    <row r="101" spans="2:7" s="35" customFormat="1" ht="24" customHeight="1" x14ac:dyDescent="0.4">
      <c r="B101" s="34">
        <v>1.5742</v>
      </c>
      <c r="C101" s="34">
        <v>0.7581</v>
      </c>
      <c r="D101" s="34">
        <v>1.7827999999999999</v>
      </c>
      <c r="E101" s="34">
        <v>0.64270000000000005</v>
      </c>
      <c r="F101" s="34">
        <v>0.23530000000000001</v>
      </c>
      <c r="G101" s="34">
        <v>7.2999999999999995E-2</v>
      </c>
    </row>
    <row r="102" spans="2:7" s="35" customFormat="1" ht="24" customHeight="1" x14ac:dyDescent="0.4">
      <c r="B102" s="34">
        <v>1.7831999999999999</v>
      </c>
      <c r="C102" s="34">
        <v>0.61890000000000001</v>
      </c>
      <c r="D102" s="34">
        <v>1.6418999999999999</v>
      </c>
      <c r="E102" s="34">
        <v>0.7218</v>
      </c>
      <c r="F102" s="34">
        <v>0.26290000000000002</v>
      </c>
      <c r="G102" s="34">
        <v>8.6199999999999999E-2</v>
      </c>
    </row>
    <row r="103" spans="2:7" s="35" customFormat="1" ht="24" customHeight="1" x14ac:dyDescent="0.4">
      <c r="B103" s="34"/>
      <c r="C103" s="34"/>
      <c r="D103" s="34"/>
      <c r="E103" s="34"/>
      <c r="F103" s="34"/>
      <c r="G103" s="34"/>
    </row>
    <row r="104" spans="2:7" s="35" customFormat="1" ht="24" customHeight="1" x14ac:dyDescent="0.4"/>
    <row r="105" spans="2:7" s="35" customFormat="1" ht="24" customHeight="1" x14ac:dyDescent="0.4"/>
    <row r="106" spans="2:7" s="35" customFormat="1" ht="24" customHeight="1" x14ac:dyDescent="0.4"/>
    <row r="107" spans="2:7" s="35" customFormat="1" ht="24" customHeight="1" x14ac:dyDescent="0.4"/>
    <row r="108" spans="2:7" s="35" customFormat="1" ht="24" customHeight="1" x14ac:dyDescent="0.4"/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34069-FADF-473F-B199-CEF9B1A67866}">
  <dimension ref="A1:XFD70"/>
  <sheetViews>
    <sheetView topLeftCell="A40" workbookViewId="0">
      <selection activeCell="A40" sqref="A40:F40"/>
    </sheetView>
  </sheetViews>
  <sheetFormatPr defaultRowHeight="13.5" x14ac:dyDescent="0.15"/>
  <cols>
    <col min="1" max="29" width="16.625" customWidth="1"/>
  </cols>
  <sheetData>
    <row r="1" spans="1:13" s="39" customFormat="1" ht="24" customHeight="1" x14ac:dyDescent="0.15">
      <c r="A1" s="79" t="s">
        <v>147</v>
      </c>
      <c r="B1" s="79"/>
      <c r="C1" s="79"/>
      <c r="D1" s="79"/>
      <c r="E1" s="79"/>
      <c r="F1" s="79"/>
      <c r="H1" s="79" t="s">
        <v>148</v>
      </c>
      <c r="I1" s="79"/>
      <c r="J1" s="79"/>
      <c r="K1" s="79"/>
      <c r="L1" s="79"/>
      <c r="M1" s="79"/>
    </row>
    <row r="2" spans="1:13" s="36" customFormat="1" ht="24" customHeight="1" x14ac:dyDescent="0.15">
      <c r="A2" s="36" t="s">
        <v>24</v>
      </c>
      <c r="B2" s="36" t="s">
        <v>25</v>
      </c>
      <c r="C2" s="36" t="s">
        <v>145</v>
      </c>
      <c r="D2" s="36" t="s">
        <v>20</v>
      </c>
      <c r="E2" s="36" t="s">
        <v>21</v>
      </c>
      <c r="F2" s="36" t="s">
        <v>123</v>
      </c>
      <c r="H2" s="36" t="s">
        <v>24</v>
      </c>
      <c r="I2" s="36" t="s">
        <v>25</v>
      </c>
      <c r="J2" s="36" t="s">
        <v>145</v>
      </c>
      <c r="K2" s="36" t="s">
        <v>20</v>
      </c>
      <c r="L2" s="36" t="s">
        <v>21</v>
      </c>
      <c r="M2" s="36" t="s">
        <v>123</v>
      </c>
    </row>
    <row r="3" spans="1:13" s="38" customFormat="1" ht="24" customHeight="1" x14ac:dyDescent="0.2">
      <c r="A3" s="37">
        <v>1.7</v>
      </c>
      <c r="B3" s="37">
        <v>3.1</v>
      </c>
      <c r="C3" s="37">
        <v>1.9</v>
      </c>
      <c r="D3" s="37">
        <v>3.4</v>
      </c>
      <c r="E3" s="37">
        <v>4.5999999999999996</v>
      </c>
      <c r="F3" s="37">
        <v>5.6</v>
      </c>
      <c r="H3" s="37">
        <v>1.8</v>
      </c>
      <c r="I3" s="37">
        <v>4.2</v>
      </c>
      <c r="J3" s="37">
        <v>2.1</v>
      </c>
      <c r="K3" s="37">
        <v>3.5</v>
      </c>
      <c r="L3" s="37">
        <v>4.4000000000000004</v>
      </c>
      <c r="M3" s="37">
        <v>5.5</v>
      </c>
    </row>
    <row r="4" spans="1:13" s="38" customFormat="1" ht="24" customHeight="1" x14ac:dyDescent="0.2">
      <c r="A4" s="37">
        <v>1.5</v>
      </c>
      <c r="B4" s="37">
        <v>3.5</v>
      </c>
      <c r="C4" s="37">
        <v>2.2999999999999998</v>
      </c>
      <c r="D4" s="37">
        <v>3.6</v>
      </c>
      <c r="E4" s="37">
        <v>4</v>
      </c>
      <c r="F4" s="37">
        <v>5.2</v>
      </c>
      <c r="H4" s="37">
        <v>1.5</v>
      </c>
      <c r="I4" s="37">
        <v>4.3</v>
      </c>
      <c r="J4" s="37">
        <v>2.2999999999999998</v>
      </c>
      <c r="K4" s="37">
        <v>3.8</v>
      </c>
      <c r="L4" s="37">
        <v>4.8</v>
      </c>
      <c r="M4" s="37">
        <v>5.9</v>
      </c>
    </row>
    <row r="5" spans="1:13" s="38" customFormat="1" ht="24" customHeight="1" x14ac:dyDescent="0.2">
      <c r="A5" s="37">
        <v>2.1</v>
      </c>
      <c r="B5" s="37">
        <v>2.9</v>
      </c>
      <c r="C5" s="37">
        <v>1.6</v>
      </c>
      <c r="D5" s="37">
        <v>3.1</v>
      </c>
      <c r="E5" s="37">
        <v>3.9</v>
      </c>
      <c r="F5" s="37">
        <v>4.8</v>
      </c>
      <c r="H5" s="37">
        <v>2</v>
      </c>
      <c r="I5" s="37">
        <v>3.6</v>
      </c>
      <c r="J5" s="37">
        <v>1.7</v>
      </c>
      <c r="K5" s="37">
        <v>4.0999999999999996</v>
      </c>
      <c r="L5" s="37">
        <v>4</v>
      </c>
      <c r="M5" s="37">
        <v>4.9000000000000004</v>
      </c>
    </row>
    <row r="6" spans="1:13" s="38" customFormat="1" ht="24" customHeight="1" x14ac:dyDescent="0.2">
      <c r="A6" s="37">
        <v>1.8</v>
      </c>
      <c r="B6" s="37">
        <v>3</v>
      </c>
      <c r="C6" s="37">
        <v>1.8</v>
      </c>
      <c r="D6" s="37">
        <v>3.2</v>
      </c>
      <c r="E6" s="37">
        <v>4.2</v>
      </c>
      <c r="F6" s="37">
        <v>5.7</v>
      </c>
      <c r="H6" s="37">
        <v>2.2000000000000002</v>
      </c>
      <c r="I6" s="37">
        <v>3.9</v>
      </c>
      <c r="J6" s="37">
        <v>2</v>
      </c>
      <c r="K6" s="37">
        <v>3.4</v>
      </c>
      <c r="L6" s="37">
        <v>4.5</v>
      </c>
      <c r="M6" s="37">
        <v>5.0999999999999996</v>
      </c>
    </row>
    <row r="7" spans="1:13" s="38" customFormat="1" ht="24" customHeight="1" x14ac:dyDescent="0.2">
      <c r="A7" s="37"/>
      <c r="B7" s="37"/>
      <c r="C7" s="37"/>
      <c r="D7" s="37"/>
      <c r="E7" s="37"/>
      <c r="F7" s="37"/>
      <c r="H7" s="37"/>
      <c r="I7" s="37"/>
      <c r="J7" s="37"/>
      <c r="K7" s="37"/>
      <c r="L7" s="37"/>
      <c r="M7" s="37"/>
    </row>
    <row r="8" spans="1:13" s="38" customFormat="1" ht="24" customHeight="1" x14ac:dyDescent="0.2">
      <c r="A8" s="37"/>
      <c r="B8" s="37"/>
      <c r="C8" s="37"/>
      <c r="D8" s="37"/>
      <c r="E8" s="37"/>
      <c r="F8" s="37"/>
      <c r="H8" s="37"/>
      <c r="I8" s="37"/>
      <c r="J8" s="37"/>
      <c r="K8" s="37"/>
      <c r="L8" s="37"/>
      <c r="M8" s="37"/>
    </row>
    <row r="9" spans="1:13" ht="24" customHeight="1" x14ac:dyDescent="0.15">
      <c r="A9" s="79" t="s">
        <v>149</v>
      </c>
      <c r="B9" s="80"/>
      <c r="C9" s="80"/>
      <c r="D9" s="80"/>
      <c r="E9" s="80"/>
      <c r="F9" s="80"/>
      <c r="H9" s="79" t="s">
        <v>150</v>
      </c>
      <c r="I9" s="80"/>
      <c r="J9" s="80"/>
      <c r="K9" s="80"/>
      <c r="L9" s="80"/>
      <c r="M9" s="80"/>
    </row>
    <row r="10" spans="1:13" ht="24" customHeight="1" x14ac:dyDescent="0.15">
      <c r="A10" s="36" t="s">
        <v>24</v>
      </c>
      <c r="B10" s="36" t="s">
        <v>25</v>
      </c>
      <c r="C10" s="36" t="s">
        <v>145</v>
      </c>
      <c r="D10" s="36" t="s">
        <v>20</v>
      </c>
      <c r="E10" s="36" t="s">
        <v>21</v>
      </c>
      <c r="F10" s="36" t="s">
        <v>123</v>
      </c>
      <c r="H10" s="36" t="s">
        <v>24</v>
      </c>
      <c r="I10" s="36" t="s">
        <v>25</v>
      </c>
      <c r="J10" s="36" t="s">
        <v>145</v>
      </c>
      <c r="K10" s="36" t="s">
        <v>20</v>
      </c>
      <c r="L10" s="36" t="s">
        <v>21</v>
      </c>
      <c r="M10" s="36" t="s">
        <v>123</v>
      </c>
    </row>
    <row r="11" spans="1:13" ht="24" customHeight="1" x14ac:dyDescent="0.2">
      <c r="A11" s="37">
        <v>1.1224689999999999</v>
      </c>
      <c r="B11" s="37">
        <v>1.9402440000000001</v>
      </c>
      <c r="C11" s="37">
        <v>1.145146</v>
      </c>
      <c r="D11" s="37">
        <v>1.3128089999999999</v>
      </c>
      <c r="E11" s="37">
        <v>1.366144</v>
      </c>
      <c r="F11" s="37">
        <v>2.4058440000000001</v>
      </c>
      <c r="H11" s="37">
        <v>2.2248030000000001</v>
      </c>
      <c r="I11" s="37">
        <v>3.7555000000000001</v>
      </c>
      <c r="J11" s="37">
        <v>2.2327330000000001</v>
      </c>
      <c r="K11" s="37">
        <v>2.5184030000000002</v>
      </c>
      <c r="L11" s="37">
        <v>2.399295</v>
      </c>
      <c r="M11" s="37">
        <v>4.498691</v>
      </c>
    </row>
    <row r="12" spans="1:13" ht="24" customHeight="1" x14ac:dyDescent="0.2">
      <c r="A12" s="37">
        <v>1.225698</v>
      </c>
      <c r="B12" s="37">
        <v>1.8311390000000001</v>
      </c>
      <c r="C12" s="37">
        <v>1.17296</v>
      </c>
      <c r="D12" s="37">
        <v>1.2375480000000001</v>
      </c>
      <c r="E12" s="37">
        <v>1.1898919999999999</v>
      </c>
      <c r="F12" s="37">
        <v>2.3214760000000001</v>
      </c>
      <c r="H12" s="37">
        <v>2.2749540000000001</v>
      </c>
      <c r="I12" s="37">
        <v>3.7192259999999999</v>
      </c>
      <c r="J12" s="37">
        <v>2.2537419999999999</v>
      </c>
      <c r="K12" s="37">
        <v>2.4815969999999998</v>
      </c>
      <c r="L12" s="37">
        <v>2.6235490000000001</v>
      </c>
      <c r="M12" s="37">
        <v>4.1980079999999997</v>
      </c>
    </row>
    <row r="13" spans="1:13" ht="24" customHeight="1" x14ac:dyDescent="0.2">
      <c r="A13" s="37">
        <v>1.2235739999999999</v>
      </c>
      <c r="B13" s="37">
        <v>2.0906729999999998</v>
      </c>
      <c r="C13" s="37">
        <v>1.0869869999999999</v>
      </c>
      <c r="D13" s="37">
        <v>1.33697</v>
      </c>
      <c r="E13" s="37">
        <v>1.3124359999999999</v>
      </c>
      <c r="F13" s="37">
        <v>2.0246729999999999</v>
      </c>
      <c r="H13" s="37">
        <v>2.2475700000000001</v>
      </c>
      <c r="I13" s="37">
        <v>3.9735040000000001</v>
      </c>
      <c r="J13" s="37">
        <v>2.3409879999999998</v>
      </c>
      <c r="K13" s="37">
        <v>2.4088720000000001</v>
      </c>
      <c r="L13" s="37">
        <v>2.228037</v>
      </c>
      <c r="M13" s="37">
        <v>4.5501500000000004</v>
      </c>
    </row>
    <row r="14" spans="1:13" ht="24" customHeight="1" x14ac:dyDescent="0.2">
      <c r="A14" s="37">
        <v>1.093218</v>
      </c>
      <c r="B14" s="37">
        <v>1.883761</v>
      </c>
      <c r="C14" s="37">
        <v>1.252418</v>
      </c>
      <c r="D14" s="37">
        <v>1.2647619999999999</v>
      </c>
      <c r="E14" s="37">
        <v>1.414218</v>
      </c>
      <c r="F14" s="37">
        <v>2.251878</v>
      </c>
      <c r="H14" s="37">
        <v>2.349723</v>
      </c>
      <c r="I14" s="37">
        <v>3.684218</v>
      </c>
      <c r="J14" s="37">
        <v>2.4031920000000002</v>
      </c>
      <c r="K14" s="37">
        <v>2.3274180000000002</v>
      </c>
      <c r="L14" s="37">
        <v>2.5318239999999999</v>
      </c>
      <c r="M14" s="37">
        <v>4.3248389999999999</v>
      </c>
    </row>
    <row r="15" spans="1:13" ht="24" customHeight="1" x14ac:dyDescent="0.2">
      <c r="H15" s="37"/>
      <c r="I15" s="37"/>
      <c r="J15" s="37"/>
      <c r="K15" s="37"/>
      <c r="L15" s="37"/>
      <c r="M15" s="37"/>
    </row>
    <row r="16" spans="1:13" ht="24" customHeight="1" x14ac:dyDescent="0.15"/>
    <row r="17" spans="1:16384" ht="24" customHeight="1" x14ac:dyDescent="0.15">
      <c r="A17" s="79" t="s">
        <v>151</v>
      </c>
      <c r="B17" s="80"/>
      <c r="C17" s="80"/>
      <c r="D17" s="80"/>
      <c r="E17" s="80"/>
      <c r="F17" s="80"/>
      <c r="H17" s="81" t="s">
        <v>152</v>
      </c>
      <c r="I17" s="80"/>
      <c r="J17" s="80"/>
      <c r="K17" s="80"/>
      <c r="L17" s="80"/>
      <c r="M17" s="80"/>
    </row>
    <row r="18" spans="1:16384" ht="24" customHeight="1" x14ac:dyDescent="0.15">
      <c r="A18" s="40" t="s">
        <v>40</v>
      </c>
      <c r="B18" s="36" t="s">
        <v>42</v>
      </c>
      <c r="C18" s="36" t="s">
        <v>144</v>
      </c>
      <c r="D18" s="36" t="s">
        <v>45</v>
      </c>
      <c r="E18" s="36" t="s">
        <v>47</v>
      </c>
      <c r="F18" s="36" t="s">
        <v>49</v>
      </c>
      <c r="H18" s="40" t="s">
        <v>40</v>
      </c>
      <c r="I18" s="36" t="s">
        <v>42</v>
      </c>
      <c r="J18" s="36" t="s">
        <v>144</v>
      </c>
      <c r="K18" s="36" t="s">
        <v>45</v>
      </c>
      <c r="L18" s="36" t="s">
        <v>47</v>
      </c>
      <c r="M18" s="36" t="s">
        <v>49</v>
      </c>
    </row>
    <row r="19" spans="1:16384" ht="24" customHeight="1" x14ac:dyDescent="0.2">
      <c r="A19" s="37">
        <v>4.0792539999999997</v>
      </c>
      <c r="B19" s="37">
        <v>6.476191</v>
      </c>
      <c r="C19" s="37">
        <v>3.4261240000000002</v>
      </c>
      <c r="D19" s="37">
        <v>4.6296299999999997</v>
      </c>
      <c r="E19" s="37">
        <v>5.791506</v>
      </c>
      <c r="F19" s="37">
        <v>7.1622979999999998</v>
      </c>
      <c r="G19" s="37"/>
      <c r="H19" s="37">
        <v>42.6</v>
      </c>
      <c r="I19" s="37">
        <v>32.799999999999997</v>
      </c>
      <c r="J19" s="37">
        <v>41.2</v>
      </c>
      <c r="K19" s="37">
        <v>30</v>
      </c>
      <c r="L19" s="37">
        <v>18.3</v>
      </c>
      <c r="M19" s="37">
        <v>9.5</v>
      </c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  <c r="IF19" s="37"/>
      <c r="IG19" s="37"/>
      <c r="IH19" s="37"/>
      <c r="II19" s="37"/>
      <c r="IJ19" s="37"/>
      <c r="IK19" s="37"/>
      <c r="IL19" s="37"/>
      <c r="IM19" s="37"/>
      <c r="IN19" s="37"/>
      <c r="IO19" s="37"/>
      <c r="IP19" s="37"/>
      <c r="IQ19" s="37"/>
      <c r="IR19" s="37"/>
      <c r="IS19" s="37"/>
      <c r="IT19" s="37"/>
      <c r="IU19" s="37"/>
      <c r="IV19" s="37"/>
      <c r="IW19" s="37"/>
      <c r="IX19" s="37"/>
      <c r="IY19" s="37"/>
      <c r="IZ19" s="37"/>
      <c r="JA19" s="37"/>
      <c r="JB19" s="37"/>
      <c r="JC19" s="37"/>
      <c r="JD19" s="37"/>
      <c r="JE19" s="37"/>
      <c r="JF19" s="37"/>
      <c r="JG19" s="37"/>
      <c r="JH19" s="37"/>
      <c r="JI19" s="37"/>
      <c r="JJ19" s="37"/>
      <c r="JK19" s="37"/>
      <c r="JL19" s="37"/>
      <c r="JM19" s="37"/>
      <c r="JN19" s="37"/>
      <c r="JO19" s="37"/>
      <c r="JP19" s="37"/>
      <c r="JQ19" s="37"/>
      <c r="JR19" s="37"/>
      <c r="JS19" s="37"/>
      <c r="JT19" s="37"/>
      <c r="JU19" s="37"/>
      <c r="JV19" s="37"/>
      <c r="JW19" s="37"/>
      <c r="JX19" s="37"/>
      <c r="JY19" s="37"/>
      <c r="JZ19" s="37"/>
      <c r="KA19" s="37"/>
      <c r="KB19" s="37"/>
      <c r="KC19" s="37"/>
      <c r="KD19" s="37"/>
      <c r="KE19" s="37"/>
      <c r="KF19" s="37"/>
      <c r="KG19" s="37"/>
      <c r="KH19" s="37"/>
      <c r="KI19" s="37"/>
      <c r="KJ19" s="37"/>
      <c r="KK19" s="37"/>
      <c r="KL19" s="37"/>
      <c r="KM19" s="37"/>
      <c r="KN19" s="37"/>
      <c r="KO19" s="37"/>
      <c r="KP19" s="37"/>
      <c r="KQ19" s="37"/>
      <c r="KR19" s="37"/>
      <c r="KS19" s="37"/>
      <c r="KT19" s="37"/>
      <c r="KU19" s="37"/>
      <c r="KV19" s="37"/>
      <c r="KW19" s="37"/>
      <c r="KX19" s="37"/>
      <c r="KY19" s="37"/>
      <c r="KZ19" s="37"/>
      <c r="LA19" s="37"/>
      <c r="LB19" s="37"/>
      <c r="LC19" s="37"/>
      <c r="LD19" s="37"/>
      <c r="LE19" s="37"/>
      <c r="LF19" s="37"/>
      <c r="LG19" s="37"/>
      <c r="LH19" s="37"/>
      <c r="LI19" s="37"/>
      <c r="LJ19" s="37"/>
      <c r="LK19" s="37"/>
      <c r="LL19" s="37"/>
      <c r="LM19" s="37"/>
      <c r="LN19" s="37"/>
      <c r="LO19" s="37"/>
      <c r="LP19" s="37"/>
      <c r="LQ19" s="37"/>
      <c r="LR19" s="37"/>
      <c r="LS19" s="37"/>
      <c r="LT19" s="37"/>
      <c r="LU19" s="37"/>
      <c r="LV19" s="37"/>
      <c r="LW19" s="37"/>
      <c r="LX19" s="37"/>
      <c r="LY19" s="37"/>
      <c r="LZ19" s="37"/>
      <c r="MA19" s="37"/>
      <c r="MB19" s="37"/>
      <c r="MC19" s="37"/>
      <c r="MD19" s="37"/>
      <c r="ME19" s="37"/>
      <c r="MF19" s="37"/>
      <c r="MG19" s="37"/>
      <c r="MH19" s="37"/>
      <c r="MI19" s="37"/>
      <c r="MJ19" s="37"/>
      <c r="MK19" s="37"/>
      <c r="ML19" s="37"/>
      <c r="MM19" s="37"/>
      <c r="MN19" s="37"/>
      <c r="MO19" s="37"/>
      <c r="MP19" s="37"/>
      <c r="MQ19" s="37"/>
      <c r="MR19" s="37"/>
      <c r="MS19" s="37"/>
      <c r="MT19" s="37"/>
      <c r="MU19" s="37"/>
      <c r="MV19" s="37"/>
      <c r="MW19" s="37"/>
      <c r="MX19" s="37"/>
      <c r="MY19" s="37"/>
      <c r="MZ19" s="37"/>
      <c r="NA19" s="37"/>
      <c r="NB19" s="37"/>
      <c r="NC19" s="37"/>
      <c r="ND19" s="37"/>
      <c r="NE19" s="37"/>
      <c r="NF19" s="37"/>
      <c r="NG19" s="37"/>
      <c r="NH19" s="37"/>
      <c r="NI19" s="37"/>
      <c r="NJ19" s="37"/>
      <c r="NK19" s="37"/>
      <c r="NL19" s="37"/>
      <c r="NM19" s="37"/>
      <c r="NN19" s="37"/>
      <c r="NO19" s="37"/>
      <c r="NP19" s="37"/>
      <c r="NQ19" s="37"/>
      <c r="NR19" s="37"/>
      <c r="NS19" s="37"/>
      <c r="NT19" s="37"/>
      <c r="NU19" s="37"/>
      <c r="NV19" s="37"/>
      <c r="NW19" s="37"/>
      <c r="NX19" s="37"/>
      <c r="NY19" s="37"/>
      <c r="NZ19" s="37"/>
      <c r="OA19" s="37"/>
      <c r="OB19" s="37"/>
      <c r="OC19" s="37"/>
      <c r="OD19" s="37"/>
      <c r="OE19" s="37"/>
      <c r="OF19" s="37"/>
      <c r="OG19" s="37"/>
      <c r="OH19" s="37"/>
      <c r="OI19" s="37"/>
      <c r="OJ19" s="37"/>
      <c r="OK19" s="37"/>
      <c r="OL19" s="37"/>
      <c r="OM19" s="37"/>
      <c r="ON19" s="37"/>
      <c r="OO19" s="37"/>
      <c r="OP19" s="37"/>
      <c r="OQ19" s="37"/>
      <c r="OR19" s="37"/>
      <c r="OS19" s="37"/>
      <c r="OT19" s="37"/>
      <c r="OU19" s="37"/>
      <c r="OV19" s="37"/>
      <c r="OW19" s="37"/>
      <c r="OX19" s="37"/>
      <c r="OY19" s="37"/>
      <c r="OZ19" s="37"/>
      <c r="PA19" s="37"/>
      <c r="PB19" s="37"/>
      <c r="PC19" s="37"/>
      <c r="PD19" s="37"/>
      <c r="PE19" s="37"/>
      <c r="PF19" s="37"/>
      <c r="PG19" s="37"/>
      <c r="PH19" s="37"/>
      <c r="PI19" s="37"/>
      <c r="PJ19" s="37"/>
      <c r="PK19" s="37"/>
      <c r="PL19" s="37"/>
      <c r="PM19" s="37"/>
      <c r="PN19" s="37"/>
      <c r="PO19" s="37"/>
      <c r="PP19" s="37"/>
      <c r="PQ19" s="37"/>
      <c r="PR19" s="37"/>
      <c r="PS19" s="37"/>
      <c r="PT19" s="37"/>
      <c r="PU19" s="37"/>
      <c r="PV19" s="37"/>
      <c r="PW19" s="37"/>
      <c r="PX19" s="37"/>
      <c r="PY19" s="37"/>
      <c r="PZ19" s="37"/>
      <c r="QA19" s="37"/>
      <c r="QB19" s="37"/>
      <c r="QC19" s="37"/>
      <c r="QD19" s="37"/>
      <c r="QE19" s="37"/>
      <c r="QF19" s="37"/>
      <c r="QG19" s="37"/>
      <c r="QH19" s="37"/>
      <c r="QI19" s="37"/>
      <c r="QJ19" s="37"/>
      <c r="QK19" s="37"/>
      <c r="QL19" s="37"/>
      <c r="QM19" s="37"/>
      <c r="QN19" s="37"/>
      <c r="QO19" s="37"/>
      <c r="QP19" s="37"/>
      <c r="QQ19" s="37"/>
      <c r="QR19" s="37"/>
      <c r="QS19" s="37"/>
      <c r="QT19" s="37"/>
      <c r="QU19" s="37"/>
      <c r="QV19" s="37"/>
      <c r="QW19" s="37"/>
      <c r="QX19" s="37"/>
      <c r="QY19" s="37"/>
      <c r="QZ19" s="37"/>
      <c r="RA19" s="37"/>
      <c r="RB19" s="37"/>
      <c r="RC19" s="37"/>
      <c r="RD19" s="37"/>
      <c r="RE19" s="37"/>
      <c r="RF19" s="37"/>
      <c r="RG19" s="37"/>
      <c r="RH19" s="37"/>
      <c r="RI19" s="37"/>
      <c r="RJ19" s="37"/>
      <c r="RK19" s="37"/>
      <c r="RL19" s="37"/>
      <c r="RM19" s="37"/>
      <c r="RN19" s="37"/>
      <c r="RO19" s="37"/>
      <c r="RP19" s="37"/>
      <c r="RQ19" s="37"/>
      <c r="RR19" s="37"/>
      <c r="RS19" s="37"/>
      <c r="RT19" s="37"/>
      <c r="RU19" s="37"/>
      <c r="RV19" s="37"/>
      <c r="RW19" s="37"/>
      <c r="RX19" s="37"/>
      <c r="RY19" s="37"/>
      <c r="RZ19" s="37"/>
      <c r="SA19" s="37"/>
      <c r="SB19" s="37"/>
      <c r="SC19" s="37"/>
      <c r="SD19" s="37"/>
      <c r="SE19" s="37"/>
      <c r="SF19" s="37"/>
      <c r="SG19" s="37"/>
      <c r="SH19" s="37"/>
      <c r="SI19" s="37"/>
      <c r="SJ19" s="37"/>
      <c r="SK19" s="37"/>
      <c r="SL19" s="37"/>
      <c r="SM19" s="37"/>
      <c r="SN19" s="37"/>
      <c r="SO19" s="37"/>
      <c r="SP19" s="37"/>
      <c r="SQ19" s="37"/>
      <c r="SR19" s="37"/>
      <c r="SS19" s="37"/>
      <c r="ST19" s="37"/>
      <c r="SU19" s="37"/>
      <c r="SV19" s="37"/>
      <c r="SW19" s="37"/>
      <c r="SX19" s="37"/>
      <c r="SY19" s="37"/>
      <c r="SZ19" s="37"/>
      <c r="TA19" s="37"/>
      <c r="TB19" s="37"/>
      <c r="TC19" s="37"/>
      <c r="TD19" s="37"/>
      <c r="TE19" s="37"/>
      <c r="TF19" s="37"/>
      <c r="TG19" s="37"/>
      <c r="TH19" s="37"/>
      <c r="TI19" s="37"/>
      <c r="TJ19" s="37"/>
      <c r="TK19" s="37"/>
      <c r="TL19" s="37"/>
      <c r="TM19" s="37"/>
      <c r="TN19" s="37"/>
      <c r="TO19" s="37"/>
      <c r="TP19" s="37"/>
      <c r="TQ19" s="37"/>
      <c r="TR19" s="37"/>
      <c r="TS19" s="37"/>
      <c r="TT19" s="37"/>
      <c r="TU19" s="37"/>
      <c r="TV19" s="37"/>
      <c r="TW19" s="37"/>
      <c r="TX19" s="37"/>
      <c r="TY19" s="37"/>
      <c r="TZ19" s="37"/>
      <c r="UA19" s="37"/>
      <c r="UB19" s="37"/>
      <c r="UC19" s="37"/>
      <c r="UD19" s="37"/>
      <c r="UE19" s="37"/>
      <c r="UF19" s="37"/>
      <c r="UG19" s="37"/>
      <c r="UH19" s="37"/>
      <c r="UI19" s="37"/>
      <c r="UJ19" s="37"/>
      <c r="UK19" s="37"/>
      <c r="UL19" s="37"/>
      <c r="UM19" s="37"/>
      <c r="UN19" s="37"/>
      <c r="UO19" s="37"/>
      <c r="UP19" s="37"/>
      <c r="UQ19" s="37"/>
      <c r="UR19" s="37"/>
      <c r="US19" s="37"/>
      <c r="UT19" s="37"/>
      <c r="UU19" s="37"/>
      <c r="UV19" s="37"/>
      <c r="UW19" s="37"/>
      <c r="UX19" s="37"/>
      <c r="UY19" s="37"/>
      <c r="UZ19" s="37"/>
      <c r="VA19" s="37"/>
      <c r="VB19" s="37"/>
      <c r="VC19" s="37"/>
      <c r="VD19" s="37"/>
      <c r="VE19" s="37"/>
      <c r="VF19" s="37"/>
      <c r="VG19" s="37"/>
      <c r="VH19" s="37"/>
      <c r="VI19" s="37"/>
      <c r="VJ19" s="37"/>
      <c r="VK19" s="37"/>
      <c r="VL19" s="37"/>
      <c r="VM19" s="37"/>
      <c r="VN19" s="37"/>
      <c r="VO19" s="37"/>
      <c r="VP19" s="37"/>
      <c r="VQ19" s="37"/>
      <c r="VR19" s="37"/>
      <c r="VS19" s="37"/>
      <c r="VT19" s="37"/>
      <c r="VU19" s="37"/>
      <c r="VV19" s="37"/>
      <c r="VW19" s="37"/>
      <c r="VX19" s="37"/>
      <c r="VY19" s="37"/>
      <c r="VZ19" s="37"/>
      <c r="WA19" s="37"/>
      <c r="WB19" s="37"/>
      <c r="WC19" s="37"/>
      <c r="WD19" s="37"/>
      <c r="WE19" s="37"/>
      <c r="WF19" s="37"/>
      <c r="WG19" s="37"/>
      <c r="WH19" s="37"/>
      <c r="WI19" s="37"/>
      <c r="WJ19" s="37"/>
      <c r="WK19" s="37"/>
      <c r="WL19" s="37"/>
      <c r="WM19" s="37"/>
      <c r="WN19" s="37"/>
      <c r="WO19" s="37"/>
      <c r="WP19" s="37"/>
      <c r="WQ19" s="37"/>
      <c r="WR19" s="37"/>
      <c r="WS19" s="37"/>
      <c r="WT19" s="37"/>
      <c r="WU19" s="37"/>
      <c r="WV19" s="37"/>
      <c r="WW19" s="37"/>
      <c r="WX19" s="37"/>
      <c r="WY19" s="37"/>
      <c r="WZ19" s="37"/>
      <c r="XA19" s="37"/>
      <c r="XB19" s="37"/>
      <c r="XC19" s="37"/>
      <c r="XD19" s="37"/>
      <c r="XE19" s="37"/>
      <c r="XF19" s="37"/>
      <c r="XG19" s="37"/>
      <c r="XH19" s="37"/>
      <c r="XI19" s="37"/>
      <c r="XJ19" s="37"/>
      <c r="XK19" s="37"/>
      <c r="XL19" s="37"/>
      <c r="XM19" s="37"/>
      <c r="XN19" s="37"/>
      <c r="XO19" s="37"/>
      <c r="XP19" s="37"/>
      <c r="XQ19" s="37"/>
      <c r="XR19" s="37"/>
      <c r="XS19" s="37"/>
      <c r="XT19" s="37"/>
      <c r="XU19" s="37"/>
      <c r="XV19" s="37"/>
      <c r="XW19" s="37"/>
      <c r="XX19" s="37"/>
      <c r="XY19" s="37"/>
      <c r="XZ19" s="37"/>
      <c r="YA19" s="37"/>
      <c r="YB19" s="37"/>
      <c r="YC19" s="37"/>
      <c r="YD19" s="37"/>
      <c r="YE19" s="37"/>
      <c r="YF19" s="37"/>
      <c r="YG19" s="37"/>
      <c r="YH19" s="37"/>
      <c r="YI19" s="37"/>
      <c r="YJ19" s="37"/>
      <c r="YK19" s="37"/>
      <c r="YL19" s="37"/>
      <c r="YM19" s="37"/>
      <c r="YN19" s="37"/>
      <c r="YO19" s="37"/>
      <c r="YP19" s="37"/>
      <c r="YQ19" s="37"/>
      <c r="YR19" s="37"/>
      <c r="YS19" s="37"/>
      <c r="YT19" s="37"/>
      <c r="YU19" s="37"/>
      <c r="YV19" s="37"/>
      <c r="YW19" s="37"/>
      <c r="YX19" s="37"/>
      <c r="YY19" s="37"/>
      <c r="YZ19" s="37"/>
      <c r="ZA19" s="37"/>
      <c r="ZB19" s="37"/>
      <c r="ZC19" s="37"/>
      <c r="ZD19" s="37"/>
      <c r="ZE19" s="37"/>
      <c r="ZF19" s="37"/>
      <c r="ZG19" s="37"/>
      <c r="ZH19" s="37"/>
      <c r="ZI19" s="37"/>
      <c r="ZJ19" s="37"/>
      <c r="ZK19" s="37"/>
      <c r="ZL19" s="37"/>
      <c r="ZM19" s="37"/>
      <c r="ZN19" s="37"/>
      <c r="ZO19" s="37"/>
      <c r="ZP19" s="37"/>
      <c r="ZQ19" s="37"/>
      <c r="ZR19" s="37"/>
      <c r="ZS19" s="37"/>
      <c r="ZT19" s="37"/>
      <c r="ZU19" s="37"/>
      <c r="ZV19" s="37"/>
      <c r="ZW19" s="37"/>
      <c r="ZX19" s="37"/>
      <c r="ZY19" s="37"/>
      <c r="ZZ19" s="37"/>
      <c r="AAA19" s="37"/>
      <c r="AAB19" s="37"/>
      <c r="AAC19" s="37"/>
      <c r="AAD19" s="37"/>
      <c r="AAE19" s="37"/>
      <c r="AAF19" s="37"/>
      <c r="AAG19" s="37"/>
      <c r="AAH19" s="37"/>
      <c r="AAI19" s="37"/>
      <c r="AAJ19" s="37"/>
      <c r="AAK19" s="37"/>
      <c r="AAL19" s="37"/>
      <c r="AAM19" s="37"/>
      <c r="AAN19" s="37"/>
      <c r="AAO19" s="37"/>
      <c r="AAP19" s="37"/>
      <c r="AAQ19" s="37"/>
      <c r="AAR19" s="37"/>
      <c r="AAS19" s="37"/>
      <c r="AAT19" s="37"/>
      <c r="AAU19" s="37"/>
      <c r="AAV19" s="37"/>
      <c r="AAW19" s="37"/>
      <c r="AAX19" s="37"/>
      <c r="AAY19" s="37"/>
      <c r="AAZ19" s="37"/>
      <c r="ABA19" s="37"/>
      <c r="ABB19" s="37"/>
      <c r="ABC19" s="37"/>
      <c r="ABD19" s="37"/>
      <c r="ABE19" s="37"/>
      <c r="ABF19" s="37"/>
      <c r="ABG19" s="37"/>
      <c r="ABH19" s="37"/>
      <c r="ABI19" s="37"/>
      <c r="ABJ19" s="37"/>
      <c r="ABK19" s="37"/>
      <c r="ABL19" s="37"/>
      <c r="ABM19" s="37"/>
      <c r="ABN19" s="37"/>
      <c r="ABO19" s="37"/>
      <c r="ABP19" s="37"/>
      <c r="ABQ19" s="37"/>
      <c r="ABR19" s="37"/>
      <c r="ABS19" s="37"/>
      <c r="ABT19" s="37"/>
      <c r="ABU19" s="37"/>
      <c r="ABV19" s="37"/>
      <c r="ABW19" s="37"/>
      <c r="ABX19" s="37"/>
      <c r="ABY19" s="37"/>
      <c r="ABZ19" s="37"/>
      <c r="ACA19" s="37"/>
      <c r="ACB19" s="37"/>
      <c r="ACC19" s="37"/>
      <c r="ACD19" s="37"/>
      <c r="ACE19" s="37"/>
      <c r="ACF19" s="37"/>
      <c r="ACG19" s="37"/>
      <c r="ACH19" s="37"/>
      <c r="ACI19" s="37"/>
      <c r="ACJ19" s="37"/>
      <c r="ACK19" s="37"/>
      <c r="ACL19" s="37"/>
      <c r="ACM19" s="37"/>
      <c r="ACN19" s="37"/>
      <c r="ACO19" s="37"/>
      <c r="ACP19" s="37"/>
      <c r="ACQ19" s="37"/>
      <c r="ACR19" s="37"/>
      <c r="ACS19" s="37"/>
      <c r="ACT19" s="37"/>
      <c r="ACU19" s="37"/>
      <c r="ACV19" s="37"/>
      <c r="ACW19" s="37"/>
      <c r="ACX19" s="37"/>
      <c r="ACY19" s="37"/>
      <c r="ACZ19" s="37"/>
      <c r="ADA19" s="37"/>
      <c r="ADB19" s="37"/>
      <c r="ADC19" s="37"/>
      <c r="ADD19" s="37"/>
      <c r="ADE19" s="37"/>
      <c r="ADF19" s="37"/>
      <c r="ADG19" s="37"/>
      <c r="ADH19" s="37"/>
      <c r="ADI19" s="37"/>
      <c r="ADJ19" s="37"/>
      <c r="ADK19" s="37"/>
      <c r="ADL19" s="37"/>
      <c r="ADM19" s="37"/>
      <c r="ADN19" s="37"/>
      <c r="ADO19" s="37"/>
      <c r="ADP19" s="37"/>
      <c r="ADQ19" s="37"/>
      <c r="ADR19" s="37"/>
      <c r="ADS19" s="37"/>
      <c r="ADT19" s="37"/>
      <c r="ADU19" s="37"/>
      <c r="ADV19" s="37"/>
      <c r="ADW19" s="37"/>
      <c r="ADX19" s="37"/>
      <c r="ADY19" s="37"/>
      <c r="ADZ19" s="37"/>
      <c r="AEA19" s="37"/>
      <c r="AEB19" s="37"/>
      <c r="AEC19" s="37"/>
      <c r="AED19" s="37"/>
      <c r="AEE19" s="37"/>
      <c r="AEF19" s="37"/>
      <c r="AEG19" s="37"/>
      <c r="AEH19" s="37"/>
      <c r="AEI19" s="37"/>
      <c r="AEJ19" s="37"/>
      <c r="AEK19" s="37"/>
      <c r="AEL19" s="37"/>
      <c r="AEM19" s="37"/>
      <c r="AEN19" s="37"/>
      <c r="AEO19" s="37"/>
      <c r="AEP19" s="37"/>
      <c r="AEQ19" s="37"/>
      <c r="AER19" s="37"/>
      <c r="AES19" s="37"/>
      <c r="AET19" s="37"/>
      <c r="AEU19" s="37"/>
      <c r="AEV19" s="37"/>
      <c r="AEW19" s="37"/>
      <c r="AEX19" s="37"/>
      <c r="AEY19" s="37"/>
      <c r="AEZ19" s="37"/>
      <c r="AFA19" s="37"/>
      <c r="AFB19" s="37"/>
      <c r="AFC19" s="37"/>
      <c r="AFD19" s="37"/>
      <c r="AFE19" s="37"/>
      <c r="AFF19" s="37"/>
      <c r="AFG19" s="37"/>
      <c r="AFH19" s="37"/>
      <c r="AFI19" s="37"/>
      <c r="AFJ19" s="37"/>
      <c r="AFK19" s="37"/>
      <c r="AFL19" s="37"/>
      <c r="AFM19" s="37"/>
      <c r="AFN19" s="37"/>
      <c r="AFO19" s="37"/>
      <c r="AFP19" s="37"/>
      <c r="AFQ19" s="37"/>
      <c r="AFR19" s="37"/>
      <c r="AFS19" s="37"/>
      <c r="AFT19" s="37"/>
      <c r="AFU19" s="37"/>
      <c r="AFV19" s="37"/>
      <c r="AFW19" s="37"/>
      <c r="AFX19" s="37"/>
      <c r="AFY19" s="37"/>
      <c r="AFZ19" s="37"/>
      <c r="AGA19" s="37"/>
      <c r="AGB19" s="37"/>
      <c r="AGC19" s="37"/>
      <c r="AGD19" s="37"/>
      <c r="AGE19" s="37"/>
      <c r="AGF19" s="37"/>
      <c r="AGG19" s="37"/>
      <c r="AGH19" s="37"/>
      <c r="AGI19" s="37"/>
      <c r="AGJ19" s="37"/>
      <c r="AGK19" s="37"/>
      <c r="AGL19" s="37"/>
      <c r="AGM19" s="37"/>
      <c r="AGN19" s="37"/>
      <c r="AGO19" s="37"/>
      <c r="AGP19" s="37"/>
      <c r="AGQ19" s="37"/>
      <c r="AGR19" s="37"/>
      <c r="AGS19" s="37"/>
      <c r="AGT19" s="37"/>
      <c r="AGU19" s="37"/>
      <c r="AGV19" s="37"/>
      <c r="AGW19" s="37"/>
      <c r="AGX19" s="37"/>
      <c r="AGY19" s="37"/>
      <c r="AGZ19" s="37"/>
      <c r="AHA19" s="37"/>
      <c r="AHB19" s="37"/>
      <c r="AHC19" s="37"/>
      <c r="AHD19" s="37"/>
      <c r="AHE19" s="37"/>
      <c r="AHF19" s="37"/>
      <c r="AHG19" s="37"/>
      <c r="AHH19" s="37"/>
      <c r="AHI19" s="37"/>
      <c r="AHJ19" s="37"/>
      <c r="AHK19" s="37"/>
      <c r="AHL19" s="37"/>
      <c r="AHM19" s="37"/>
      <c r="AHN19" s="37"/>
      <c r="AHO19" s="37"/>
      <c r="AHP19" s="37"/>
      <c r="AHQ19" s="37"/>
      <c r="AHR19" s="37"/>
      <c r="AHS19" s="37"/>
      <c r="AHT19" s="37"/>
      <c r="AHU19" s="37"/>
      <c r="AHV19" s="37"/>
      <c r="AHW19" s="37"/>
      <c r="AHX19" s="37"/>
      <c r="AHY19" s="37"/>
      <c r="AHZ19" s="37"/>
      <c r="AIA19" s="37"/>
      <c r="AIB19" s="37"/>
      <c r="AIC19" s="37"/>
      <c r="AID19" s="37"/>
      <c r="AIE19" s="37"/>
      <c r="AIF19" s="37"/>
      <c r="AIG19" s="37"/>
      <c r="AIH19" s="37"/>
      <c r="AII19" s="37"/>
      <c r="AIJ19" s="37"/>
      <c r="AIK19" s="37"/>
      <c r="AIL19" s="37"/>
      <c r="AIM19" s="37"/>
      <c r="AIN19" s="37"/>
      <c r="AIO19" s="37"/>
      <c r="AIP19" s="37"/>
      <c r="AIQ19" s="37"/>
      <c r="AIR19" s="37"/>
      <c r="AIS19" s="37"/>
      <c r="AIT19" s="37"/>
      <c r="AIU19" s="37"/>
      <c r="AIV19" s="37"/>
      <c r="AIW19" s="37"/>
      <c r="AIX19" s="37"/>
      <c r="AIY19" s="37"/>
      <c r="AIZ19" s="37"/>
      <c r="AJA19" s="37"/>
      <c r="AJB19" s="37"/>
      <c r="AJC19" s="37"/>
      <c r="AJD19" s="37"/>
      <c r="AJE19" s="37"/>
      <c r="AJF19" s="37"/>
      <c r="AJG19" s="37"/>
      <c r="AJH19" s="37"/>
      <c r="AJI19" s="37"/>
      <c r="AJJ19" s="37"/>
      <c r="AJK19" s="37"/>
      <c r="AJL19" s="37"/>
      <c r="AJM19" s="37"/>
      <c r="AJN19" s="37"/>
      <c r="AJO19" s="37"/>
      <c r="AJP19" s="37"/>
      <c r="AJQ19" s="37"/>
      <c r="AJR19" s="37"/>
      <c r="AJS19" s="37"/>
      <c r="AJT19" s="37"/>
      <c r="AJU19" s="37"/>
      <c r="AJV19" s="37"/>
      <c r="AJW19" s="37"/>
      <c r="AJX19" s="37"/>
      <c r="AJY19" s="37"/>
      <c r="AJZ19" s="37"/>
      <c r="AKA19" s="37"/>
      <c r="AKB19" s="37"/>
      <c r="AKC19" s="37"/>
      <c r="AKD19" s="37"/>
      <c r="AKE19" s="37"/>
      <c r="AKF19" s="37"/>
      <c r="AKG19" s="37"/>
      <c r="AKH19" s="37"/>
      <c r="AKI19" s="37"/>
      <c r="AKJ19" s="37"/>
      <c r="AKK19" s="37"/>
      <c r="AKL19" s="37"/>
      <c r="AKM19" s="37"/>
      <c r="AKN19" s="37"/>
      <c r="AKO19" s="37"/>
      <c r="AKP19" s="37"/>
      <c r="AKQ19" s="37"/>
      <c r="AKR19" s="37"/>
      <c r="AKS19" s="37"/>
      <c r="AKT19" s="37"/>
      <c r="AKU19" s="37"/>
      <c r="AKV19" s="37"/>
      <c r="AKW19" s="37"/>
      <c r="AKX19" s="37"/>
      <c r="AKY19" s="37"/>
      <c r="AKZ19" s="37"/>
      <c r="ALA19" s="37"/>
      <c r="ALB19" s="37"/>
      <c r="ALC19" s="37"/>
      <c r="ALD19" s="37"/>
      <c r="ALE19" s="37"/>
      <c r="ALF19" s="37"/>
      <c r="ALG19" s="37"/>
      <c r="ALH19" s="37"/>
      <c r="ALI19" s="37"/>
      <c r="ALJ19" s="37"/>
      <c r="ALK19" s="37"/>
      <c r="ALL19" s="37"/>
      <c r="ALM19" s="37"/>
      <c r="ALN19" s="37"/>
      <c r="ALO19" s="37"/>
      <c r="ALP19" s="37"/>
      <c r="ALQ19" s="37"/>
      <c r="ALR19" s="37"/>
      <c r="ALS19" s="37"/>
      <c r="ALT19" s="37"/>
      <c r="ALU19" s="37"/>
      <c r="ALV19" s="37"/>
      <c r="ALW19" s="37"/>
      <c r="ALX19" s="37"/>
      <c r="ALY19" s="37"/>
      <c r="ALZ19" s="37"/>
      <c r="AMA19" s="37"/>
      <c r="AMB19" s="37"/>
      <c r="AMC19" s="37"/>
      <c r="AMD19" s="37"/>
      <c r="AME19" s="37"/>
      <c r="AMF19" s="37"/>
      <c r="AMG19" s="37"/>
      <c r="AMH19" s="37"/>
      <c r="AMI19" s="37"/>
      <c r="AMJ19" s="37"/>
      <c r="AMK19" s="37"/>
      <c r="AML19" s="37"/>
      <c r="AMM19" s="37"/>
      <c r="AMN19" s="37"/>
      <c r="AMO19" s="37"/>
      <c r="AMP19" s="37"/>
      <c r="AMQ19" s="37"/>
      <c r="AMR19" s="37"/>
      <c r="AMS19" s="37"/>
      <c r="AMT19" s="37"/>
      <c r="AMU19" s="37"/>
      <c r="AMV19" s="37"/>
      <c r="AMW19" s="37"/>
      <c r="AMX19" s="37"/>
      <c r="AMY19" s="37"/>
      <c r="AMZ19" s="37"/>
      <c r="ANA19" s="37"/>
      <c r="ANB19" s="37"/>
      <c r="ANC19" s="37"/>
      <c r="AND19" s="37"/>
      <c r="ANE19" s="37"/>
      <c r="ANF19" s="37"/>
      <c r="ANG19" s="37"/>
      <c r="ANH19" s="37"/>
      <c r="ANI19" s="37"/>
      <c r="ANJ19" s="37"/>
      <c r="ANK19" s="37"/>
      <c r="ANL19" s="37"/>
      <c r="ANM19" s="37"/>
      <c r="ANN19" s="37"/>
      <c r="ANO19" s="37"/>
      <c r="ANP19" s="37"/>
      <c r="ANQ19" s="37"/>
      <c r="ANR19" s="37"/>
      <c r="ANS19" s="37"/>
      <c r="ANT19" s="37"/>
      <c r="ANU19" s="37"/>
      <c r="ANV19" s="37"/>
      <c r="ANW19" s="37"/>
      <c r="ANX19" s="37"/>
      <c r="ANY19" s="37"/>
      <c r="ANZ19" s="37"/>
      <c r="AOA19" s="37"/>
      <c r="AOB19" s="37"/>
      <c r="AOC19" s="37"/>
      <c r="AOD19" s="37"/>
      <c r="AOE19" s="37"/>
      <c r="AOF19" s="37"/>
      <c r="AOG19" s="37"/>
      <c r="AOH19" s="37"/>
      <c r="AOI19" s="37"/>
      <c r="AOJ19" s="37"/>
      <c r="AOK19" s="37"/>
      <c r="AOL19" s="37"/>
      <c r="AOM19" s="37"/>
      <c r="AON19" s="37"/>
      <c r="AOO19" s="37"/>
      <c r="AOP19" s="37"/>
      <c r="AOQ19" s="37"/>
      <c r="AOR19" s="37"/>
      <c r="AOS19" s="37"/>
      <c r="AOT19" s="37"/>
      <c r="AOU19" s="37"/>
      <c r="AOV19" s="37"/>
      <c r="AOW19" s="37"/>
      <c r="AOX19" s="37"/>
      <c r="AOY19" s="37"/>
      <c r="AOZ19" s="37"/>
      <c r="APA19" s="37"/>
      <c r="APB19" s="37"/>
      <c r="APC19" s="37"/>
      <c r="APD19" s="37"/>
      <c r="APE19" s="37"/>
      <c r="APF19" s="37"/>
      <c r="APG19" s="37"/>
      <c r="APH19" s="37"/>
      <c r="API19" s="37"/>
      <c r="APJ19" s="37"/>
      <c r="APK19" s="37"/>
      <c r="APL19" s="37"/>
      <c r="APM19" s="37"/>
      <c r="APN19" s="37"/>
      <c r="APO19" s="37"/>
      <c r="APP19" s="37"/>
      <c r="APQ19" s="37"/>
      <c r="APR19" s="37"/>
      <c r="APS19" s="37"/>
      <c r="APT19" s="37"/>
      <c r="APU19" s="37"/>
      <c r="APV19" s="37"/>
      <c r="APW19" s="37"/>
      <c r="APX19" s="37"/>
      <c r="APY19" s="37"/>
      <c r="APZ19" s="37"/>
      <c r="AQA19" s="37"/>
      <c r="AQB19" s="37"/>
      <c r="AQC19" s="37"/>
      <c r="AQD19" s="37"/>
      <c r="AQE19" s="37"/>
      <c r="AQF19" s="37"/>
      <c r="AQG19" s="37"/>
      <c r="AQH19" s="37"/>
      <c r="AQI19" s="37"/>
      <c r="AQJ19" s="37"/>
      <c r="AQK19" s="37"/>
      <c r="AQL19" s="37"/>
      <c r="AQM19" s="37"/>
      <c r="AQN19" s="37"/>
      <c r="AQO19" s="37"/>
      <c r="AQP19" s="37"/>
      <c r="AQQ19" s="37"/>
      <c r="AQR19" s="37"/>
      <c r="AQS19" s="37"/>
      <c r="AQT19" s="37"/>
      <c r="AQU19" s="37"/>
      <c r="AQV19" s="37"/>
      <c r="AQW19" s="37"/>
      <c r="AQX19" s="37"/>
      <c r="AQY19" s="37"/>
      <c r="AQZ19" s="37"/>
      <c r="ARA19" s="37"/>
      <c r="ARB19" s="37"/>
      <c r="ARC19" s="37"/>
      <c r="ARD19" s="37"/>
      <c r="ARE19" s="37"/>
      <c r="ARF19" s="37"/>
      <c r="ARG19" s="37"/>
      <c r="ARH19" s="37"/>
      <c r="ARI19" s="37"/>
      <c r="ARJ19" s="37"/>
      <c r="ARK19" s="37"/>
      <c r="ARL19" s="37"/>
      <c r="ARM19" s="37"/>
      <c r="ARN19" s="37"/>
      <c r="ARO19" s="37"/>
      <c r="ARP19" s="37"/>
      <c r="ARQ19" s="37"/>
      <c r="ARR19" s="37"/>
      <c r="ARS19" s="37"/>
      <c r="ART19" s="37"/>
      <c r="ARU19" s="37"/>
      <c r="ARV19" s="37"/>
      <c r="ARW19" s="37"/>
      <c r="ARX19" s="37"/>
      <c r="ARY19" s="37"/>
      <c r="ARZ19" s="37"/>
      <c r="ASA19" s="37"/>
      <c r="ASB19" s="37"/>
      <c r="ASC19" s="37"/>
      <c r="ASD19" s="37"/>
      <c r="ASE19" s="37"/>
      <c r="ASF19" s="37"/>
      <c r="ASG19" s="37"/>
      <c r="ASH19" s="37"/>
      <c r="ASI19" s="37"/>
      <c r="ASJ19" s="37"/>
      <c r="ASK19" s="37"/>
      <c r="ASL19" s="37"/>
      <c r="ASM19" s="37"/>
      <c r="ASN19" s="37"/>
      <c r="ASO19" s="37"/>
      <c r="ASP19" s="37"/>
      <c r="ASQ19" s="37"/>
      <c r="ASR19" s="37"/>
      <c r="ASS19" s="37"/>
      <c r="AST19" s="37"/>
      <c r="ASU19" s="37"/>
      <c r="ASV19" s="37"/>
      <c r="ASW19" s="37"/>
      <c r="ASX19" s="37"/>
      <c r="ASY19" s="37"/>
      <c r="ASZ19" s="37"/>
      <c r="ATA19" s="37"/>
      <c r="ATB19" s="37"/>
      <c r="ATC19" s="37"/>
      <c r="ATD19" s="37"/>
      <c r="ATE19" s="37"/>
      <c r="ATF19" s="37"/>
      <c r="ATG19" s="37"/>
      <c r="ATH19" s="37"/>
      <c r="ATI19" s="37"/>
      <c r="ATJ19" s="37"/>
      <c r="ATK19" s="37"/>
      <c r="ATL19" s="37"/>
      <c r="ATM19" s="37"/>
      <c r="ATN19" s="37"/>
      <c r="ATO19" s="37"/>
      <c r="ATP19" s="37"/>
      <c r="ATQ19" s="37"/>
      <c r="ATR19" s="37"/>
      <c r="ATS19" s="37"/>
      <c r="ATT19" s="37"/>
      <c r="ATU19" s="37"/>
      <c r="ATV19" s="37"/>
      <c r="ATW19" s="37"/>
      <c r="ATX19" s="37"/>
      <c r="ATY19" s="37"/>
      <c r="ATZ19" s="37"/>
      <c r="AUA19" s="37"/>
      <c r="AUB19" s="37"/>
      <c r="AUC19" s="37"/>
      <c r="AUD19" s="37"/>
      <c r="AUE19" s="37"/>
      <c r="AUF19" s="37"/>
      <c r="AUG19" s="37"/>
      <c r="AUH19" s="37"/>
      <c r="AUI19" s="37"/>
      <c r="AUJ19" s="37"/>
      <c r="AUK19" s="37"/>
      <c r="AUL19" s="37"/>
      <c r="AUM19" s="37"/>
      <c r="AUN19" s="37"/>
      <c r="AUO19" s="37"/>
      <c r="AUP19" s="37"/>
      <c r="AUQ19" s="37"/>
      <c r="AUR19" s="37"/>
      <c r="AUS19" s="37"/>
      <c r="AUT19" s="37"/>
      <c r="AUU19" s="37"/>
      <c r="AUV19" s="37"/>
      <c r="AUW19" s="37"/>
      <c r="AUX19" s="37"/>
      <c r="AUY19" s="37"/>
      <c r="AUZ19" s="37"/>
      <c r="AVA19" s="37"/>
      <c r="AVB19" s="37"/>
      <c r="AVC19" s="37"/>
      <c r="AVD19" s="37"/>
      <c r="AVE19" s="37"/>
      <c r="AVF19" s="37"/>
      <c r="AVG19" s="37"/>
      <c r="AVH19" s="37"/>
      <c r="AVI19" s="37"/>
      <c r="AVJ19" s="37"/>
      <c r="AVK19" s="37"/>
      <c r="AVL19" s="37"/>
      <c r="AVM19" s="37"/>
      <c r="AVN19" s="37"/>
      <c r="AVO19" s="37"/>
      <c r="AVP19" s="37"/>
      <c r="AVQ19" s="37"/>
      <c r="AVR19" s="37"/>
      <c r="AVS19" s="37"/>
      <c r="AVT19" s="37"/>
      <c r="AVU19" s="37"/>
      <c r="AVV19" s="37"/>
      <c r="AVW19" s="37"/>
      <c r="AVX19" s="37"/>
      <c r="AVY19" s="37"/>
      <c r="AVZ19" s="37"/>
      <c r="AWA19" s="37"/>
      <c r="AWB19" s="37"/>
      <c r="AWC19" s="37"/>
      <c r="AWD19" s="37"/>
      <c r="AWE19" s="37"/>
      <c r="AWF19" s="37"/>
      <c r="AWG19" s="37"/>
      <c r="AWH19" s="37"/>
      <c r="AWI19" s="37"/>
      <c r="AWJ19" s="37"/>
      <c r="AWK19" s="37"/>
      <c r="AWL19" s="37"/>
      <c r="AWM19" s="37"/>
      <c r="AWN19" s="37"/>
      <c r="AWO19" s="37"/>
      <c r="AWP19" s="37"/>
      <c r="AWQ19" s="37"/>
      <c r="AWR19" s="37"/>
      <c r="AWS19" s="37"/>
      <c r="AWT19" s="37"/>
      <c r="AWU19" s="37"/>
      <c r="AWV19" s="37"/>
      <c r="AWW19" s="37"/>
      <c r="AWX19" s="37"/>
      <c r="AWY19" s="37"/>
      <c r="AWZ19" s="37"/>
      <c r="AXA19" s="37"/>
      <c r="AXB19" s="37"/>
      <c r="AXC19" s="37"/>
      <c r="AXD19" s="37"/>
      <c r="AXE19" s="37"/>
      <c r="AXF19" s="37"/>
      <c r="AXG19" s="37"/>
      <c r="AXH19" s="37"/>
      <c r="AXI19" s="37"/>
      <c r="AXJ19" s="37"/>
      <c r="AXK19" s="37"/>
      <c r="AXL19" s="37"/>
      <c r="AXM19" s="37"/>
      <c r="AXN19" s="37"/>
      <c r="AXO19" s="37"/>
      <c r="AXP19" s="37"/>
      <c r="AXQ19" s="37"/>
      <c r="AXR19" s="37"/>
      <c r="AXS19" s="37"/>
      <c r="AXT19" s="37"/>
      <c r="AXU19" s="37"/>
      <c r="AXV19" s="37"/>
      <c r="AXW19" s="37"/>
      <c r="AXX19" s="37"/>
      <c r="AXY19" s="37"/>
      <c r="AXZ19" s="37"/>
      <c r="AYA19" s="37"/>
      <c r="AYB19" s="37"/>
      <c r="AYC19" s="37"/>
      <c r="AYD19" s="37"/>
      <c r="AYE19" s="37"/>
      <c r="AYF19" s="37"/>
      <c r="AYG19" s="37"/>
      <c r="AYH19" s="37"/>
      <c r="AYI19" s="37"/>
      <c r="AYJ19" s="37"/>
      <c r="AYK19" s="37"/>
      <c r="AYL19" s="37"/>
      <c r="AYM19" s="37"/>
      <c r="AYN19" s="37"/>
      <c r="AYO19" s="37"/>
      <c r="AYP19" s="37"/>
      <c r="AYQ19" s="37"/>
      <c r="AYR19" s="37"/>
      <c r="AYS19" s="37"/>
      <c r="AYT19" s="37"/>
      <c r="AYU19" s="37"/>
      <c r="AYV19" s="37"/>
      <c r="AYW19" s="37"/>
      <c r="AYX19" s="37"/>
      <c r="AYY19" s="37"/>
      <c r="AYZ19" s="37"/>
      <c r="AZA19" s="37"/>
      <c r="AZB19" s="37"/>
      <c r="AZC19" s="37"/>
      <c r="AZD19" s="37"/>
      <c r="AZE19" s="37"/>
      <c r="AZF19" s="37"/>
      <c r="AZG19" s="37"/>
      <c r="AZH19" s="37"/>
      <c r="AZI19" s="37"/>
      <c r="AZJ19" s="37"/>
      <c r="AZK19" s="37"/>
      <c r="AZL19" s="37"/>
      <c r="AZM19" s="37"/>
      <c r="AZN19" s="37"/>
      <c r="AZO19" s="37"/>
      <c r="AZP19" s="37"/>
      <c r="AZQ19" s="37"/>
      <c r="AZR19" s="37"/>
      <c r="AZS19" s="37"/>
      <c r="AZT19" s="37"/>
      <c r="AZU19" s="37"/>
      <c r="AZV19" s="37"/>
      <c r="AZW19" s="37"/>
      <c r="AZX19" s="37"/>
      <c r="AZY19" s="37"/>
      <c r="AZZ19" s="37"/>
      <c r="BAA19" s="37"/>
      <c r="BAB19" s="37"/>
      <c r="BAC19" s="37"/>
      <c r="BAD19" s="37"/>
      <c r="BAE19" s="37"/>
      <c r="BAF19" s="37"/>
      <c r="BAG19" s="37"/>
      <c r="BAH19" s="37"/>
      <c r="BAI19" s="37"/>
      <c r="BAJ19" s="37"/>
      <c r="BAK19" s="37"/>
      <c r="BAL19" s="37"/>
      <c r="BAM19" s="37"/>
      <c r="BAN19" s="37"/>
      <c r="BAO19" s="37"/>
      <c r="BAP19" s="37"/>
      <c r="BAQ19" s="37"/>
      <c r="BAR19" s="37"/>
      <c r="BAS19" s="37"/>
      <c r="BAT19" s="37"/>
      <c r="BAU19" s="37"/>
      <c r="BAV19" s="37"/>
      <c r="BAW19" s="37"/>
      <c r="BAX19" s="37"/>
      <c r="BAY19" s="37"/>
      <c r="BAZ19" s="37"/>
      <c r="BBA19" s="37"/>
      <c r="BBB19" s="37"/>
      <c r="BBC19" s="37"/>
      <c r="BBD19" s="37"/>
      <c r="BBE19" s="37"/>
      <c r="BBF19" s="37"/>
      <c r="BBG19" s="37"/>
      <c r="BBH19" s="37"/>
      <c r="BBI19" s="37"/>
      <c r="BBJ19" s="37"/>
      <c r="BBK19" s="37"/>
      <c r="BBL19" s="37"/>
      <c r="BBM19" s="37"/>
      <c r="BBN19" s="37"/>
      <c r="BBO19" s="37"/>
      <c r="BBP19" s="37"/>
      <c r="BBQ19" s="37"/>
      <c r="BBR19" s="37"/>
      <c r="BBS19" s="37"/>
      <c r="BBT19" s="37"/>
      <c r="BBU19" s="37"/>
      <c r="BBV19" s="37"/>
      <c r="BBW19" s="37"/>
      <c r="BBX19" s="37"/>
      <c r="BBY19" s="37"/>
      <c r="BBZ19" s="37"/>
      <c r="BCA19" s="37"/>
      <c r="BCB19" s="37"/>
      <c r="BCC19" s="37"/>
      <c r="BCD19" s="37"/>
      <c r="BCE19" s="37"/>
      <c r="BCF19" s="37"/>
      <c r="BCG19" s="37"/>
      <c r="BCH19" s="37"/>
      <c r="BCI19" s="37"/>
      <c r="BCJ19" s="37"/>
      <c r="BCK19" s="37"/>
      <c r="BCL19" s="37"/>
      <c r="BCM19" s="37"/>
      <c r="BCN19" s="37"/>
      <c r="BCO19" s="37"/>
      <c r="BCP19" s="37"/>
      <c r="BCQ19" s="37"/>
      <c r="BCR19" s="37"/>
      <c r="BCS19" s="37"/>
      <c r="BCT19" s="37"/>
      <c r="BCU19" s="37"/>
      <c r="BCV19" s="37"/>
      <c r="BCW19" s="37"/>
      <c r="BCX19" s="37"/>
      <c r="BCY19" s="37"/>
      <c r="BCZ19" s="37"/>
      <c r="BDA19" s="37"/>
      <c r="BDB19" s="37"/>
      <c r="BDC19" s="37"/>
      <c r="BDD19" s="37"/>
      <c r="BDE19" s="37"/>
      <c r="BDF19" s="37"/>
      <c r="BDG19" s="37"/>
      <c r="BDH19" s="37"/>
      <c r="BDI19" s="37"/>
      <c r="BDJ19" s="37"/>
      <c r="BDK19" s="37"/>
      <c r="BDL19" s="37"/>
      <c r="BDM19" s="37"/>
      <c r="BDN19" s="37"/>
      <c r="BDO19" s="37"/>
      <c r="BDP19" s="37"/>
      <c r="BDQ19" s="37"/>
      <c r="BDR19" s="37"/>
      <c r="BDS19" s="37"/>
      <c r="BDT19" s="37"/>
      <c r="BDU19" s="37"/>
      <c r="BDV19" s="37"/>
      <c r="BDW19" s="37"/>
      <c r="BDX19" s="37"/>
      <c r="BDY19" s="37"/>
      <c r="BDZ19" s="37"/>
      <c r="BEA19" s="37"/>
      <c r="BEB19" s="37"/>
      <c r="BEC19" s="37"/>
      <c r="BED19" s="37"/>
      <c r="BEE19" s="37"/>
      <c r="BEF19" s="37"/>
      <c r="BEG19" s="37"/>
      <c r="BEH19" s="37"/>
      <c r="BEI19" s="37"/>
      <c r="BEJ19" s="37"/>
      <c r="BEK19" s="37"/>
      <c r="BEL19" s="37"/>
      <c r="BEM19" s="37"/>
      <c r="BEN19" s="37"/>
      <c r="BEO19" s="37"/>
      <c r="BEP19" s="37"/>
      <c r="BEQ19" s="37"/>
      <c r="BER19" s="37"/>
      <c r="BES19" s="37"/>
      <c r="BET19" s="37"/>
      <c r="BEU19" s="37"/>
      <c r="BEV19" s="37"/>
      <c r="BEW19" s="37"/>
      <c r="BEX19" s="37"/>
      <c r="BEY19" s="37"/>
      <c r="BEZ19" s="37"/>
      <c r="BFA19" s="37"/>
      <c r="BFB19" s="37"/>
      <c r="BFC19" s="37"/>
      <c r="BFD19" s="37"/>
      <c r="BFE19" s="37"/>
      <c r="BFF19" s="37"/>
      <c r="BFG19" s="37"/>
      <c r="BFH19" s="37"/>
      <c r="BFI19" s="37"/>
      <c r="BFJ19" s="37"/>
      <c r="BFK19" s="37"/>
      <c r="BFL19" s="37"/>
      <c r="BFM19" s="37"/>
      <c r="BFN19" s="37"/>
      <c r="BFO19" s="37"/>
      <c r="BFP19" s="37"/>
      <c r="BFQ19" s="37"/>
      <c r="BFR19" s="37"/>
      <c r="BFS19" s="37"/>
      <c r="BFT19" s="37"/>
      <c r="BFU19" s="37"/>
      <c r="BFV19" s="37"/>
      <c r="BFW19" s="37"/>
      <c r="BFX19" s="37"/>
      <c r="BFY19" s="37"/>
      <c r="BFZ19" s="37"/>
      <c r="BGA19" s="37"/>
      <c r="BGB19" s="37"/>
      <c r="BGC19" s="37"/>
      <c r="BGD19" s="37"/>
      <c r="BGE19" s="37"/>
      <c r="BGF19" s="37"/>
      <c r="BGG19" s="37"/>
      <c r="BGH19" s="37"/>
      <c r="BGI19" s="37"/>
      <c r="BGJ19" s="37"/>
      <c r="BGK19" s="37"/>
      <c r="BGL19" s="37"/>
      <c r="BGM19" s="37"/>
      <c r="BGN19" s="37"/>
      <c r="BGO19" s="37"/>
      <c r="BGP19" s="37"/>
      <c r="BGQ19" s="37"/>
      <c r="BGR19" s="37"/>
      <c r="BGS19" s="37"/>
      <c r="BGT19" s="37"/>
      <c r="BGU19" s="37"/>
      <c r="BGV19" s="37"/>
      <c r="BGW19" s="37"/>
      <c r="BGX19" s="37"/>
      <c r="BGY19" s="37"/>
      <c r="BGZ19" s="37"/>
      <c r="BHA19" s="37"/>
      <c r="BHB19" s="37"/>
      <c r="BHC19" s="37"/>
      <c r="BHD19" s="37"/>
      <c r="BHE19" s="37"/>
      <c r="BHF19" s="37"/>
      <c r="BHG19" s="37"/>
      <c r="BHH19" s="37"/>
      <c r="BHI19" s="37"/>
      <c r="BHJ19" s="37"/>
      <c r="BHK19" s="37"/>
      <c r="BHL19" s="37"/>
      <c r="BHM19" s="37"/>
      <c r="BHN19" s="37"/>
      <c r="BHO19" s="37"/>
      <c r="BHP19" s="37"/>
      <c r="BHQ19" s="37"/>
      <c r="BHR19" s="37"/>
      <c r="BHS19" s="37"/>
      <c r="BHT19" s="37"/>
      <c r="BHU19" s="37"/>
      <c r="BHV19" s="37"/>
      <c r="BHW19" s="37"/>
      <c r="BHX19" s="37"/>
      <c r="BHY19" s="37"/>
      <c r="BHZ19" s="37"/>
      <c r="BIA19" s="37"/>
      <c r="BIB19" s="37"/>
      <c r="BIC19" s="37"/>
      <c r="BID19" s="37"/>
      <c r="BIE19" s="37"/>
      <c r="BIF19" s="37"/>
      <c r="BIG19" s="37"/>
      <c r="BIH19" s="37"/>
      <c r="BII19" s="37"/>
      <c r="BIJ19" s="37"/>
      <c r="BIK19" s="37"/>
      <c r="BIL19" s="37"/>
      <c r="BIM19" s="37"/>
      <c r="BIN19" s="37"/>
      <c r="BIO19" s="37"/>
      <c r="BIP19" s="37"/>
      <c r="BIQ19" s="37"/>
      <c r="BIR19" s="37"/>
      <c r="BIS19" s="37"/>
      <c r="BIT19" s="37"/>
      <c r="BIU19" s="37"/>
      <c r="BIV19" s="37"/>
      <c r="BIW19" s="37"/>
      <c r="BIX19" s="37"/>
      <c r="BIY19" s="37"/>
      <c r="BIZ19" s="37"/>
      <c r="BJA19" s="37"/>
      <c r="BJB19" s="37"/>
      <c r="BJC19" s="37"/>
      <c r="BJD19" s="37"/>
      <c r="BJE19" s="37"/>
      <c r="BJF19" s="37"/>
      <c r="BJG19" s="37"/>
      <c r="BJH19" s="37"/>
      <c r="BJI19" s="37"/>
      <c r="BJJ19" s="37"/>
      <c r="BJK19" s="37"/>
      <c r="BJL19" s="37"/>
      <c r="BJM19" s="37"/>
      <c r="BJN19" s="37"/>
      <c r="BJO19" s="37"/>
      <c r="BJP19" s="37"/>
      <c r="BJQ19" s="37"/>
      <c r="BJR19" s="37"/>
      <c r="BJS19" s="37"/>
      <c r="BJT19" s="37"/>
      <c r="BJU19" s="37"/>
      <c r="BJV19" s="37"/>
      <c r="BJW19" s="37"/>
      <c r="BJX19" s="37"/>
      <c r="BJY19" s="37"/>
      <c r="BJZ19" s="37"/>
      <c r="BKA19" s="37"/>
      <c r="BKB19" s="37"/>
      <c r="BKC19" s="37"/>
      <c r="BKD19" s="37"/>
      <c r="BKE19" s="37"/>
      <c r="BKF19" s="37"/>
      <c r="BKG19" s="37"/>
      <c r="BKH19" s="37"/>
      <c r="BKI19" s="37"/>
      <c r="BKJ19" s="37"/>
      <c r="BKK19" s="37"/>
      <c r="BKL19" s="37"/>
      <c r="BKM19" s="37"/>
      <c r="BKN19" s="37"/>
      <c r="BKO19" s="37"/>
      <c r="BKP19" s="37"/>
      <c r="BKQ19" s="37"/>
      <c r="BKR19" s="37"/>
      <c r="BKS19" s="37"/>
      <c r="BKT19" s="37"/>
      <c r="BKU19" s="37"/>
      <c r="BKV19" s="37"/>
      <c r="BKW19" s="37"/>
      <c r="BKX19" s="37"/>
      <c r="BKY19" s="37"/>
      <c r="BKZ19" s="37"/>
      <c r="BLA19" s="37"/>
      <c r="BLB19" s="37"/>
      <c r="BLC19" s="37"/>
      <c r="BLD19" s="37"/>
      <c r="BLE19" s="37"/>
      <c r="BLF19" s="37"/>
      <c r="BLG19" s="37"/>
      <c r="BLH19" s="37"/>
      <c r="BLI19" s="37"/>
      <c r="BLJ19" s="37"/>
      <c r="BLK19" s="37"/>
      <c r="BLL19" s="37"/>
      <c r="BLM19" s="37"/>
      <c r="BLN19" s="37"/>
      <c r="BLO19" s="37"/>
      <c r="BLP19" s="37"/>
      <c r="BLQ19" s="37"/>
      <c r="BLR19" s="37"/>
      <c r="BLS19" s="37"/>
      <c r="BLT19" s="37"/>
      <c r="BLU19" s="37"/>
      <c r="BLV19" s="37"/>
      <c r="BLW19" s="37"/>
      <c r="BLX19" s="37"/>
      <c r="BLY19" s="37"/>
      <c r="BLZ19" s="37"/>
      <c r="BMA19" s="37"/>
      <c r="BMB19" s="37"/>
      <c r="BMC19" s="37"/>
      <c r="BMD19" s="37"/>
      <c r="BME19" s="37"/>
      <c r="BMF19" s="37"/>
      <c r="BMG19" s="37"/>
      <c r="BMH19" s="37"/>
      <c r="BMI19" s="37"/>
      <c r="BMJ19" s="37"/>
      <c r="BMK19" s="37"/>
      <c r="BML19" s="37"/>
      <c r="BMM19" s="37"/>
      <c r="BMN19" s="37"/>
      <c r="BMO19" s="37"/>
      <c r="BMP19" s="37"/>
      <c r="BMQ19" s="37"/>
      <c r="BMR19" s="37"/>
      <c r="BMS19" s="37"/>
      <c r="BMT19" s="37"/>
      <c r="BMU19" s="37"/>
      <c r="BMV19" s="37"/>
      <c r="BMW19" s="37"/>
      <c r="BMX19" s="37"/>
      <c r="BMY19" s="37"/>
      <c r="BMZ19" s="37"/>
      <c r="BNA19" s="37"/>
      <c r="BNB19" s="37"/>
      <c r="BNC19" s="37"/>
      <c r="BND19" s="37"/>
      <c r="BNE19" s="37"/>
      <c r="BNF19" s="37"/>
      <c r="BNG19" s="37"/>
      <c r="BNH19" s="37"/>
      <c r="BNI19" s="37"/>
      <c r="BNJ19" s="37"/>
      <c r="BNK19" s="37"/>
      <c r="BNL19" s="37"/>
      <c r="BNM19" s="37"/>
      <c r="BNN19" s="37"/>
      <c r="BNO19" s="37"/>
      <c r="BNP19" s="37"/>
      <c r="BNQ19" s="37"/>
      <c r="BNR19" s="37"/>
      <c r="BNS19" s="37"/>
      <c r="BNT19" s="37"/>
      <c r="BNU19" s="37"/>
      <c r="BNV19" s="37"/>
      <c r="BNW19" s="37"/>
      <c r="BNX19" s="37"/>
      <c r="BNY19" s="37"/>
      <c r="BNZ19" s="37"/>
      <c r="BOA19" s="37"/>
      <c r="BOB19" s="37"/>
      <c r="BOC19" s="37"/>
      <c r="BOD19" s="37"/>
      <c r="BOE19" s="37"/>
      <c r="BOF19" s="37"/>
      <c r="BOG19" s="37"/>
      <c r="BOH19" s="37"/>
      <c r="BOI19" s="37"/>
      <c r="BOJ19" s="37"/>
      <c r="BOK19" s="37"/>
      <c r="BOL19" s="37"/>
      <c r="BOM19" s="37"/>
      <c r="BON19" s="37"/>
      <c r="BOO19" s="37"/>
      <c r="BOP19" s="37"/>
      <c r="BOQ19" s="37"/>
      <c r="BOR19" s="37"/>
      <c r="BOS19" s="37"/>
      <c r="BOT19" s="37"/>
      <c r="BOU19" s="37"/>
      <c r="BOV19" s="37"/>
      <c r="BOW19" s="37"/>
      <c r="BOX19" s="37"/>
      <c r="BOY19" s="37"/>
      <c r="BOZ19" s="37"/>
      <c r="BPA19" s="37"/>
      <c r="BPB19" s="37"/>
      <c r="BPC19" s="37"/>
      <c r="BPD19" s="37"/>
      <c r="BPE19" s="37"/>
      <c r="BPF19" s="37"/>
      <c r="BPG19" s="37"/>
      <c r="BPH19" s="37"/>
      <c r="BPI19" s="37"/>
      <c r="BPJ19" s="37"/>
      <c r="BPK19" s="37"/>
      <c r="BPL19" s="37"/>
      <c r="BPM19" s="37"/>
      <c r="BPN19" s="37"/>
      <c r="BPO19" s="37"/>
      <c r="BPP19" s="37"/>
      <c r="BPQ19" s="37"/>
      <c r="BPR19" s="37"/>
      <c r="BPS19" s="37"/>
      <c r="BPT19" s="37"/>
      <c r="BPU19" s="37"/>
      <c r="BPV19" s="37"/>
      <c r="BPW19" s="37"/>
      <c r="BPX19" s="37"/>
      <c r="BPY19" s="37"/>
      <c r="BPZ19" s="37"/>
      <c r="BQA19" s="37"/>
      <c r="BQB19" s="37"/>
      <c r="BQC19" s="37"/>
      <c r="BQD19" s="37"/>
      <c r="BQE19" s="37"/>
      <c r="BQF19" s="37"/>
      <c r="BQG19" s="37"/>
      <c r="BQH19" s="37"/>
      <c r="BQI19" s="37"/>
      <c r="BQJ19" s="37"/>
      <c r="BQK19" s="37"/>
      <c r="BQL19" s="37"/>
      <c r="BQM19" s="37"/>
      <c r="BQN19" s="37"/>
      <c r="BQO19" s="37"/>
      <c r="BQP19" s="37"/>
      <c r="BQQ19" s="37"/>
      <c r="BQR19" s="37"/>
      <c r="BQS19" s="37"/>
      <c r="BQT19" s="37"/>
      <c r="BQU19" s="37"/>
      <c r="BQV19" s="37"/>
      <c r="BQW19" s="37"/>
      <c r="BQX19" s="37"/>
      <c r="BQY19" s="37"/>
      <c r="BQZ19" s="37"/>
      <c r="BRA19" s="37"/>
      <c r="BRB19" s="37"/>
      <c r="BRC19" s="37"/>
      <c r="BRD19" s="37"/>
      <c r="BRE19" s="37"/>
      <c r="BRF19" s="37"/>
      <c r="BRG19" s="37"/>
      <c r="BRH19" s="37"/>
      <c r="BRI19" s="37"/>
      <c r="BRJ19" s="37"/>
      <c r="BRK19" s="37"/>
      <c r="BRL19" s="37"/>
      <c r="BRM19" s="37"/>
      <c r="BRN19" s="37"/>
      <c r="BRO19" s="37"/>
      <c r="BRP19" s="37"/>
      <c r="BRQ19" s="37"/>
      <c r="BRR19" s="37"/>
      <c r="BRS19" s="37"/>
      <c r="BRT19" s="37"/>
      <c r="BRU19" s="37"/>
      <c r="BRV19" s="37"/>
      <c r="BRW19" s="37"/>
      <c r="BRX19" s="37"/>
      <c r="BRY19" s="37"/>
      <c r="BRZ19" s="37"/>
      <c r="BSA19" s="37"/>
      <c r="BSB19" s="37"/>
      <c r="BSC19" s="37"/>
      <c r="BSD19" s="37"/>
      <c r="BSE19" s="37"/>
      <c r="BSF19" s="37"/>
      <c r="BSG19" s="37"/>
      <c r="BSH19" s="37"/>
      <c r="BSI19" s="37"/>
      <c r="BSJ19" s="37"/>
      <c r="BSK19" s="37"/>
      <c r="BSL19" s="37"/>
      <c r="BSM19" s="37"/>
      <c r="BSN19" s="37"/>
      <c r="BSO19" s="37"/>
      <c r="BSP19" s="37"/>
      <c r="BSQ19" s="37"/>
      <c r="BSR19" s="37"/>
      <c r="BSS19" s="37"/>
      <c r="BST19" s="37"/>
      <c r="BSU19" s="37"/>
      <c r="BSV19" s="37"/>
      <c r="BSW19" s="37"/>
      <c r="BSX19" s="37"/>
      <c r="BSY19" s="37"/>
      <c r="BSZ19" s="37"/>
      <c r="BTA19" s="37"/>
      <c r="BTB19" s="37"/>
      <c r="BTC19" s="37"/>
      <c r="BTD19" s="37"/>
      <c r="BTE19" s="37"/>
      <c r="BTF19" s="37"/>
      <c r="BTG19" s="37"/>
      <c r="BTH19" s="37"/>
      <c r="BTI19" s="37"/>
      <c r="BTJ19" s="37"/>
      <c r="BTK19" s="37"/>
      <c r="BTL19" s="37"/>
      <c r="BTM19" s="37"/>
      <c r="BTN19" s="37"/>
      <c r="BTO19" s="37"/>
      <c r="BTP19" s="37"/>
      <c r="BTQ19" s="37"/>
      <c r="BTR19" s="37"/>
      <c r="BTS19" s="37"/>
      <c r="BTT19" s="37"/>
      <c r="BTU19" s="37"/>
      <c r="BTV19" s="37"/>
      <c r="BTW19" s="37"/>
      <c r="BTX19" s="37"/>
      <c r="BTY19" s="37"/>
      <c r="BTZ19" s="37"/>
      <c r="BUA19" s="37"/>
      <c r="BUB19" s="37"/>
      <c r="BUC19" s="37"/>
      <c r="BUD19" s="37"/>
      <c r="BUE19" s="37"/>
      <c r="BUF19" s="37"/>
      <c r="BUG19" s="37"/>
      <c r="BUH19" s="37"/>
      <c r="BUI19" s="37"/>
      <c r="BUJ19" s="37"/>
      <c r="BUK19" s="37"/>
      <c r="BUL19" s="37"/>
      <c r="BUM19" s="37"/>
      <c r="BUN19" s="37"/>
      <c r="BUO19" s="37"/>
      <c r="BUP19" s="37"/>
      <c r="BUQ19" s="37"/>
      <c r="BUR19" s="37"/>
      <c r="BUS19" s="37"/>
      <c r="BUT19" s="37"/>
      <c r="BUU19" s="37"/>
      <c r="BUV19" s="37"/>
      <c r="BUW19" s="37"/>
      <c r="BUX19" s="37"/>
      <c r="BUY19" s="37"/>
      <c r="BUZ19" s="37"/>
      <c r="BVA19" s="37"/>
      <c r="BVB19" s="37"/>
      <c r="BVC19" s="37"/>
      <c r="BVD19" s="37"/>
      <c r="BVE19" s="37"/>
      <c r="BVF19" s="37"/>
      <c r="BVG19" s="37"/>
      <c r="BVH19" s="37"/>
      <c r="BVI19" s="37"/>
      <c r="BVJ19" s="37"/>
      <c r="BVK19" s="37"/>
      <c r="BVL19" s="37"/>
      <c r="BVM19" s="37"/>
      <c r="BVN19" s="37"/>
      <c r="BVO19" s="37"/>
      <c r="BVP19" s="37"/>
      <c r="BVQ19" s="37"/>
      <c r="BVR19" s="37"/>
      <c r="BVS19" s="37"/>
      <c r="BVT19" s="37"/>
      <c r="BVU19" s="37"/>
      <c r="BVV19" s="37"/>
      <c r="BVW19" s="37"/>
      <c r="BVX19" s="37"/>
      <c r="BVY19" s="37"/>
      <c r="BVZ19" s="37"/>
      <c r="BWA19" s="37"/>
      <c r="BWB19" s="37"/>
      <c r="BWC19" s="37"/>
      <c r="BWD19" s="37"/>
      <c r="BWE19" s="37"/>
      <c r="BWF19" s="37"/>
      <c r="BWG19" s="37"/>
      <c r="BWH19" s="37"/>
      <c r="BWI19" s="37"/>
      <c r="BWJ19" s="37"/>
      <c r="BWK19" s="37"/>
      <c r="BWL19" s="37"/>
      <c r="BWM19" s="37"/>
      <c r="BWN19" s="37"/>
      <c r="BWO19" s="37"/>
      <c r="BWP19" s="37"/>
      <c r="BWQ19" s="37"/>
      <c r="BWR19" s="37"/>
      <c r="BWS19" s="37"/>
      <c r="BWT19" s="37"/>
      <c r="BWU19" s="37"/>
      <c r="BWV19" s="37"/>
      <c r="BWW19" s="37"/>
      <c r="BWX19" s="37"/>
      <c r="BWY19" s="37"/>
      <c r="BWZ19" s="37"/>
      <c r="BXA19" s="37"/>
      <c r="BXB19" s="37"/>
      <c r="BXC19" s="37"/>
      <c r="BXD19" s="37"/>
      <c r="BXE19" s="37"/>
      <c r="BXF19" s="37"/>
      <c r="BXG19" s="37"/>
      <c r="BXH19" s="37"/>
      <c r="BXI19" s="37"/>
      <c r="BXJ19" s="37"/>
      <c r="BXK19" s="37"/>
      <c r="BXL19" s="37"/>
      <c r="BXM19" s="37"/>
      <c r="BXN19" s="37"/>
      <c r="BXO19" s="37"/>
      <c r="BXP19" s="37"/>
      <c r="BXQ19" s="37"/>
      <c r="BXR19" s="37"/>
      <c r="BXS19" s="37"/>
      <c r="BXT19" s="37"/>
      <c r="BXU19" s="37"/>
      <c r="BXV19" s="37"/>
      <c r="BXW19" s="37"/>
      <c r="BXX19" s="37"/>
      <c r="BXY19" s="37"/>
      <c r="BXZ19" s="37"/>
      <c r="BYA19" s="37"/>
      <c r="BYB19" s="37"/>
      <c r="BYC19" s="37"/>
      <c r="BYD19" s="37"/>
      <c r="BYE19" s="37"/>
      <c r="BYF19" s="37"/>
      <c r="BYG19" s="37"/>
      <c r="BYH19" s="37"/>
      <c r="BYI19" s="37"/>
      <c r="BYJ19" s="37"/>
      <c r="BYK19" s="37"/>
      <c r="BYL19" s="37"/>
      <c r="BYM19" s="37"/>
      <c r="BYN19" s="37"/>
      <c r="BYO19" s="37"/>
      <c r="BYP19" s="37"/>
      <c r="BYQ19" s="37"/>
      <c r="BYR19" s="37"/>
      <c r="BYS19" s="37"/>
      <c r="BYT19" s="37"/>
      <c r="BYU19" s="37"/>
      <c r="BYV19" s="37"/>
      <c r="BYW19" s="37"/>
      <c r="BYX19" s="37"/>
      <c r="BYY19" s="37"/>
      <c r="BYZ19" s="37"/>
      <c r="BZA19" s="37"/>
      <c r="BZB19" s="37"/>
      <c r="BZC19" s="37"/>
      <c r="BZD19" s="37"/>
      <c r="BZE19" s="37"/>
      <c r="BZF19" s="37"/>
      <c r="BZG19" s="37"/>
      <c r="BZH19" s="37"/>
      <c r="BZI19" s="37"/>
      <c r="BZJ19" s="37"/>
      <c r="BZK19" s="37"/>
      <c r="BZL19" s="37"/>
      <c r="BZM19" s="37"/>
      <c r="BZN19" s="37"/>
      <c r="BZO19" s="37"/>
      <c r="BZP19" s="37"/>
      <c r="BZQ19" s="37"/>
      <c r="BZR19" s="37"/>
      <c r="BZS19" s="37"/>
      <c r="BZT19" s="37"/>
      <c r="BZU19" s="37"/>
      <c r="BZV19" s="37"/>
      <c r="BZW19" s="37"/>
      <c r="BZX19" s="37"/>
      <c r="BZY19" s="37"/>
      <c r="BZZ19" s="37"/>
      <c r="CAA19" s="37"/>
      <c r="CAB19" s="37"/>
      <c r="CAC19" s="37"/>
      <c r="CAD19" s="37"/>
      <c r="CAE19" s="37"/>
      <c r="CAF19" s="37"/>
      <c r="CAG19" s="37"/>
      <c r="CAH19" s="37"/>
      <c r="CAI19" s="37"/>
      <c r="CAJ19" s="37"/>
      <c r="CAK19" s="37"/>
      <c r="CAL19" s="37"/>
      <c r="CAM19" s="37"/>
      <c r="CAN19" s="37"/>
      <c r="CAO19" s="37"/>
      <c r="CAP19" s="37"/>
      <c r="CAQ19" s="37"/>
      <c r="CAR19" s="37"/>
      <c r="CAS19" s="37"/>
      <c r="CAT19" s="37"/>
      <c r="CAU19" s="37"/>
      <c r="CAV19" s="37"/>
      <c r="CAW19" s="37"/>
      <c r="CAX19" s="37"/>
      <c r="CAY19" s="37"/>
      <c r="CAZ19" s="37"/>
      <c r="CBA19" s="37"/>
      <c r="CBB19" s="37"/>
      <c r="CBC19" s="37"/>
      <c r="CBD19" s="37"/>
      <c r="CBE19" s="37"/>
      <c r="CBF19" s="37"/>
      <c r="CBG19" s="37"/>
      <c r="CBH19" s="37"/>
      <c r="CBI19" s="37"/>
      <c r="CBJ19" s="37"/>
      <c r="CBK19" s="37"/>
      <c r="CBL19" s="37"/>
      <c r="CBM19" s="37"/>
      <c r="CBN19" s="37"/>
      <c r="CBO19" s="37"/>
      <c r="CBP19" s="37"/>
      <c r="CBQ19" s="37"/>
      <c r="CBR19" s="37"/>
      <c r="CBS19" s="37"/>
      <c r="CBT19" s="37"/>
      <c r="CBU19" s="37"/>
      <c r="CBV19" s="37"/>
      <c r="CBW19" s="37"/>
      <c r="CBX19" s="37"/>
      <c r="CBY19" s="37"/>
      <c r="CBZ19" s="37"/>
      <c r="CCA19" s="37"/>
      <c r="CCB19" s="37"/>
      <c r="CCC19" s="37"/>
      <c r="CCD19" s="37"/>
      <c r="CCE19" s="37"/>
      <c r="CCF19" s="37"/>
      <c r="CCG19" s="37"/>
      <c r="CCH19" s="37"/>
      <c r="CCI19" s="37"/>
      <c r="CCJ19" s="37"/>
      <c r="CCK19" s="37"/>
      <c r="CCL19" s="37"/>
      <c r="CCM19" s="37"/>
      <c r="CCN19" s="37"/>
      <c r="CCO19" s="37"/>
      <c r="CCP19" s="37"/>
      <c r="CCQ19" s="37"/>
      <c r="CCR19" s="37"/>
      <c r="CCS19" s="37"/>
      <c r="CCT19" s="37"/>
      <c r="CCU19" s="37"/>
      <c r="CCV19" s="37"/>
      <c r="CCW19" s="37"/>
      <c r="CCX19" s="37"/>
      <c r="CCY19" s="37"/>
      <c r="CCZ19" s="37"/>
      <c r="CDA19" s="37"/>
      <c r="CDB19" s="37"/>
      <c r="CDC19" s="37"/>
      <c r="CDD19" s="37"/>
      <c r="CDE19" s="37"/>
      <c r="CDF19" s="37"/>
      <c r="CDG19" s="37"/>
      <c r="CDH19" s="37"/>
      <c r="CDI19" s="37"/>
      <c r="CDJ19" s="37"/>
      <c r="CDK19" s="37"/>
      <c r="CDL19" s="37"/>
      <c r="CDM19" s="37"/>
      <c r="CDN19" s="37"/>
      <c r="CDO19" s="37"/>
      <c r="CDP19" s="37"/>
      <c r="CDQ19" s="37"/>
      <c r="CDR19" s="37"/>
      <c r="CDS19" s="37"/>
      <c r="CDT19" s="37"/>
      <c r="CDU19" s="37"/>
      <c r="CDV19" s="37"/>
      <c r="CDW19" s="37"/>
      <c r="CDX19" s="37"/>
      <c r="CDY19" s="37"/>
      <c r="CDZ19" s="37"/>
      <c r="CEA19" s="37"/>
      <c r="CEB19" s="37"/>
      <c r="CEC19" s="37"/>
      <c r="CED19" s="37"/>
      <c r="CEE19" s="37"/>
      <c r="CEF19" s="37"/>
      <c r="CEG19" s="37"/>
      <c r="CEH19" s="37"/>
      <c r="CEI19" s="37"/>
      <c r="CEJ19" s="37"/>
      <c r="CEK19" s="37"/>
      <c r="CEL19" s="37"/>
      <c r="CEM19" s="37"/>
      <c r="CEN19" s="37"/>
      <c r="CEO19" s="37"/>
      <c r="CEP19" s="37"/>
      <c r="CEQ19" s="37"/>
      <c r="CER19" s="37"/>
      <c r="CES19" s="37"/>
      <c r="CET19" s="37"/>
      <c r="CEU19" s="37"/>
      <c r="CEV19" s="37"/>
      <c r="CEW19" s="37"/>
      <c r="CEX19" s="37"/>
      <c r="CEY19" s="37"/>
      <c r="CEZ19" s="37"/>
      <c r="CFA19" s="37"/>
      <c r="CFB19" s="37"/>
      <c r="CFC19" s="37"/>
      <c r="CFD19" s="37"/>
      <c r="CFE19" s="37"/>
      <c r="CFF19" s="37"/>
      <c r="CFG19" s="37"/>
      <c r="CFH19" s="37"/>
      <c r="CFI19" s="37"/>
      <c r="CFJ19" s="37"/>
      <c r="CFK19" s="37"/>
      <c r="CFL19" s="37"/>
      <c r="CFM19" s="37"/>
      <c r="CFN19" s="37"/>
      <c r="CFO19" s="37"/>
      <c r="CFP19" s="37"/>
      <c r="CFQ19" s="37"/>
      <c r="CFR19" s="37"/>
      <c r="CFS19" s="37"/>
      <c r="CFT19" s="37"/>
      <c r="CFU19" s="37"/>
      <c r="CFV19" s="37"/>
      <c r="CFW19" s="37"/>
      <c r="CFX19" s="37"/>
      <c r="CFY19" s="37"/>
      <c r="CFZ19" s="37"/>
      <c r="CGA19" s="37"/>
      <c r="CGB19" s="37"/>
      <c r="CGC19" s="37"/>
      <c r="CGD19" s="37"/>
      <c r="CGE19" s="37"/>
      <c r="CGF19" s="37"/>
      <c r="CGG19" s="37"/>
      <c r="CGH19" s="37"/>
      <c r="CGI19" s="37"/>
      <c r="CGJ19" s="37"/>
      <c r="CGK19" s="37"/>
      <c r="CGL19" s="37"/>
      <c r="CGM19" s="37"/>
      <c r="CGN19" s="37"/>
      <c r="CGO19" s="37"/>
      <c r="CGP19" s="37"/>
      <c r="CGQ19" s="37"/>
      <c r="CGR19" s="37"/>
      <c r="CGS19" s="37"/>
      <c r="CGT19" s="37"/>
      <c r="CGU19" s="37"/>
      <c r="CGV19" s="37"/>
      <c r="CGW19" s="37"/>
      <c r="CGX19" s="37"/>
      <c r="CGY19" s="37"/>
      <c r="CGZ19" s="37"/>
      <c r="CHA19" s="37"/>
      <c r="CHB19" s="37"/>
      <c r="CHC19" s="37"/>
      <c r="CHD19" s="37"/>
      <c r="CHE19" s="37"/>
      <c r="CHF19" s="37"/>
      <c r="CHG19" s="37"/>
      <c r="CHH19" s="37"/>
      <c r="CHI19" s="37"/>
      <c r="CHJ19" s="37"/>
      <c r="CHK19" s="37"/>
      <c r="CHL19" s="37"/>
      <c r="CHM19" s="37"/>
      <c r="CHN19" s="37"/>
      <c r="CHO19" s="37"/>
      <c r="CHP19" s="37"/>
      <c r="CHQ19" s="37"/>
      <c r="CHR19" s="37"/>
      <c r="CHS19" s="37"/>
      <c r="CHT19" s="37"/>
      <c r="CHU19" s="37"/>
      <c r="CHV19" s="37"/>
      <c r="CHW19" s="37"/>
      <c r="CHX19" s="37"/>
      <c r="CHY19" s="37"/>
      <c r="CHZ19" s="37"/>
      <c r="CIA19" s="37"/>
      <c r="CIB19" s="37"/>
      <c r="CIC19" s="37"/>
      <c r="CID19" s="37"/>
      <c r="CIE19" s="37"/>
      <c r="CIF19" s="37"/>
      <c r="CIG19" s="37"/>
      <c r="CIH19" s="37"/>
      <c r="CII19" s="37"/>
      <c r="CIJ19" s="37"/>
      <c r="CIK19" s="37"/>
      <c r="CIL19" s="37"/>
      <c r="CIM19" s="37"/>
      <c r="CIN19" s="37"/>
      <c r="CIO19" s="37"/>
      <c r="CIP19" s="37"/>
      <c r="CIQ19" s="37"/>
      <c r="CIR19" s="37"/>
      <c r="CIS19" s="37"/>
      <c r="CIT19" s="37"/>
      <c r="CIU19" s="37"/>
      <c r="CIV19" s="37"/>
      <c r="CIW19" s="37"/>
      <c r="CIX19" s="37"/>
      <c r="CIY19" s="37"/>
      <c r="CIZ19" s="37"/>
      <c r="CJA19" s="37"/>
      <c r="CJB19" s="37"/>
      <c r="CJC19" s="37"/>
      <c r="CJD19" s="37"/>
      <c r="CJE19" s="37"/>
      <c r="CJF19" s="37"/>
      <c r="CJG19" s="37"/>
      <c r="CJH19" s="37"/>
      <c r="CJI19" s="37"/>
      <c r="CJJ19" s="37"/>
      <c r="CJK19" s="37"/>
      <c r="CJL19" s="37"/>
      <c r="CJM19" s="37"/>
      <c r="CJN19" s="37"/>
      <c r="CJO19" s="37"/>
      <c r="CJP19" s="37"/>
      <c r="CJQ19" s="37"/>
      <c r="CJR19" s="37"/>
      <c r="CJS19" s="37"/>
      <c r="CJT19" s="37"/>
      <c r="CJU19" s="37"/>
      <c r="CJV19" s="37"/>
      <c r="CJW19" s="37"/>
      <c r="CJX19" s="37"/>
      <c r="CJY19" s="37"/>
      <c r="CJZ19" s="37"/>
      <c r="CKA19" s="37"/>
      <c r="CKB19" s="37"/>
      <c r="CKC19" s="37"/>
      <c r="CKD19" s="37"/>
      <c r="CKE19" s="37"/>
      <c r="CKF19" s="37"/>
      <c r="CKG19" s="37"/>
      <c r="CKH19" s="37"/>
      <c r="CKI19" s="37"/>
      <c r="CKJ19" s="37"/>
      <c r="CKK19" s="37"/>
      <c r="CKL19" s="37"/>
      <c r="CKM19" s="37"/>
      <c r="CKN19" s="37"/>
      <c r="CKO19" s="37"/>
      <c r="CKP19" s="37"/>
      <c r="CKQ19" s="37"/>
      <c r="CKR19" s="37"/>
      <c r="CKS19" s="37"/>
      <c r="CKT19" s="37"/>
      <c r="CKU19" s="37"/>
      <c r="CKV19" s="37"/>
      <c r="CKW19" s="37"/>
      <c r="CKX19" s="37"/>
      <c r="CKY19" s="37"/>
      <c r="CKZ19" s="37"/>
      <c r="CLA19" s="37"/>
      <c r="CLB19" s="37"/>
      <c r="CLC19" s="37"/>
      <c r="CLD19" s="37"/>
      <c r="CLE19" s="37"/>
      <c r="CLF19" s="37"/>
      <c r="CLG19" s="37"/>
      <c r="CLH19" s="37"/>
      <c r="CLI19" s="37"/>
      <c r="CLJ19" s="37"/>
      <c r="CLK19" s="37"/>
      <c r="CLL19" s="37"/>
      <c r="CLM19" s="37"/>
      <c r="CLN19" s="37"/>
      <c r="CLO19" s="37"/>
      <c r="CLP19" s="37"/>
      <c r="CLQ19" s="37"/>
      <c r="CLR19" s="37"/>
      <c r="CLS19" s="37"/>
      <c r="CLT19" s="37"/>
      <c r="CLU19" s="37"/>
      <c r="CLV19" s="37"/>
      <c r="CLW19" s="37"/>
      <c r="CLX19" s="37"/>
      <c r="CLY19" s="37"/>
      <c r="CLZ19" s="37"/>
      <c r="CMA19" s="37"/>
      <c r="CMB19" s="37"/>
      <c r="CMC19" s="37"/>
      <c r="CMD19" s="37"/>
      <c r="CME19" s="37"/>
      <c r="CMF19" s="37"/>
      <c r="CMG19" s="37"/>
      <c r="CMH19" s="37"/>
      <c r="CMI19" s="37"/>
      <c r="CMJ19" s="37"/>
      <c r="CMK19" s="37"/>
      <c r="CML19" s="37"/>
      <c r="CMM19" s="37"/>
      <c r="CMN19" s="37"/>
      <c r="CMO19" s="37"/>
      <c r="CMP19" s="37"/>
      <c r="CMQ19" s="37"/>
      <c r="CMR19" s="37"/>
      <c r="CMS19" s="37"/>
      <c r="CMT19" s="37"/>
      <c r="CMU19" s="37"/>
      <c r="CMV19" s="37"/>
      <c r="CMW19" s="37"/>
      <c r="CMX19" s="37"/>
      <c r="CMY19" s="37"/>
      <c r="CMZ19" s="37"/>
      <c r="CNA19" s="37"/>
      <c r="CNB19" s="37"/>
      <c r="CNC19" s="37"/>
      <c r="CND19" s="37"/>
      <c r="CNE19" s="37"/>
      <c r="CNF19" s="37"/>
      <c r="CNG19" s="37"/>
      <c r="CNH19" s="37"/>
      <c r="CNI19" s="37"/>
      <c r="CNJ19" s="37"/>
      <c r="CNK19" s="37"/>
      <c r="CNL19" s="37"/>
      <c r="CNM19" s="37"/>
      <c r="CNN19" s="37"/>
      <c r="CNO19" s="37"/>
      <c r="CNP19" s="37"/>
      <c r="CNQ19" s="37"/>
      <c r="CNR19" s="37"/>
      <c r="CNS19" s="37"/>
      <c r="CNT19" s="37"/>
      <c r="CNU19" s="37"/>
      <c r="CNV19" s="37"/>
      <c r="CNW19" s="37"/>
      <c r="CNX19" s="37"/>
      <c r="CNY19" s="37"/>
      <c r="CNZ19" s="37"/>
      <c r="COA19" s="37"/>
      <c r="COB19" s="37"/>
      <c r="COC19" s="37"/>
      <c r="COD19" s="37"/>
      <c r="COE19" s="37"/>
      <c r="COF19" s="37"/>
      <c r="COG19" s="37"/>
      <c r="COH19" s="37"/>
      <c r="COI19" s="37"/>
      <c r="COJ19" s="37"/>
      <c r="COK19" s="37"/>
      <c r="COL19" s="37"/>
      <c r="COM19" s="37"/>
      <c r="CON19" s="37"/>
      <c r="COO19" s="37"/>
      <c r="COP19" s="37"/>
      <c r="COQ19" s="37"/>
      <c r="COR19" s="37"/>
      <c r="COS19" s="37"/>
      <c r="COT19" s="37"/>
      <c r="COU19" s="37"/>
      <c r="COV19" s="37"/>
      <c r="COW19" s="37"/>
      <c r="COX19" s="37"/>
      <c r="COY19" s="37"/>
      <c r="COZ19" s="37"/>
      <c r="CPA19" s="37"/>
      <c r="CPB19" s="37"/>
      <c r="CPC19" s="37"/>
      <c r="CPD19" s="37"/>
      <c r="CPE19" s="37"/>
      <c r="CPF19" s="37"/>
      <c r="CPG19" s="37"/>
      <c r="CPH19" s="37"/>
      <c r="CPI19" s="37"/>
      <c r="CPJ19" s="37"/>
      <c r="CPK19" s="37"/>
      <c r="CPL19" s="37"/>
      <c r="CPM19" s="37"/>
      <c r="CPN19" s="37"/>
      <c r="CPO19" s="37"/>
      <c r="CPP19" s="37"/>
      <c r="CPQ19" s="37"/>
      <c r="CPR19" s="37"/>
      <c r="CPS19" s="37"/>
      <c r="CPT19" s="37"/>
      <c r="CPU19" s="37"/>
      <c r="CPV19" s="37"/>
      <c r="CPW19" s="37"/>
      <c r="CPX19" s="37"/>
      <c r="CPY19" s="37"/>
      <c r="CPZ19" s="37"/>
      <c r="CQA19" s="37"/>
      <c r="CQB19" s="37"/>
      <c r="CQC19" s="37"/>
      <c r="CQD19" s="37"/>
      <c r="CQE19" s="37"/>
      <c r="CQF19" s="37"/>
      <c r="CQG19" s="37"/>
      <c r="CQH19" s="37"/>
      <c r="CQI19" s="37"/>
      <c r="CQJ19" s="37"/>
      <c r="CQK19" s="37"/>
      <c r="CQL19" s="37"/>
      <c r="CQM19" s="37"/>
      <c r="CQN19" s="37"/>
      <c r="CQO19" s="37"/>
      <c r="CQP19" s="37"/>
      <c r="CQQ19" s="37"/>
      <c r="CQR19" s="37"/>
      <c r="CQS19" s="37"/>
      <c r="CQT19" s="37"/>
      <c r="CQU19" s="37"/>
      <c r="CQV19" s="37"/>
      <c r="CQW19" s="37"/>
      <c r="CQX19" s="37"/>
      <c r="CQY19" s="37"/>
      <c r="CQZ19" s="37"/>
      <c r="CRA19" s="37"/>
      <c r="CRB19" s="37"/>
      <c r="CRC19" s="37"/>
      <c r="CRD19" s="37"/>
      <c r="CRE19" s="37"/>
      <c r="CRF19" s="37"/>
      <c r="CRG19" s="37"/>
      <c r="CRH19" s="37"/>
      <c r="CRI19" s="37"/>
      <c r="CRJ19" s="37"/>
      <c r="CRK19" s="37"/>
      <c r="CRL19" s="37"/>
      <c r="CRM19" s="37"/>
      <c r="CRN19" s="37"/>
      <c r="CRO19" s="37"/>
      <c r="CRP19" s="37"/>
      <c r="CRQ19" s="37"/>
      <c r="CRR19" s="37"/>
      <c r="CRS19" s="37"/>
      <c r="CRT19" s="37"/>
      <c r="CRU19" s="37"/>
      <c r="CRV19" s="37"/>
      <c r="CRW19" s="37"/>
      <c r="CRX19" s="37"/>
      <c r="CRY19" s="37"/>
      <c r="CRZ19" s="37"/>
      <c r="CSA19" s="37"/>
      <c r="CSB19" s="37"/>
      <c r="CSC19" s="37"/>
      <c r="CSD19" s="37"/>
      <c r="CSE19" s="37"/>
      <c r="CSF19" s="37"/>
      <c r="CSG19" s="37"/>
      <c r="CSH19" s="37"/>
      <c r="CSI19" s="37"/>
      <c r="CSJ19" s="37"/>
      <c r="CSK19" s="37"/>
      <c r="CSL19" s="37"/>
      <c r="CSM19" s="37"/>
      <c r="CSN19" s="37"/>
      <c r="CSO19" s="37"/>
      <c r="CSP19" s="37"/>
      <c r="CSQ19" s="37"/>
      <c r="CSR19" s="37"/>
      <c r="CSS19" s="37"/>
      <c r="CST19" s="37"/>
      <c r="CSU19" s="37"/>
      <c r="CSV19" s="37"/>
      <c r="CSW19" s="37"/>
      <c r="CSX19" s="37"/>
      <c r="CSY19" s="37"/>
      <c r="CSZ19" s="37"/>
      <c r="CTA19" s="37"/>
      <c r="CTB19" s="37"/>
      <c r="CTC19" s="37"/>
      <c r="CTD19" s="37"/>
      <c r="CTE19" s="37"/>
      <c r="CTF19" s="37"/>
      <c r="CTG19" s="37"/>
      <c r="CTH19" s="37"/>
      <c r="CTI19" s="37"/>
      <c r="CTJ19" s="37"/>
      <c r="CTK19" s="37"/>
      <c r="CTL19" s="37"/>
      <c r="CTM19" s="37"/>
      <c r="CTN19" s="37"/>
      <c r="CTO19" s="37"/>
      <c r="CTP19" s="37"/>
      <c r="CTQ19" s="37"/>
      <c r="CTR19" s="37"/>
      <c r="CTS19" s="37"/>
      <c r="CTT19" s="37"/>
      <c r="CTU19" s="37"/>
      <c r="CTV19" s="37"/>
      <c r="CTW19" s="37"/>
      <c r="CTX19" s="37"/>
      <c r="CTY19" s="37"/>
      <c r="CTZ19" s="37"/>
      <c r="CUA19" s="37"/>
      <c r="CUB19" s="37"/>
      <c r="CUC19" s="37"/>
      <c r="CUD19" s="37"/>
      <c r="CUE19" s="37"/>
      <c r="CUF19" s="37"/>
      <c r="CUG19" s="37"/>
      <c r="CUH19" s="37"/>
      <c r="CUI19" s="37"/>
      <c r="CUJ19" s="37"/>
      <c r="CUK19" s="37"/>
      <c r="CUL19" s="37"/>
      <c r="CUM19" s="37"/>
      <c r="CUN19" s="37"/>
      <c r="CUO19" s="37"/>
      <c r="CUP19" s="37"/>
      <c r="CUQ19" s="37"/>
      <c r="CUR19" s="37"/>
      <c r="CUS19" s="37"/>
      <c r="CUT19" s="37"/>
      <c r="CUU19" s="37"/>
      <c r="CUV19" s="37"/>
      <c r="CUW19" s="37"/>
      <c r="CUX19" s="37"/>
      <c r="CUY19" s="37"/>
      <c r="CUZ19" s="37"/>
      <c r="CVA19" s="37"/>
      <c r="CVB19" s="37"/>
      <c r="CVC19" s="37"/>
      <c r="CVD19" s="37"/>
      <c r="CVE19" s="37"/>
      <c r="CVF19" s="37"/>
      <c r="CVG19" s="37"/>
      <c r="CVH19" s="37"/>
      <c r="CVI19" s="37"/>
      <c r="CVJ19" s="37"/>
      <c r="CVK19" s="37"/>
      <c r="CVL19" s="37"/>
      <c r="CVM19" s="37"/>
      <c r="CVN19" s="37"/>
      <c r="CVO19" s="37"/>
      <c r="CVP19" s="37"/>
      <c r="CVQ19" s="37"/>
      <c r="CVR19" s="37"/>
      <c r="CVS19" s="37"/>
      <c r="CVT19" s="37"/>
      <c r="CVU19" s="37"/>
      <c r="CVV19" s="37"/>
      <c r="CVW19" s="37"/>
      <c r="CVX19" s="37"/>
      <c r="CVY19" s="37"/>
      <c r="CVZ19" s="37"/>
      <c r="CWA19" s="37"/>
      <c r="CWB19" s="37"/>
      <c r="CWC19" s="37"/>
      <c r="CWD19" s="37"/>
      <c r="CWE19" s="37"/>
      <c r="CWF19" s="37"/>
      <c r="CWG19" s="37"/>
      <c r="CWH19" s="37"/>
      <c r="CWI19" s="37"/>
      <c r="CWJ19" s="37"/>
      <c r="CWK19" s="37"/>
      <c r="CWL19" s="37"/>
      <c r="CWM19" s="37"/>
      <c r="CWN19" s="37"/>
      <c r="CWO19" s="37"/>
      <c r="CWP19" s="37"/>
      <c r="CWQ19" s="37"/>
      <c r="CWR19" s="37"/>
      <c r="CWS19" s="37"/>
      <c r="CWT19" s="37"/>
      <c r="CWU19" s="37"/>
      <c r="CWV19" s="37"/>
      <c r="CWW19" s="37"/>
      <c r="CWX19" s="37"/>
      <c r="CWY19" s="37"/>
      <c r="CWZ19" s="37"/>
      <c r="CXA19" s="37"/>
      <c r="CXB19" s="37"/>
      <c r="CXC19" s="37"/>
      <c r="CXD19" s="37"/>
      <c r="CXE19" s="37"/>
      <c r="CXF19" s="37"/>
      <c r="CXG19" s="37"/>
      <c r="CXH19" s="37"/>
      <c r="CXI19" s="37"/>
      <c r="CXJ19" s="37"/>
      <c r="CXK19" s="37"/>
      <c r="CXL19" s="37"/>
      <c r="CXM19" s="37"/>
      <c r="CXN19" s="37"/>
      <c r="CXO19" s="37"/>
      <c r="CXP19" s="37"/>
      <c r="CXQ19" s="37"/>
      <c r="CXR19" s="37"/>
      <c r="CXS19" s="37"/>
      <c r="CXT19" s="37"/>
      <c r="CXU19" s="37"/>
      <c r="CXV19" s="37"/>
      <c r="CXW19" s="37"/>
      <c r="CXX19" s="37"/>
      <c r="CXY19" s="37"/>
      <c r="CXZ19" s="37"/>
      <c r="CYA19" s="37"/>
      <c r="CYB19" s="37"/>
      <c r="CYC19" s="37"/>
      <c r="CYD19" s="37"/>
      <c r="CYE19" s="37"/>
      <c r="CYF19" s="37"/>
      <c r="CYG19" s="37"/>
      <c r="CYH19" s="37"/>
      <c r="CYI19" s="37"/>
      <c r="CYJ19" s="37"/>
      <c r="CYK19" s="37"/>
      <c r="CYL19" s="37"/>
      <c r="CYM19" s="37"/>
      <c r="CYN19" s="37"/>
      <c r="CYO19" s="37"/>
      <c r="CYP19" s="37"/>
      <c r="CYQ19" s="37"/>
      <c r="CYR19" s="37"/>
      <c r="CYS19" s="37"/>
      <c r="CYT19" s="37"/>
      <c r="CYU19" s="37"/>
      <c r="CYV19" s="37"/>
      <c r="CYW19" s="37"/>
      <c r="CYX19" s="37"/>
      <c r="CYY19" s="37"/>
      <c r="CYZ19" s="37"/>
      <c r="CZA19" s="37"/>
      <c r="CZB19" s="37"/>
      <c r="CZC19" s="37"/>
      <c r="CZD19" s="37"/>
      <c r="CZE19" s="37"/>
      <c r="CZF19" s="37"/>
      <c r="CZG19" s="37"/>
      <c r="CZH19" s="37"/>
      <c r="CZI19" s="37"/>
      <c r="CZJ19" s="37"/>
      <c r="CZK19" s="37"/>
      <c r="CZL19" s="37"/>
      <c r="CZM19" s="37"/>
      <c r="CZN19" s="37"/>
      <c r="CZO19" s="37"/>
      <c r="CZP19" s="37"/>
      <c r="CZQ19" s="37"/>
      <c r="CZR19" s="37"/>
      <c r="CZS19" s="37"/>
      <c r="CZT19" s="37"/>
      <c r="CZU19" s="37"/>
      <c r="CZV19" s="37"/>
      <c r="CZW19" s="37"/>
      <c r="CZX19" s="37"/>
      <c r="CZY19" s="37"/>
      <c r="CZZ19" s="37"/>
      <c r="DAA19" s="37"/>
      <c r="DAB19" s="37"/>
      <c r="DAC19" s="37"/>
      <c r="DAD19" s="37"/>
      <c r="DAE19" s="37"/>
      <c r="DAF19" s="37"/>
      <c r="DAG19" s="37"/>
      <c r="DAH19" s="37"/>
      <c r="DAI19" s="37"/>
      <c r="DAJ19" s="37"/>
      <c r="DAK19" s="37"/>
      <c r="DAL19" s="37"/>
      <c r="DAM19" s="37"/>
      <c r="DAN19" s="37"/>
      <c r="DAO19" s="37"/>
      <c r="DAP19" s="37"/>
      <c r="DAQ19" s="37"/>
      <c r="DAR19" s="37"/>
      <c r="DAS19" s="37"/>
      <c r="DAT19" s="37"/>
      <c r="DAU19" s="37"/>
      <c r="DAV19" s="37"/>
      <c r="DAW19" s="37"/>
      <c r="DAX19" s="37"/>
      <c r="DAY19" s="37"/>
      <c r="DAZ19" s="37"/>
      <c r="DBA19" s="37"/>
      <c r="DBB19" s="37"/>
      <c r="DBC19" s="37"/>
      <c r="DBD19" s="37"/>
      <c r="DBE19" s="37"/>
      <c r="DBF19" s="37"/>
      <c r="DBG19" s="37"/>
      <c r="DBH19" s="37"/>
      <c r="DBI19" s="37"/>
      <c r="DBJ19" s="37"/>
      <c r="DBK19" s="37"/>
      <c r="DBL19" s="37"/>
      <c r="DBM19" s="37"/>
      <c r="DBN19" s="37"/>
      <c r="DBO19" s="37"/>
      <c r="DBP19" s="37"/>
      <c r="DBQ19" s="37"/>
      <c r="DBR19" s="37"/>
      <c r="DBS19" s="37"/>
      <c r="DBT19" s="37"/>
      <c r="DBU19" s="37"/>
      <c r="DBV19" s="37"/>
      <c r="DBW19" s="37"/>
      <c r="DBX19" s="37"/>
      <c r="DBY19" s="37"/>
      <c r="DBZ19" s="37"/>
      <c r="DCA19" s="37"/>
      <c r="DCB19" s="37"/>
      <c r="DCC19" s="37"/>
      <c r="DCD19" s="37"/>
      <c r="DCE19" s="37"/>
      <c r="DCF19" s="37"/>
      <c r="DCG19" s="37"/>
      <c r="DCH19" s="37"/>
      <c r="DCI19" s="37"/>
      <c r="DCJ19" s="37"/>
      <c r="DCK19" s="37"/>
      <c r="DCL19" s="37"/>
      <c r="DCM19" s="37"/>
      <c r="DCN19" s="37"/>
      <c r="DCO19" s="37"/>
      <c r="DCP19" s="37"/>
      <c r="DCQ19" s="37"/>
      <c r="DCR19" s="37"/>
      <c r="DCS19" s="37"/>
      <c r="DCT19" s="37"/>
      <c r="DCU19" s="37"/>
      <c r="DCV19" s="37"/>
      <c r="DCW19" s="37"/>
      <c r="DCX19" s="37"/>
      <c r="DCY19" s="37"/>
      <c r="DCZ19" s="37"/>
      <c r="DDA19" s="37"/>
      <c r="DDB19" s="37"/>
      <c r="DDC19" s="37"/>
      <c r="DDD19" s="37"/>
      <c r="DDE19" s="37"/>
      <c r="DDF19" s="37"/>
      <c r="DDG19" s="37"/>
      <c r="DDH19" s="37"/>
      <c r="DDI19" s="37"/>
      <c r="DDJ19" s="37"/>
      <c r="DDK19" s="37"/>
      <c r="DDL19" s="37"/>
      <c r="DDM19" s="37"/>
      <c r="DDN19" s="37"/>
      <c r="DDO19" s="37"/>
      <c r="DDP19" s="37"/>
      <c r="DDQ19" s="37"/>
      <c r="DDR19" s="37"/>
      <c r="DDS19" s="37"/>
      <c r="DDT19" s="37"/>
      <c r="DDU19" s="37"/>
      <c r="DDV19" s="37"/>
      <c r="DDW19" s="37"/>
      <c r="DDX19" s="37"/>
      <c r="DDY19" s="37"/>
      <c r="DDZ19" s="37"/>
      <c r="DEA19" s="37"/>
      <c r="DEB19" s="37"/>
      <c r="DEC19" s="37"/>
      <c r="DED19" s="37"/>
      <c r="DEE19" s="37"/>
      <c r="DEF19" s="37"/>
      <c r="DEG19" s="37"/>
      <c r="DEH19" s="37"/>
      <c r="DEI19" s="37"/>
      <c r="DEJ19" s="37"/>
      <c r="DEK19" s="37"/>
      <c r="DEL19" s="37"/>
      <c r="DEM19" s="37"/>
      <c r="DEN19" s="37"/>
      <c r="DEO19" s="37"/>
      <c r="DEP19" s="37"/>
      <c r="DEQ19" s="37"/>
      <c r="DER19" s="37"/>
      <c r="DES19" s="37"/>
      <c r="DET19" s="37"/>
      <c r="DEU19" s="37"/>
      <c r="DEV19" s="37"/>
      <c r="DEW19" s="37"/>
      <c r="DEX19" s="37"/>
      <c r="DEY19" s="37"/>
      <c r="DEZ19" s="37"/>
      <c r="DFA19" s="37"/>
      <c r="DFB19" s="37"/>
      <c r="DFC19" s="37"/>
      <c r="DFD19" s="37"/>
      <c r="DFE19" s="37"/>
      <c r="DFF19" s="37"/>
      <c r="DFG19" s="37"/>
      <c r="DFH19" s="37"/>
      <c r="DFI19" s="37"/>
      <c r="DFJ19" s="37"/>
      <c r="DFK19" s="37"/>
      <c r="DFL19" s="37"/>
      <c r="DFM19" s="37"/>
      <c r="DFN19" s="37"/>
      <c r="DFO19" s="37"/>
      <c r="DFP19" s="37"/>
      <c r="DFQ19" s="37"/>
      <c r="DFR19" s="37"/>
      <c r="DFS19" s="37"/>
      <c r="DFT19" s="37"/>
      <c r="DFU19" s="37"/>
      <c r="DFV19" s="37"/>
      <c r="DFW19" s="37"/>
      <c r="DFX19" s="37"/>
      <c r="DFY19" s="37"/>
      <c r="DFZ19" s="37"/>
      <c r="DGA19" s="37"/>
      <c r="DGB19" s="37"/>
      <c r="DGC19" s="37"/>
      <c r="DGD19" s="37"/>
      <c r="DGE19" s="37"/>
      <c r="DGF19" s="37"/>
      <c r="DGG19" s="37"/>
      <c r="DGH19" s="37"/>
      <c r="DGI19" s="37"/>
      <c r="DGJ19" s="37"/>
      <c r="DGK19" s="37"/>
      <c r="DGL19" s="37"/>
      <c r="DGM19" s="37"/>
      <c r="DGN19" s="37"/>
      <c r="DGO19" s="37"/>
      <c r="DGP19" s="37"/>
      <c r="DGQ19" s="37"/>
      <c r="DGR19" s="37"/>
      <c r="DGS19" s="37"/>
      <c r="DGT19" s="37"/>
      <c r="DGU19" s="37"/>
      <c r="DGV19" s="37"/>
      <c r="DGW19" s="37"/>
      <c r="DGX19" s="37"/>
      <c r="DGY19" s="37"/>
      <c r="DGZ19" s="37"/>
      <c r="DHA19" s="37"/>
      <c r="DHB19" s="37"/>
      <c r="DHC19" s="37"/>
      <c r="DHD19" s="37"/>
      <c r="DHE19" s="37"/>
      <c r="DHF19" s="37"/>
      <c r="DHG19" s="37"/>
      <c r="DHH19" s="37"/>
      <c r="DHI19" s="37"/>
      <c r="DHJ19" s="37"/>
      <c r="DHK19" s="37"/>
      <c r="DHL19" s="37"/>
      <c r="DHM19" s="37"/>
      <c r="DHN19" s="37"/>
      <c r="DHO19" s="37"/>
      <c r="DHP19" s="37"/>
      <c r="DHQ19" s="37"/>
      <c r="DHR19" s="37"/>
      <c r="DHS19" s="37"/>
      <c r="DHT19" s="37"/>
      <c r="DHU19" s="37"/>
      <c r="DHV19" s="37"/>
      <c r="DHW19" s="37"/>
      <c r="DHX19" s="37"/>
      <c r="DHY19" s="37"/>
      <c r="DHZ19" s="37"/>
      <c r="DIA19" s="37"/>
      <c r="DIB19" s="37"/>
      <c r="DIC19" s="37"/>
      <c r="DID19" s="37"/>
      <c r="DIE19" s="37"/>
      <c r="DIF19" s="37"/>
      <c r="DIG19" s="37"/>
      <c r="DIH19" s="37"/>
      <c r="DII19" s="37"/>
      <c r="DIJ19" s="37"/>
      <c r="DIK19" s="37"/>
      <c r="DIL19" s="37"/>
      <c r="DIM19" s="37"/>
      <c r="DIN19" s="37"/>
      <c r="DIO19" s="37"/>
      <c r="DIP19" s="37"/>
      <c r="DIQ19" s="37"/>
      <c r="DIR19" s="37"/>
      <c r="DIS19" s="37"/>
      <c r="DIT19" s="37"/>
      <c r="DIU19" s="37"/>
      <c r="DIV19" s="37"/>
      <c r="DIW19" s="37"/>
      <c r="DIX19" s="37"/>
      <c r="DIY19" s="37"/>
      <c r="DIZ19" s="37"/>
      <c r="DJA19" s="37"/>
      <c r="DJB19" s="37"/>
      <c r="DJC19" s="37"/>
      <c r="DJD19" s="37"/>
      <c r="DJE19" s="37"/>
      <c r="DJF19" s="37"/>
      <c r="DJG19" s="37"/>
      <c r="DJH19" s="37"/>
      <c r="DJI19" s="37"/>
      <c r="DJJ19" s="37"/>
      <c r="DJK19" s="37"/>
      <c r="DJL19" s="37"/>
      <c r="DJM19" s="37"/>
      <c r="DJN19" s="37"/>
      <c r="DJO19" s="37"/>
      <c r="DJP19" s="37"/>
      <c r="DJQ19" s="37"/>
      <c r="DJR19" s="37"/>
      <c r="DJS19" s="37"/>
      <c r="DJT19" s="37"/>
      <c r="DJU19" s="37"/>
      <c r="DJV19" s="37"/>
      <c r="DJW19" s="37"/>
      <c r="DJX19" s="37"/>
      <c r="DJY19" s="37"/>
      <c r="DJZ19" s="37"/>
      <c r="DKA19" s="37"/>
      <c r="DKB19" s="37"/>
      <c r="DKC19" s="37"/>
      <c r="DKD19" s="37"/>
      <c r="DKE19" s="37"/>
      <c r="DKF19" s="37"/>
      <c r="DKG19" s="37"/>
      <c r="DKH19" s="37"/>
      <c r="DKI19" s="37"/>
      <c r="DKJ19" s="37"/>
      <c r="DKK19" s="37"/>
      <c r="DKL19" s="37"/>
      <c r="DKM19" s="37"/>
      <c r="DKN19" s="37"/>
      <c r="DKO19" s="37"/>
      <c r="DKP19" s="37"/>
      <c r="DKQ19" s="37"/>
      <c r="DKR19" s="37"/>
      <c r="DKS19" s="37"/>
      <c r="DKT19" s="37"/>
      <c r="DKU19" s="37"/>
      <c r="DKV19" s="37"/>
      <c r="DKW19" s="37"/>
      <c r="DKX19" s="37"/>
      <c r="DKY19" s="37"/>
      <c r="DKZ19" s="37"/>
      <c r="DLA19" s="37"/>
      <c r="DLB19" s="37"/>
      <c r="DLC19" s="37"/>
      <c r="DLD19" s="37"/>
      <c r="DLE19" s="37"/>
      <c r="DLF19" s="37"/>
      <c r="DLG19" s="37"/>
      <c r="DLH19" s="37"/>
      <c r="DLI19" s="37"/>
      <c r="DLJ19" s="37"/>
      <c r="DLK19" s="37"/>
      <c r="DLL19" s="37"/>
      <c r="DLM19" s="37"/>
      <c r="DLN19" s="37"/>
      <c r="DLO19" s="37"/>
      <c r="DLP19" s="37"/>
      <c r="DLQ19" s="37"/>
      <c r="DLR19" s="37"/>
      <c r="DLS19" s="37"/>
      <c r="DLT19" s="37"/>
      <c r="DLU19" s="37"/>
      <c r="DLV19" s="37"/>
      <c r="DLW19" s="37"/>
      <c r="DLX19" s="37"/>
      <c r="DLY19" s="37"/>
      <c r="DLZ19" s="37"/>
      <c r="DMA19" s="37"/>
      <c r="DMB19" s="37"/>
      <c r="DMC19" s="37"/>
      <c r="DMD19" s="37"/>
      <c r="DME19" s="37"/>
      <c r="DMF19" s="37"/>
      <c r="DMG19" s="37"/>
      <c r="DMH19" s="37"/>
      <c r="DMI19" s="37"/>
      <c r="DMJ19" s="37"/>
      <c r="DMK19" s="37"/>
      <c r="DML19" s="37"/>
      <c r="DMM19" s="37"/>
      <c r="DMN19" s="37"/>
      <c r="DMO19" s="37"/>
      <c r="DMP19" s="37"/>
      <c r="DMQ19" s="37"/>
      <c r="DMR19" s="37"/>
      <c r="DMS19" s="37"/>
      <c r="DMT19" s="37"/>
      <c r="DMU19" s="37"/>
      <c r="DMV19" s="37"/>
      <c r="DMW19" s="37"/>
      <c r="DMX19" s="37"/>
      <c r="DMY19" s="37"/>
      <c r="DMZ19" s="37"/>
      <c r="DNA19" s="37"/>
      <c r="DNB19" s="37"/>
      <c r="DNC19" s="37"/>
      <c r="DND19" s="37"/>
      <c r="DNE19" s="37"/>
      <c r="DNF19" s="37"/>
      <c r="DNG19" s="37"/>
      <c r="DNH19" s="37"/>
      <c r="DNI19" s="37"/>
      <c r="DNJ19" s="37"/>
      <c r="DNK19" s="37"/>
      <c r="DNL19" s="37"/>
      <c r="DNM19" s="37"/>
      <c r="DNN19" s="37"/>
      <c r="DNO19" s="37"/>
      <c r="DNP19" s="37"/>
      <c r="DNQ19" s="37"/>
      <c r="DNR19" s="37"/>
      <c r="DNS19" s="37"/>
      <c r="DNT19" s="37"/>
      <c r="DNU19" s="37"/>
      <c r="DNV19" s="37"/>
      <c r="DNW19" s="37"/>
      <c r="DNX19" s="37"/>
      <c r="DNY19" s="37"/>
      <c r="DNZ19" s="37"/>
      <c r="DOA19" s="37"/>
      <c r="DOB19" s="37"/>
      <c r="DOC19" s="37"/>
      <c r="DOD19" s="37"/>
      <c r="DOE19" s="37"/>
      <c r="DOF19" s="37"/>
      <c r="DOG19" s="37"/>
      <c r="DOH19" s="37"/>
      <c r="DOI19" s="37"/>
      <c r="DOJ19" s="37"/>
      <c r="DOK19" s="37"/>
      <c r="DOL19" s="37"/>
      <c r="DOM19" s="37"/>
      <c r="DON19" s="37"/>
      <c r="DOO19" s="37"/>
      <c r="DOP19" s="37"/>
      <c r="DOQ19" s="37"/>
      <c r="DOR19" s="37"/>
      <c r="DOS19" s="37"/>
      <c r="DOT19" s="37"/>
      <c r="DOU19" s="37"/>
      <c r="DOV19" s="37"/>
      <c r="DOW19" s="37"/>
      <c r="DOX19" s="37"/>
      <c r="DOY19" s="37"/>
      <c r="DOZ19" s="37"/>
      <c r="DPA19" s="37"/>
      <c r="DPB19" s="37"/>
      <c r="DPC19" s="37"/>
      <c r="DPD19" s="37"/>
      <c r="DPE19" s="37"/>
      <c r="DPF19" s="37"/>
      <c r="DPG19" s="37"/>
      <c r="DPH19" s="37"/>
      <c r="DPI19" s="37"/>
      <c r="DPJ19" s="37"/>
      <c r="DPK19" s="37"/>
      <c r="DPL19" s="37"/>
      <c r="DPM19" s="37"/>
      <c r="DPN19" s="37"/>
      <c r="DPO19" s="37"/>
      <c r="DPP19" s="37"/>
      <c r="DPQ19" s="37"/>
      <c r="DPR19" s="37"/>
      <c r="DPS19" s="37"/>
      <c r="DPT19" s="37"/>
      <c r="DPU19" s="37"/>
      <c r="DPV19" s="37"/>
      <c r="DPW19" s="37"/>
      <c r="DPX19" s="37"/>
      <c r="DPY19" s="37"/>
      <c r="DPZ19" s="37"/>
      <c r="DQA19" s="37"/>
      <c r="DQB19" s="37"/>
      <c r="DQC19" s="37"/>
      <c r="DQD19" s="37"/>
      <c r="DQE19" s="37"/>
      <c r="DQF19" s="37"/>
      <c r="DQG19" s="37"/>
      <c r="DQH19" s="37"/>
      <c r="DQI19" s="37"/>
      <c r="DQJ19" s="37"/>
      <c r="DQK19" s="37"/>
      <c r="DQL19" s="37"/>
      <c r="DQM19" s="37"/>
      <c r="DQN19" s="37"/>
      <c r="DQO19" s="37"/>
      <c r="DQP19" s="37"/>
      <c r="DQQ19" s="37"/>
      <c r="DQR19" s="37"/>
      <c r="DQS19" s="37"/>
      <c r="DQT19" s="37"/>
      <c r="DQU19" s="37"/>
      <c r="DQV19" s="37"/>
      <c r="DQW19" s="37"/>
      <c r="DQX19" s="37"/>
      <c r="DQY19" s="37"/>
      <c r="DQZ19" s="37"/>
      <c r="DRA19" s="37"/>
      <c r="DRB19" s="37"/>
      <c r="DRC19" s="37"/>
      <c r="DRD19" s="37"/>
      <c r="DRE19" s="37"/>
      <c r="DRF19" s="37"/>
      <c r="DRG19" s="37"/>
      <c r="DRH19" s="37"/>
      <c r="DRI19" s="37"/>
      <c r="DRJ19" s="37"/>
      <c r="DRK19" s="37"/>
      <c r="DRL19" s="37"/>
      <c r="DRM19" s="37"/>
      <c r="DRN19" s="37"/>
      <c r="DRO19" s="37"/>
      <c r="DRP19" s="37"/>
      <c r="DRQ19" s="37"/>
      <c r="DRR19" s="37"/>
      <c r="DRS19" s="37"/>
      <c r="DRT19" s="37"/>
      <c r="DRU19" s="37"/>
      <c r="DRV19" s="37"/>
      <c r="DRW19" s="37"/>
      <c r="DRX19" s="37"/>
      <c r="DRY19" s="37"/>
      <c r="DRZ19" s="37"/>
      <c r="DSA19" s="37"/>
      <c r="DSB19" s="37"/>
      <c r="DSC19" s="37"/>
      <c r="DSD19" s="37"/>
      <c r="DSE19" s="37"/>
      <c r="DSF19" s="37"/>
      <c r="DSG19" s="37"/>
      <c r="DSH19" s="37"/>
      <c r="DSI19" s="37"/>
      <c r="DSJ19" s="37"/>
      <c r="DSK19" s="37"/>
      <c r="DSL19" s="37"/>
      <c r="DSM19" s="37"/>
      <c r="DSN19" s="37"/>
      <c r="DSO19" s="37"/>
      <c r="DSP19" s="37"/>
      <c r="DSQ19" s="37"/>
      <c r="DSR19" s="37"/>
      <c r="DSS19" s="37"/>
      <c r="DST19" s="37"/>
      <c r="DSU19" s="37"/>
      <c r="DSV19" s="37"/>
      <c r="DSW19" s="37"/>
      <c r="DSX19" s="37"/>
      <c r="DSY19" s="37"/>
      <c r="DSZ19" s="37"/>
      <c r="DTA19" s="37"/>
      <c r="DTB19" s="37"/>
      <c r="DTC19" s="37"/>
      <c r="DTD19" s="37"/>
      <c r="DTE19" s="37"/>
      <c r="DTF19" s="37"/>
      <c r="DTG19" s="37"/>
      <c r="DTH19" s="37"/>
      <c r="DTI19" s="37"/>
      <c r="DTJ19" s="37"/>
      <c r="DTK19" s="37"/>
      <c r="DTL19" s="37"/>
      <c r="DTM19" s="37"/>
      <c r="DTN19" s="37"/>
      <c r="DTO19" s="37"/>
      <c r="DTP19" s="37"/>
      <c r="DTQ19" s="37"/>
      <c r="DTR19" s="37"/>
      <c r="DTS19" s="37"/>
      <c r="DTT19" s="37"/>
      <c r="DTU19" s="37"/>
      <c r="DTV19" s="37"/>
      <c r="DTW19" s="37"/>
      <c r="DTX19" s="37"/>
      <c r="DTY19" s="37"/>
      <c r="DTZ19" s="37"/>
      <c r="DUA19" s="37"/>
      <c r="DUB19" s="37"/>
      <c r="DUC19" s="37"/>
      <c r="DUD19" s="37"/>
      <c r="DUE19" s="37"/>
      <c r="DUF19" s="37"/>
      <c r="DUG19" s="37"/>
      <c r="DUH19" s="37"/>
      <c r="DUI19" s="37"/>
      <c r="DUJ19" s="37"/>
      <c r="DUK19" s="37"/>
      <c r="DUL19" s="37"/>
      <c r="DUM19" s="37"/>
      <c r="DUN19" s="37"/>
      <c r="DUO19" s="37"/>
      <c r="DUP19" s="37"/>
      <c r="DUQ19" s="37"/>
      <c r="DUR19" s="37"/>
      <c r="DUS19" s="37"/>
      <c r="DUT19" s="37"/>
      <c r="DUU19" s="37"/>
      <c r="DUV19" s="37"/>
      <c r="DUW19" s="37"/>
      <c r="DUX19" s="37"/>
      <c r="DUY19" s="37"/>
      <c r="DUZ19" s="37"/>
      <c r="DVA19" s="37"/>
      <c r="DVB19" s="37"/>
      <c r="DVC19" s="37"/>
      <c r="DVD19" s="37"/>
      <c r="DVE19" s="37"/>
      <c r="DVF19" s="37"/>
      <c r="DVG19" s="37"/>
      <c r="DVH19" s="37"/>
      <c r="DVI19" s="37"/>
      <c r="DVJ19" s="37"/>
      <c r="DVK19" s="37"/>
      <c r="DVL19" s="37"/>
      <c r="DVM19" s="37"/>
      <c r="DVN19" s="37"/>
      <c r="DVO19" s="37"/>
      <c r="DVP19" s="37"/>
      <c r="DVQ19" s="37"/>
      <c r="DVR19" s="37"/>
      <c r="DVS19" s="37"/>
      <c r="DVT19" s="37"/>
      <c r="DVU19" s="37"/>
      <c r="DVV19" s="37"/>
      <c r="DVW19" s="37"/>
      <c r="DVX19" s="37"/>
      <c r="DVY19" s="37"/>
      <c r="DVZ19" s="37"/>
      <c r="DWA19" s="37"/>
      <c r="DWB19" s="37"/>
      <c r="DWC19" s="37"/>
      <c r="DWD19" s="37"/>
      <c r="DWE19" s="37"/>
      <c r="DWF19" s="37"/>
      <c r="DWG19" s="37"/>
      <c r="DWH19" s="37"/>
      <c r="DWI19" s="37"/>
      <c r="DWJ19" s="37"/>
      <c r="DWK19" s="37"/>
      <c r="DWL19" s="37"/>
      <c r="DWM19" s="37"/>
      <c r="DWN19" s="37"/>
      <c r="DWO19" s="37"/>
      <c r="DWP19" s="37"/>
      <c r="DWQ19" s="37"/>
      <c r="DWR19" s="37"/>
      <c r="DWS19" s="37"/>
      <c r="DWT19" s="37"/>
      <c r="DWU19" s="37"/>
      <c r="DWV19" s="37"/>
      <c r="DWW19" s="37"/>
      <c r="DWX19" s="37"/>
      <c r="DWY19" s="37"/>
      <c r="DWZ19" s="37"/>
      <c r="DXA19" s="37"/>
      <c r="DXB19" s="37"/>
      <c r="DXC19" s="37"/>
      <c r="DXD19" s="37"/>
      <c r="DXE19" s="37"/>
      <c r="DXF19" s="37"/>
      <c r="DXG19" s="37"/>
      <c r="DXH19" s="37"/>
      <c r="DXI19" s="37"/>
      <c r="DXJ19" s="37"/>
      <c r="DXK19" s="37"/>
      <c r="DXL19" s="37"/>
      <c r="DXM19" s="37"/>
      <c r="DXN19" s="37"/>
      <c r="DXO19" s="37"/>
      <c r="DXP19" s="37"/>
      <c r="DXQ19" s="37"/>
      <c r="DXR19" s="37"/>
      <c r="DXS19" s="37"/>
      <c r="DXT19" s="37"/>
      <c r="DXU19" s="37"/>
      <c r="DXV19" s="37"/>
      <c r="DXW19" s="37"/>
      <c r="DXX19" s="37"/>
      <c r="DXY19" s="37"/>
      <c r="DXZ19" s="37"/>
      <c r="DYA19" s="37"/>
      <c r="DYB19" s="37"/>
      <c r="DYC19" s="37"/>
      <c r="DYD19" s="37"/>
      <c r="DYE19" s="37"/>
      <c r="DYF19" s="37"/>
      <c r="DYG19" s="37"/>
      <c r="DYH19" s="37"/>
      <c r="DYI19" s="37"/>
      <c r="DYJ19" s="37"/>
      <c r="DYK19" s="37"/>
      <c r="DYL19" s="37"/>
      <c r="DYM19" s="37"/>
      <c r="DYN19" s="37"/>
      <c r="DYO19" s="37"/>
      <c r="DYP19" s="37"/>
      <c r="DYQ19" s="37"/>
      <c r="DYR19" s="37"/>
      <c r="DYS19" s="37"/>
      <c r="DYT19" s="37"/>
      <c r="DYU19" s="37"/>
      <c r="DYV19" s="37"/>
      <c r="DYW19" s="37"/>
      <c r="DYX19" s="37"/>
      <c r="DYY19" s="37"/>
      <c r="DYZ19" s="37"/>
      <c r="DZA19" s="37"/>
      <c r="DZB19" s="37"/>
      <c r="DZC19" s="37"/>
      <c r="DZD19" s="37"/>
      <c r="DZE19" s="37"/>
      <c r="DZF19" s="37"/>
      <c r="DZG19" s="37"/>
      <c r="DZH19" s="37"/>
      <c r="DZI19" s="37"/>
      <c r="DZJ19" s="37"/>
      <c r="DZK19" s="37"/>
      <c r="DZL19" s="37"/>
      <c r="DZM19" s="37"/>
      <c r="DZN19" s="37"/>
      <c r="DZO19" s="37"/>
      <c r="DZP19" s="37"/>
      <c r="DZQ19" s="37"/>
      <c r="DZR19" s="37"/>
      <c r="DZS19" s="37"/>
      <c r="DZT19" s="37"/>
      <c r="DZU19" s="37"/>
      <c r="DZV19" s="37"/>
      <c r="DZW19" s="37"/>
      <c r="DZX19" s="37"/>
      <c r="DZY19" s="37"/>
      <c r="DZZ19" s="37"/>
      <c r="EAA19" s="37"/>
      <c r="EAB19" s="37"/>
      <c r="EAC19" s="37"/>
      <c r="EAD19" s="37"/>
      <c r="EAE19" s="37"/>
      <c r="EAF19" s="37"/>
      <c r="EAG19" s="37"/>
      <c r="EAH19" s="37"/>
      <c r="EAI19" s="37"/>
      <c r="EAJ19" s="37"/>
      <c r="EAK19" s="37"/>
      <c r="EAL19" s="37"/>
      <c r="EAM19" s="37"/>
      <c r="EAN19" s="37"/>
      <c r="EAO19" s="37"/>
      <c r="EAP19" s="37"/>
      <c r="EAQ19" s="37"/>
      <c r="EAR19" s="37"/>
      <c r="EAS19" s="37"/>
      <c r="EAT19" s="37"/>
      <c r="EAU19" s="37"/>
      <c r="EAV19" s="37"/>
      <c r="EAW19" s="37"/>
      <c r="EAX19" s="37"/>
      <c r="EAY19" s="37"/>
      <c r="EAZ19" s="37"/>
      <c r="EBA19" s="37"/>
      <c r="EBB19" s="37"/>
      <c r="EBC19" s="37"/>
      <c r="EBD19" s="37"/>
      <c r="EBE19" s="37"/>
      <c r="EBF19" s="37"/>
      <c r="EBG19" s="37"/>
      <c r="EBH19" s="37"/>
      <c r="EBI19" s="37"/>
      <c r="EBJ19" s="37"/>
      <c r="EBK19" s="37"/>
      <c r="EBL19" s="37"/>
      <c r="EBM19" s="37"/>
      <c r="EBN19" s="37"/>
      <c r="EBO19" s="37"/>
      <c r="EBP19" s="37"/>
      <c r="EBQ19" s="37"/>
      <c r="EBR19" s="37"/>
      <c r="EBS19" s="37"/>
      <c r="EBT19" s="37"/>
      <c r="EBU19" s="37"/>
      <c r="EBV19" s="37"/>
      <c r="EBW19" s="37"/>
      <c r="EBX19" s="37"/>
      <c r="EBY19" s="37"/>
      <c r="EBZ19" s="37"/>
      <c r="ECA19" s="37"/>
      <c r="ECB19" s="37"/>
      <c r="ECC19" s="37"/>
      <c r="ECD19" s="37"/>
      <c r="ECE19" s="37"/>
      <c r="ECF19" s="37"/>
      <c r="ECG19" s="37"/>
      <c r="ECH19" s="37"/>
      <c r="ECI19" s="37"/>
      <c r="ECJ19" s="37"/>
      <c r="ECK19" s="37"/>
      <c r="ECL19" s="37"/>
      <c r="ECM19" s="37"/>
      <c r="ECN19" s="37"/>
      <c r="ECO19" s="37"/>
      <c r="ECP19" s="37"/>
      <c r="ECQ19" s="37"/>
      <c r="ECR19" s="37"/>
      <c r="ECS19" s="37"/>
      <c r="ECT19" s="37"/>
      <c r="ECU19" s="37"/>
      <c r="ECV19" s="37"/>
      <c r="ECW19" s="37"/>
      <c r="ECX19" s="37"/>
      <c r="ECY19" s="37"/>
      <c r="ECZ19" s="37"/>
      <c r="EDA19" s="37"/>
      <c r="EDB19" s="37"/>
      <c r="EDC19" s="37"/>
      <c r="EDD19" s="37"/>
      <c r="EDE19" s="37"/>
      <c r="EDF19" s="37"/>
      <c r="EDG19" s="37"/>
      <c r="EDH19" s="37"/>
      <c r="EDI19" s="37"/>
      <c r="EDJ19" s="37"/>
      <c r="EDK19" s="37"/>
      <c r="EDL19" s="37"/>
      <c r="EDM19" s="37"/>
      <c r="EDN19" s="37"/>
      <c r="EDO19" s="37"/>
      <c r="EDP19" s="37"/>
      <c r="EDQ19" s="37"/>
      <c r="EDR19" s="37"/>
      <c r="EDS19" s="37"/>
      <c r="EDT19" s="37"/>
      <c r="EDU19" s="37"/>
      <c r="EDV19" s="37"/>
      <c r="EDW19" s="37"/>
      <c r="EDX19" s="37"/>
      <c r="EDY19" s="37"/>
      <c r="EDZ19" s="37"/>
      <c r="EEA19" s="37"/>
      <c r="EEB19" s="37"/>
      <c r="EEC19" s="37"/>
      <c r="EED19" s="37"/>
      <c r="EEE19" s="37"/>
      <c r="EEF19" s="37"/>
      <c r="EEG19" s="37"/>
      <c r="EEH19" s="37"/>
      <c r="EEI19" s="37"/>
      <c r="EEJ19" s="37"/>
      <c r="EEK19" s="37"/>
      <c r="EEL19" s="37"/>
      <c r="EEM19" s="37"/>
      <c r="EEN19" s="37"/>
      <c r="EEO19" s="37"/>
      <c r="EEP19" s="37"/>
      <c r="EEQ19" s="37"/>
      <c r="EER19" s="37"/>
      <c r="EES19" s="37"/>
      <c r="EET19" s="37"/>
      <c r="EEU19" s="37"/>
      <c r="EEV19" s="37"/>
      <c r="EEW19" s="37"/>
      <c r="EEX19" s="37"/>
      <c r="EEY19" s="37"/>
      <c r="EEZ19" s="37"/>
      <c r="EFA19" s="37"/>
      <c r="EFB19" s="37"/>
      <c r="EFC19" s="37"/>
      <c r="EFD19" s="37"/>
      <c r="EFE19" s="37"/>
      <c r="EFF19" s="37"/>
      <c r="EFG19" s="37"/>
      <c r="EFH19" s="37"/>
      <c r="EFI19" s="37"/>
      <c r="EFJ19" s="37"/>
      <c r="EFK19" s="37"/>
      <c r="EFL19" s="37"/>
      <c r="EFM19" s="37"/>
      <c r="EFN19" s="37"/>
      <c r="EFO19" s="37"/>
      <c r="EFP19" s="37"/>
      <c r="EFQ19" s="37"/>
      <c r="EFR19" s="37"/>
      <c r="EFS19" s="37"/>
      <c r="EFT19" s="37"/>
      <c r="EFU19" s="37"/>
      <c r="EFV19" s="37"/>
      <c r="EFW19" s="37"/>
      <c r="EFX19" s="37"/>
      <c r="EFY19" s="37"/>
      <c r="EFZ19" s="37"/>
      <c r="EGA19" s="37"/>
      <c r="EGB19" s="37"/>
      <c r="EGC19" s="37"/>
      <c r="EGD19" s="37"/>
      <c r="EGE19" s="37"/>
      <c r="EGF19" s="37"/>
      <c r="EGG19" s="37"/>
      <c r="EGH19" s="37"/>
      <c r="EGI19" s="37"/>
      <c r="EGJ19" s="37"/>
      <c r="EGK19" s="37"/>
      <c r="EGL19" s="37"/>
      <c r="EGM19" s="37"/>
      <c r="EGN19" s="37"/>
      <c r="EGO19" s="37"/>
      <c r="EGP19" s="37"/>
      <c r="EGQ19" s="37"/>
      <c r="EGR19" s="37"/>
      <c r="EGS19" s="37"/>
      <c r="EGT19" s="37"/>
      <c r="EGU19" s="37"/>
      <c r="EGV19" s="37"/>
      <c r="EGW19" s="37"/>
      <c r="EGX19" s="37"/>
      <c r="EGY19" s="37"/>
      <c r="EGZ19" s="37"/>
      <c r="EHA19" s="37"/>
      <c r="EHB19" s="37"/>
      <c r="EHC19" s="37"/>
      <c r="EHD19" s="37"/>
      <c r="EHE19" s="37"/>
      <c r="EHF19" s="37"/>
      <c r="EHG19" s="37"/>
      <c r="EHH19" s="37"/>
      <c r="EHI19" s="37"/>
      <c r="EHJ19" s="37"/>
      <c r="EHK19" s="37"/>
      <c r="EHL19" s="37"/>
      <c r="EHM19" s="37"/>
      <c r="EHN19" s="37"/>
      <c r="EHO19" s="37"/>
      <c r="EHP19" s="37"/>
      <c r="EHQ19" s="37"/>
      <c r="EHR19" s="37"/>
      <c r="EHS19" s="37"/>
      <c r="EHT19" s="37"/>
      <c r="EHU19" s="37"/>
      <c r="EHV19" s="37"/>
      <c r="EHW19" s="37"/>
      <c r="EHX19" s="37"/>
      <c r="EHY19" s="37"/>
      <c r="EHZ19" s="37"/>
      <c r="EIA19" s="37"/>
      <c r="EIB19" s="37"/>
      <c r="EIC19" s="37"/>
      <c r="EID19" s="37"/>
      <c r="EIE19" s="37"/>
      <c r="EIF19" s="37"/>
      <c r="EIG19" s="37"/>
      <c r="EIH19" s="37"/>
      <c r="EII19" s="37"/>
      <c r="EIJ19" s="37"/>
      <c r="EIK19" s="37"/>
      <c r="EIL19" s="37"/>
      <c r="EIM19" s="37"/>
      <c r="EIN19" s="37"/>
      <c r="EIO19" s="37"/>
      <c r="EIP19" s="37"/>
      <c r="EIQ19" s="37"/>
      <c r="EIR19" s="37"/>
      <c r="EIS19" s="37"/>
      <c r="EIT19" s="37"/>
      <c r="EIU19" s="37"/>
      <c r="EIV19" s="37"/>
      <c r="EIW19" s="37"/>
      <c r="EIX19" s="37"/>
      <c r="EIY19" s="37"/>
      <c r="EIZ19" s="37"/>
      <c r="EJA19" s="37"/>
      <c r="EJB19" s="37"/>
      <c r="EJC19" s="37"/>
      <c r="EJD19" s="37"/>
      <c r="EJE19" s="37"/>
      <c r="EJF19" s="37"/>
      <c r="EJG19" s="37"/>
      <c r="EJH19" s="37"/>
      <c r="EJI19" s="37"/>
      <c r="EJJ19" s="37"/>
      <c r="EJK19" s="37"/>
      <c r="EJL19" s="37"/>
      <c r="EJM19" s="37"/>
      <c r="EJN19" s="37"/>
      <c r="EJO19" s="37"/>
      <c r="EJP19" s="37"/>
      <c r="EJQ19" s="37"/>
      <c r="EJR19" s="37"/>
      <c r="EJS19" s="37"/>
      <c r="EJT19" s="37"/>
      <c r="EJU19" s="37"/>
      <c r="EJV19" s="37"/>
      <c r="EJW19" s="37"/>
      <c r="EJX19" s="37"/>
      <c r="EJY19" s="37"/>
      <c r="EJZ19" s="37"/>
      <c r="EKA19" s="37"/>
      <c r="EKB19" s="37"/>
      <c r="EKC19" s="37"/>
      <c r="EKD19" s="37"/>
      <c r="EKE19" s="37"/>
      <c r="EKF19" s="37"/>
      <c r="EKG19" s="37"/>
      <c r="EKH19" s="37"/>
      <c r="EKI19" s="37"/>
      <c r="EKJ19" s="37"/>
      <c r="EKK19" s="37"/>
      <c r="EKL19" s="37"/>
      <c r="EKM19" s="37"/>
      <c r="EKN19" s="37"/>
      <c r="EKO19" s="37"/>
      <c r="EKP19" s="37"/>
      <c r="EKQ19" s="37"/>
      <c r="EKR19" s="37"/>
      <c r="EKS19" s="37"/>
      <c r="EKT19" s="37"/>
      <c r="EKU19" s="37"/>
      <c r="EKV19" s="37"/>
      <c r="EKW19" s="37"/>
      <c r="EKX19" s="37"/>
      <c r="EKY19" s="37"/>
      <c r="EKZ19" s="37"/>
      <c r="ELA19" s="37"/>
      <c r="ELB19" s="37"/>
      <c r="ELC19" s="37"/>
      <c r="ELD19" s="37"/>
      <c r="ELE19" s="37"/>
      <c r="ELF19" s="37"/>
      <c r="ELG19" s="37"/>
      <c r="ELH19" s="37"/>
      <c r="ELI19" s="37"/>
      <c r="ELJ19" s="37"/>
      <c r="ELK19" s="37"/>
      <c r="ELL19" s="37"/>
      <c r="ELM19" s="37"/>
      <c r="ELN19" s="37"/>
      <c r="ELO19" s="37"/>
      <c r="ELP19" s="37"/>
      <c r="ELQ19" s="37"/>
      <c r="ELR19" s="37"/>
      <c r="ELS19" s="37"/>
      <c r="ELT19" s="37"/>
      <c r="ELU19" s="37"/>
      <c r="ELV19" s="37"/>
      <c r="ELW19" s="37"/>
      <c r="ELX19" s="37"/>
      <c r="ELY19" s="37"/>
      <c r="ELZ19" s="37"/>
      <c r="EMA19" s="37"/>
      <c r="EMB19" s="37"/>
      <c r="EMC19" s="37"/>
      <c r="EMD19" s="37"/>
      <c r="EME19" s="37"/>
      <c r="EMF19" s="37"/>
      <c r="EMG19" s="37"/>
      <c r="EMH19" s="37"/>
      <c r="EMI19" s="37"/>
      <c r="EMJ19" s="37"/>
      <c r="EMK19" s="37"/>
      <c r="EML19" s="37"/>
      <c r="EMM19" s="37"/>
      <c r="EMN19" s="37"/>
      <c r="EMO19" s="37"/>
      <c r="EMP19" s="37"/>
      <c r="EMQ19" s="37"/>
      <c r="EMR19" s="37"/>
      <c r="EMS19" s="37"/>
      <c r="EMT19" s="37"/>
      <c r="EMU19" s="37"/>
      <c r="EMV19" s="37"/>
      <c r="EMW19" s="37"/>
      <c r="EMX19" s="37"/>
      <c r="EMY19" s="37"/>
      <c r="EMZ19" s="37"/>
      <c r="ENA19" s="37"/>
      <c r="ENB19" s="37"/>
      <c r="ENC19" s="37"/>
      <c r="END19" s="37"/>
      <c r="ENE19" s="37"/>
      <c r="ENF19" s="37"/>
      <c r="ENG19" s="37"/>
      <c r="ENH19" s="37"/>
      <c r="ENI19" s="37"/>
      <c r="ENJ19" s="37"/>
      <c r="ENK19" s="37"/>
      <c r="ENL19" s="37"/>
      <c r="ENM19" s="37"/>
      <c r="ENN19" s="37"/>
      <c r="ENO19" s="37"/>
      <c r="ENP19" s="37"/>
      <c r="ENQ19" s="37"/>
      <c r="ENR19" s="37"/>
      <c r="ENS19" s="37"/>
      <c r="ENT19" s="37"/>
      <c r="ENU19" s="37"/>
      <c r="ENV19" s="37"/>
      <c r="ENW19" s="37"/>
      <c r="ENX19" s="37"/>
      <c r="ENY19" s="37"/>
      <c r="ENZ19" s="37"/>
      <c r="EOA19" s="37"/>
      <c r="EOB19" s="37"/>
      <c r="EOC19" s="37"/>
      <c r="EOD19" s="37"/>
      <c r="EOE19" s="37"/>
      <c r="EOF19" s="37"/>
      <c r="EOG19" s="37"/>
      <c r="EOH19" s="37"/>
      <c r="EOI19" s="37"/>
      <c r="EOJ19" s="37"/>
      <c r="EOK19" s="37"/>
      <c r="EOL19" s="37"/>
      <c r="EOM19" s="37"/>
      <c r="EON19" s="37"/>
      <c r="EOO19" s="37"/>
      <c r="EOP19" s="37"/>
      <c r="EOQ19" s="37"/>
      <c r="EOR19" s="37"/>
      <c r="EOS19" s="37"/>
      <c r="EOT19" s="37"/>
      <c r="EOU19" s="37"/>
      <c r="EOV19" s="37"/>
      <c r="EOW19" s="37"/>
      <c r="EOX19" s="37"/>
      <c r="EOY19" s="37"/>
      <c r="EOZ19" s="37"/>
      <c r="EPA19" s="37"/>
      <c r="EPB19" s="37"/>
      <c r="EPC19" s="37"/>
      <c r="EPD19" s="37"/>
      <c r="EPE19" s="37"/>
      <c r="EPF19" s="37"/>
      <c r="EPG19" s="37"/>
      <c r="EPH19" s="37"/>
      <c r="EPI19" s="37"/>
      <c r="EPJ19" s="37"/>
      <c r="EPK19" s="37"/>
      <c r="EPL19" s="37"/>
      <c r="EPM19" s="37"/>
      <c r="EPN19" s="37"/>
      <c r="EPO19" s="37"/>
      <c r="EPP19" s="37"/>
      <c r="EPQ19" s="37"/>
      <c r="EPR19" s="37"/>
      <c r="EPS19" s="37"/>
      <c r="EPT19" s="37"/>
      <c r="EPU19" s="37"/>
      <c r="EPV19" s="37"/>
      <c r="EPW19" s="37"/>
      <c r="EPX19" s="37"/>
      <c r="EPY19" s="37"/>
      <c r="EPZ19" s="37"/>
      <c r="EQA19" s="37"/>
      <c r="EQB19" s="37"/>
      <c r="EQC19" s="37"/>
      <c r="EQD19" s="37"/>
      <c r="EQE19" s="37"/>
      <c r="EQF19" s="37"/>
      <c r="EQG19" s="37"/>
      <c r="EQH19" s="37"/>
      <c r="EQI19" s="37"/>
      <c r="EQJ19" s="37"/>
      <c r="EQK19" s="37"/>
      <c r="EQL19" s="37"/>
      <c r="EQM19" s="37"/>
      <c r="EQN19" s="37"/>
      <c r="EQO19" s="37"/>
      <c r="EQP19" s="37"/>
      <c r="EQQ19" s="37"/>
      <c r="EQR19" s="37"/>
      <c r="EQS19" s="37"/>
      <c r="EQT19" s="37"/>
      <c r="EQU19" s="37"/>
      <c r="EQV19" s="37"/>
      <c r="EQW19" s="37"/>
      <c r="EQX19" s="37"/>
      <c r="EQY19" s="37"/>
      <c r="EQZ19" s="37"/>
      <c r="ERA19" s="37"/>
      <c r="ERB19" s="37"/>
      <c r="ERC19" s="37"/>
      <c r="ERD19" s="37"/>
      <c r="ERE19" s="37"/>
      <c r="ERF19" s="37"/>
      <c r="ERG19" s="37"/>
      <c r="ERH19" s="37"/>
      <c r="ERI19" s="37"/>
      <c r="ERJ19" s="37"/>
      <c r="ERK19" s="37"/>
      <c r="ERL19" s="37"/>
      <c r="ERM19" s="37"/>
      <c r="ERN19" s="37"/>
      <c r="ERO19" s="37"/>
      <c r="ERP19" s="37"/>
      <c r="ERQ19" s="37"/>
      <c r="ERR19" s="37"/>
      <c r="ERS19" s="37"/>
      <c r="ERT19" s="37"/>
      <c r="ERU19" s="37"/>
      <c r="ERV19" s="37"/>
      <c r="ERW19" s="37"/>
      <c r="ERX19" s="37"/>
      <c r="ERY19" s="37"/>
      <c r="ERZ19" s="37"/>
      <c r="ESA19" s="37"/>
      <c r="ESB19" s="37"/>
      <c r="ESC19" s="37"/>
      <c r="ESD19" s="37"/>
      <c r="ESE19" s="37"/>
      <c r="ESF19" s="37"/>
      <c r="ESG19" s="37"/>
      <c r="ESH19" s="37"/>
      <c r="ESI19" s="37"/>
      <c r="ESJ19" s="37"/>
      <c r="ESK19" s="37"/>
      <c r="ESL19" s="37"/>
      <c r="ESM19" s="37"/>
      <c r="ESN19" s="37"/>
      <c r="ESO19" s="37"/>
      <c r="ESP19" s="37"/>
      <c r="ESQ19" s="37"/>
      <c r="ESR19" s="37"/>
      <c r="ESS19" s="37"/>
      <c r="EST19" s="37"/>
      <c r="ESU19" s="37"/>
      <c r="ESV19" s="37"/>
      <c r="ESW19" s="37"/>
      <c r="ESX19" s="37"/>
      <c r="ESY19" s="37"/>
      <c r="ESZ19" s="37"/>
      <c r="ETA19" s="37"/>
      <c r="ETB19" s="37"/>
      <c r="ETC19" s="37"/>
      <c r="ETD19" s="37"/>
      <c r="ETE19" s="37"/>
      <c r="ETF19" s="37"/>
      <c r="ETG19" s="37"/>
      <c r="ETH19" s="37"/>
      <c r="ETI19" s="37"/>
      <c r="ETJ19" s="37"/>
      <c r="ETK19" s="37"/>
      <c r="ETL19" s="37"/>
      <c r="ETM19" s="37"/>
      <c r="ETN19" s="37"/>
      <c r="ETO19" s="37"/>
      <c r="ETP19" s="37"/>
      <c r="ETQ19" s="37"/>
      <c r="ETR19" s="37"/>
      <c r="ETS19" s="37"/>
      <c r="ETT19" s="37"/>
      <c r="ETU19" s="37"/>
      <c r="ETV19" s="37"/>
      <c r="ETW19" s="37"/>
      <c r="ETX19" s="37"/>
      <c r="ETY19" s="37"/>
      <c r="ETZ19" s="37"/>
      <c r="EUA19" s="37"/>
      <c r="EUB19" s="37"/>
      <c r="EUC19" s="37"/>
      <c r="EUD19" s="37"/>
      <c r="EUE19" s="37"/>
      <c r="EUF19" s="37"/>
      <c r="EUG19" s="37"/>
      <c r="EUH19" s="37"/>
      <c r="EUI19" s="37"/>
      <c r="EUJ19" s="37"/>
      <c r="EUK19" s="37"/>
      <c r="EUL19" s="37"/>
      <c r="EUM19" s="37"/>
      <c r="EUN19" s="37"/>
      <c r="EUO19" s="37"/>
      <c r="EUP19" s="37"/>
      <c r="EUQ19" s="37"/>
      <c r="EUR19" s="37"/>
      <c r="EUS19" s="37"/>
      <c r="EUT19" s="37"/>
      <c r="EUU19" s="37"/>
      <c r="EUV19" s="37"/>
      <c r="EUW19" s="37"/>
      <c r="EUX19" s="37"/>
      <c r="EUY19" s="37"/>
      <c r="EUZ19" s="37"/>
      <c r="EVA19" s="37"/>
      <c r="EVB19" s="37"/>
      <c r="EVC19" s="37"/>
      <c r="EVD19" s="37"/>
      <c r="EVE19" s="37"/>
      <c r="EVF19" s="37"/>
      <c r="EVG19" s="37"/>
      <c r="EVH19" s="37"/>
      <c r="EVI19" s="37"/>
      <c r="EVJ19" s="37"/>
      <c r="EVK19" s="37"/>
      <c r="EVL19" s="37"/>
      <c r="EVM19" s="37"/>
      <c r="EVN19" s="37"/>
      <c r="EVO19" s="37"/>
      <c r="EVP19" s="37"/>
      <c r="EVQ19" s="37"/>
      <c r="EVR19" s="37"/>
      <c r="EVS19" s="37"/>
      <c r="EVT19" s="37"/>
      <c r="EVU19" s="37"/>
      <c r="EVV19" s="37"/>
      <c r="EVW19" s="37"/>
      <c r="EVX19" s="37"/>
      <c r="EVY19" s="37"/>
      <c r="EVZ19" s="37"/>
      <c r="EWA19" s="37"/>
      <c r="EWB19" s="37"/>
      <c r="EWC19" s="37"/>
      <c r="EWD19" s="37"/>
      <c r="EWE19" s="37"/>
      <c r="EWF19" s="37"/>
      <c r="EWG19" s="37"/>
      <c r="EWH19" s="37"/>
      <c r="EWI19" s="37"/>
      <c r="EWJ19" s="37"/>
      <c r="EWK19" s="37"/>
      <c r="EWL19" s="37"/>
      <c r="EWM19" s="37"/>
      <c r="EWN19" s="37"/>
      <c r="EWO19" s="37"/>
      <c r="EWP19" s="37"/>
      <c r="EWQ19" s="37"/>
      <c r="EWR19" s="37"/>
      <c r="EWS19" s="37"/>
      <c r="EWT19" s="37"/>
      <c r="EWU19" s="37"/>
      <c r="EWV19" s="37"/>
      <c r="EWW19" s="37"/>
      <c r="EWX19" s="37"/>
      <c r="EWY19" s="37"/>
      <c r="EWZ19" s="37"/>
      <c r="EXA19" s="37"/>
      <c r="EXB19" s="37"/>
      <c r="EXC19" s="37"/>
      <c r="EXD19" s="37"/>
      <c r="EXE19" s="37"/>
      <c r="EXF19" s="37"/>
      <c r="EXG19" s="37"/>
      <c r="EXH19" s="37"/>
      <c r="EXI19" s="37"/>
      <c r="EXJ19" s="37"/>
      <c r="EXK19" s="37"/>
      <c r="EXL19" s="37"/>
      <c r="EXM19" s="37"/>
      <c r="EXN19" s="37"/>
      <c r="EXO19" s="37"/>
      <c r="EXP19" s="37"/>
      <c r="EXQ19" s="37"/>
      <c r="EXR19" s="37"/>
      <c r="EXS19" s="37"/>
      <c r="EXT19" s="37"/>
      <c r="EXU19" s="37"/>
      <c r="EXV19" s="37"/>
      <c r="EXW19" s="37"/>
      <c r="EXX19" s="37"/>
      <c r="EXY19" s="37"/>
      <c r="EXZ19" s="37"/>
      <c r="EYA19" s="37"/>
      <c r="EYB19" s="37"/>
      <c r="EYC19" s="37"/>
      <c r="EYD19" s="37"/>
      <c r="EYE19" s="37"/>
      <c r="EYF19" s="37"/>
      <c r="EYG19" s="37"/>
      <c r="EYH19" s="37"/>
      <c r="EYI19" s="37"/>
      <c r="EYJ19" s="37"/>
      <c r="EYK19" s="37"/>
      <c r="EYL19" s="37"/>
      <c r="EYM19" s="37"/>
      <c r="EYN19" s="37"/>
      <c r="EYO19" s="37"/>
      <c r="EYP19" s="37"/>
      <c r="EYQ19" s="37"/>
      <c r="EYR19" s="37"/>
      <c r="EYS19" s="37"/>
      <c r="EYT19" s="37"/>
      <c r="EYU19" s="37"/>
      <c r="EYV19" s="37"/>
      <c r="EYW19" s="37"/>
      <c r="EYX19" s="37"/>
      <c r="EYY19" s="37"/>
      <c r="EYZ19" s="37"/>
      <c r="EZA19" s="37"/>
      <c r="EZB19" s="37"/>
      <c r="EZC19" s="37"/>
      <c r="EZD19" s="37"/>
      <c r="EZE19" s="37"/>
      <c r="EZF19" s="37"/>
      <c r="EZG19" s="37"/>
      <c r="EZH19" s="37"/>
      <c r="EZI19" s="37"/>
      <c r="EZJ19" s="37"/>
      <c r="EZK19" s="37"/>
      <c r="EZL19" s="37"/>
      <c r="EZM19" s="37"/>
      <c r="EZN19" s="37"/>
      <c r="EZO19" s="37"/>
      <c r="EZP19" s="37"/>
      <c r="EZQ19" s="37"/>
      <c r="EZR19" s="37"/>
      <c r="EZS19" s="37"/>
      <c r="EZT19" s="37"/>
      <c r="EZU19" s="37"/>
      <c r="EZV19" s="37"/>
      <c r="EZW19" s="37"/>
      <c r="EZX19" s="37"/>
      <c r="EZY19" s="37"/>
      <c r="EZZ19" s="37"/>
      <c r="FAA19" s="37"/>
      <c r="FAB19" s="37"/>
      <c r="FAC19" s="37"/>
      <c r="FAD19" s="37"/>
      <c r="FAE19" s="37"/>
      <c r="FAF19" s="37"/>
      <c r="FAG19" s="37"/>
      <c r="FAH19" s="37"/>
      <c r="FAI19" s="37"/>
      <c r="FAJ19" s="37"/>
      <c r="FAK19" s="37"/>
      <c r="FAL19" s="37"/>
      <c r="FAM19" s="37"/>
      <c r="FAN19" s="37"/>
      <c r="FAO19" s="37"/>
      <c r="FAP19" s="37"/>
      <c r="FAQ19" s="37"/>
      <c r="FAR19" s="37"/>
      <c r="FAS19" s="37"/>
      <c r="FAT19" s="37"/>
      <c r="FAU19" s="37"/>
      <c r="FAV19" s="37"/>
      <c r="FAW19" s="37"/>
      <c r="FAX19" s="37"/>
      <c r="FAY19" s="37"/>
      <c r="FAZ19" s="37"/>
      <c r="FBA19" s="37"/>
      <c r="FBB19" s="37"/>
      <c r="FBC19" s="37"/>
      <c r="FBD19" s="37"/>
      <c r="FBE19" s="37"/>
      <c r="FBF19" s="37"/>
      <c r="FBG19" s="37"/>
      <c r="FBH19" s="37"/>
      <c r="FBI19" s="37"/>
      <c r="FBJ19" s="37"/>
      <c r="FBK19" s="37"/>
      <c r="FBL19" s="37"/>
      <c r="FBM19" s="37"/>
      <c r="FBN19" s="37"/>
      <c r="FBO19" s="37"/>
      <c r="FBP19" s="37"/>
      <c r="FBQ19" s="37"/>
      <c r="FBR19" s="37"/>
      <c r="FBS19" s="37"/>
      <c r="FBT19" s="37"/>
      <c r="FBU19" s="37"/>
      <c r="FBV19" s="37"/>
      <c r="FBW19" s="37"/>
      <c r="FBX19" s="37"/>
      <c r="FBY19" s="37"/>
      <c r="FBZ19" s="37"/>
      <c r="FCA19" s="37"/>
      <c r="FCB19" s="37"/>
      <c r="FCC19" s="37"/>
      <c r="FCD19" s="37"/>
      <c r="FCE19" s="37"/>
      <c r="FCF19" s="37"/>
      <c r="FCG19" s="37"/>
      <c r="FCH19" s="37"/>
      <c r="FCI19" s="37"/>
      <c r="FCJ19" s="37"/>
      <c r="FCK19" s="37"/>
      <c r="FCL19" s="37"/>
      <c r="FCM19" s="37"/>
      <c r="FCN19" s="37"/>
      <c r="FCO19" s="37"/>
      <c r="FCP19" s="37"/>
      <c r="FCQ19" s="37"/>
      <c r="FCR19" s="37"/>
      <c r="FCS19" s="37"/>
      <c r="FCT19" s="37"/>
      <c r="FCU19" s="37"/>
      <c r="FCV19" s="37"/>
      <c r="FCW19" s="37"/>
      <c r="FCX19" s="37"/>
      <c r="FCY19" s="37"/>
      <c r="FCZ19" s="37"/>
      <c r="FDA19" s="37"/>
      <c r="FDB19" s="37"/>
      <c r="FDC19" s="37"/>
      <c r="FDD19" s="37"/>
      <c r="FDE19" s="37"/>
      <c r="FDF19" s="37"/>
      <c r="FDG19" s="37"/>
      <c r="FDH19" s="37"/>
      <c r="FDI19" s="37"/>
      <c r="FDJ19" s="37"/>
      <c r="FDK19" s="37"/>
      <c r="FDL19" s="37"/>
      <c r="FDM19" s="37"/>
      <c r="FDN19" s="37"/>
      <c r="FDO19" s="37"/>
      <c r="FDP19" s="37"/>
      <c r="FDQ19" s="37"/>
      <c r="FDR19" s="37"/>
      <c r="FDS19" s="37"/>
      <c r="FDT19" s="37"/>
      <c r="FDU19" s="37"/>
      <c r="FDV19" s="37"/>
      <c r="FDW19" s="37"/>
      <c r="FDX19" s="37"/>
      <c r="FDY19" s="37"/>
      <c r="FDZ19" s="37"/>
      <c r="FEA19" s="37"/>
      <c r="FEB19" s="37"/>
      <c r="FEC19" s="37"/>
      <c r="FED19" s="37"/>
      <c r="FEE19" s="37"/>
      <c r="FEF19" s="37"/>
      <c r="FEG19" s="37"/>
      <c r="FEH19" s="37"/>
      <c r="FEI19" s="37"/>
      <c r="FEJ19" s="37"/>
      <c r="FEK19" s="37"/>
      <c r="FEL19" s="37"/>
      <c r="FEM19" s="37"/>
      <c r="FEN19" s="37"/>
      <c r="FEO19" s="37"/>
      <c r="FEP19" s="37"/>
      <c r="FEQ19" s="37"/>
      <c r="FER19" s="37"/>
      <c r="FES19" s="37"/>
      <c r="FET19" s="37"/>
      <c r="FEU19" s="37"/>
      <c r="FEV19" s="37"/>
      <c r="FEW19" s="37"/>
      <c r="FEX19" s="37"/>
      <c r="FEY19" s="37"/>
      <c r="FEZ19" s="37"/>
      <c r="FFA19" s="37"/>
      <c r="FFB19" s="37"/>
      <c r="FFC19" s="37"/>
      <c r="FFD19" s="37"/>
      <c r="FFE19" s="37"/>
      <c r="FFF19" s="37"/>
      <c r="FFG19" s="37"/>
      <c r="FFH19" s="37"/>
      <c r="FFI19" s="37"/>
      <c r="FFJ19" s="37"/>
      <c r="FFK19" s="37"/>
      <c r="FFL19" s="37"/>
      <c r="FFM19" s="37"/>
      <c r="FFN19" s="37"/>
      <c r="FFO19" s="37"/>
      <c r="FFP19" s="37"/>
      <c r="FFQ19" s="37"/>
      <c r="FFR19" s="37"/>
      <c r="FFS19" s="37"/>
      <c r="FFT19" s="37"/>
      <c r="FFU19" s="37"/>
      <c r="FFV19" s="37"/>
      <c r="FFW19" s="37"/>
      <c r="FFX19" s="37"/>
      <c r="FFY19" s="37"/>
      <c r="FFZ19" s="37"/>
      <c r="FGA19" s="37"/>
      <c r="FGB19" s="37"/>
      <c r="FGC19" s="37"/>
      <c r="FGD19" s="37"/>
      <c r="FGE19" s="37"/>
      <c r="FGF19" s="37"/>
      <c r="FGG19" s="37"/>
      <c r="FGH19" s="37"/>
      <c r="FGI19" s="37"/>
      <c r="FGJ19" s="37"/>
      <c r="FGK19" s="37"/>
      <c r="FGL19" s="37"/>
      <c r="FGM19" s="37"/>
      <c r="FGN19" s="37"/>
      <c r="FGO19" s="37"/>
      <c r="FGP19" s="37"/>
      <c r="FGQ19" s="37"/>
      <c r="FGR19" s="37"/>
      <c r="FGS19" s="37"/>
      <c r="FGT19" s="37"/>
      <c r="FGU19" s="37"/>
      <c r="FGV19" s="37"/>
      <c r="FGW19" s="37"/>
      <c r="FGX19" s="37"/>
      <c r="FGY19" s="37"/>
      <c r="FGZ19" s="37"/>
      <c r="FHA19" s="37"/>
      <c r="FHB19" s="37"/>
      <c r="FHC19" s="37"/>
      <c r="FHD19" s="37"/>
      <c r="FHE19" s="37"/>
      <c r="FHF19" s="37"/>
      <c r="FHG19" s="37"/>
      <c r="FHH19" s="37"/>
      <c r="FHI19" s="37"/>
      <c r="FHJ19" s="37"/>
      <c r="FHK19" s="37"/>
      <c r="FHL19" s="37"/>
      <c r="FHM19" s="37"/>
      <c r="FHN19" s="37"/>
      <c r="FHO19" s="37"/>
      <c r="FHP19" s="37"/>
      <c r="FHQ19" s="37"/>
      <c r="FHR19" s="37"/>
      <c r="FHS19" s="37"/>
      <c r="FHT19" s="37"/>
      <c r="FHU19" s="37"/>
      <c r="FHV19" s="37"/>
      <c r="FHW19" s="37"/>
      <c r="FHX19" s="37"/>
      <c r="FHY19" s="37"/>
      <c r="FHZ19" s="37"/>
      <c r="FIA19" s="37"/>
      <c r="FIB19" s="37"/>
      <c r="FIC19" s="37"/>
      <c r="FID19" s="37"/>
      <c r="FIE19" s="37"/>
      <c r="FIF19" s="37"/>
      <c r="FIG19" s="37"/>
      <c r="FIH19" s="37"/>
      <c r="FII19" s="37"/>
      <c r="FIJ19" s="37"/>
      <c r="FIK19" s="37"/>
      <c r="FIL19" s="37"/>
      <c r="FIM19" s="37"/>
      <c r="FIN19" s="37"/>
      <c r="FIO19" s="37"/>
      <c r="FIP19" s="37"/>
      <c r="FIQ19" s="37"/>
      <c r="FIR19" s="37"/>
      <c r="FIS19" s="37"/>
      <c r="FIT19" s="37"/>
      <c r="FIU19" s="37"/>
      <c r="FIV19" s="37"/>
      <c r="FIW19" s="37"/>
      <c r="FIX19" s="37"/>
      <c r="FIY19" s="37"/>
      <c r="FIZ19" s="37"/>
      <c r="FJA19" s="37"/>
      <c r="FJB19" s="37"/>
      <c r="FJC19" s="37"/>
      <c r="FJD19" s="37"/>
      <c r="FJE19" s="37"/>
      <c r="FJF19" s="37"/>
      <c r="FJG19" s="37"/>
      <c r="FJH19" s="37"/>
      <c r="FJI19" s="37"/>
      <c r="FJJ19" s="37"/>
      <c r="FJK19" s="37"/>
      <c r="FJL19" s="37"/>
      <c r="FJM19" s="37"/>
      <c r="FJN19" s="37"/>
      <c r="FJO19" s="37"/>
      <c r="FJP19" s="37"/>
      <c r="FJQ19" s="37"/>
      <c r="FJR19" s="37"/>
      <c r="FJS19" s="37"/>
      <c r="FJT19" s="37"/>
      <c r="FJU19" s="37"/>
      <c r="FJV19" s="37"/>
      <c r="FJW19" s="37"/>
      <c r="FJX19" s="37"/>
      <c r="FJY19" s="37"/>
      <c r="FJZ19" s="37"/>
      <c r="FKA19" s="37"/>
      <c r="FKB19" s="37"/>
      <c r="FKC19" s="37"/>
      <c r="FKD19" s="37"/>
      <c r="FKE19" s="37"/>
      <c r="FKF19" s="37"/>
      <c r="FKG19" s="37"/>
      <c r="FKH19" s="37"/>
      <c r="FKI19" s="37"/>
      <c r="FKJ19" s="37"/>
      <c r="FKK19" s="37"/>
      <c r="FKL19" s="37"/>
      <c r="FKM19" s="37"/>
      <c r="FKN19" s="37"/>
      <c r="FKO19" s="37"/>
      <c r="FKP19" s="37"/>
      <c r="FKQ19" s="37"/>
      <c r="FKR19" s="37"/>
      <c r="FKS19" s="37"/>
      <c r="FKT19" s="37"/>
      <c r="FKU19" s="37"/>
      <c r="FKV19" s="37"/>
      <c r="FKW19" s="37"/>
      <c r="FKX19" s="37"/>
      <c r="FKY19" s="37"/>
      <c r="FKZ19" s="37"/>
      <c r="FLA19" s="37"/>
      <c r="FLB19" s="37"/>
      <c r="FLC19" s="37"/>
      <c r="FLD19" s="37"/>
      <c r="FLE19" s="37"/>
      <c r="FLF19" s="37"/>
      <c r="FLG19" s="37"/>
      <c r="FLH19" s="37"/>
      <c r="FLI19" s="37"/>
      <c r="FLJ19" s="37"/>
      <c r="FLK19" s="37"/>
      <c r="FLL19" s="37"/>
      <c r="FLM19" s="37"/>
      <c r="FLN19" s="37"/>
      <c r="FLO19" s="37"/>
      <c r="FLP19" s="37"/>
      <c r="FLQ19" s="37"/>
      <c r="FLR19" s="37"/>
      <c r="FLS19" s="37"/>
      <c r="FLT19" s="37"/>
      <c r="FLU19" s="37"/>
      <c r="FLV19" s="37"/>
      <c r="FLW19" s="37"/>
      <c r="FLX19" s="37"/>
      <c r="FLY19" s="37"/>
      <c r="FLZ19" s="37"/>
      <c r="FMA19" s="37"/>
      <c r="FMB19" s="37"/>
      <c r="FMC19" s="37"/>
      <c r="FMD19" s="37"/>
      <c r="FME19" s="37"/>
      <c r="FMF19" s="37"/>
      <c r="FMG19" s="37"/>
      <c r="FMH19" s="37"/>
      <c r="FMI19" s="37"/>
      <c r="FMJ19" s="37"/>
      <c r="FMK19" s="37"/>
      <c r="FML19" s="37"/>
      <c r="FMM19" s="37"/>
      <c r="FMN19" s="37"/>
      <c r="FMO19" s="37"/>
      <c r="FMP19" s="37"/>
      <c r="FMQ19" s="37"/>
      <c r="FMR19" s="37"/>
      <c r="FMS19" s="37"/>
      <c r="FMT19" s="37"/>
      <c r="FMU19" s="37"/>
      <c r="FMV19" s="37"/>
      <c r="FMW19" s="37"/>
      <c r="FMX19" s="37"/>
      <c r="FMY19" s="37"/>
      <c r="FMZ19" s="37"/>
      <c r="FNA19" s="37"/>
      <c r="FNB19" s="37"/>
      <c r="FNC19" s="37"/>
      <c r="FND19" s="37"/>
      <c r="FNE19" s="37"/>
      <c r="FNF19" s="37"/>
      <c r="FNG19" s="37"/>
      <c r="FNH19" s="37"/>
      <c r="FNI19" s="37"/>
      <c r="FNJ19" s="37"/>
      <c r="FNK19" s="37"/>
      <c r="FNL19" s="37"/>
      <c r="FNM19" s="37"/>
      <c r="FNN19" s="37"/>
      <c r="FNO19" s="37"/>
      <c r="FNP19" s="37"/>
      <c r="FNQ19" s="37"/>
      <c r="FNR19" s="37"/>
      <c r="FNS19" s="37"/>
      <c r="FNT19" s="37"/>
      <c r="FNU19" s="37"/>
      <c r="FNV19" s="37"/>
      <c r="FNW19" s="37"/>
      <c r="FNX19" s="37"/>
      <c r="FNY19" s="37"/>
      <c r="FNZ19" s="37"/>
      <c r="FOA19" s="37"/>
      <c r="FOB19" s="37"/>
      <c r="FOC19" s="37"/>
      <c r="FOD19" s="37"/>
      <c r="FOE19" s="37"/>
      <c r="FOF19" s="37"/>
      <c r="FOG19" s="37"/>
      <c r="FOH19" s="37"/>
      <c r="FOI19" s="37"/>
      <c r="FOJ19" s="37"/>
      <c r="FOK19" s="37"/>
      <c r="FOL19" s="37"/>
      <c r="FOM19" s="37"/>
      <c r="FON19" s="37"/>
      <c r="FOO19" s="37"/>
      <c r="FOP19" s="37"/>
      <c r="FOQ19" s="37"/>
      <c r="FOR19" s="37"/>
      <c r="FOS19" s="37"/>
      <c r="FOT19" s="37"/>
      <c r="FOU19" s="37"/>
      <c r="FOV19" s="37"/>
      <c r="FOW19" s="37"/>
      <c r="FOX19" s="37"/>
      <c r="FOY19" s="37"/>
      <c r="FOZ19" s="37"/>
      <c r="FPA19" s="37"/>
      <c r="FPB19" s="37"/>
      <c r="FPC19" s="37"/>
      <c r="FPD19" s="37"/>
      <c r="FPE19" s="37"/>
      <c r="FPF19" s="37"/>
      <c r="FPG19" s="37"/>
      <c r="FPH19" s="37"/>
      <c r="FPI19" s="37"/>
      <c r="FPJ19" s="37"/>
      <c r="FPK19" s="37"/>
      <c r="FPL19" s="37"/>
      <c r="FPM19" s="37"/>
      <c r="FPN19" s="37"/>
      <c r="FPO19" s="37"/>
      <c r="FPP19" s="37"/>
      <c r="FPQ19" s="37"/>
      <c r="FPR19" s="37"/>
      <c r="FPS19" s="37"/>
      <c r="FPT19" s="37"/>
      <c r="FPU19" s="37"/>
      <c r="FPV19" s="37"/>
      <c r="FPW19" s="37"/>
      <c r="FPX19" s="37"/>
      <c r="FPY19" s="37"/>
      <c r="FPZ19" s="37"/>
      <c r="FQA19" s="37"/>
      <c r="FQB19" s="37"/>
      <c r="FQC19" s="37"/>
      <c r="FQD19" s="37"/>
      <c r="FQE19" s="37"/>
      <c r="FQF19" s="37"/>
      <c r="FQG19" s="37"/>
      <c r="FQH19" s="37"/>
      <c r="FQI19" s="37"/>
      <c r="FQJ19" s="37"/>
      <c r="FQK19" s="37"/>
      <c r="FQL19" s="37"/>
      <c r="FQM19" s="37"/>
      <c r="FQN19" s="37"/>
      <c r="FQO19" s="37"/>
      <c r="FQP19" s="37"/>
      <c r="FQQ19" s="37"/>
      <c r="FQR19" s="37"/>
      <c r="FQS19" s="37"/>
      <c r="FQT19" s="37"/>
      <c r="FQU19" s="37"/>
      <c r="FQV19" s="37"/>
      <c r="FQW19" s="37"/>
      <c r="FQX19" s="37"/>
      <c r="FQY19" s="37"/>
      <c r="FQZ19" s="37"/>
      <c r="FRA19" s="37"/>
      <c r="FRB19" s="37"/>
      <c r="FRC19" s="37"/>
      <c r="FRD19" s="37"/>
      <c r="FRE19" s="37"/>
      <c r="FRF19" s="37"/>
      <c r="FRG19" s="37"/>
      <c r="FRH19" s="37"/>
      <c r="FRI19" s="37"/>
      <c r="FRJ19" s="37"/>
      <c r="FRK19" s="37"/>
      <c r="FRL19" s="37"/>
      <c r="FRM19" s="37"/>
      <c r="FRN19" s="37"/>
      <c r="FRO19" s="37"/>
      <c r="FRP19" s="37"/>
      <c r="FRQ19" s="37"/>
      <c r="FRR19" s="37"/>
      <c r="FRS19" s="37"/>
      <c r="FRT19" s="37"/>
      <c r="FRU19" s="37"/>
      <c r="FRV19" s="37"/>
      <c r="FRW19" s="37"/>
      <c r="FRX19" s="37"/>
      <c r="FRY19" s="37"/>
      <c r="FRZ19" s="37"/>
      <c r="FSA19" s="37"/>
      <c r="FSB19" s="37"/>
      <c r="FSC19" s="37"/>
      <c r="FSD19" s="37"/>
      <c r="FSE19" s="37"/>
      <c r="FSF19" s="37"/>
      <c r="FSG19" s="37"/>
      <c r="FSH19" s="37"/>
      <c r="FSI19" s="37"/>
      <c r="FSJ19" s="37"/>
      <c r="FSK19" s="37"/>
      <c r="FSL19" s="37"/>
      <c r="FSM19" s="37"/>
      <c r="FSN19" s="37"/>
      <c r="FSO19" s="37"/>
      <c r="FSP19" s="37"/>
      <c r="FSQ19" s="37"/>
      <c r="FSR19" s="37"/>
      <c r="FSS19" s="37"/>
      <c r="FST19" s="37"/>
      <c r="FSU19" s="37"/>
      <c r="FSV19" s="37"/>
      <c r="FSW19" s="37"/>
      <c r="FSX19" s="37"/>
      <c r="FSY19" s="37"/>
      <c r="FSZ19" s="37"/>
      <c r="FTA19" s="37"/>
      <c r="FTB19" s="37"/>
      <c r="FTC19" s="37"/>
      <c r="FTD19" s="37"/>
      <c r="FTE19" s="37"/>
      <c r="FTF19" s="37"/>
      <c r="FTG19" s="37"/>
      <c r="FTH19" s="37"/>
      <c r="FTI19" s="37"/>
      <c r="FTJ19" s="37"/>
      <c r="FTK19" s="37"/>
      <c r="FTL19" s="37"/>
      <c r="FTM19" s="37"/>
      <c r="FTN19" s="37"/>
      <c r="FTO19" s="37"/>
      <c r="FTP19" s="37"/>
      <c r="FTQ19" s="37"/>
      <c r="FTR19" s="37"/>
      <c r="FTS19" s="37"/>
      <c r="FTT19" s="37"/>
      <c r="FTU19" s="37"/>
      <c r="FTV19" s="37"/>
      <c r="FTW19" s="37"/>
      <c r="FTX19" s="37"/>
      <c r="FTY19" s="37"/>
      <c r="FTZ19" s="37"/>
      <c r="FUA19" s="37"/>
      <c r="FUB19" s="37"/>
      <c r="FUC19" s="37"/>
      <c r="FUD19" s="37"/>
      <c r="FUE19" s="37"/>
      <c r="FUF19" s="37"/>
      <c r="FUG19" s="37"/>
      <c r="FUH19" s="37"/>
      <c r="FUI19" s="37"/>
      <c r="FUJ19" s="37"/>
      <c r="FUK19" s="37"/>
      <c r="FUL19" s="37"/>
      <c r="FUM19" s="37"/>
      <c r="FUN19" s="37"/>
      <c r="FUO19" s="37"/>
      <c r="FUP19" s="37"/>
      <c r="FUQ19" s="37"/>
      <c r="FUR19" s="37"/>
      <c r="FUS19" s="37"/>
      <c r="FUT19" s="37"/>
      <c r="FUU19" s="37"/>
      <c r="FUV19" s="37"/>
      <c r="FUW19" s="37"/>
      <c r="FUX19" s="37"/>
      <c r="FUY19" s="37"/>
      <c r="FUZ19" s="37"/>
      <c r="FVA19" s="37"/>
      <c r="FVB19" s="37"/>
      <c r="FVC19" s="37"/>
      <c r="FVD19" s="37"/>
      <c r="FVE19" s="37"/>
      <c r="FVF19" s="37"/>
      <c r="FVG19" s="37"/>
      <c r="FVH19" s="37"/>
      <c r="FVI19" s="37"/>
      <c r="FVJ19" s="37"/>
      <c r="FVK19" s="37"/>
      <c r="FVL19" s="37"/>
      <c r="FVM19" s="37"/>
      <c r="FVN19" s="37"/>
      <c r="FVO19" s="37"/>
      <c r="FVP19" s="37"/>
      <c r="FVQ19" s="37"/>
      <c r="FVR19" s="37"/>
      <c r="FVS19" s="37"/>
      <c r="FVT19" s="37"/>
      <c r="FVU19" s="37"/>
      <c r="FVV19" s="37"/>
      <c r="FVW19" s="37"/>
      <c r="FVX19" s="37"/>
      <c r="FVY19" s="37"/>
      <c r="FVZ19" s="37"/>
      <c r="FWA19" s="37"/>
      <c r="FWB19" s="37"/>
      <c r="FWC19" s="37"/>
      <c r="FWD19" s="37"/>
      <c r="FWE19" s="37"/>
      <c r="FWF19" s="37"/>
      <c r="FWG19" s="37"/>
      <c r="FWH19" s="37"/>
      <c r="FWI19" s="37"/>
      <c r="FWJ19" s="37"/>
      <c r="FWK19" s="37"/>
      <c r="FWL19" s="37"/>
      <c r="FWM19" s="37"/>
      <c r="FWN19" s="37"/>
      <c r="FWO19" s="37"/>
      <c r="FWP19" s="37"/>
      <c r="FWQ19" s="37"/>
      <c r="FWR19" s="37"/>
      <c r="FWS19" s="37"/>
      <c r="FWT19" s="37"/>
      <c r="FWU19" s="37"/>
      <c r="FWV19" s="37"/>
      <c r="FWW19" s="37"/>
      <c r="FWX19" s="37"/>
      <c r="FWY19" s="37"/>
      <c r="FWZ19" s="37"/>
      <c r="FXA19" s="37"/>
      <c r="FXB19" s="37"/>
      <c r="FXC19" s="37"/>
      <c r="FXD19" s="37"/>
      <c r="FXE19" s="37"/>
      <c r="FXF19" s="37"/>
      <c r="FXG19" s="37"/>
      <c r="FXH19" s="37"/>
      <c r="FXI19" s="37"/>
      <c r="FXJ19" s="37"/>
      <c r="FXK19" s="37"/>
      <c r="FXL19" s="37"/>
      <c r="FXM19" s="37"/>
      <c r="FXN19" s="37"/>
      <c r="FXO19" s="37"/>
      <c r="FXP19" s="37"/>
      <c r="FXQ19" s="37"/>
      <c r="FXR19" s="37"/>
      <c r="FXS19" s="37"/>
      <c r="FXT19" s="37"/>
      <c r="FXU19" s="37"/>
      <c r="FXV19" s="37"/>
      <c r="FXW19" s="37"/>
      <c r="FXX19" s="37"/>
      <c r="FXY19" s="37"/>
      <c r="FXZ19" s="37"/>
      <c r="FYA19" s="37"/>
      <c r="FYB19" s="37"/>
      <c r="FYC19" s="37"/>
      <c r="FYD19" s="37"/>
      <c r="FYE19" s="37"/>
      <c r="FYF19" s="37"/>
      <c r="FYG19" s="37"/>
      <c r="FYH19" s="37"/>
      <c r="FYI19" s="37"/>
      <c r="FYJ19" s="37"/>
      <c r="FYK19" s="37"/>
      <c r="FYL19" s="37"/>
      <c r="FYM19" s="37"/>
      <c r="FYN19" s="37"/>
      <c r="FYO19" s="37"/>
      <c r="FYP19" s="37"/>
      <c r="FYQ19" s="37"/>
      <c r="FYR19" s="37"/>
      <c r="FYS19" s="37"/>
      <c r="FYT19" s="37"/>
      <c r="FYU19" s="37"/>
      <c r="FYV19" s="37"/>
      <c r="FYW19" s="37"/>
      <c r="FYX19" s="37"/>
      <c r="FYY19" s="37"/>
      <c r="FYZ19" s="37"/>
      <c r="FZA19" s="37"/>
      <c r="FZB19" s="37"/>
      <c r="FZC19" s="37"/>
      <c r="FZD19" s="37"/>
      <c r="FZE19" s="37"/>
      <c r="FZF19" s="37"/>
      <c r="FZG19" s="37"/>
      <c r="FZH19" s="37"/>
      <c r="FZI19" s="37"/>
      <c r="FZJ19" s="37"/>
      <c r="FZK19" s="37"/>
      <c r="FZL19" s="37"/>
      <c r="FZM19" s="37"/>
      <c r="FZN19" s="37"/>
      <c r="FZO19" s="37"/>
      <c r="FZP19" s="37"/>
      <c r="FZQ19" s="37"/>
      <c r="FZR19" s="37"/>
      <c r="FZS19" s="37"/>
      <c r="FZT19" s="37"/>
      <c r="FZU19" s="37"/>
      <c r="FZV19" s="37"/>
      <c r="FZW19" s="37"/>
      <c r="FZX19" s="37"/>
      <c r="FZY19" s="37"/>
      <c r="FZZ19" s="37"/>
      <c r="GAA19" s="37"/>
      <c r="GAB19" s="37"/>
      <c r="GAC19" s="37"/>
      <c r="GAD19" s="37"/>
      <c r="GAE19" s="37"/>
      <c r="GAF19" s="37"/>
      <c r="GAG19" s="37"/>
      <c r="GAH19" s="37"/>
      <c r="GAI19" s="37"/>
      <c r="GAJ19" s="37"/>
      <c r="GAK19" s="37"/>
      <c r="GAL19" s="37"/>
      <c r="GAM19" s="37"/>
      <c r="GAN19" s="37"/>
      <c r="GAO19" s="37"/>
      <c r="GAP19" s="37"/>
      <c r="GAQ19" s="37"/>
      <c r="GAR19" s="37"/>
      <c r="GAS19" s="37"/>
      <c r="GAT19" s="37"/>
      <c r="GAU19" s="37"/>
      <c r="GAV19" s="37"/>
      <c r="GAW19" s="37"/>
      <c r="GAX19" s="37"/>
      <c r="GAY19" s="37"/>
      <c r="GAZ19" s="37"/>
      <c r="GBA19" s="37"/>
      <c r="GBB19" s="37"/>
      <c r="GBC19" s="37"/>
      <c r="GBD19" s="37"/>
      <c r="GBE19" s="37"/>
      <c r="GBF19" s="37"/>
      <c r="GBG19" s="37"/>
      <c r="GBH19" s="37"/>
      <c r="GBI19" s="37"/>
      <c r="GBJ19" s="37"/>
      <c r="GBK19" s="37"/>
      <c r="GBL19" s="37"/>
      <c r="GBM19" s="37"/>
      <c r="GBN19" s="37"/>
      <c r="GBO19" s="37"/>
      <c r="GBP19" s="37"/>
      <c r="GBQ19" s="37"/>
      <c r="GBR19" s="37"/>
      <c r="GBS19" s="37"/>
      <c r="GBT19" s="37"/>
      <c r="GBU19" s="37"/>
      <c r="GBV19" s="37"/>
      <c r="GBW19" s="37"/>
      <c r="GBX19" s="37"/>
      <c r="GBY19" s="37"/>
      <c r="GBZ19" s="37"/>
      <c r="GCA19" s="37"/>
      <c r="GCB19" s="37"/>
      <c r="GCC19" s="37"/>
      <c r="GCD19" s="37"/>
      <c r="GCE19" s="37"/>
      <c r="GCF19" s="37"/>
      <c r="GCG19" s="37"/>
      <c r="GCH19" s="37"/>
      <c r="GCI19" s="37"/>
      <c r="GCJ19" s="37"/>
      <c r="GCK19" s="37"/>
      <c r="GCL19" s="37"/>
      <c r="GCM19" s="37"/>
      <c r="GCN19" s="37"/>
      <c r="GCO19" s="37"/>
      <c r="GCP19" s="37"/>
      <c r="GCQ19" s="37"/>
      <c r="GCR19" s="37"/>
      <c r="GCS19" s="37"/>
      <c r="GCT19" s="37"/>
      <c r="GCU19" s="37"/>
      <c r="GCV19" s="37"/>
      <c r="GCW19" s="37"/>
      <c r="GCX19" s="37"/>
      <c r="GCY19" s="37"/>
      <c r="GCZ19" s="37"/>
      <c r="GDA19" s="37"/>
      <c r="GDB19" s="37"/>
      <c r="GDC19" s="37"/>
      <c r="GDD19" s="37"/>
      <c r="GDE19" s="37"/>
      <c r="GDF19" s="37"/>
      <c r="GDG19" s="37"/>
      <c r="GDH19" s="37"/>
      <c r="GDI19" s="37"/>
      <c r="GDJ19" s="37"/>
      <c r="GDK19" s="37"/>
      <c r="GDL19" s="37"/>
      <c r="GDM19" s="37"/>
      <c r="GDN19" s="37"/>
      <c r="GDO19" s="37"/>
      <c r="GDP19" s="37"/>
      <c r="GDQ19" s="37"/>
      <c r="GDR19" s="37"/>
      <c r="GDS19" s="37"/>
      <c r="GDT19" s="37"/>
      <c r="GDU19" s="37"/>
      <c r="GDV19" s="37"/>
      <c r="GDW19" s="37"/>
      <c r="GDX19" s="37"/>
      <c r="GDY19" s="37"/>
      <c r="GDZ19" s="37"/>
      <c r="GEA19" s="37"/>
      <c r="GEB19" s="37"/>
      <c r="GEC19" s="37"/>
      <c r="GED19" s="37"/>
      <c r="GEE19" s="37"/>
      <c r="GEF19" s="37"/>
      <c r="GEG19" s="37"/>
      <c r="GEH19" s="37"/>
      <c r="GEI19" s="37"/>
      <c r="GEJ19" s="37"/>
      <c r="GEK19" s="37"/>
      <c r="GEL19" s="37"/>
      <c r="GEM19" s="37"/>
      <c r="GEN19" s="37"/>
      <c r="GEO19" s="37"/>
      <c r="GEP19" s="37"/>
      <c r="GEQ19" s="37"/>
      <c r="GER19" s="37"/>
      <c r="GES19" s="37"/>
      <c r="GET19" s="37"/>
      <c r="GEU19" s="37"/>
      <c r="GEV19" s="37"/>
      <c r="GEW19" s="37"/>
      <c r="GEX19" s="37"/>
      <c r="GEY19" s="37"/>
      <c r="GEZ19" s="37"/>
      <c r="GFA19" s="37"/>
      <c r="GFB19" s="37"/>
      <c r="GFC19" s="37"/>
      <c r="GFD19" s="37"/>
      <c r="GFE19" s="37"/>
      <c r="GFF19" s="37"/>
      <c r="GFG19" s="37"/>
      <c r="GFH19" s="37"/>
      <c r="GFI19" s="37"/>
      <c r="GFJ19" s="37"/>
      <c r="GFK19" s="37"/>
      <c r="GFL19" s="37"/>
      <c r="GFM19" s="37"/>
      <c r="GFN19" s="37"/>
      <c r="GFO19" s="37"/>
      <c r="GFP19" s="37"/>
      <c r="GFQ19" s="37"/>
      <c r="GFR19" s="37"/>
      <c r="GFS19" s="37"/>
      <c r="GFT19" s="37"/>
      <c r="GFU19" s="37"/>
      <c r="GFV19" s="37"/>
      <c r="GFW19" s="37"/>
      <c r="GFX19" s="37"/>
      <c r="GFY19" s="37"/>
      <c r="GFZ19" s="37"/>
      <c r="GGA19" s="37"/>
      <c r="GGB19" s="37"/>
      <c r="GGC19" s="37"/>
      <c r="GGD19" s="37"/>
      <c r="GGE19" s="37"/>
      <c r="GGF19" s="37"/>
      <c r="GGG19" s="37"/>
      <c r="GGH19" s="37"/>
      <c r="GGI19" s="37"/>
      <c r="GGJ19" s="37"/>
      <c r="GGK19" s="37"/>
      <c r="GGL19" s="37"/>
      <c r="GGM19" s="37"/>
      <c r="GGN19" s="37"/>
      <c r="GGO19" s="37"/>
      <c r="GGP19" s="37"/>
      <c r="GGQ19" s="37"/>
      <c r="GGR19" s="37"/>
      <c r="GGS19" s="37"/>
      <c r="GGT19" s="37"/>
      <c r="GGU19" s="37"/>
      <c r="GGV19" s="37"/>
      <c r="GGW19" s="37"/>
      <c r="GGX19" s="37"/>
      <c r="GGY19" s="37"/>
      <c r="GGZ19" s="37"/>
      <c r="GHA19" s="37"/>
      <c r="GHB19" s="37"/>
      <c r="GHC19" s="37"/>
      <c r="GHD19" s="37"/>
      <c r="GHE19" s="37"/>
      <c r="GHF19" s="37"/>
      <c r="GHG19" s="37"/>
      <c r="GHH19" s="37"/>
      <c r="GHI19" s="37"/>
      <c r="GHJ19" s="37"/>
      <c r="GHK19" s="37"/>
      <c r="GHL19" s="37"/>
      <c r="GHM19" s="37"/>
      <c r="GHN19" s="37"/>
      <c r="GHO19" s="37"/>
      <c r="GHP19" s="37"/>
      <c r="GHQ19" s="37"/>
      <c r="GHR19" s="37"/>
      <c r="GHS19" s="37"/>
      <c r="GHT19" s="37"/>
      <c r="GHU19" s="37"/>
      <c r="GHV19" s="37"/>
      <c r="GHW19" s="37"/>
      <c r="GHX19" s="37"/>
      <c r="GHY19" s="37"/>
      <c r="GHZ19" s="37"/>
      <c r="GIA19" s="37"/>
      <c r="GIB19" s="37"/>
      <c r="GIC19" s="37"/>
      <c r="GID19" s="37"/>
      <c r="GIE19" s="37"/>
      <c r="GIF19" s="37"/>
      <c r="GIG19" s="37"/>
      <c r="GIH19" s="37"/>
      <c r="GII19" s="37"/>
      <c r="GIJ19" s="37"/>
      <c r="GIK19" s="37"/>
      <c r="GIL19" s="37"/>
      <c r="GIM19" s="37"/>
      <c r="GIN19" s="37"/>
      <c r="GIO19" s="37"/>
      <c r="GIP19" s="37"/>
      <c r="GIQ19" s="37"/>
      <c r="GIR19" s="37"/>
      <c r="GIS19" s="37"/>
      <c r="GIT19" s="37"/>
      <c r="GIU19" s="37"/>
      <c r="GIV19" s="37"/>
      <c r="GIW19" s="37"/>
      <c r="GIX19" s="37"/>
      <c r="GIY19" s="37"/>
      <c r="GIZ19" s="37"/>
      <c r="GJA19" s="37"/>
      <c r="GJB19" s="37"/>
      <c r="GJC19" s="37"/>
      <c r="GJD19" s="37"/>
      <c r="GJE19" s="37"/>
      <c r="GJF19" s="37"/>
      <c r="GJG19" s="37"/>
      <c r="GJH19" s="37"/>
      <c r="GJI19" s="37"/>
      <c r="GJJ19" s="37"/>
      <c r="GJK19" s="37"/>
      <c r="GJL19" s="37"/>
      <c r="GJM19" s="37"/>
      <c r="GJN19" s="37"/>
      <c r="GJO19" s="37"/>
      <c r="GJP19" s="37"/>
      <c r="GJQ19" s="37"/>
      <c r="GJR19" s="37"/>
      <c r="GJS19" s="37"/>
      <c r="GJT19" s="37"/>
      <c r="GJU19" s="37"/>
      <c r="GJV19" s="37"/>
      <c r="GJW19" s="37"/>
      <c r="GJX19" s="37"/>
      <c r="GJY19" s="37"/>
      <c r="GJZ19" s="37"/>
      <c r="GKA19" s="37"/>
      <c r="GKB19" s="37"/>
      <c r="GKC19" s="37"/>
      <c r="GKD19" s="37"/>
      <c r="GKE19" s="37"/>
      <c r="GKF19" s="37"/>
      <c r="GKG19" s="37"/>
      <c r="GKH19" s="37"/>
      <c r="GKI19" s="37"/>
      <c r="GKJ19" s="37"/>
      <c r="GKK19" s="37"/>
      <c r="GKL19" s="37"/>
      <c r="GKM19" s="37"/>
      <c r="GKN19" s="37"/>
      <c r="GKO19" s="37"/>
      <c r="GKP19" s="37"/>
      <c r="GKQ19" s="37"/>
      <c r="GKR19" s="37"/>
      <c r="GKS19" s="37"/>
      <c r="GKT19" s="37"/>
      <c r="GKU19" s="37"/>
      <c r="GKV19" s="37"/>
      <c r="GKW19" s="37"/>
      <c r="GKX19" s="37"/>
      <c r="GKY19" s="37"/>
      <c r="GKZ19" s="37"/>
      <c r="GLA19" s="37"/>
      <c r="GLB19" s="37"/>
      <c r="GLC19" s="37"/>
      <c r="GLD19" s="37"/>
      <c r="GLE19" s="37"/>
      <c r="GLF19" s="37"/>
      <c r="GLG19" s="37"/>
      <c r="GLH19" s="37"/>
      <c r="GLI19" s="37"/>
      <c r="GLJ19" s="37"/>
      <c r="GLK19" s="37"/>
      <c r="GLL19" s="37"/>
      <c r="GLM19" s="37"/>
      <c r="GLN19" s="37"/>
      <c r="GLO19" s="37"/>
      <c r="GLP19" s="37"/>
      <c r="GLQ19" s="37"/>
      <c r="GLR19" s="37"/>
      <c r="GLS19" s="37"/>
      <c r="GLT19" s="37"/>
      <c r="GLU19" s="37"/>
      <c r="GLV19" s="37"/>
      <c r="GLW19" s="37"/>
      <c r="GLX19" s="37"/>
      <c r="GLY19" s="37"/>
      <c r="GLZ19" s="37"/>
      <c r="GMA19" s="37"/>
      <c r="GMB19" s="37"/>
      <c r="GMC19" s="37"/>
      <c r="GMD19" s="37"/>
      <c r="GME19" s="37"/>
      <c r="GMF19" s="37"/>
      <c r="GMG19" s="37"/>
      <c r="GMH19" s="37"/>
      <c r="GMI19" s="37"/>
      <c r="GMJ19" s="37"/>
      <c r="GMK19" s="37"/>
      <c r="GML19" s="37"/>
      <c r="GMM19" s="37"/>
      <c r="GMN19" s="37"/>
      <c r="GMO19" s="37"/>
      <c r="GMP19" s="37"/>
      <c r="GMQ19" s="37"/>
      <c r="GMR19" s="37"/>
      <c r="GMS19" s="37"/>
      <c r="GMT19" s="37"/>
      <c r="GMU19" s="37"/>
      <c r="GMV19" s="37"/>
      <c r="GMW19" s="37"/>
      <c r="GMX19" s="37"/>
      <c r="GMY19" s="37"/>
      <c r="GMZ19" s="37"/>
      <c r="GNA19" s="37"/>
      <c r="GNB19" s="37"/>
      <c r="GNC19" s="37"/>
      <c r="GND19" s="37"/>
      <c r="GNE19" s="37"/>
      <c r="GNF19" s="37"/>
      <c r="GNG19" s="37"/>
      <c r="GNH19" s="37"/>
      <c r="GNI19" s="37"/>
      <c r="GNJ19" s="37"/>
      <c r="GNK19" s="37"/>
      <c r="GNL19" s="37"/>
      <c r="GNM19" s="37"/>
      <c r="GNN19" s="37"/>
      <c r="GNO19" s="37"/>
      <c r="GNP19" s="37"/>
      <c r="GNQ19" s="37"/>
      <c r="GNR19" s="37"/>
      <c r="GNS19" s="37"/>
      <c r="GNT19" s="37"/>
      <c r="GNU19" s="37"/>
      <c r="GNV19" s="37"/>
      <c r="GNW19" s="37"/>
      <c r="GNX19" s="37"/>
      <c r="GNY19" s="37"/>
      <c r="GNZ19" s="37"/>
      <c r="GOA19" s="37"/>
      <c r="GOB19" s="37"/>
      <c r="GOC19" s="37"/>
      <c r="GOD19" s="37"/>
      <c r="GOE19" s="37"/>
      <c r="GOF19" s="37"/>
      <c r="GOG19" s="37"/>
      <c r="GOH19" s="37"/>
      <c r="GOI19" s="37"/>
      <c r="GOJ19" s="37"/>
      <c r="GOK19" s="37"/>
      <c r="GOL19" s="37"/>
      <c r="GOM19" s="37"/>
      <c r="GON19" s="37"/>
      <c r="GOO19" s="37"/>
      <c r="GOP19" s="37"/>
      <c r="GOQ19" s="37"/>
      <c r="GOR19" s="37"/>
      <c r="GOS19" s="37"/>
      <c r="GOT19" s="37"/>
      <c r="GOU19" s="37"/>
      <c r="GOV19" s="37"/>
      <c r="GOW19" s="37"/>
      <c r="GOX19" s="37"/>
      <c r="GOY19" s="37"/>
      <c r="GOZ19" s="37"/>
      <c r="GPA19" s="37"/>
      <c r="GPB19" s="37"/>
      <c r="GPC19" s="37"/>
      <c r="GPD19" s="37"/>
      <c r="GPE19" s="37"/>
      <c r="GPF19" s="37"/>
      <c r="GPG19" s="37"/>
      <c r="GPH19" s="37"/>
      <c r="GPI19" s="37"/>
      <c r="GPJ19" s="37"/>
      <c r="GPK19" s="37"/>
      <c r="GPL19" s="37"/>
      <c r="GPM19" s="37"/>
      <c r="GPN19" s="37"/>
      <c r="GPO19" s="37"/>
      <c r="GPP19" s="37"/>
      <c r="GPQ19" s="37"/>
      <c r="GPR19" s="37"/>
      <c r="GPS19" s="37"/>
      <c r="GPT19" s="37"/>
      <c r="GPU19" s="37"/>
      <c r="GPV19" s="37"/>
      <c r="GPW19" s="37"/>
      <c r="GPX19" s="37"/>
      <c r="GPY19" s="37"/>
      <c r="GPZ19" s="37"/>
      <c r="GQA19" s="37"/>
      <c r="GQB19" s="37"/>
      <c r="GQC19" s="37"/>
      <c r="GQD19" s="37"/>
      <c r="GQE19" s="37"/>
      <c r="GQF19" s="37"/>
      <c r="GQG19" s="37"/>
      <c r="GQH19" s="37"/>
      <c r="GQI19" s="37"/>
      <c r="GQJ19" s="37"/>
      <c r="GQK19" s="37"/>
      <c r="GQL19" s="37"/>
      <c r="GQM19" s="37"/>
      <c r="GQN19" s="37"/>
      <c r="GQO19" s="37"/>
      <c r="GQP19" s="37"/>
      <c r="GQQ19" s="37"/>
      <c r="GQR19" s="37"/>
      <c r="GQS19" s="37"/>
      <c r="GQT19" s="37"/>
      <c r="GQU19" s="37"/>
      <c r="GQV19" s="37"/>
      <c r="GQW19" s="37"/>
      <c r="GQX19" s="37"/>
      <c r="GQY19" s="37"/>
      <c r="GQZ19" s="37"/>
      <c r="GRA19" s="37"/>
      <c r="GRB19" s="37"/>
      <c r="GRC19" s="37"/>
      <c r="GRD19" s="37"/>
      <c r="GRE19" s="37"/>
      <c r="GRF19" s="37"/>
      <c r="GRG19" s="37"/>
      <c r="GRH19" s="37"/>
      <c r="GRI19" s="37"/>
      <c r="GRJ19" s="37"/>
      <c r="GRK19" s="37"/>
      <c r="GRL19" s="37"/>
      <c r="GRM19" s="37"/>
      <c r="GRN19" s="37"/>
      <c r="GRO19" s="37"/>
      <c r="GRP19" s="37"/>
      <c r="GRQ19" s="37"/>
      <c r="GRR19" s="37"/>
      <c r="GRS19" s="37"/>
      <c r="GRT19" s="37"/>
      <c r="GRU19" s="37"/>
      <c r="GRV19" s="37"/>
      <c r="GRW19" s="37"/>
      <c r="GRX19" s="37"/>
      <c r="GRY19" s="37"/>
      <c r="GRZ19" s="37"/>
      <c r="GSA19" s="37"/>
      <c r="GSB19" s="37"/>
      <c r="GSC19" s="37"/>
      <c r="GSD19" s="37"/>
      <c r="GSE19" s="37"/>
      <c r="GSF19" s="37"/>
      <c r="GSG19" s="37"/>
      <c r="GSH19" s="37"/>
      <c r="GSI19" s="37"/>
      <c r="GSJ19" s="37"/>
      <c r="GSK19" s="37"/>
      <c r="GSL19" s="37"/>
      <c r="GSM19" s="37"/>
      <c r="GSN19" s="37"/>
      <c r="GSO19" s="37"/>
      <c r="GSP19" s="37"/>
      <c r="GSQ19" s="37"/>
      <c r="GSR19" s="37"/>
      <c r="GSS19" s="37"/>
      <c r="GST19" s="37"/>
      <c r="GSU19" s="37"/>
      <c r="GSV19" s="37"/>
      <c r="GSW19" s="37"/>
      <c r="GSX19" s="37"/>
      <c r="GSY19" s="37"/>
      <c r="GSZ19" s="37"/>
      <c r="GTA19" s="37"/>
      <c r="GTB19" s="37"/>
      <c r="GTC19" s="37"/>
      <c r="GTD19" s="37"/>
      <c r="GTE19" s="37"/>
      <c r="GTF19" s="37"/>
      <c r="GTG19" s="37"/>
      <c r="GTH19" s="37"/>
      <c r="GTI19" s="37"/>
      <c r="GTJ19" s="37"/>
      <c r="GTK19" s="37"/>
      <c r="GTL19" s="37"/>
      <c r="GTM19" s="37"/>
      <c r="GTN19" s="37"/>
      <c r="GTO19" s="37"/>
      <c r="GTP19" s="37"/>
      <c r="GTQ19" s="37"/>
      <c r="GTR19" s="37"/>
      <c r="GTS19" s="37"/>
      <c r="GTT19" s="37"/>
      <c r="GTU19" s="37"/>
      <c r="GTV19" s="37"/>
      <c r="GTW19" s="37"/>
      <c r="GTX19" s="37"/>
      <c r="GTY19" s="37"/>
      <c r="GTZ19" s="37"/>
      <c r="GUA19" s="37"/>
      <c r="GUB19" s="37"/>
      <c r="GUC19" s="37"/>
      <c r="GUD19" s="37"/>
      <c r="GUE19" s="37"/>
      <c r="GUF19" s="37"/>
      <c r="GUG19" s="37"/>
      <c r="GUH19" s="37"/>
      <c r="GUI19" s="37"/>
      <c r="GUJ19" s="37"/>
      <c r="GUK19" s="37"/>
      <c r="GUL19" s="37"/>
      <c r="GUM19" s="37"/>
      <c r="GUN19" s="37"/>
      <c r="GUO19" s="37"/>
      <c r="GUP19" s="37"/>
      <c r="GUQ19" s="37"/>
      <c r="GUR19" s="37"/>
      <c r="GUS19" s="37"/>
      <c r="GUT19" s="37"/>
      <c r="GUU19" s="37"/>
      <c r="GUV19" s="37"/>
      <c r="GUW19" s="37"/>
      <c r="GUX19" s="37"/>
      <c r="GUY19" s="37"/>
      <c r="GUZ19" s="37"/>
      <c r="GVA19" s="37"/>
      <c r="GVB19" s="37"/>
      <c r="GVC19" s="37"/>
      <c r="GVD19" s="37"/>
      <c r="GVE19" s="37"/>
      <c r="GVF19" s="37"/>
      <c r="GVG19" s="37"/>
      <c r="GVH19" s="37"/>
      <c r="GVI19" s="37"/>
      <c r="GVJ19" s="37"/>
      <c r="GVK19" s="37"/>
      <c r="GVL19" s="37"/>
      <c r="GVM19" s="37"/>
      <c r="GVN19" s="37"/>
      <c r="GVO19" s="37"/>
      <c r="GVP19" s="37"/>
      <c r="GVQ19" s="37"/>
      <c r="GVR19" s="37"/>
      <c r="GVS19" s="37"/>
      <c r="GVT19" s="37"/>
      <c r="GVU19" s="37"/>
      <c r="GVV19" s="37"/>
      <c r="GVW19" s="37"/>
      <c r="GVX19" s="37"/>
      <c r="GVY19" s="37"/>
      <c r="GVZ19" s="37"/>
      <c r="GWA19" s="37"/>
      <c r="GWB19" s="37"/>
      <c r="GWC19" s="37"/>
      <c r="GWD19" s="37"/>
      <c r="GWE19" s="37"/>
      <c r="GWF19" s="37"/>
      <c r="GWG19" s="37"/>
      <c r="GWH19" s="37"/>
      <c r="GWI19" s="37"/>
      <c r="GWJ19" s="37"/>
      <c r="GWK19" s="37"/>
      <c r="GWL19" s="37"/>
      <c r="GWM19" s="37"/>
      <c r="GWN19" s="37"/>
      <c r="GWO19" s="37"/>
      <c r="GWP19" s="37"/>
      <c r="GWQ19" s="37"/>
      <c r="GWR19" s="37"/>
      <c r="GWS19" s="37"/>
      <c r="GWT19" s="37"/>
      <c r="GWU19" s="37"/>
      <c r="GWV19" s="37"/>
      <c r="GWW19" s="37"/>
      <c r="GWX19" s="37"/>
      <c r="GWY19" s="37"/>
      <c r="GWZ19" s="37"/>
      <c r="GXA19" s="37"/>
      <c r="GXB19" s="37"/>
      <c r="GXC19" s="37"/>
      <c r="GXD19" s="37"/>
      <c r="GXE19" s="37"/>
      <c r="GXF19" s="37"/>
      <c r="GXG19" s="37"/>
      <c r="GXH19" s="37"/>
      <c r="GXI19" s="37"/>
      <c r="GXJ19" s="37"/>
      <c r="GXK19" s="37"/>
      <c r="GXL19" s="37"/>
      <c r="GXM19" s="37"/>
      <c r="GXN19" s="37"/>
      <c r="GXO19" s="37"/>
      <c r="GXP19" s="37"/>
      <c r="GXQ19" s="37"/>
      <c r="GXR19" s="37"/>
      <c r="GXS19" s="37"/>
      <c r="GXT19" s="37"/>
      <c r="GXU19" s="37"/>
      <c r="GXV19" s="37"/>
      <c r="GXW19" s="37"/>
      <c r="GXX19" s="37"/>
      <c r="GXY19" s="37"/>
      <c r="GXZ19" s="37"/>
      <c r="GYA19" s="37"/>
      <c r="GYB19" s="37"/>
      <c r="GYC19" s="37"/>
      <c r="GYD19" s="37"/>
      <c r="GYE19" s="37"/>
      <c r="GYF19" s="37"/>
      <c r="GYG19" s="37"/>
      <c r="GYH19" s="37"/>
      <c r="GYI19" s="37"/>
      <c r="GYJ19" s="37"/>
      <c r="GYK19" s="37"/>
      <c r="GYL19" s="37"/>
      <c r="GYM19" s="37"/>
      <c r="GYN19" s="37"/>
      <c r="GYO19" s="37"/>
      <c r="GYP19" s="37"/>
      <c r="GYQ19" s="37"/>
      <c r="GYR19" s="37"/>
      <c r="GYS19" s="37"/>
      <c r="GYT19" s="37"/>
      <c r="GYU19" s="37"/>
      <c r="GYV19" s="37"/>
      <c r="GYW19" s="37"/>
      <c r="GYX19" s="37"/>
      <c r="GYY19" s="37"/>
      <c r="GYZ19" s="37"/>
      <c r="GZA19" s="37"/>
      <c r="GZB19" s="37"/>
      <c r="GZC19" s="37"/>
      <c r="GZD19" s="37"/>
      <c r="GZE19" s="37"/>
      <c r="GZF19" s="37"/>
      <c r="GZG19" s="37"/>
      <c r="GZH19" s="37"/>
      <c r="GZI19" s="37"/>
      <c r="GZJ19" s="37"/>
      <c r="GZK19" s="37"/>
      <c r="GZL19" s="37"/>
      <c r="GZM19" s="37"/>
      <c r="GZN19" s="37"/>
      <c r="GZO19" s="37"/>
      <c r="GZP19" s="37"/>
      <c r="GZQ19" s="37"/>
      <c r="GZR19" s="37"/>
      <c r="GZS19" s="37"/>
      <c r="GZT19" s="37"/>
      <c r="GZU19" s="37"/>
      <c r="GZV19" s="37"/>
      <c r="GZW19" s="37"/>
      <c r="GZX19" s="37"/>
      <c r="GZY19" s="37"/>
      <c r="GZZ19" s="37"/>
      <c r="HAA19" s="37"/>
      <c r="HAB19" s="37"/>
      <c r="HAC19" s="37"/>
      <c r="HAD19" s="37"/>
      <c r="HAE19" s="37"/>
      <c r="HAF19" s="37"/>
      <c r="HAG19" s="37"/>
      <c r="HAH19" s="37"/>
      <c r="HAI19" s="37"/>
      <c r="HAJ19" s="37"/>
      <c r="HAK19" s="37"/>
      <c r="HAL19" s="37"/>
      <c r="HAM19" s="37"/>
      <c r="HAN19" s="37"/>
      <c r="HAO19" s="37"/>
      <c r="HAP19" s="37"/>
      <c r="HAQ19" s="37"/>
      <c r="HAR19" s="37"/>
      <c r="HAS19" s="37"/>
      <c r="HAT19" s="37"/>
      <c r="HAU19" s="37"/>
      <c r="HAV19" s="37"/>
      <c r="HAW19" s="37"/>
      <c r="HAX19" s="37"/>
      <c r="HAY19" s="37"/>
      <c r="HAZ19" s="37"/>
      <c r="HBA19" s="37"/>
      <c r="HBB19" s="37"/>
      <c r="HBC19" s="37"/>
      <c r="HBD19" s="37"/>
      <c r="HBE19" s="37"/>
      <c r="HBF19" s="37"/>
      <c r="HBG19" s="37"/>
      <c r="HBH19" s="37"/>
      <c r="HBI19" s="37"/>
      <c r="HBJ19" s="37"/>
      <c r="HBK19" s="37"/>
      <c r="HBL19" s="37"/>
      <c r="HBM19" s="37"/>
      <c r="HBN19" s="37"/>
      <c r="HBO19" s="37"/>
      <c r="HBP19" s="37"/>
      <c r="HBQ19" s="37"/>
      <c r="HBR19" s="37"/>
      <c r="HBS19" s="37"/>
      <c r="HBT19" s="37"/>
      <c r="HBU19" s="37"/>
      <c r="HBV19" s="37"/>
      <c r="HBW19" s="37"/>
      <c r="HBX19" s="37"/>
      <c r="HBY19" s="37"/>
      <c r="HBZ19" s="37"/>
      <c r="HCA19" s="37"/>
      <c r="HCB19" s="37"/>
      <c r="HCC19" s="37"/>
      <c r="HCD19" s="37"/>
      <c r="HCE19" s="37"/>
      <c r="HCF19" s="37"/>
      <c r="HCG19" s="37"/>
      <c r="HCH19" s="37"/>
      <c r="HCI19" s="37"/>
      <c r="HCJ19" s="37"/>
      <c r="HCK19" s="37"/>
      <c r="HCL19" s="37"/>
      <c r="HCM19" s="37"/>
      <c r="HCN19" s="37"/>
      <c r="HCO19" s="37"/>
      <c r="HCP19" s="37"/>
      <c r="HCQ19" s="37"/>
      <c r="HCR19" s="37"/>
      <c r="HCS19" s="37"/>
      <c r="HCT19" s="37"/>
      <c r="HCU19" s="37"/>
      <c r="HCV19" s="37"/>
      <c r="HCW19" s="37"/>
      <c r="HCX19" s="37"/>
      <c r="HCY19" s="37"/>
      <c r="HCZ19" s="37"/>
      <c r="HDA19" s="37"/>
      <c r="HDB19" s="37"/>
      <c r="HDC19" s="37"/>
      <c r="HDD19" s="37"/>
      <c r="HDE19" s="37"/>
      <c r="HDF19" s="37"/>
      <c r="HDG19" s="37"/>
      <c r="HDH19" s="37"/>
      <c r="HDI19" s="37"/>
      <c r="HDJ19" s="37"/>
      <c r="HDK19" s="37"/>
      <c r="HDL19" s="37"/>
      <c r="HDM19" s="37"/>
      <c r="HDN19" s="37"/>
      <c r="HDO19" s="37"/>
      <c r="HDP19" s="37"/>
      <c r="HDQ19" s="37"/>
      <c r="HDR19" s="37"/>
      <c r="HDS19" s="37"/>
      <c r="HDT19" s="37"/>
      <c r="HDU19" s="37"/>
      <c r="HDV19" s="37"/>
      <c r="HDW19" s="37"/>
      <c r="HDX19" s="37"/>
      <c r="HDY19" s="37"/>
      <c r="HDZ19" s="37"/>
      <c r="HEA19" s="37"/>
      <c r="HEB19" s="37"/>
      <c r="HEC19" s="37"/>
      <c r="HED19" s="37"/>
      <c r="HEE19" s="37"/>
      <c r="HEF19" s="37"/>
      <c r="HEG19" s="37"/>
      <c r="HEH19" s="37"/>
      <c r="HEI19" s="37"/>
      <c r="HEJ19" s="37"/>
      <c r="HEK19" s="37"/>
      <c r="HEL19" s="37"/>
      <c r="HEM19" s="37"/>
      <c r="HEN19" s="37"/>
      <c r="HEO19" s="37"/>
      <c r="HEP19" s="37"/>
      <c r="HEQ19" s="37"/>
      <c r="HER19" s="37"/>
      <c r="HES19" s="37"/>
      <c r="HET19" s="37"/>
      <c r="HEU19" s="37"/>
      <c r="HEV19" s="37"/>
      <c r="HEW19" s="37"/>
      <c r="HEX19" s="37"/>
      <c r="HEY19" s="37"/>
      <c r="HEZ19" s="37"/>
      <c r="HFA19" s="37"/>
      <c r="HFB19" s="37"/>
      <c r="HFC19" s="37"/>
      <c r="HFD19" s="37"/>
      <c r="HFE19" s="37"/>
      <c r="HFF19" s="37"/>
      <c r="HFG19" s="37"/>
      <c r="HFH19" s="37"/>
      <c r="HFI19" s="37"/>
      <c r="HFJ19" s="37"/>
      <c r="HFK19" s="37"/>
      <c r="HFL19" s="37"/>
      <c r="HFM19" s="37"/>
      <c r="HFN19" s="37"/>
      <c r="HFO19" s="37"/>
      <c r="HFP19" s="37"/>
      <c r="HFQ19" s="37"/>
      <c r="HFR19" s="37"/>
      <c r="HFS19" s="37"/>
      <c r="HFT19" s="37"/>
      <c r="HFU19" s="37"/>
      <c r="HFV19" s="37"/>
      <c r="HFW19" s="37"/>
      <c r="HFX19" s="37"/>
      <c r="HFY19" s="37"/>
      <c r="HFZ19" s="37"/>
      <c r="HGA19" s="37"/>
      <c r="HGB19" s="37"/>
      <c r="HGC19" s="37"/>
      <c r="HGD19" s="37"/>
      <c r="HGE19" s="37"/>
      <c r="HGF19" s="37"/>
      <c r="HGG19" s="37"/>
      <c r="HGH19" s="37"/>
      <c r="HGI19" s="37"/>
      <c r="HGJ19" s="37"/>
      <c r="HGK19" s="37"/>
      <c r="HGL19" s="37"/>
      <c r="HGM19" s="37"/>
      <c r="HGN19" s="37"/>
      <c r="HGO19" s="37"/>
      <c r="HGP19" s="37"/>
      <c r="HGQ19" s="37"/>
      <c r="HGR19" s="37"/>
      <c r="HGS19" s="37"/>
      <c r="HGT19" s="37"/>
      <c r="HGU19" s="37"/>
      <c r="HGV19" s="37"/>
      <c r="HGW19" s="37"/>
      <c r="HGX19" s="37"/>
      <c r="HGY19" s="37"/>
      <c r="HGZ19" s="37"/>
      <c r="HHA19" s="37"/>
      <c r="HHB19" s="37"/>
      <c r="HHC19" s="37"/>
      <c r="HHD19" s="37"/>
      <c r="HHE19" s="37"/>
      <c r="HHF19" s="37"/>
      <c r="HHG19" s="37"/>
      <c r="HHH19" s="37"/>
      <c r="HHI19" s="37"/>
      <c r="HHJ19" s="37"/>
      <c r="HHK19" s="37"/>
      <c r="HHL19" s="37"/>
      <c r="HHM19" s="37"/>
      <c r="HHN19" s="37"/>
      <c r="HHO19" s="37"/>
      <c r="HHP19" s="37"/>
      <c r="HHQ19" s="37"/>
      <c r="HHR19" s="37"/>
      <c r="HHS19" s="37"/>
      <c r="HHT19" s="37"/>
      <c r="HHU19" s="37"/>
      <c r="HHV19" s="37"/>
      <c r="HHW19" s="37"/>
      <c r="HHX19" s="37"/>
      <c r="HHY19" s="37"/>
      <c r="HHZ19" s="37"/>
      <c r="HIA19" s="37"/>
      <c r="HIB19" s="37"/>
      <c r="HIC19" s="37"/>
      <c r="HID19" s="37"/>
      <c r="HIE19" s="37"/>
      <c r="HIF19" s="37"/>
      <c r="HIG19" s="37"/>
      <c r="HIH19" s="37"/>
      <c r="HII19" s="37"/>
      <c r="HIJ19" s="37"/>
      <c r="HIK19" s="37"/>
      <c r="HIL19" s="37"/>
      <c r="HIM19" s="37"/>
      <c r="HIN19" s="37"/>
      <c r="HIO19" s="37"/>
      <c r="HIP19" s="37"/>
      <c r="HIQ19" s="37"/>
      <c r="HIR19" s="37"/>
      <c r="HIS19" s="37"/>
      <c r="HIT19" s="37"/>
      <c r="HIU19" s="37"/>
      <c r="HIV19" s="37"/>
      <c r="HIW19" s="37"/>
      <c r="HIX19" s="37"/>
      <c r="HIY19" s="37"/>
      <c r="HIZ19" s="37"/>
      <c r="HJA19" s="37"/>
      <c r="HJB19" s="37"/>
      <c r="HJC19" s="37"/>
      <c r="HJD19" s="37"/>
      <c r="HJE19" s="37"/>
      <c r="HJF19" s="37"/>
      <c r="HJG19" s="37"/>
      <c r="HJH19" s="37"/>
      <c r="HJI19" s="37"/>
      <c r="HJJ19" s="37"/>
      <c r="HJK19" s="37"/>
      <c r="HJL19" s="37"/>
      <c r="HJM19" s="37"/>
      <c r="HJN19" s="37"/>
      <c r="HJO19" s="37"/>
      <c r="HJP19" s="37"/>
      <c r="HJQ19" s="37"/>
      <c r="HJR19" s="37"/>
      <c r="HJS19" s="37"/>
      <c r="HJT19" s="37"/>
      <c r="HJU19" s="37"/>
      <c r="HJV19" s="37"/>
      <c r="HJW19" s="37"/>
      <c r="HJX19" s="37"/>
      <c r="HJY19" s="37"/>
      <c r="HJZ19" s="37"/>
      <c r="HKA19" s="37"/>
      <c r="HKB19" s="37"/>
      <c r="HKC19" s="37"/>
      <c r="HKD19" s="37"/>
      <c r="HKE19" s="37"/>
      <c r="HKF19" s="37"/>
      <c r="HKG19" s="37"/>
      <c r="HKH19" s="37"/>
      <c r="HKI19" s="37"/>
      <c r="HKJ19" s="37"/>
      <c r="HKK19" s="37"/>
      <c r="HKL19" s="37"/>
      <c r="HKM19" s="37"/>
      <c r="HKN19" s="37"/>
      <c r="HKO19" s="37"/>
      <c r="HKP19" s="37"/>
      <c r="HKQ19" s="37"/>
      <c r="HKR19" s="37"/>
      <c r="HKS19" s="37"/>
      <c r="HKT19" s="37"/>
      <c r="HKU19" s="37"/>
      <c r="HKV19" s="37"/>
      <c r="HKW19" s="37"/>
      <c r="HKX19" s="37"/>
      <c r="HKY19" s="37"/>
      <c r="HKZ19" s="37"/>
      <c r="HLA19" s="37"/>
      <c r="HLB19" s="37"/>
      <c r="HLC19" s="37"/>
      <c r="HLD19" s="37"/>
      <c r="HLE19" s="37"/>
      <c r="HLF19" s="37"/>
      <c r="HLG19" s="37"/>
      <c r="HLH19" s="37"/>
      <c r="HLI19" s="37"/>
      <c r="HLJ19" s="37"/>
      <c r="HLK19" s="37"/>
      <c r="HLL19" s="37"/>
      <c r="HLM19" s="37"/>
      <c r="HLN19" s="37"/>
      <c r="HLO19" s="37"/>
      <c r="HLP19" s="37"/>
      <c r="HLQ19" s="37"/>
      <c r="HLR19" s="37"/>
      <c r="HLS19" s="37"/>
      <c r="HLT19" s="37"/>
      <c r="HLU19" s="37"/>
      <c r="HLV19" s="37"/>
      <c r="HLW19" s="37"/>
      <c r="HLX19" s="37"/>
      <c r="HLY19" s="37"/>
      <c r="HLZ19" s="37"/>
      <c r="HMA19" s="37"/>
      <c r="HMB19" s="37"/>
      <c r="HMC19" s="37"/>
      <c r="HMD19" s="37"/>
      <c r="HME19" s="37"/>
      <c r="HMF19" s="37"/>
      <c r="HMG19" s="37"/>
      <c r="HMH19" s="37"/>
      <c r="HMI19" s="37"/>
      <c r="HMJ19" s="37"/>
      <c r="HMK19" s="37"/>
      <c r="HML19" s="37"/>
      <c r="HMM19" s="37"/>
      <c r="HMN19" s="37"/>
      <c r="HMO19" s="37"/>
      <c r="HMP19" s="37"/>
      <c r="HMQ19" s="37"/>
      <c r="HMR19" s="37"/>
      <c r="HMS19" s="37"/>
      <c r="HMT19" s="37"/>
      <c r="HMU19" s="37"/>
      <c r="HMV19" s="37"/>
      <c r="HMW19" s="37"/>
      <c r="HMX19" s="37"/>
      <c r="HMY19" s="37"/>
      <c r="HMZ19" s="37"/>
      <c r="HNA19" s="37"/>
      <c r="HNB19" s="37"/>
      <c r="HNC19" s="37"/>
      <c r="HND19" s="37"/>
      <c r="HNE19" s="37"/>
      <c r="HNF19" s="37"/>
      <c r="HNG19" s="37"/>
      <c r="HNH19" s="37"/>
      <c r="HNI19" s="37"/>
      <c r="HNJ19" s="37"/>
      <c r="HNK19" s="37"/>
      <c r="HNL19" s="37"/>
      <c r="HNM19" s="37"/>
      <c r="HNN19" s="37"/>
      <c r="HNO19" s="37"/>
      <c r="HNP19" s="37"/>
      <c r="HNQ19" s="37"/>
      <c r="HNR19" s="37"/>
      <c r="HNS19" s="37"/>
      <c r="HNT19" s="37"/>
      <c r="HNU19" s="37"/>
      <c r="HNV19" s="37"/>
      <c r="HNW19" s="37"/>
      <c r="HNX19" s="37"/>
      <c r="HNY19" s="37"/>
      <c r="HNZ19" s="37"/>
      <c r="HOA19" s="37"/>
      <c r="HOB19" s="37"/>
      <c r="HOC19" s="37"/>
      <c r="HOD19" s="37"/>
      <c r="HOE19" s="37"/>
      <c r="HOF19" s="37"/>
      <c r="HOG19" s="37"/>
      <c r="HOH19" s="37"/>
      <c r="HOI19" s="37"/>
      <c r="HOJ19" s="37"/>
      <c r="HOK19" s="37"/>
      <c r="HOL19" s="37"/>
      <c r="HOM19" s="37"/>
      <c r="HON19" s="37"/>
      <c r="HOO19" s="37"/>
      <c r="HOP19" s="37"/>
      <c r="HOQ19" s="37"/>
      <c r="HOR19" s="37"/>
      <c r="HOS19" s="37"/>
      <c r="HOT19" s="37"/>
      <c r="HOU19" s="37"/>
      <c r="HOV19" s="37"/>
      <c r="HOW19" s="37"/>
      <c r="HOX19" s="37"/>
      <c r="HOY19" s="37"/>
      <c r="HOZ19" s="37"/>
      <c r="HPA19" s="37"/>
      <c r="HPB19" s="37"/>
      <c r="HPC19" s="37"/>
      <c r="HPD19" s="37"/>
      <c r="HPE19" s="37"/>
      <c r="HPF19" s="37"/>
      <c r="HPG19" s="37"/>
      <c r="HPH19" s="37"/>
      <c r="HPI19" s="37"/>
      <c r="HPJ19" s="37"/>
      <c r="HPK19" s="37"/>
      <c r="HPL19" s="37"/>
      <c r="HPM19" s="37"/>
      <c r="HPN19" s="37"/>
      <c r="HPO19" s="37"/>
      <c r="HPP19" s="37"/>
      <c r="HPQ19" s="37"/>
      <c r="HPR19" s="37"/>
      <c r="HPS19" s="37"/>
      <c r="HPT19" s="37"/>
      <c r="HPU19" s="37"/>
      <c r="HPV19" s="37"/>
      <c r="HPW19" s="37"/>
      <c r="HPX19" s="37"/>
      <c r="HPY19" s="37"/>
      <c r="HPZ19" s="37"/>
      <c r="HQA19" s="37"/>
      <c r="HQB19" s="37"/>
      <c r="HQC19" s="37"/>
      <c r="HQD19" s="37"/>
      <c r="HQE19" s="37"/>
      <c r="HQF19" s="37"/>
      <c r="HQG19" s="37"/>
      <c r="HQH19" s="37"/>
      <c r="HQI19" s="37"/>
      <c r="HQJ19" s="37"/>
      <c r="HQK19" s="37"/>
      <c r="HQL19" s="37"/>
      <c r="HQM19" s="37"/>
      <c r="HQN19" s="37"/>
      <c r="HQO19" s="37"/>
      <c r="HQP19" s="37"/>
      <c r="HQQ19" s="37"/>
      <c r="HQR19" s="37"/>
      <c r="HQS19" s="37"/>
      <c r="HQT19" s="37"/>
      <c r="HQU19" s="37"/>
      <c r="HQV19" s="37"/>
      <c r="HQW19" s="37"/>
      <c r="HQX19" s="37"/>
      <c r="HQY19" s="37"/>
      <c r="HQZ19" s="37"/>
      <c r="HRA19" s="37"/>
      <c r="HRB19" s="37"/>
      <c r="HRC19" s="37"/>
      <c r="HRD19" s="37"/>
      <c r="HRE19" s="37"/>
      <c r="HRF19" s="37"/>
      <c r="HRG19" s="37"/>
      <c r="HRH19" s="37"/>
      <c r="HRI19" s="37"/>
      <c r="HRJ19" s="37"/>
      <c r="HRK19" s="37"/>
      <c r="HRL19" s="37"/>
      <c r="HRM19" s="37"/>
      <c r="HRN19" s="37"/>
      <c r="HRO19" s="37"/>
      <c r="HRP19" s="37"/>
      <c r="HRQ19" s="37"/>
      <c r="HRR19" s="37"/>
      <c r="HRS19" s="37"/>
      <c r="HRT19" s="37"/>
      <c r="HRU19" s="37"/>
      <c r="HRV19" s="37"/>
      <c r="HRW19" s="37"/>
      <c r="HRX19" s="37"/>
      <c r="HRY19" s="37"/>
      <c r="HRZ19" s="37"/>
      <c r="HSA19" s="37"/>
      <c r="HSB19" s="37"/>
      <c r="HSC19" s="37"/>
      <c r="HSD19" s="37"/>
      <c r="HSE19" s="37"/>
      <c r="HSF19" s="37"/>
      <c r="HSG19" s="37"/>
      <c r="HSH19" s="37"/>
      <c r="HSI19" s="37"/>
      <c r="HSJ19" s="37"/>
      <c r="HSK19" s="37"/>
      <c r="HSL19" s="37"/>
      <c r="HSM19" s="37"/>
      <c r="HSN19" s="37"/>
      <c r="HSO19" s="37"/>
      <c r="HSP19" s="37"/>
      <c r="HSQ19" s="37"/>
      <c r="HSR19" s="37"/>
      <c r="HSS19" s="37"/>
      <c r="HST19" s="37"/>
      <c r="HSU19" s="37"/>
      <c r="HSV19" s="37"/>
      <c r="HSW19" s="37"/>
      <c r="HSX19" s="37"/>
      <c r="HSY19" s="37"/>
      <c r="HSZ19" s="37"/>
      <c r="HTA19" s="37"/>
      <c r="HTB19" s="37"/>
      <c r="HTC19" s="37"/>
      <c r="HTD19" s="37"/>
      <c r="HTE19" s="37"/>
      <c r="HTF19" s="37"/>
      <c r="HTG19" s="37"/>
      <c r="HTH19" s="37"/>
      <c r="HTI19" s="37"/>
      <c r="HTJ19" s="37"/>
      <c r="HTK19" s="37"/>
      <c r="HTL19" s="37"/>
      <c r="HTM19" s="37"/>
      <c r="HTN19" s="37"/>
      <c r="HTO19" s="37"/>
      <c r="HTP19" s="37"/>
      <c r="HTQ19" s="37"/>
      <c r="HTR19" s="37"/>
      <c r="HTS19" s="37"/>
      <c r="HTT19" s="37"/>
      <c r="HTU19" s="37"/>
      <c r="HTV19" s="37"/>
      <c r="HTW19" s="37"/>
      <c r="HTX19" s="37"/>
      <c r="HTY19" s="37"/>
      <c r="HTZ19" s="37"/>
      <c r="HUA19" s="37"/>
      <c r="HUB19" s="37"/>
      <c r="HUC19" s="37"/>
      <c r="HUD19" s="37"/>
      <c r="HUE19" s="37"/>
      <c r="HUF19" s="37"/>
      <c r="HUG19" s="37"/>
      <c r="HUH19" s="37"/>
      <c r="HUI19" s="37"/>
      <c r="HUJ19" s="37"/>
      <c r="HUK19" s="37"/>
      <c r="HUL19" s="37"/>
      <c r="HUM19" s="37"/>
      <c r="HUN19" s="37"/>
      <c r="HUO19" s="37"/>
      <c r="HUP19" s="37"/>
      <c r="HUQ19" s="37"/>
      <c r="HUR19" s="37"/>
      <c r="HUS19" s="37"/>
      <c r="HUT19" s="37"/>
      <c r="HUU19" s="37"/>
      <c r="HUV19" s="37"/>
      <c r="HUW19" s="37"/>
      <c r="HUX19" s="37"/>
      <c r="HUY19" s="37"/>
      <c r="HUZ19" s="37"/>
      <c r="HVA19" s="37"/>
      <c r="HVB19" s="37"/>
      <c r="HVC19" s="37"/>
      <c r="HVD19" s="37"/>
      <c r="HVE19" s="37"/>
      <c r="HVF19" s="37"/>
      <c r="HVG19" s="37"/>
      <c r="HVH19" s="37"/>
      <c r="HVI19" s="37"/>
      <c r="HVJ19" s="37"/>
      <c r="HVK19" s="37"/>
      <c r="HVL19" s="37"/>
      <c r="HVM19" s="37"/>
      <c r="HVN19" s="37"/>
      <c r="HVO19" s="37"/>
      <c r="HVP19" s="37"/>
      <c r="HVQ19" s="37"/>
      <c r="HVR19" s="37"/>
      <c r="HVS19" s="37"/>
      <c r="HVT19" s="37"/>
      <c r="HVU19" s="37"/>
      <c r="HVV19" s="37"/>
      <c r="HVW19" s="37"/>
      <c r="HVX19" s="37"/>
      <c r="HVY19" s="37"/>
      <c r="HVZ19" s="37"/>
      <c r="HWA19" s="37"/>
      <c r="HWB19" s="37"/>
      <c r="HWC19" s="37"/>
      <c r="HWD19" s="37"/>
      <c r="HWE19" s="37"/>
      <c r="HWF19" s="37"/>
      <c r="HWG19" s="37"/>
      <c r="HWH19" s="37"/>
      <c r="HWI19" s="37"/>
      <c r="HWJ19" s="37"/>
      <c r="HWK19" s="37"/>
      <c r="HWL19" s="37"/>
      <c r="HWM19" s="37"/>
      <c r="HWN19" s="37"/>
      <c r="HWO19" s="37"/>
      <c r="HWP19" s="37"/>
      <c r="HWQ19" s="37"/>
      <c r="HWR19" s="37"/>
      <c r="HWS19" s="37"/>
      <c r="HWT19" s="37"/>
      <c r="HWU19" s="37"/>
      <c r="HWV19" s="37"/>
      <c r="HWW19" s="37"/>
      <c r="HWX19" s="37"/>
      <c r="HWY19" s="37"/>
      <c r="HWZ19" s="37"/>
      <c r="HXA19" s="37"/>
      <c r="HXB19" s="37"/>
      <c r="HXC19" s="37"/>
      <c r="HXD19" s="37"/>
      <c r="HXE19" s="37"/>
      <c r="HXF19" s="37"/>
      <c r="HXG19" s="37"/>
      <c r="HXH19" s="37"/>
      <c r="HXI19" s="37"/>
      <c r="HXJ19" s="37"/>
      <c r="HXK19" s="37"/>
      <c r="HXL19" s="37"/>
      <c r="HXM19" s="37"/>
      <c r="HXN19" s="37"/>
      <c r="HXO19" s="37"/>
      <c r="HXP19" s="37"/>
      <c r="HXQ19" s="37"/>
      <c r="HXR19" s="37"/>
      <c r="HXS19" s="37"/>
      <c r="HXT19" s="37"/>
      <c r="HXU19" s="37"/>
      <c r="HXV19" s="37"/>
      <c r="HXW19" s="37"/>
      <c r="HXX19" s="37"/>
      <c r="HXY19" s="37"/>
      <c r="HXZ19" s="37"/>
      <c r="HYA19" s="37"/>
      <c r="HYB19" s="37"/>
      <c r="HYC19" s="37"/>
      <c r="HYD19" s="37"/>
      <c r="HYE19" s="37"/>
      <c r="HYF19" s="37"/>
      <c r="HYG19" s="37"/>
      <c r="HYH19" s="37"/>
      <c r="HYI19" s="37"/>
      <c r="HYJ19" s="37"/>
      <c r="HYK19" s="37"/>
      <c r="HYL19" s="37"/>
      <c r="HYM19" s="37"/>
      <c r="HYN19" s="37"/>
      <c r="HYO19" s="37"/>
      <c r="HYP19" s="37"/>
      <c r="HYQ19" s="37"/>
      <c r="HYR19" s="37"/>
      <c r="HYS19" s="37"/>
      <c r="HYT19" s="37"/>
      <c r="HYU19" s="37"/>
      <c r="HYV19" s="37"/>
      <c r="HYW19" s="37"/>
      <c r="HYX19" s="37"/>
      <c r="HYY19" s="37"/>
      <c r="HYZ19" s="37"/>
      <c r="HZA19" s="37"/>
      <c r="HZB19" s="37"/>
      <c r="HZC19" s="37"/>
      <c r="HZD19" s="37"/>
      <c r="HZE19" s="37"/>
      <c r="HZF19" s="37"/>
      <c r="HZG19" s="37"/>
      <c r="HZH19" s="37"/>
      <c r="HZI19" s="37"/>
      <c r="HZJ19" s="37"/>
      <c r="HZK19" s="37"/>
      <c r="HZL19" s="37"/>
      <c r="HZM19" s="37"/>
      <c r="HZN19" s="37"/>
      <c r="HZO19" s="37"/>
      <c r="HZP19" s="37"/>
      <c r="HZQ19" s="37"/>
      <c r="HZR19" s="37"/>
      <c r="HZS19" s="37"/>
      <c r="HZT19" s="37"/>
      <c r="HZU19" s="37"/>
      <c r="HZV19" s="37"/>
      <c r="HZW19" s="37"/>
      <c r="HZX19" s="37"/>
      <c r="HZY19" s="37"/>
      <c r="HZZ19" s="37"/>
      <c r="IAA19" s="37"/>
      <c r="IAB19" s="37"/>
      <c r="IAC19" s="37"/>
      <c r="IAD19" s="37"/>
      <c r="IAE19" s="37"/>
      <c r="IAF19" s="37"/>
      <c r="IAG19" s="37"/>
      <c r="IAH19" s="37"/>
      <c r="IAI19" s="37"/>
      <c r="IAJ19" s="37"/>
      <c r="IAK19" s="37"/>
      <c r="IAL19" s="37"/>
      <c r="IAM19" s="37"/>
      <c r="IAN19" s="37"/>
      <c r="IAO19" s="37"/>
      <c r="IAP19" s="37"/>
      <c r="IAQ19" s="37"/>
      <c r="IAR19" s="37"/>
      <c r="IAS19" s="37"/>
      <c r="IAT19" s="37"/>
      <c r="IAU19" s="37"/>
      <c r="IAV19" s="37"/>
      <c r="IAW19" s="37"/>
      <c r="IAX19" s="37"/>
      <c r="IAY19" s="37"/>
      <c r="IAZ19" s="37"/>
      <c r="IBA19" s="37"/>
      <c r="IBB19" s="37"/>
      <c r="IBC19" s="37"/>
      <c r="IBD19" s="37"/>
      <c r="IBE19" s="37"/>
      <c r="IBF19" s="37"/>
      <c r="IBG19" s="37"/>
      <c r="IBH19" s="37"/>
      <c r="IBI19" s="37"/>
      <c r="IBJ19" s="37"/>
      <c r="IBK19" s="37"/>
      <c r="IBL19" s="37"/>
      <c r="IBM19" s="37"/>
      <c r="IBN19" s="37"/>
      <c r="IBO19" s="37"/>
      <c r="IBP19" s="37"/>
      <c r="IBQ19" s="37"/>
      <c r="IBR19" s="37"/>
      <c r="IBS19" s="37"/>
      <c r="IBT19" s="37"/>
      <c r="IBU19" s="37"/>
      <c r="IBV19" s="37"/>
      <c r="IBW19" s="37"/>
      <c r="IBX19" s="37"/>
      <c r="IBY19" s="37"/>
      <c r="IBZ19" s="37"/>
      <c r="ICA19" s="37"/>
      <c r="ICB19" s="37"/>
      <c r="ICC19" s="37"/>
      <c r="ICD19" s="37"/>
      <c r="ICE19" s="37"/>
      <c r="ICF19" s="37"/>
      <c r="ICG19" s="37"/>
      <c r="ICH19" s="37"/>
      <c r="ICI19" s="37"/>
      <c r="ICJ19" s="37"/>
      <c r="ICK19" s="37"/>
      <c r="ICL19" s="37"/>
      <c r="ICM19" s="37"/>
      <c r="ICN19" s="37"/>
      <c r="ICO19" s="37"/>
      <c r="ICP19" s="37"/>
      <c r="ICQ19" s="37"/>
      <c r="ICR19" s="37"/>
      <c r="ICS19" s="37"/>
      <c r="ICT19" s="37"/>
      <c r="ICU19" s="37"/>
      <c r="ICV19" s="37"/>
      <c r="ICW19" s="37"/>
      <c r="ICX19" s="37"/>
      <c r="ICY19" s="37"/>
      <c r="ICZ19" s="37"/>
      <c r="IDA19" s="37"/>
      <c r="IDB19" s="37"/>
      <c r="IDC19" s="37"/>
      <c r="IDD19" s="37"/>
      <c r="IDE19" s="37"/>
      <c r="IDF19" s="37"/>
      <c r="IDG19" s="37"/>
      <c r="IDH19" s="37"/>
      <c r="IDI19" s="37"/>
      <c r="IDJ19" s="37"/>
      <c r="IDK19" s="37"/>
      <c r="IDL19" s="37"/>
      <c r="IDM19" s="37"/>
      <c r="IDN19" s="37"/>
      <c r="IDO19" s="37"/>
      <c r="IDP19" s="37"/>
      <c r="IDQ19" s="37"/>
      <c r="IDR19" s="37"/>
      <c r="IDS19" s="37"/>
      <c r="IDT19" s="37"/>
      <c r="IDU19" s="37"/>
      <c r="IDV19" s="37"/>
      <c r="IDW19" s="37"/>
      <c r="IDX19" s="37"/>
      <c r="IDY19" s="37"/>
      <c r="IDZ19" s="37"/>
      <c r="IEA19" s="37"/>
      <c r="IEB19" s="37"/>
      <c r="IEC19" s="37"/>
      <c r="IED19" s="37"/>
      <c r="IEE19" s="37"/>
      <c r="IEF19" s="37"/>
      <c r="IEG19" s="37"/>
      <c r="IEH19" s="37"/>
      <c r="IEI19" s="37"/>
      <c r="IEJ19" s="37"/>
      <c r="IEK19" s="37"/>
      <c r="IEL19" s="37"/>
      <c r="IEM19" s="37"/>
      <c r="IEN19" s="37"/>
      <c r="IEO19" s="37"/>
      <c r="IEP19" s="37"/>
      <c r="IEQ19" s="37"/>
      <c r="IER19" s="37"/>
      <c r="IES19" s="37"/>
      <c r="IET19" s="37"/>
      <c r="IEU19" s="37"/>
      <c r="IEV19" s="37"/>
      <c r="IEW19" s="37"/>
      <c r="IEX19" s="37"/>
      <c r="IEY19" s="37"/>
      <c r="IEZ19" s="37"/>
      <c r="IFA19" s="37"/>
      <c r="IFB19" s="37"/>
      <c r="IFC19" s="37"/>
      <c r="IFD19" s="37"/>
      <c r="IFE19" s="37"/>
      <c r="IFF19" s="37"/>
      <c r="IFG19" s="37"/>
      <c r="IFH19" s="37"/>
      <c r="IFI19" s="37"/>
      <c r="IFJ19" s="37"/>
      <c r="IFK19" s="37"/>
      <c r="IFL19" s="37"/>
      <c r="IFM19" s="37"/>
      <c r="IFN19" s="37"/>
      <c r="IFO19" s="37"/>
      <c r="IFP19" s="37"/>
      <c r="IFQ19" s="37"/>
      <c r="IFR19" s="37"/>
      <c r="IFS19" s="37"/>
      <c r="IFT19" s="37"/>
      <c r="IFU19" s="37"/>
      <c r="IFV19" s="37"/>
      <c r="IFW19" s="37"/>
      <c r="IFX19" s="37"/>
      <c r="IFY19" s="37"/>
      <c r="IFZ19" s="37"/>
      <c r="IGA19" s="37"/>
      <c r="IGB19" s="37"/>
      <c r="IGC19" s="37"/>
      <c r="IGD19" s="37"/>
      <c r="IGE19" s="37"/>
      <c r="IGF19" s="37"/>
      <c r="IGG19" s="37"/>
      <c r="IGH19" s="37"/>
      <c r="IGI19" s="37"/>
      <c r="IGJ19" s="37"/>
      <c r="IGK19" s="37"/>
      <c r="IGL19" s="37"/>
      <c r="IGM19" s="37"/>
      <c r="IGN19" s="37"/>
      <c r="IGO19" s="37"/>
      <c r="IGP19" s="37"/>
      <c r="IGQ19" s="37"/>
      <c r="IGR19" s="37"/>
      <c r="IGS19" s="37"/>
      <c r="IGT19" s="37"/>
      <c r="IGU19" s="37"/>
      <c r="IGV19" s="37"/>
      <c r="IGW19" s="37"/>
      <c r="IGX19" s="37"/>
      <c r="IGY19" s="37"/>
      <c r="IGZ19" s="37"/>
      <c r="IHA19" s="37"/>
      <c r="IHB19" s="37"/>
      <c r="IHC19" s="37"/>
      <c r="IHD19" s="37"/>
      <c r="IHE19" s="37"/>
      <c r="IHF19" s="37"/>
      <c r="IHG19" s="37"/>
      <c r="IHH19" s="37"/>
      <c r="IHI19" s="37"/>
      <c r="IHJ19" s="37"/>
      <c r="IHK19" s="37"/>
      <c r="IHL19" s="37"/>
      <c r="IHM19" s="37"/>
      <c r="IHN19" s="37"/>
      <c r="IHO19" s="37"/>
      <c r="IHP19" s="37"/>
      <c r="IHQ19" s="37"/>
      <c r="IHR19" s="37"/>
      <c r="IHS19" s="37"/>
      <c r="IHT19" s="37"/>
      <c r="IHU19" s="37"/>
      <c r="IHV19" s="37"/>
      <c r="IHW19" s="37"/>
      <c r="IHX19" s="37"/>
      <c r="IHY19" s="37"/>
      <c r="IHZ19" s="37"/>
      <c r="IIA19" s="37"/>
      <c r="IIB19" s="37"/>
      <c r="IIC19" s="37"/>
      <c r="IID19" s="37"/>
      <c r="IIE19" s="37"/>
      <c r="IIF19" s="37"/>
      <c r="IIG19" s="37"/>
      <c r="IIH19" s="37"/>
      <c r="III19" s="37"/>
      <c r="IIJ19" s="37"/>
      <c r="IIK19" s="37"/>
      <c r="IIL19" s="37"/>
      <c r="IIM19" s="37"/>
      <c r="IIN19" s="37"/>
      <c r="IIO19" s="37"/>
      <c r="IIP19" s="37"/>
      <c r="IIQ19" s="37"/>
      <c r="IIR19" s="37"/>
      <c r="IIS19" s="37"/>
      <c r="IIT19" s="37"/>
      <c r="IIU19" s="37"/>
      <c r="IIV19" s="37"/>
      <c r="IIW19" s="37"/>
      <c r="IIX19" s="37"/>
      <c r="IIY19" s="37"/>
      <c r="IIZ19" s="37"/>
      <c r="IJA19" s="37"/>
      <c r="IJB19" s="37"/>
      <c r="IJC19" s="37"/>
      <c r="IJD19" s="37"/>
      <c r="IJE19" s="37"/>
      <c r="IJF19" s="37"/>
      <c r="IJG19" s="37"/>
      <c r="IJH19" s="37"/>
      <c r="IJI19" s="37"/>
      <c r="IJJ19" s="37"/>
      <c r="IJK19" s="37"/>
      <c r="IJL19" s="37"/>
      <c r="IJM19" s="37"/>
      <c r="IJN19" s="37"/>
      <c r="IJO19" s="37"/>
      <c r="IJP19" s="37"/>
      <c r="IJQ19" s="37"/>
      <c r="IJR19" s="37"/>
      <c r="IJS19" s="37"/>
      <c r="IJT19" s="37"/>
      <c r="IJU19" s="37"/>
      <c r="IJV19" s="37"/>
      <c r="IJW19" s="37"/>
      <c r="IJX19" s="37"/>
      <c r="IJY19" s="37"/>
      <c r="IJZ19" s="37"/>
      <c r="IKA19" s="37"/>
      <c r="IKB19" s="37"/>
      <c r="IKC19" s="37"/>
      <c r="IKD19" s="37"/>
      <c r="IKE19" s="37"/>
      <c r="IKF19" s="37"/>
      <c r="IKG19" s="37"/>
      <c r="IKH19" s="37"/>
      <c r="IKI19" s="37"/>
      <c r="IKJ19" s="37"/>
      <c r="IKK19" s="37"/>
      <c r="IKL19" s="37"/>
      <c r="IKM19" s="37"/>
      <c r="IKN19" s="37"/>
      <c r="IKO19" s="37"/>
      <c r="IKP19" s="37"/>
      <c r="IKQ19" s="37"/>
      <c r="IKR19" s="37"/>
      <c r="IKS19" s="37"/>
      <c r="IKT19" s="37"/>
      <c r="IKU19" s="37"/>
      <c r="IKV19" s="37"/>
      <c r="IKW19" s="37"/>
      <c r="IKX19" s="37"/>
      <c r="IKY19" s="37"/>
      <c r="IKZ19" s="37"/>
      <c r="ILA19" s="37"/>
      <c r="ILB19" s="37"/>
      <c r="ILC19" s="37"/>
      <c r="ILD19" s="37"/>
      <c r="ILE19" s="37"/>
      <c r="ILF19" s="37"/>
      <c r="ILG19" s="37"/>
      <c r="ILH19" s="37"/>
      <c r="ILI19" s="37"/>
      <c r="ILJ19" s="37"/>
      <c r="ILK19" s="37"/>
      <c r="ILL19" s="37"/>
      <c r="ILM19" s="37"/>
      <c r="ILN19" s="37"/>
      <c r="ILO19" s="37"/>
      <c r="ILP19" s="37"/>
      <c r="ILQ19" s="37"/>
      <c r="ILR19" s="37"/>
      <c r="ILS19" s="37"/>
      <c r="ILT19" s="37"/>
      <c r="ILU19" s="37"/>
      <c r="ILV19" s="37"/>
      <c r="ILW19" s="37"/>
      <c r="ILX19" s="37"/>
      <c r="ILY19" s="37"/>
      <c r="ILZ19" s="37"/>
      <c r="IMA19" s="37"/>
      <c r="IMB19" s="37"/>
      <c r="IMC19" s="37"/>
      <c r="IMD19" s="37"/>
      <c r="IME19" s="37"/>
      <c r="IMF19" s="37"/>
      <c r="IMG19" s="37"/>
      <c r="IMH19" s="37"/>
      <c r="IMI19" s="37"/>
      <c r="IMJ19" s="37"/>
      <c r="IMK19" s="37"/>
      <c r="IML19" s="37"/>
      <c r="IMM19" s="37"/>
      <c r="IMN19" s="37"/>
      <c r="IMO19" s="37"/>
      <c r="IMP19" s="37"/>
      <c r="IMQ19" s="37"/>
      <c r="IMR19" s="37"/>
      <c r="IMS19" s="37"/>
      <c r="IMT19" s="37"/>
      <c r="IMU19" s="37"/>
      <c r="IMV19" s="37"/>
      <c r="IMW19" s="37"/>
      <c r="IMX19" s="37"/>
      <c r="IMY19" s="37"/>
      <c r="IMZ19" s="37"/>
      <c r="INA19" s="37"/>
      <c r="INB19" s="37"/>
      <c r="INC19" s="37"/>
      <c r="IND19" s="37"/>
      <c r="INE19" s="37"/>
      <c r="INF19" s="37"/>
      <c r="ING19" s="37"/>
      <c r="INH19" s="37"/>
      <c r="INI19" s="37"/>
      <c r="INJ19" s="37"/>
      <c r="INK19" s="37"/>
      <c r="INL19" s="37"/>
      <c r="INM19" s="37"/>
      <c r="INN19" s="37"/>
      <c r="INO19" s="37"/>
      <c r="INP19" s="37"/>
      <c r="INQ19" s="37"/>
      <c r="INR19" s="37"/>
      <c r="INS19" s="37"/>
      <c r="INT19" s="37"/>
      <c r="INU19" s="37"/>
      <c r="INV19" s="37"/>
      <c r="INW19" s="37"/>
      <c r="INX19" s="37"/>
      <c r="INY19" s="37"/>
      <c r="INZ19" s="37"/>
      <c r="IOA19" s="37"/>
      <c r="IOB19" s="37"/>
      <c r="IOC19" s="37"/>
      <c r="IOD19" s="37"/>
      <c r="IOE19" s="37"/>
      <c r="IOF19" s="37"/>
      <c r="IOG19" s="37"/>
      <c r="IOH19" s="37"/>
      <c r="IOI19" s="37"/>
      <c r="IOJ19" s="37"/>
      <c r="IOK19" s="37"/>
      <c r="IOL19" s="37"/>
      <c r="IOM19" s="37"/>
      <c r="ION19" s="37"/>
      <c r="IOO19" s="37"/>
      <c r="IOP19" s="37"/>
      <c r="IOQ19" s="37"/>
      <c r="IOR19" s="37"/>
      <c r="IOS19" s="37"/>
      <c r="IOT19" s="37"/>
      <c r="IOU19" s="37"/>
      <c r="IOV19" s="37"/>
      <c r="IOW19" s="37"/>
      <c r="IOX19" s="37"/>
      <c r="IOY19" s="37"/>
      <c r="IOZ19" s="37"/>
      <c r="IPA19" s="37"/>
      <c r="IPB19" s="37"/>
      <c r="IPC19" s="37"/>
      <c r="IPD19" s="37"/>
      <c r="IPE19" s="37"/>
      <c r="IPF19" s="37"/>
      <c r="IPG19" s="37"/>
      <c r="IPH19" s="37"/>
      <c r="IPI19" s="37"/>
      <c r="IPJ19" s="37"/>
      <c r="IPK19" s="37"/>
      <c r="IPL19" s="37"/>
      <c r="IPM19" s="37"/>
      <c r="IPN19" s="37"/>
      <c r="IPO19" s="37"/>
      <c r="IPP19" s="37"/>
      <c r="IPQ19" s="37"/>
      <c r="IPR19" s="37"/>
      <c r="IPS19" s="37"/>
      <c r="IPT19" s="37"/>
      <c r="IPU19" s="37"/>
      <c r="IPV19" s="37"/>
      <c r="IPW19" s="37"/>
      <c r="IPX19" s="37"/>
      <c r="IPY19" s="37"/>
      <c r="IPZ19" s="37"/>
      <c r="IQA19" s="37"/>
      <c r="IQB19" s="37"/>
      <c r="IQC19" s="37"/>
      <c r="IQD19" s="37"/>
      <c r="IQE19" s="37"/>
      <c r="IQF19" s="37"/>
      <c r="IQG19" s="37"/>
      <c r="IQH19" s="37"/>
      <c r="IQI19" s="37"/>
      <c r="IQJ19" s="37"/>
      <c r="IQK19" s="37"/>
      <c r="IQL19" s="37"/>
      <c r="IQM19" s="37"/>
      <c r="IQN19" s="37"/>
      <c r="IQO19" s="37"/>
      <c r="IQP19" s="37"/>
      <c r="IQQ19" s="37"/>
      <c r="IQR19" s="37"/>
      <c r="IQS19" s="37"/>
      <c r="IQT19" s="37"/>
      <c r="IQU19" s="37"/>
      <c r="IQV19" s="37"/>
      <c r="IQW19" s="37"/>
      <c r="IQX19" s="37"/>
      <c r="IQY19" s="37"/>
      <c r="IQZ19" s="37"/>
      <c r="IRA19" s="37"/>
      <c r="IRB19" s="37"/>
      <c r="IRC19" s="37"/>
      <c r="IRD19" s="37"/>
      <c r="IRE19" s="37"/>
      <c r="IRF19" s="37"/>
      <c r="IRG19" s="37"/>
      <c r="IRH19" s="37"/>
      <c r="IRI19" s="37"/>
      <c r="IRJ19" s="37"/>
      <c r="IRK19" s="37"/>
      <c r="IRL19" s="37"/>
      <c r="IRM19" s="37"/>
      <c r="IRN19" s="37"/>
      <c r="IRO19" s="37"/>
      <c r="IRP19" s="37"/>
      <c r="IRQ19" s="37"/>
      <c r="IRR19" s="37"/>
      <c r="IRS19" s="37"/>
      <c r="IRT19" s="37"/>
      <c r="IRU19" s="37"/>
      <c r="IRV19" s="37"/>
      <c r="IRW19" s="37"/>
      <c r="IRX19" s="37"/>
      <c r="IRY19" s="37"/>
      <c r="IRZ19" s="37"/>
      <c r="ISA19" s="37"/>
      <c r="ISB19" s="37"/>
      <c r="ISC19" s="37"/>
      <c r="ISD19" s="37"/>
      <c r="ISE19" s="37"/>
      <c r="ISF19" s="37"/>
      <c r="ISG19" s="37"/>
      <c r="ISH19" s="37"/>
      <c r="ISI19" s="37"/>
      <c r="ISJ19" s="37"/>
      <c r="ISK19" s="37"/>
      <c r="ISL19" s="37"/>
      <c r="ISM19" s="37"/>
      <c r="ISN19" s="37"/>
      <c r="ISO19" s="37"/>
      <c r="ISP19" s="37"/>
      <c r="ISQ19" s="37"/>
      <c r="ISR19" s="37"/>
      <c r="ISS19" s="37"/>
      <c r="IST19" s="37"/>
      <c r="ISU19" s="37"/>
      <c r="ISV19" s="37"/>
      <c r="ISW19" s="37"/>
      <c r="ISX19" s="37"/>
      <c r="ISY19" s="37"/>
      <c r="ISZ19" s="37"/>
      <c r="ITA19" s="37"/>
      <c r="ITB19" s="37"/>
      <c r="ITC19" s="37"/>
      <c r="ITD19" s="37"/>
      <c r="ITE19" s="37"/>
      <c r="ITF19" s="37"/>
      <c r="ITG19" s="37"/>
      <c r="ITH19" s="37"/>
      <c r="ITI19" s="37"/>
      <c r="ITJ19" s="37"/>
      <c r="ITK19" s="37"/>
      <c r="ITL19" s="37"/>
      <c r="ITM19" s="37"/>
      <c r="ITN19" s="37"/>
      <c r="ITO19" s="37"/>
      <c r="ITP19" s="37"/>
      <c r="ITQ19" s="37"/>
      <c r="ITR19" s="37"/>
      <c r="ITS19" s="37"/>
      <c r="ITT19" s="37"/>
      <c r="ITU19" s="37"/>
      <c r="ITV19" s="37"/>
      <c r="ITW19" s="37"/>
      <c r="ITX19" s="37"/>
      <c r="ITY19" s="37"/>
      <c r="ITZ19" s="37"/>
      <c r="IUA19" s="37"/>
      <c r="IUB19" s="37"/>
      <c r="IUC19" s="37"/>
      <c r="IUD19" s="37"/>
      <c r="IUE19" s="37"/>
      <c r="IUF19" s="37"/>
      <c r="IUG19" s="37"/>
      <c r="IUH19" s="37"/>
      <c r="IUI19" s="37"/>
      <c r="IUJ19" s="37"/>
      <c r="IUK19" s="37"/>
      <c r="IUL19" s="37"/>
      <c r="IUM19" s="37"/>
      <c r="IUN19" s="37"/>
      <c r="IUO19" s="37"/>
      <c r="IUP19" s="37"/>
      <c r="IUQ19" s="37"/>
      <c r="IUR19" s="37"/>
      <c r="IUS19" s="37"/>
      <c r="IUT19" s="37"/>
      <c r="IUU19" s="37"/>
      <c r="IUV19" s="37"/>
      <c r="IUW19" s="37"/>
      <c r="IUX19" s="37"/>
      <c r="IUY19" s="37"/>
      <c r="IUZ19" s="37"/>
      <c r="IVA19" s="37"/>
      <c r="IVB19" s="37"/>
      <c r="IVC19" s="37"/>
      <c r="IVD19" s="37"/>
      <c r="IVE19" s="37"/>
      <c r="IVF19" s="37"/>
      <c r="IVG19" s="37"/>
      <c r="IVH19" s="37"/>
      <c r="IVI19" s="37"/>
      <c r="IVJ19" s="37"/>
      <c r="IVK19" s="37"/>
      <c r="IVL19" s="37"/>
      <c r="IVM19" s="37"/>
      <c r="IVN19" s="37"/>
      <c r="IVO19" s="37"/>
      <c r="IVP19" s="37"/>
      <c r="IVQ19" s="37"/>
      <c r="IVR19" s="37"/>
      <c r="IVS19" s="37"/>
      <c r="IVT19" s="37"/>
      <c r="IVU19" s="37"/>
      <c r="IVV19" s="37"/>
      <c r="IVW19" s="37"/>
      <c r="IVX19" s="37"/>
      <c r="IVY19" s="37"/>
      <c r="IVZ19" s="37"/>
      <c r="IWA19" s="37"/>
      <c r="IWB19" s="37"/>
      <c r="IWC19" s="37"/>
      <c r="IWD19" s="37"/>
      <c r="IWE19" s="37"/>
      <c r="IWF19" s="37"/>
      <c r="IWG19" s="37"/>
      <c r="IWH19" s="37"/>
      <c r="IWI19" s="37"/>
      <c r="IWJ19" s="37"/>
      <c r="IWK19" s="37"/>
      <c r="IWL19" s="37"/>
      <c r="IWM19" s="37"/>
      <c r="IWN19" s="37"/>
      <c r="IWO19" s="37"/>
      <c r="IWP19" s="37"/>
      <c r="IWQ19" s="37"/>
      <c r="IWR19" s="37"/>
      <c r="IWS19" s="37"/>
      <c r="IWT19" s="37"/>
      <c r="IWU19" s="37"/>
      <c r="IWV19" s="37"/>
      <c r="IWW19" s="37"/>
      <c r="IWX19" s="37"/>
      <c r="IWY19" s="37"/>
      <c r="IWZ19" s="37"/>
      <c r="IXA19" s="37"/>
      <c r="IXB19" s="37"/>
      <c r="IXC19" s="37"/>
      <c r="IXD19" s="37"/>
      <c r="IXE19" s="37"/>
      <c r="IXF19" s="37"/>
      <c r="IXG19" s="37"/>
      <c r="IXH19" s="37"/>
      <c r="IXI19" s="37"/>
      <c r="IXJ19" s="37"/>
      <c r="IXK19" s="37"/>
      <c r="IXL19" s="37"/>
      <c r="IXM19" s="37"/>
      <c r="IXN19" s="37"/>
      <c r="IXO19" s="37"/>
      <c r="IXP19" s="37"/>
      <c r="IXQ19" s="37"/>
      <c r="IXR19" s="37"/>
      <c r="IXS19" s="37"/>
      <c r="IXT19" s="37"/>
      <c r="IXU19" s="37"/>
      <c r="IXV19" s="37"/>
      <c r="IXW19" s="37"/>
      <c r="IXX19" s="37"/>
      <c r="IXY19" s="37"/>
      <c r="IXZ19" s="37"/>
      <c r="IYA19" s="37"/>
      <c r="IYB19" s="37"/>
      <c r="IYC19" s="37"/>
      <c r="IYD19" s="37"/>
      <c r="IYE19" s="37"/>
      <c r="IYF19" s="37"/>
      <c r="IYG19" s="37"/>
      <c r="IYH19" s="37"/>
      <c r="IYI19" s="37"/>
      <c r="IYJ19" s="37"/>
      <c r="IYK19" s="37"/>
      <c r="IYL19" s="37"/>
      <c r="IYM19" s="37"/>
      <c r="IYN19" s="37"/>
      <c r="IYO19" s="37"/>
      <c r="IYP19" s="37"/>
      <c r="IYQ19" s="37"/>
      <c r="IYR19" s="37"/>
      <c r="IYS19" s="37"/>
      <c r="IYT19" s="37"/>
      <c r="IYU19" s="37"/>
      <c r="IYV19" s="37"/>
      <c r="IYW19" s="37"/>
      <c r="IYX19" s="37"/>
      <c r="IYY19" s="37"/>
      <c r="IYZ19" s="37"/>
      <c r="IZA19" s="37"/>
      <c r="IZB19" s="37"/>
      <c r="IZC19" s="37"/>
      <c r="IZD19" s="37"/>
      <c r="IZE19" s="37"/>
      <c r="IZF19" s="37"/>
      <c r="IZG19" s="37"/>
      <c r="IZH19" s="37"/>
      <c r="IZI19" s="37"/>
      <c r="IZJ19" s="37"/>
      <c r="IZK19" s="37"/>
      <c r="IZL19" s="37"/>
      <c r="IZM19" s="37"/>
      <c r="IZN19" s="37"/>
      <c r="IZO19" s="37"/>
      <c r="IZP19" s="37"/>
      <c r="IZQ19" s="37"/>
      <c r="IZR19" s="37"/>
      <c r="IZS19" s="37"/>
      <c r="IZT19" s="37"/>
      <c r="IZU19" s="37"/>
      <c r="IZV19" s="37"/>
      <c r="IZW19" s="37"/>
      <c r="IZX19" s="37"/>
      <c r="IZY19" s="37"/>
      <c r="IZZ19" s="37"/>
      <c r="JAA19" s="37"/>
      <c r="JAB19" s="37"/>
      <c r="JAC19" s="37"/>
      <c r="JAD19" s="37"/>
      <c r="JAE19" s="37"/>
      <c r="JAF19" s="37"/>
      <c r="JAG19" s="37"/>
      <c r="JAH19" s="37"/>
      <c r="JAI19" s="37"/>
      <c r="JAJ19" s="37"/>
      <c r="JAK19" s="37"/>
      <c r="JAL19" s="37"/>
      <c r="JAM19" s="37"/>
      <c r="JAN19" s="37"/>
      <c r="JAO19" s="37"/>
      <c r="JAP19" s="37"/>
      <c r="JAQ19" s="37"/>
      <c r="JAR19" s="37"/>
      <c r="JAS19" s="37"/>
      <c r="JAT19" s="37"/>
      <c r="JAU19" s="37"/>
      <c r="JAV19" s="37"/>
      <c r="JAW19" s="37"/>
      <c r="JAX19" s="37"/>
      <c r="JAY19" s="37"/>
      <c r="JAZ19" s="37"/>
      <c r="JBA19" s="37"/>
      <c r="JBB19" s="37"/>
      <c r="JBC19" s="37"/>
      <c r="JBD19" s="37"/>
      <c r="JBE19" s="37"/>
      <c r="JBF19" s="37"/>
      <c r="JBG19" s="37"/>
      <c r="JBH19" s="37"/>
      <c r="JBI19" s="37"/>
      <c r="JBJ19" s="37"/>
      <c r="JBK19" s="37"/>
      <c r="JBL19" s="37"/>
      <c r="JBM19" s="37"/>
      <c r="JBN19" s="37"/>
      <c r="JBO19" s="37"/>
      <c r="JBP19" s="37"/>
      <c r="JBQ19" s="37"/>
      <c r="JBR19" s="37"/>
      <c r="JBS19" s="37"/>
      <c r="JBT19" s="37"/>
      <c r="JBU19" s="37"/>
      <c r="JBV19" s="37"/>
      <c r="JBW19" s="37"/>
      <c r="JBX19" s="37"/>
      <c r="JBY19" s="37"/>
      <c r="JBZ19" s="37"/>
      <c r="JCA19" s="37"/>
      <c r="JCB19" s="37"/>
      <c r="JCC19" s="37"/>
      <c r="JCD19" s="37"/>
      <c r="JCE19" s="37"/>
      <c r="JCF19" s="37"/>
      <c r="JCG19" s="37"/>
      <c r="JCH19" s="37"/>
      <c r="JCI19" s="37"/>
      <c r="JCJ19" s="37"/>
      <c r="JCK19" s="37"/>
      <c r="JCL19" s="37"/>
      <c r="JCM19" s="37"/>
      <c r="JCN19" s="37"/>
      <c r="JCO19" s="37"/>
      <c r="JCP19" s="37"/>
      <c r="JCQ19" s="37"/>
      <c r="JCR19" s="37"/>
      <c r="JCS19" s="37"/>
      <c r="JCT19" s="37"/>
      <c r="JCU19" s="37"/>
      <c r="JCV19" s="37"/>
      <c r="JCW19" s="37"/>
      <c r="JCX19" s="37"/>
      <c r="JCY19" s="37"/>
      <c r="JCZ19" s="37"/>
      <c r="JDA19" s="37"/>
      <c r="JDB19" s="37"/>
      <c r="JDC19" s="37"/>
      <c r="JDD19" s="37"/>
      <c r="JDE19" s="37"/>
      <c r="JDF19" s="37"/>
      <c r="JDG19" s="37"/>
      <c r="JDH19" s="37"/>
      <c r="JDI19" s="37"/>
      <c r="JDJ19" s="37"/>
      <c r="JDK19" s="37"/>
      <c r="JDL19" s="37"/>
      <c r="JDM19" s="37"/>
      <c r="JDN19" s="37"/>
      <c r="JDO19" s="37"/>
      <c r="JDP19" s="37"/>
      <c r="JDQ19" s="37"/>
      <c r="JDR19" s="37"/>
      <c r="JDS19" s="37"/>
      <c r="JDT19" s="37"/>
      <c r="JDU19" s="37"/>
      <c r="JDV19" s="37"/>
      <c r="JDW19" s="37"/>
      <c r="JDX19" s="37"/>
      <c r="JDY19" s="37"/>
      <c r="JDZ19" s="37"/>
      <c r="JEA19" s="37"/>
      <c r="JEB19" s="37"/>
      <c r="JEC19" s="37"/>
      <c r="JED19" s="37"/>
      <c r="JEE19" s="37"/>
      <c r="JEF19" s="37"/>
      <c r="JEG19" s="37"/>
      <c r="JEH19" s="37"/>
      <c r="JEI19" s="37"/>
      <c r="JEJ19" s="37"/>
      <c r="JEK19" s="37"/>
      <c r="JEL19" s="37"/>
      <c r="JEM19" s="37"/>
      <c r="JEN19" s="37"/>
      <c r="JEO19" s="37"/>
      <c r="JEP19" s="37"/>
      <c r="JEQ19" s="37"/>
      <c r="JER19" s="37"/>
      <c r="JES19" s="37"/>
      <c r="JET19" s="37"/>
      <c r="JEU19" s="37"/>
      <c r="JEV19" s="37"/>
      <c r="JEW19" s="37"/>
      <c r="JEX19" s="37"/>
      <c r="JEY19" s="37"/>
      <c r="JEZ19" s="37"/>
      <c r="JFA19" s="37"/>
      <c r="JFB19" s="37"/>
      <c r="JFC19" s="37"/>
      <c r="JFD19" s="37"/>
      <c r="JFE19" s="37"/>
      <c r="JFF19" s="37"/>
      <c r="JFG19" s="37"/>
      <c r="JFH19" s="37"/>
      <c r="JFI19" s="37"/>
      <c r="JFJ19" s="37"/>
      <c r="JFK19" s="37"/>
      <c r="JFL19" s="37"/>
      <c r="JFM19" s="37"/>
      <c r="JFN19" s="37"/>
      <c r="JFO19" s="37"/>
      <c r="JFP19" s="37"/>
      <c r="JFQ19" s="37"/>
      <c r="JFR19" s="37"/>
      <c r="JFS19" s="37"/>
      <c r="JFT19" s="37"/>
      <c r="JFU19" s="37"/>
      <c r="JFV19" s="37"/>
      <c r="JFW19" s="37"/>
      <c r="JFX19" s="37"/>
      <c r="JFY19" s="37"/>
      <c r="JFZ19" s="37"/>
      <c r="JGA19" s="37"/>
      <c r="JGB19" s="37"/>
      <c r="JGC19" s="37"/>
      <c r="JGD19" s="37"/>
      <c r="JGE19" s="37"/>
      <c r="JGF19" s="37"/>
      <c r="JGG19" s="37"/>
      <c r="JGH19" s="37"/>
      <c r="JGI19" s="37"/>
      <c r="JGJ19" s="37"/>
      <c r="JGK19" s="37"/>
      <c r="JGL19" s="37"/>
      <c r="JGM19" s="37"/>
      <c r="JGN19" s="37"/>
      <c r="JGO19" s="37"/>
      <c r="JGP19" s="37"/>
      <c r="JGQ19" s="37"/>
      <c r="JGR19" s="37"/>
      <c r="JGS19" s="37"/>
      <c r="JGT19" s="37"/>
      <c r="JGU19" s="37"/>
      <c r="JGV19" s="37"/>
      <c r="JGW19" s="37"/>
      <c r="JGX19" s="37"/>
      <c r="JGY19" s="37"/>
      <c r="JGZ19" s="37"/>
      <c r="JHA19" s="37"/>
      <c r="JHB19" s="37"/>
      <c r="JHC19" s="37"/>
      <c r="JHD19" s="37"/>
      <c r="JHE19" s="37"/>
      <c r="JHF19" s="37"/>
      <c r="JHG19" s="37"/>
      <c r="JHH19" s="37"/>
      <c r="JHI19" s="37"/>
      <c r="JHJ19" s="37"/>
      <c r="JHK19" s="37"/>
      <c r="JHL19" s="37"/>
      <c r="JHM19" s="37"/>
      <c r="JHN19" s="37"/>
      <c r="JHO19" s="37"/>
      <c r="JHP19" s="37"/>
      <c r="JHQ19" s="37"/>
      <c r="JHR19" s="37"/>
      <c r="JHS19" s="37"/>
      <c r="JHT19" s="37"/>
      <c r="JHU19" s="37"/>
      <c r="JHV19" s="37"/>
      <c r="JHW19" s="37"/>
      <c r="JHX19" s="37"/>
      <c r="JHY19" s="37"/>
      <c r="JHZ19" s="37"/>
      <c r="JIA19" s="37"/>
      <c r="JIB19" s="37"/>
      <c r="JIC19" s="37"/>
      <c r="JID19" s="37"/>
      <c r="JIE19" s="37"/>
      <c r="JIF19" s="37"/>
      <c r="JIG19" s="37"/>
      <c r="JIH19" s="37"/>
      <c r="JII19" s="37"/>
      <c r="JIJ19" s="37"/>
      <c r="JIK19" s="37"/>
      <c r="JIL19" s="37"/>
      <c r="JIM19" s="37"/>
      <c r="JIN19" s="37"/>
      <c r="JIO19" s="37"/>
      <c r="JIP19" s="37"/>
      <c r="JIQ19" s="37"/>
      <c r="JIR19" s="37"/>
      <c r="JIS19" s="37"/>
      <c r="JIT19" s="37"/>
      <c r="JIU19" s="37"/>
      <c r="JIV19" s="37"/>
      <c r="JIW19" s="37"/>
      <c r="JIX19" s="37"/>
      <c r="JIY19" s="37"/>
      <c r="JIZ19" s="37"/>
      <c r="JJA19" s="37"/>
      <c r="JJB19" s="37"/>
      <c r="JJC19" s="37"/>
      <c r="JJD19" s="37"/>
      <c r="JJE19" s="37"/>
      <c r="JJF19" s="37"/>
      <c r="JJG19" s="37"/>
      <c r="JJH19" s="37"/>
      <c r="JJI19" s="37"/>
      <c r="JJJ19" s="37"/>
      <c r="JJK19" s="37"/>
      <c r="JJL19" s="37"/>
      <c r="JJM19" s="37"/>
      <c r="JJN19" s="37"/>
      <c r="JJO19" s="37"/>
      <c r="JJP19" s="37"/>
      <c r="JJQ19" s="37"/>
      <c r="JJR19" s="37"/>
      <c r="JJS19" s="37"/>
      <c r="JJT19" s="37"/>
      <c r="JJU19" s="37"/>
      <c r="JJV19" s="37"/>
      <c r="JJW19" s="37"/>
      <c r="JJX19" s="37"/>
      <c r="JJY19" s="37"/>
      <c r="JJZ19" s="37"/>
      <c r="JKA19" s="37"/>
      <c r="JKB19" s="37"/>
      <c r="JKC19" s="37"/>
      <c r="JKD19" s="37"/>
      <c r="JKE19" s="37"/>
      <c r="JKF19" s="37"/>
      <c r="JKG19" s="37"/>
      <c r="JKH19" s="37"/>
      <c r="JKI19" s="37"/>
      <c r="JKJ19" s="37"/>
      <c r="JKK19" s="37"/>
      <c r="JKL19" s="37"/>
      <c r="JKM19" s="37"/>
      <c r="JKN19" s="37"/>
      <c r="JKO19" s="37"/>
      <c r="JKP19" s="37"/>
      <c r="JKQ19" s="37"/>
      <c r="JKR19" s="37"/>
      <c r="JKS19" s="37"/>
      <c r="JKT19" s="37"/>
      <c r="JKU19" s="37"/>
      <c r="JKV19" s="37"/>
      <c r="JKW19" s="37"/>
      <c r="JKX19" s="37"/>
      <c r="JKY19" s="37"/>
      <c r="JKZ19" s="37"/>
      <c r="JLA19" s="37"/>
      <c r="JLB19" s="37"/>
      <c r="JLC19" s="37"/>
      <c r="JLD19" s="37"/>
      <c r="JLE19" s="37"/>
      <c r="JLF19" s="37"/>
      <c r="JLG19" s="37"/>
      <c r="JLH19" s="37"/>
      <c r="JLI19" s="37"/>
      <c r="JLJ19" s="37"/>
      <c r="JLK19" s="37"/>
      <c r="JLL19" s="37"/>
      <c r="JLM19" s="37"/>
      <c r="JLN19" s="37"/>
      <c r="JLO19" s="37"/>
      <c r="JLP19" s="37"/>
      <c r="JLQ19" s="37"/>
      <c r="JLR19" s="37"/>
      <c r="JLS19" s="37"/>
      <c r="JLT19" s="37"/>
      <c r="JLU19" s="37"/>
      <c r="JLV19" s="37"/>
      <c r="JLW19" s="37"/>
      <c r="JLX19" s="37"/>
      <c r="JLY19" s="37"/>
      <c r="JLZ19" s="37"/>
      <c r="JMA19" s="37"/>
      <c r="JMB19" s="37"/>
      <c r="JMC19" s="37"/>
      <c r="JMD19" s="37"/>
      <c r="JME19" s="37"/>
      <c r="JMF19" s="37"/>
      <c r="JMG19" s="37"/>
      <c r="JMH19" s="37"/>
      <c r="JMI19" s="37"/>
      <c r="JMJ19" s="37"/>
      <c r="JMK19" s="37"/>
      <c r="JML19" s="37"/>
      <c r="JMM19" s="37"/>
      <c r="JMN19" s="37"/>
      <c r="JMO19" s="37"/>
      <c r="JMP19" s="37"/>
      <c r="JMQ19" s="37"/>
      <c r="JMR19" s="37"/>
      <c r="JMS19" s="37"/>
      <c r="JMT19" s="37"/>
      <c r="JMU19" s="37"/>
      <c r="JMV19" s="37"/>
      <c r="JMW19" s="37"/>
      <c r="JMX19" s="37"/>
      <c r="JMY19" s="37"/>
      <c r="JMZ19" s="37"/>
      <c r="JNA19" s="37"/>
      <c r="JNB19" s="37"/>
      <c r="JNC19" s="37"/>
      <c r="JND19" s="37"/>
      <c r="JNE19" s="37"/>
      <c r="JNF19" s="37"/>
      <c r="JNG19" s="37"/>
      <c r="JNH19" s="37"/>
      <c r="JNI19" s="37"/>
      <c r="JNJ19" s="37"/>
      <c r="JNK19" s="37"/>
      <c r="JNL19" s="37"/>
      <c r="JNM19" s="37"/>
      <c r="JNN19" s="37"/>
      <c r="JNO19" s="37"/>
      <c r="JNP19" s="37"/>
      <c r="JNQ19" s="37"/>
      <c r="JNR19" s="37"/>
      <c r="JNS19" s="37"/>
      <c r="JNT19" s="37"/>
      <c r="JNU19" s="37"/>
      <c r="JNV19" s="37"/>
      <c r="JNW19" s="37"/>
      <c r="JNX19" s="37"/>
      <c r="JNY19" s="37"/>
      <c r="JNZ19" s="37"/>
      <c r="JOA19" s="37"/>
      <c r="JOB19" s="37"/>
      <c r="JOC19" s="37"/>
      <c r="JOD19" s="37"/>
      <c r="JOE19" s="37"/>
      <c r="JOF19" s="37"/>
      <c r="JOG19" s="37"/>
      <c r="JOH19" s="37"/>
      <c r="JOI19" s="37"/>
      <c r="JOJ19" s="37"/>
      <c r="JOK19" s="37"/>
      <c r="JOL19" s="37"/>
      <c r="JOM19" s="37"/>
      <c r="JON19" s="37"/>
      <c r="JOO19" s="37"/>
      <c r="JOP19" s="37"/>
      <c r="JOQ19" s="37"/>
      <c r="JOR19" s="37"/>
      <c r="JOS19" s="37"/>
      <c r="JOT19" s="37"/>
      <c r="JOU19" s="37"/>
      <c r="JOV19" s="37"/>
      <c r="JOW19" s="37"/>
      <c r="JOX19" s="37"/>
      <c r="JOY19" s="37"/>
      <c r="JOZ19" s="37"/>
      <c r="JPA19" s="37"/>
      <c r="JPB19" s="37"/>
      <c r="JPC19" s="37"/>
      <c r="JPD19" s="37"/>
      <c r="JPE19" s="37"/>
      <c r="JPF19" s="37"/>
      <c r="JPG19" s="37"/>
      <c r="JPH19" s="37"/>
      <c r="JPI19" s="37"/>
      <c r="JPJ19" s="37"/>
      <c r="JPK19" s="37"/>
      <c r="JPL19" s="37"/>
      <c r="JPM19" s="37"/>
      <c r="JPN19" s="37"/>
      <c r="JPO19" s="37"/>
      <c r="JPP19" s="37"/>
      <c r="JPQ19" s="37"/>
      <c r="JPR19" s="37"/>
      <c r="JPS19" s="37"/>
      <c r="JPT19" s="37"/>
      <c r="JPU19" s="37"/>
      <c r="JPV19" s="37"/>
      <c r="JPW19" s="37"/>
      <c r="JPX19" s="37"/>
      <c r="JPY19" s="37"/>
      <c r="JPZ19" s="37"/>
      <c r="JQA19" s="37"/>
      <c r="JQB19" s="37"/>
      <c r="JQC19" s="37"/>
      <c r="JQD19" s="37"/>
      <c r="JQE19" s="37"/>
      <c r="JQF19" s="37"/>
      <c r="JQG19" s="37"/>
      <c r="JQH19" s="37"/>
      <c r="JQI19" s="37"/>
      <c r="JQJ19" s="37"/>
      <c r="JQK19" s="37"/>
      <c r="JQL19" s="37"/>
      <c r="JQM19" s="37"/>
      <c r="JQN19" s="37"/>
      <c r="JQO19" s="37"/>
      <c r="JQP19" s="37"/>
      <c r="JQQ19" s="37"/>
      <c r="JQR19" s="37"/>
      <c r="JQS19" s="37"/>
      <c r="JQT19" s="37"/>
      <c r="JQU19" s="37"/>
      <c r="JQV19" s="37"/>
      <c r="JQW19" s="37"/>
      <c r="JQX19" s="37"/>
      <c r="JQY19" s="37"/>
      <c r="JQZ19" s="37"/>
      <c r="JRA19" s="37"/>
      <c r="JRB19" s="37"/>
      <c r="JRC19" s="37"/>
      <c r="JRD19" s="37"/>
      <c r="JRE19" s="37"/>
      <c r="JRF19" s="37"/>
      <c r="JRG19" s="37"/>
      <c r="JRH19" s="37"/>
      <c r="JRI19" s="37"/>
      <c r="JRJ19" s="37"/>
      <c r="JRK19" s="37"/>
      <c r="JRL19" s="37"/>
      <c r="JRM19" s="37"/>
      <c r="JRN19" s="37"/>
      <c r="JRO19" s="37"/>
      <c r="JRP19" s="37"/>
      <c r="JRQ19" s="37"/>
      <c r="JRR19" s="37"/>
      <c r="JRS19" s="37"/>
      <c r="JRT19" s="37"/>
      <c r="JRU19" s="37"/>
      <c r="JRV19" s="37"/>
      <c r="JRW19" s="37"/>
      <c r="JRX19" s="37"/>
      <c r="JRY19" s="37"/>
      <c r="JRZ19" s="37"/>
      <c r="JSA19" s="37"/>
      <c r="JSB19" s="37"/>
      <c r="JSC19" s="37"/>
      <c r="JSD19" s="37"/>
      <c r="JSE19" s="37"/>
      <c r="JSF19" s="37"/>
      <c r="JSG19" s="37"/>
      <c r="JSH19" s="37"/>
      <c r="JSI19" s="37"/>
      <c r="JSJ19" s="37"/>
      <c r="JSK19" s="37"/>
      <c r="JSL19" s="37"/>
      <c r="JSM19" s="37"/>
      <c r="JSN19" s="37"/>
      <c r="JSO19" s="37"/>
      <c r="JSP19" s="37"/>
      <c r="JSQ19" s="37"/>
      <c r="JSR19" s="37"/>
      <c r="JSS19" s="37"/>
      <c r="JST19" s="37"/>
      <c r="JSU19" s="37"/>
      <c r="JSV19" s="37"/>
      <c r="JSW19" s="37"/>
      <c r="JSX19" s="37"/>
      <c r="JSY19" s="37"/>
      <c r="JSZ19" s="37"/>
      <c r="JTA19" s="37"/>
      <c r="JTB19" s="37"/>
      <c r="JTC19" s="37"/>
      <c r="JTD19" s="37"/>
      <c r="JTE19" s="37"/>
      <c r="JTF19" s="37"/>
      <c r="JTG19" s="37"/>
      <c r="JTH19" s="37"/>
      <c r="JTI19" s="37"/>
      <c r="JTJ19" s="37"/>
      <c r="JTK19" s="37"/>
      <c r="JTL19" s="37"/>
      <c r="JTM19" s="37"/>
      <c r="JTN19" s="37"/>
      <c r="JTO19" s="37"/>
      <c r="JTP19" s="37"/>
      <c r="JTQ19" s="37"/>
      <c r="JTR19" s="37"/>
      <c r="JTS19" s="37"/>
      <c r="JTT19" s="37"/>
      <c r="JTU19" s="37"/>
      <c r="JTV19" s="37"/>
      <c r="JTW19" s="37"/>
      <c r="JTX19" s="37"/>
      <c r="JTY19" s="37"/>
      <c r="JTZ19" s="37"/>
      <c r="JUA19" s="37"/>
      <c r="JUB19" s="37"/>
      <c r="JUC19" s="37"/>
      <c r="JUD19" s="37"/>
      <c r="JUE19" s="37"/>
      <c r="JUF19" s="37"/>
      <c r="JUG19" s="37"/>
      <c r="JUH19" s="37"/>
      <c r="JUI19" s="37"/>
      <c r="JUJ19" s="37"/>
      <c r="JUK19" s="37"/>
      <c r="JUL19" s="37"/>
      <c r="JUM19" s="37"/>
      <c r="JUN19" s="37"/>
      <c r="JUO19" s="37"/>
      <c r="JUP19" s="37"/>
      <c r="JUQ19" s="37"/>
      <c r="JUR19" s="37"/>
      <c r="JUS19" s="37"/>
      <c r="JUT19" s="37"/>
      <c r="JUU19" s="37"/>
      <c r="JUV19" s="37"/>
      <c r="JUW19" s="37"/>
      <c r="JUX19" s="37"/>
      <c r="JUY19" s="37"/>
      <c r="JUZ19" s="37"/>
      <c r="JVA19" s="37"/>
      <c r="JVB19" s="37"/>
      <c r="JVC19" s="37"/>
      <c r="JVD19" s="37"/>
      <c r="JVE19" s="37"/>
      <c r="JVF19" s="37"/>
      <c r="JVG19" s="37"/>
      <c r="JVH19" s="37"/>
      <c r="JVI19" s="37"/>
      <c r="JVJ19" s="37"/>
      <c r="JVK19" s="37"/>
      <c r="JVL19" s="37"/>
      <c r="JVM19" s="37"/>
      <c r="JVN19" s="37"/>
      <c r="JVO19" s="37"/>
      <c r="JVP19" s="37"/>
      <c r="JVQ19" s="37"/>
      <c r="JVR19" s="37"/>
      <c r="JVS19" s="37"/>
      <c r="JVT19" s="37"/>
      <c r="JVU19" s="37"/>
      <c r="JVV19" s="37"/>
      <c r="JVW19" s="37"/>
      <c r="JVX19" s="37"/>
      <c r="JVY19" s="37"/>
      <c r="JVZ19" s="37"/>
      <c r="JWA19" s="37"/>
      <c r="JWB19" s="37"/>
      <c r="JWC19" s="37"/>
      <c r="JWD19" s="37"/>
      <c r="JWE19" s="37"/>
      <c r="JWF19" s="37"/>
      <c r="JWG19" s="37"/>
      <c r="JWH19" s="37"/>
      <c r="JWI19" s="37"/>
      <c r="JWJ19" s="37"/>
      <c r="JWK19" s="37"/>
      <c r="JWL19" s="37"/>
      <c r="JWM19" s="37"/>
      <c r="JWN19" s="37"/>
      <c r="JWO19" s="37"/>
      <c r="JWP19" s="37"/>
      <c r="JWQ19" s="37"/>
      <c r="JWR19" s="37"/>
      <c r="JWS19" s="37"/>
      <c r="JWT19" s="37"/>
      <c r="JWU19" s="37"/>
      <c r="JWV19" s="37"/>
      <c r="JWW19" s="37"/>
      <c r="JWX19" s="37"/>
      <c r="JWY19" s="37"/>
      <c r="JWZ19" s="37"/>
      <c r="JXA19" s="37"/>
      <c r="JXB19" s="37"/>
      <c r="JXC19" s="37"/>
      <c r="JXD19" s="37"/>
      <c r="JXE19" s="37"/>
      <c r="JXF19" s="37"/>
      <c r="JXG19" s="37"/>
      <c r="JXH19" s="37"/>
      <c r="JXI19" s="37"/>
      <c r="JXJ19" s="37"/>
      <c r="JXK19" s="37"/>
      <c r="JXL19" s="37"/>
      <c r="JXM19" s="37"/>
      <c r="JXN19" s="37"/>
      <c r="JXO19" s="37"/>
      <c r="JXP19" s="37"/>
      <c r="JXQ19" s="37"/>
      <c r="JXR19" s="37"/>
      <c r="JXS19" s="37"/>
      <c r="JXT19" s="37"/>
      <c r="JXU19" s="37"/>
      <c r="JXV19" s="37"/>
      <c r="JXW19" s="37"/>
      <c r="JXX19" s="37"/>
      <c r="JXY19" s="37"/>
      <c r="JXZ19" s="37"/>
      <c r="JYA19" s="37"/>
      <c r="JYB19" s="37"/>
      <c r="JYC19" s="37"/>
      <c r="JYD19" s="37"/>
      <c r="JYE19" s="37"/>
      <c r="JYF19" s="37"/>
      <c r="JYG19" s="37"/>
      <c r="JYH19" s="37"/>
      <c r="JYI19" s="37"/>
      <c r="JYJ19" s="37"/>
      <c r="JYK19" s="37"/>
      <c r="JYL19" s="37"/>
      <c r="JYM19" s="37"/>
      <c r="JYN19" s="37"/>
      <c r="JYO19" s="37"/>
      <c r="JYP19" s="37"/>
      <c r="JYQ19" s="37"/>
      <c r="JYR19" s="37"/>
      <c r="JYS19" s="37"/>
      <c r="JYT19" s="37"/>
      <c r="JYU19" s="37"/>
      <c r="JYV19" s="37"/>
      <c r="JYW19" s="37"/>
      <c r="JYX19" s="37"/>
      <c r="JYY19" s="37"/>
      <c r="JYZ19" s="37"/>
      <c r="JZA19" s="37"/>
      <c r="JZB19" s="37"/>
      <c r="JZC19" s="37"/>
      <c r="JZD19" s="37"/>
      <c r="JZE19" s="37"/>
      <c r="JZF19" s="37"/>
      <c r="JZG19" s="37"/>
      <c r="JZH19" s="37"/>
      <c r="JZI19" s="37"/>
      <c r="JZJ19" s="37"/>
      <c r="JZK19" s="37"/>
      <c r="JZL19" s="37"/>
      <c r="JZM19" s="37"/>
      <c r="JZN19" s="37"/>
      <c r="JZO19" s="37"/>
      <c r="JZP19" s="37"/>
      <c r="JZQ19" s="37"/>
      <c r="JZR19" s="37"/>
      <c r="JZS19" s="37"/>
      <c r="JZT19" s="37"/>
      <c r="JZU19" s="37"/>
      <c r="JZV19" s="37"/>
      <c r="JZW19" s="37"/>
      <c r="JZX19" s="37"/>
      <c r="JZY19" s="37"/>
      <c r="JZZ19" s="37"/>
      <c r="KAA19" s="37"/>
      <c r="KAB19" s="37"/>
      <c r="KAC19" s="37"/>
      <c r="KAD19" s="37"/>
      <c r="KAE19" s="37"/>
      <c r="KAF19" s="37"/>
      <c r="KAG19" s="37"/>
      <c r="KAH19" s="37"/>
      <c r="KAI19" s="37"/>
      <c r="KAJ19" s="37"/>
      <c r="KAK19" s="37"/>
      <c r="KAL19" s="37"/>
      <c r="KAM19" s="37"/>
      <c r="KAN19" s="37"/>
      <c r="KAO19" s="37"/>
      <c r="KAP19" s="37"/>
      <c r="KAQ19" s="37"/>
      <c r="KAR19" s="37"/>
      <c r="KAS19" s="37"/>
      <c r="KAT19" s="37"/>
      <c r="KAU19" s="37"/>
      <c r="KAV19" s="37"/>
      <c r="KAW19" s="37"/>
      <c r="KAX19" s="37"/>
      <c r="KAY19" s="37"/>
      <c r="KAZ19" s="37"/>
      <c r="KBA19" s="37"/>
      <c r="KBB19" s="37"/>
      <c r="KBC19" s="37"/>
      <c r="KBD19" s="37"/>
      <c r="KBE19" s="37"/>
      <c r="KBF19" s="37"/>
      <c r="KBG19" s="37"/>
      <c r="KBH19" s="37"/>
      <c r="KBI19" s="37"/>
      <c r="KBJ19" s="37"/>
      <c r="KBK19" s="37"/>
      <c r="KBL19" s="37"/>
      <c r="KBM19" s="37"/>
      <c r="KBN19" s="37"/>
      <c r="KBO19" s="37"/>
      <c r="KBP19" s="37"/>
      <c r="KBQ19" s="37"/>
      <c r="KBR19" s="37"/>
      <c r="KBS19" s="37"/>
      <c r="KBT19" s="37"/>
      <c r="KBU19" s="37"/>
      <c r="KBV19" s="37"/>
      <c r="KBW19" s="37"/>
      <c r="KBX19" s="37"/>
      <c r="KBY19" s="37"/>
      <c r="KBZ19" s="37"/>
      <c r="KCA19" s="37"/>
      <c r="KCB19" s="37"/>
      <c r="KCC19" s="37"/>
      <c r="KCD19" s="37"/>
      <c r="KCE19" s="37"/>
      <c r="KCF19" s="37"/>
      <c r="KCG19" s="37"/>
      <c r="KCH19" s="37"/>
      <c r="KCI19" s="37"/>
      <c r="KCJ19" s="37"/>
      <c r="KCK19" s="37"/>
      <c r="KCL19" s="37"/>
      <c r="KCM19" s="37"/>
      <c r="KCN19" s="37"/>
      <c r="KCO19" s="37"/>
      <c r="KCP19" s="37"/>
      <c r="KCQ19" s="37"/>
      <c r="KCR19" s="37"/>
      <c r="KCS19" s="37"/>
      <c r="KCT19" s="37"/>
      <c r="KCU19" s="37"/>
      <c r="KCV19" s="37"/>
      <c r="KCW19" s="37"/>
      <c r="KCX19" s="37"/>
      <c r="KCY19" s="37"/>
      <c r="KCZ19" s="37"/>
      <c r="KDA19" s="37"/>
      <c r="KDB19" s="37"/>
      <c r="KDC19" s="37"/>
      <c r="KDD19" s="37"/>
      <c r="KDE19" s="37"/>
      <c r="KDF19" s="37"/>
      <c r="KDG19" s="37"/>
      <c r="KDH19" s="37"/>
      <c r="KDI19" s="37"/>
      <c r="KDJ19" s="37"/>
      <c r="KDK19" s="37"/>
      <c r="KDL19" s="37"/>
      <c r="KDM19" s="37"/>
      <c r="KDN19" s="37"/>
      <c r="KDO19" s="37"/>
      <c r="KDP19" s="37"/>
      <c r="KDQ19" s="37"/>
      <c r="KDR19" s="37"/>
      <c r="KDS19" s="37"/>
      <c r="KDT19" s="37"/>
      <c r="KDU19" s="37"/>
      <c r="KDV19" s="37"/>
      <c r="KDW19" s="37"/>
      <c r="KDX19" s="37"/>
      <c r="KDY19" s="37"/>
      <c r="KDZ19" s="37"/>
      <c r="KEA19" s="37"/>
      <c r="KEB19" s="37"/>
      <c r="KEC19" s="37"/>
      <c r="KED19" s="37"/>
      <c r="KEE19" s="37"/>
      <c r="KEF19" s="37"/>
      <c r="KEG19" s="37"/>
      <c r="KEH19" s="37"/>
      <c r="KEI19" s="37"/>
      <c r="KEJ19" s="37"/>
      <c r="KEK19" s="37"/>
      <c r="KEL19" s="37"/>
      <c r="KEM19" s="37"/>
      <c r="KEN19" s="37"/>
      <c r="KEO19" s="37"/>
      <c r="KEP19" s="37"/>
      <c r="KEQ19" s="37"/>
      <c r="KER19" s="37"/>
      <c r="KES19" s="37"/>
      <c r="KET19" s="37"/>
      <c r="KEU19" s="37"/>
      <c r="KEV19" s="37"/>
      <c r="KEW19" s="37"/>
      <c r="KEX19" s="37"/>
      <c r="KEY19" s="37"/>
      <c r="KEZ19" s="37"/>
      <c r="KFA19" s="37"/>
      <c r="KFB19" s="37"/>
      <c r="KFC19" s="37"/>
      <c r="KFD19" s="37"/>
      <c r="KFE19" s="37"/>
      <c r="KFF19" s="37"/>
      <c r="KFG19" s="37"/>
      <c r="KFH19" s="37"/>
      <c r="KFI19" s="37"/>
      <c r="KFJ19" s="37"/>
      <c r="KFK19" s="37"/>
      <c r="KFL19" s="37"/>
      <c r="KFM19" s="37"/>
      <c r="KFN19" s="37"/>
      <c r="KFO19" s="37"/>
      <c r="KFP19" s="37"/>
      <c r="KFQ19" s="37"/>
      <c r="KFR19" s="37"/>
      <c r="KFS19" s="37"/>
      <c r="KFT19" s="37"/>
      <c r="KFU19" s="37"/>
      <c r="KFV19" s="37"/>
      <c r="KFW19" s="37"/>
      <c r="KFX19" s="37"/>
      <c r="KFY19" s="37"/>
      <c r="KFZ19" s="37"/>
      <c r="KGA19" s="37"/>
      <c r="KGB19" s="37"/>
      <c r="KGC19" s="37"/>
      <c r="KGD19" s="37"/>
      <c r="KGE19" s="37"/>
      <c r="KGF19" s="37"/>
      <c r="KGG19" s="37"/>
      <c r="KGH19" s="37"/>
      <c r="KGI19" s="37"/>
      <c r="KGJ19" s="37"/>
      <c r="KGK19" s="37"/>
      <c r="KGL19" s="37"/>
      <c r="KGM19" s="37"/>
      <c r="KGN19" s="37"/>
      <c r="KGO19" s="37"/>
      <c r="KGP19" s="37"/>
      <c r="KGQ19" s="37"/>
      <c r="KGR19" s="37"/>
      <c r="KGS19" s="37"/>
      <c r="KGT19" s="37"/>
      <c r="KGU19" s="37"/>
      <c r="KGV19" s="37"/>
      <c r="KGW19" s="37"/>
      <c r="KGX19" s="37"/>
      <c r="KGY19" s="37"/>
      <c r="KGZ19" s="37"/>
      <c r="KHA19" s="37"/>
      <c r="KHB19" s="37"/>
      <c r="KHC19" s="37"/>
      <c r="KHD19" s="37"/>
      <c r="KHE19" s="37"/>
      <c r="KHF19" s="37"/>
      <c r="KHG19" s="37"/>
      <c r="KHH19" s="37"/>
      <c r="KHI19" s="37"/>
      <c r="KHJ19" s="37"/>
      <c r="KHK19" s="37"/>
      <c r="KHL19" s="37"/>
      <c r="KHM19" s="37"/>
      <c r="KHN19" s="37"/>
      <c r="KHO19" s="37"/>
      <c r="KHP19" s="37"/>
      <c r="KHQ19" s="37"/>
      <c r="KHR19" s="37"/>
      <c r="KHS19" s="37"/>
      <c r="KHT19" s="37"/>
      <c r="KHU19" s="37"/>
      <c r="KHV19" s="37"/>
      <c r="KHW19" s="37"/>
      <c r="KHX19" s="37"/>
      <c r="KHY19" s="37"/>
      <c r="KHZ19" s="37"/>
      <c r="KIA19" s="37"/>
      <c r="KIB19" s="37"/>
      <c r="KIC19" s="37"/>
      <c r="KID19" s="37"/>
      <c r="KIE19" s="37"/>
      <c r="KIF19" s="37"/>
      <c r="KIG19" s="37"/>
      <c r="KIH19" s="37"/>
      <c r="KII19" s="37"/>
      <c r="KIJ19" s="37"/>
      <c r="KIK19" s="37"/>
      <c r="KIL19" s="37"/>
      <c r="KIM19" s="37"/>
      <c r="KIN19" s="37"/>
      <c r="KIO19" s="37"/>
      <c r="KIP19" s="37"/>
      <c r="KIQ19" s="37"/>
      <c r="KIR19" s="37"/>
      <c r="KIS19" s="37"/>
      <c r="KIT19" s="37"/>
      <c r="KIU19" s="37"/>
      <c r="KIV19" s="37"/>
      <c r="KIW19" s="37"/>
      <c r="KIX19" s="37"/>
      <c r="KIY19" s="37"/>
      <c r="KIZ19" s="37"/>
      <c r="KJA19" s="37"/>
      <c r="KJB19" s="37"/>
      <c r="KJC19" s="37"/>
      <c r="KJD19" s="37"/>
      <c r="KJE19" s="37"/>
      <c r="KJF19" s="37"/>
      <c r="KJG19" s="37"/>
      <c r="KJH19" s="37"/>
      <c r="KJI19" s="37"/>
      <c r="KJJ19" s="37"/>
      <c r="KJK19" s="37"/>
      <c r="KJL19" s="37"/>
      <c r="KJM19" s="37"/>
      <c r="KJN19" s="37"/>
      <c r="KJO19" s="37"/>
      <c r="KJP19" s="37"/>
      <c r="KJQ19" s="37"/>
      <c r="KJR19" s="37"/>
      <c r="KJS19" s="37"/>
      <c r="KJT19" s="37"/>
      <c r="KJU19" s="37"/>
      <c r="KJV19" s="37"/>
      <c r="KJW19" s="37"/>
      <c r="KJX19" s="37"/>
      <c r="KJY19" s="37"/>
      <c r="KJZ19" s="37"/>
      <c r="KKA19" s="37"/>
      <c r="KKB19" s="37"/>
      <c r="KKC19" s="37"/>
      <c r="KKD19" s="37"/>
      <c r="KKE19" s="37"/>
      <c r="KKF19" s="37"/>
      <c r="KKG19" s="37"/>
      <c r="KKH19" s="37"/>
      <c r="KKI19" s="37"/>
      <c r="KKJ19" s="37"/>
      <c r="KKK19" s="37"/>
      <c r="KKL19" s="37"/>
      <c r="KKM19" s="37"/>
      <c r="KKN19" s="37"/>
      <c r="KKO19" s="37"/>
      <c r="KKP19" s="37"/>
      <c r="KKQ19" s="37"/>
      <c r="KKR19" s="37"/>
      <c r="KKS19" s="37"/>
      <c r="KKT19" s="37"/>
      <c r="KKU19" s="37"/>
      <c r="KKV19" s="37"/>
      <c r="KKW19" s="37"/>
      <c r="KKX19" s="37"/>
      <c r="KKY19" s="37"/>
      <c r="KKZ19" s="37"/>
      <c r="KLA19" s="37"/>
      <c r="KLB19" s="37"/>
      <c r="KLC19" s="37"/>
      <c r="KLD19" s="37"/>
      <c r="KLE19" s="37"/>
      <c r="KLF19" s="37"/>
      <c r="KLG19" s="37"/>
      <c r="KLH19" s="37"/>
      <c r="KLI19" s="37"/>
      <c r="KLJ19" s="37"/>
      <c r="KLK19" s="37"/>
      <c r="KLL19" s="37"/>
      <c r="KLM19" s="37"/>
      <c r="KLN19" s="37"/>
      <c r="KLO19" s="37"/>
      <c r="KLP19" s="37"/>
      <c r="KLQ19" s="37"/>
      <c r="KLR19" s="37"/>
      <c r="KLS19" s="37"/>
      <c r="KLT19" s="37"/>
      <c r="KLU19" s="37"/>
      <c r="KLV19" s="37"/>
      <c r="KLW19" s="37"/>
      <c r="KLX19" s="37"/>
      <c r="KLY19" s="37"/>
      <c r="KLZ19" s="37"/>
      <c r="KMA19" s="37"/>
      <c r="KMB19" s="37"/>
      <c r="KMC19" s="37"/>
      <c r="KMD19" s="37"/>
      <c r="KME19" s="37"/>
      <c r="KMF19" s="37"/>
      <c r="KMG19" s="37"/>
      <c r="KMH19" s="37"/>
      <c r="KMI19" s="37"/>
      <c r="KMJ19" s="37"/>
      <c r="KMK19" s="37"/>
      <c r="KML19" s="37"/>
      <c r="KMM19" s="37"/>
      <c r="KMN19" s="37"/>
      <c r="KMO19" s="37"/>
      <c r="KMP19" s="37"/>
      <c r="KMQ19" s="37"/>
      <c r="KMR19" s="37"/>
      <c r="KMS19" s="37"/>
      <c r="KMT19" s="37"/>
      <c r="KMU19" s="37"/>
      <c r="KMV19" s="37"/>
      <c r="KMW19" s="37"/>
      <c r="KMX19" s="37"/>
      <c r="KMY19" s="37"/>
      <c r="KMZ19" s="37"/>
      <c r="KNA19" s="37"/>
      <c r="KNB19" s="37"/>
      <c r="KNC19" s="37"/>
      <c r="KND19" s="37"/>
      <c r="KNE19" s="37"/>
      <c r="KNF19" s="37"/>
      <c r="KNG19" s="37"/>
      <c r="KNH19" s="37"/>
      <c r="KNI19" s="37"/>
      <c r="KNJ19" s="37"/>
      <c r="KNK19" s="37"/>
      <c r="KNL19" s="37"/>
      <c r="KNM19" s="37"/>
      <c r="KNN19" s="37"/>
      <c r="KNO19" s="37"/>
      <c r="KNP19" s="37"/>
      <c r="KNQ19" s="37"/>
      <c r="KNR19" s="37"/>
      <c r="KNS19" s="37"/>
      <c r="KNT19" s="37"/>
      <c r="KNU19" s="37"/>
      <c r="KNV19" s="37"/>
      <c r="KNW19" s="37"/>
      <c r="KNX19" s="37"/>
      <c r="KNY19" s="37"/>
      <c r="KNZ19" s="37"/>
      <c r="KOA19" s="37"/>
      <c r="KOB19" s="37"/>
      <c r="KOC19" s="37"/>
      <c r="KOD19" s="37"/>
      <c r="KOE19" s="37"/>
      <c r="KOF19" s="37"/>
      <c r="KOG19" s="37"/>
      <c r="KOH19" s="37"/>
      <c r="KOI19" s="37"/>
      <c r="KOJ19" s="37"/>
      <c r="KOK19" s="37"/>
      <c r="KOL19" s="37"/>
      <c r="KOM19" s="37"/>
      <c r="KON19" s="37"/>
      <c r="KOO19" s="37"/>
      <c r="KOP19" s="37"/>
      <c r="KOQ19" s="37"/>
      <c r="KOR19" s="37"/>
      <c r="KOS19" s="37"/>
      <c r="KOT19" s="37"/>
      <c r="KOU19" s="37"/>
      <c r="KOV19" s="37"/>
      <c r="KOW19" s="37"/>
      <c r="KOX19" s="37"/>
      <c r="KOY19" s="37"/>
      <c r="KOZ19" s="37"/>
      <c r="KPA19" s="37"/>
      <c r="KPB19" s="37"/>
      <c r="KPC19" s="37"/>
      <c r="KPD19" s="37"/>
      <c r="KPE19" s="37"/>
      <c r="KPF19" s="37"/>
      <c r="KPG19" s="37"/>
      <c r="KPH19" s="37"/>
      <c r="KPI19" s="37"/>
      <c r="KPJ19" s="37"/>
      <c r="KPK19" s="37"/>
      <c r="KPL19" s="37"/>
      <c r="KPM19" s="37"/>
      <c r="KPN19" s="37"/>
      <c r="KPO19" s="37"/>
      <c r="KPP19" s="37"/>
      <c r="KPQ19" s="37"/>
      <c r="KPR19" s="37"/>
      <c r="KPS19" s="37"/>
      <c r="KPT19" s="37"/>
      <c r="KPU19" s="37"/>
      <c r="KPV19" s="37"/>
      <c r="KPW19" s="37"/>
      <c r="KPX19" s="37"/>
      <c r="KPY19" s="37"/>
      <c r="KPZ19" s="37"/>
      <c r="KQA19" s="37"/>
      <c r="KQB19" s="37"/>
      <c r="KQC19" s="37"/>
      <c r="KQD19" s="37"/>
      <c r="KQE19" s="37"/>
      <c r="KQF19" s="37"/>
      <c r="KQG19" s="37"/>
      <c r="KQH19" s="37"/>
      <c r="KQI19" s="37"/>
      <c r="KQJ19" s="37"/>
      <c r="KQK19" s="37"/>
      <c r="KQL19" s="37"/>
      <c r="KQM19" s="37"/>
      <c r="KQN19" s="37"/>
      <c r="KQO19" s="37"/>
      <c r="KQP19" s="37"/>
      <c r="KQQ19" s="37"/>
      <c r="KQR19" s="37"/>
      <c r="KQS19" s="37"/>
      <c r="KQT19" s="37"/>
      <c r="KQU19" s="37"/>
      <c r="KQV19" s="37"/>
      <c r="KQW19" s="37"/>
      <c r="KQX19" s="37"/>
      <c r="KQY19" s="37"/>
      <c r="KQZ19" s="37"/>
      <c r="KRA19" s="37"/>
      <c r="KRB19" s="37"/>
      <c r="KRC19" s="37"/>
      <c r="KRD19" s="37"/>
      <c r="KRE19" s="37"/>
      <c r="KRF19" s="37"/>
      <c r="KRG19" s="37"/>
      <c r="KRH19" s="37"/>
      <c r="KRI19" s="37"/>
      <c r="KRJ19" s="37"/>
      <c r="KRK19" s="37"/>
      <c r="KRL19" s="37"/>
      <c r="KRM19" s="37"/>
      <c r="KRN19" s="37"/>
      <c r="KRO19" s="37"/>
      <c r="KRP19" s="37"/>
      <c r="KRQ19" s="37"/>
      <c r="KRR19" s="37"/>
      <c r="KRS19" s="37"/>
      <c r="KRT19" s="37"/>
      <c r="KRU19" s="37"/>
      <c r="KRV19" s="37"/>
      <c r="KRW19" s="37"/>
      <c r="KRX19" s="37"/>
      <c r="KRY19" s="37"/>
      <c r="KRZ19" s="37"/>
      <c r="KSA19" s="37"/>
      <c r="KSB19" s="37"/>
      <c r="KSC19" s="37"/>
      <c r="KSD19" s="37"/>
      <c r="KSE19" s="37"/>
      <c r="KSF19" s="37"/>
      <c r="KSG19" s="37"/>
      <c r="KSH19" s="37"/>
      <c r="KSI19" s="37"/>
      <c r="KSJ19" s="37"/>
      <c r="KSK19" s="37"/>
      <c r="KSL19" s="37"/>
      <c r="KSM19" s="37"/>
      <c r="KSN19" s="37"/>
      <c r="KSO19" s="37"/>
      <c r="KSP19" s="37"/>
      <c r="KSQ19" s="37"/>
      <c r="KSR19" s="37"/>
      <c r="KSS19" s="37"/>
      <c r="KST19" s="37"/>
      <c r="KSU19" s="37"/>
      <c r="KSV19" s="37"/>
      <c r="KSW19" s="37"/>
      <c r="KSX19" s="37"/>
      <c r="KSY19" s="37"/>
      <c r="KSZ19" s="37"/>
      <c r="KTA19" s="37"/>
      <c r="KTB19" s="37"/>
      <c r="KTC19" s="37"/>
      <c r="KTD19" s="37"/>
      <c r="KTE19" s="37"/>
      <c r="KTF19" s="37"/>
      <c r="KTG19" s="37"/>
      <c r="KTH19" s="37"/>
      <c r="KTI19" s="37"/>
      <c r="KTJ19" s="37"/>
      <c r="KTK19" s="37"/>
      <c r="KTL19" s="37"/>
      <c r="KTM19" s="37"/>
      <c r="KTN19" s="37"/>
      <c r="KTO19" s="37"/>
      <c r="KTP19" s="37"/>
      <c r="KTQ19" s="37"/>
      <c r="KTR19" s="37"/>
      <c r="KTS19" s="37"/>
      <c r="KTT19" s="37"/>
      <c r="KTU19" s="37"/>
      <c r="KTV19" s="37"/>
      <c r="KTW19" s="37"/>
      <c r="KTX19" s="37"/>
      <c r="KTY19" s="37"/>
      <c r="KTZ19" s="37"/>
      <c r="KUA19" s="37"/>
      <c r="KUB19" s="37"/>
      <c r="KUC19" s="37"/>
      <c r="KUD19" s="37"/>
      <c r="KUE19" s="37"/>
      <c r="KUF19" s="37"/>
      <c r="KUG19" s="37"/>
      <c r="KUH19" s="37"/>
      <c r="KUI19" s="37"/>
      <c r="KUJ19" s="37"/>
      <c r="KUK19" s="37"/>
      <c r="KUL19" s="37"/>
      <c r="KUM19" s="37"/>
      <c r="KUN19" s="37"/>
      <c r="KUO19" s="37"/>
      <c r="KUP19" s="37"/>
      <c r="KUQ19" s="37"/>
      <c r="KUR19" s="37"/>
      <c r="KUS19" s="37"/>
      <c r="KUT19" s="37"/>
      <c r="KUU19" s="37"/>
      <c r="KUV19" s="37"/>
      <c r="KUW19" s="37"/>
      <c r="KUX19" s="37"/>
      <c r="KUY19" s="37"/>
      <c r="KUZ19" s="37"/>
      <c r="KVA19" s="37"/>
      <c r="KVB19" s="37"/>
      <c r="KVC19" s="37"/>
      <c r="KVD19" s="37"/>
      <c r="KVE19" s="37"/>
      <c r="KVF19" s="37"/>
      <c r="KVG19" s="37"/>
      <c r="KVH19" s="37"/>
      <c r="KVI19" s="37"/>
      <c r="KVJ19" s="37"/>
      <c r="KVK19" s="37"/>
      <c r="KVL19" s="37"/>
      <c r="KVM19" s="37"/>
      <c r="KVN19" s="37"/>
      <c r="KVO19" s="37"/>
      <c r="KVP19" s="37"/>
      <c r="KVQ19" s="37"/>
      <c r="KVR19" s="37"/>
      <c r="KVS19" s="37"/>
      <c r="KVT19" s="37"/>
      <c r="KVU19" s="37"/>
      <c r="KVV19" s="37"/>
      <c r="KVW19" s="37"/>
      <c r="KVX19" s="37"/>
      <c r="KVY19" s="37"/>
      <c r="KVZ19" s="37"/>
      <c r="KWA19" s="37"/>
      <c r="KWB19" s="37"/>
      <c r="KWC19" s="37"/>
      <c r="KWD19" s="37"/>
      <c r="KWE19" s="37"/>
      <c r="KWF19" s="37"/>
      <c r="KWG19" s="37"/>
      <c r="KWH19" s="37"/>
      <c r="KWI19" s="37"/>
      <c r="KWJ19" s="37"/>
      <c r="KWK19" s="37"/>
      <c r="KWL19" s="37"/>
      <c r="KWM19" s="37"/>
      <c r="KWN19" s="37"/>
      <c r="KWO19" s="37"/>
      <c r="KWP19" s="37"/>
      <c r="KWQ19" s="37"/>
      <c r="KWR19" s="37"/>
      <c r="KWS19" s="37"/>
      <c r="KWT19" s="37"/>
      <c r="KWU19" s="37"/>
      <c r="KWV19" s="37"/>
      <c r="KWW19" s="37"/>
      <c r="KWX19" s="37"/>
      <c r="KWY19" s="37"/>
      <c r="KWZ19" s="37"/>
      <c r="KXA19" s="37"/>
      <c r="KXB19" s="37"/>
      <c r="KXC19" s="37"/>
      <c r="KXD19" s="37"/>
      <c r="KXE19" s="37"/>
      <c r="KXF19" s="37"/>
      <c r="KXG19" s="37"/>
      <c r="KXH19" s="37"/>
      <c r="KXI19" s="37"/>
      <c r="KXJ19" s="37"/>
      <c r="KXK19" s="37"/>
      <c r="KXL19" s="37"/>
      <c r="KXM19" s="37"/>
      <c r="KXN19" s="37"/>
      <c r="KXO19" s="37"/>
      <c r="KXP19" s="37"/>
      <c r="KXQ19" s="37"/>
      <c r="KXR19" s="37"/>
      <c r="KXS19" s="37"/>
      <c r="KXT19" s="37"/>
      <c r="KXU19" s="37"/>
      <c r="KXV19" s="37"/>
      <c r="KXW19" s="37"/>
      <c r="KXX19" s="37"/>
      <c r="KXY19" s="37"/>
      <c r="KXZ19" s="37"/>
      <c r="KYA19" s="37"/>
      <c r="KYB19" s="37"/>
      <c r="KYC19" s="37"/>
      <c r="KYD19" s="37"/>
      <c r="KYE19" s="37"/>
      <c r="KYF19" s="37"/>
      <c r="KYG19" s="37"/>
      <c r="KYH19" s="37"/>
      <c r="KYI19" s="37"/>
      <c r="KYJ19" s="37"/>
      <c r="KYK19" s="37"/>
      <c r="KYL19" s="37"/>
      <c r="KYM19" s="37"/>
      <c r="KYN19" s="37"/>
      <c r="KYO19" s="37"/>
      <c r="KYP19" s="37"/>
      <c r="KYQ19" s="37"/>
      <c r="KYR19" s="37"/>
      <c r="KYS19" s="37"/>
      <c r="KYT19" s="37"/>
      <c r="KYU19" s="37"/>
      <c r="KYV19" s="37"/>
      <c r="KYW19" s="37"/>
      <c r="KYX19" s="37"/>
      <c r="KYY19" s="37"/>
      <c r="KYZ19" s="37"/>
      <c r="KZA19" s="37"/>
      <c r="KZB19" s="37"/>
      <c r="KZC19" s="37"/>
      <c r="KZD19" s="37"/>
      <c r="KZE19" s="37"/>
      <c r="KZF19" s="37"/>
      <c r="KZG19" s="37"/>
      <c r="KZH19" s="37"/>
      <c r="KZI19" s="37"/>
      <c r="KZJ19" s="37"/>
      <c r="KZK19" s="37"/>
      <c r="KZL19" s="37"/>
      <c r="KZM19" s="37"/>
      <c r="KZN19" s="37"/>
      <c r="KZO19" s="37"/>
      <c r="KZP19" s="37"/>
      <c r="KZQ19" s="37"/>
      <c r="KZR19" s="37"/>
      <c r="KZS19" s="37"/>
      <c r="KZT19" s="37"/>
      <c r="KZU19" s="37"/>
      <c r="KZV19" s="37"/>
      <c r="KZW19" s="37"/>
      <c r="KZX19" s="37"/>
      <c r="KZY19" s="37"/>
      <c r="KZZ19" s="37"/>
      <c r="LAA19" s="37"/>
      <c r="LAB19" s="37"/>
      <c r="LAC19" s="37"/>
      <c r="LAD19" s="37"/>
      <c r="LAE19" s="37"/>
      <c r="LAF19" s="37"/>
      <c r="LAG19" s="37"/>
      <c r="LAH19" s="37"/>
      <c r="LAI19" s="37"/>
      <c r="LAJ19" s="37"/>
      <c r="LAK19" s="37"/>
      <c r="LAL19" s="37"/>
      <c r="LAM19" s="37"/>
      <c r="LAN19" s="37"/>
      <c r="LAO19" s="37"/>
      <c r="LAP19" s="37"/>
      <c r="LAQ19" s="37"/>
      <c r="LAR19" s="37"/>
      <c r="LAS19" s="37"/>
      <c r="LAT19" s="37"/>
      <c r="LAU19" s="37"/>
      <c r="LAV19" s="37"/>
      <c r="LAW19" s="37"/>
      <c r="LAX19" s="37"/>
      <c r="LAY19" s="37"/>
      <c r="LAZ19" s="37"/>
      <c r="LBA19" s="37"/>
      <c r="LBB19" s="37"/>
      <c r="LBC19" s="37"/>
      <c r="LBD19" s="37"/>
      <c r="LBE19" s="37"/>
      <c r="LBF19" s="37"/>
      <c r="LBG19" s="37"/>
      <c r="LBH19" s="37"/>
      <c r="LBI19" s="37"/>
      <c r="LBJ19" s="37"/>
      <c r="LBK19" s="37"/>
      <c r="LBL19" s="37"/>
      <c r="LBM19" s="37"/>
      <c r="LBN19" s="37"/>
      <c r="LBO19" s="37"/>
      <c r="LBP19" s="37"/>
      <c r="LBQ19" s="37"/>
      <c r="LBR19" s="37"/>
      <c r="LBS19" s="37"/>
      <c r="LBT19" s="37"/>
      <c r="LBU19" s="37"/>
      <c r="LBV19" s="37"/>
      <c r="LBW19" s="37"/>
      <c r="LBX19" s="37"/>
      <c r="LBY19" s="37"/>
      <c r="LBZ19" s="37"/>
      <c r="LCA19" s="37"/>
      <c r="LCB19" s="37"/>
      <c r="LCC19" s="37"/>
      <c r="LCD19" s="37"/>
      <c r="LCE19" s="37"/>
      <c r="LCF19" s="37"/>
      <c r="LCG19" s="37"/>
      <c r="LCH19" s="37"/>
      <c r="LCI19" s="37"/>
      <c r="LCJ19" s="37"/>
      <c r="LCK19" s="37"/>
      <c r="LCL19" s="37"/>
      <c r="LCM19" s="37"/>
      <c r="LCN19" s="37"/>
      <c r="LCO19" s="37"/>
      <c r="LCP19" s="37"/>
      <c r="LCQ19" s="37"/>
      <c r="LCR19" s="37"/>
      <c r="LCS19" s="37"/>
      <c r="LCT19" s="37"/>
      <c r="LCU19" s="37"/>
      <c r="LCV19" s="37"/>
      <c r="LCW19" s="37"/>
      <c r="LCX19" s="37"/>
      <c r="LCY19" s="37"/>
      <c r="LCZ19" s="37"/>
      <c r="LDA19" s="37"/>
      <c r="LDB19" s="37"/>
      <c r="LDC19" s="37"/>
      <c r="LDD19" s="37"/>
      <c r="LDE19" s="37"/>
      <c r="LDF19" s="37"/>
      <c r="LDG19" s="37"/>
      <c r="LDH19" s="37"/>
      <c r="LDI19" s="37"/>
      <c r="LDJ19" s="37"/>
      <c r="LDK19" s="37"/>
      <c r="LDL19" s="37"/>
      <c r="LDM19" s="37"/>
      <c r="LDN19" s="37"/>
      <c r="LDO19" s="37"/>
      <c r="LDP19" s="37"/>
      <c r="LDQ19" s="37"/>
      <c r="LDR19" s="37"/>
      <c r="LDS19" s="37"/>
      <c r="LDT19" s="37"/>
      <c r="LDU19" s="37"/>
      <c r="LDV19" s="37"/>
      <c r="LDW19" s="37"/>
      <c r="LDX19" s="37"/>
      <c r="LDY19" s="37"/>
      <c r="LDZ19" s="37"/>
      <c r="LEA19" s="37"/>
      <c r="LEB19" s="37"/>
      <c r="LEC19" s="37"/>
      <c r="LED19" s="37"/>
      <c r="LEE19" s="37"/>
      <c r="LEF19" s="37"/>
      <c r="LEG19" s="37"/>
      <c r="LEH19" s="37"/>
      <c r="LEI19" s="37"/>
      <c r="LEJ19" s="37"/>
      <c r="LEK19" s="37"/>
      <c r="LEL19" s="37"/>
      <c r="LEM19" s="37"/>
      <c r="LEN19" s="37"/>
      <c r="LEO19" s="37"/>
      <c r="LEP19" s="37"/>
      <c r="LEQ19" s="37"/>
      <c r="LER19" s="37"/>
      <c r="LES19" s="37"/>
      <c r="LET19" s="37"/>
      <c r="LEU19" s="37"/>
      <c r="LEV19" s="37"/>
      <c r="LEW19" s="37"/>
      <c r="LEX19" s="37"/>
      <c r="LEY19" s="37"/>
      <c r="LEZ19" s="37"/>
      <c r="LFA19" s="37"/>
      <c r="LFB19" s="37"/>
      <c r="LFC19" s="37"/>
      <c r="LFD19" s="37"/>
      <c r="LFE19" s="37"/>
      <c r="LFF19" s="37"/>
      <c r="LFG19" s="37"/>
      <c r="LFH19" s="37"/>
      <c r="LFI19" s="37"/>
      <c r="LFJ19" s="37"/>
      <c r="LFK19" s="37"/>
      <c r="LFL19" s="37"/>
      <c r="LFM19" s="37"/>
      <c r="LFN19" s="37"/>
      <c r="LFO19" s="37"/>
      <c r="LFP19" s="37"/>
      <c r="LFQ19" s="37"/>
      <c r="LFR19" s="37"/>
      <c r="LFS19" s="37"/>
      <c r="LFT19" s="37"/>
      <c r="LFU19" s="37"/>
      <c r="LFV19" s="37"/>
      <c r="LFW19" s="37"/>
      <c r="LFX19" s="37"/>
      <c r="LFY19" s="37"/>
      <c r="LFZ19" s="37"/>
      <c r="LGA19" s="37"/>
      <c r="LGB19" s="37"/>
      <c r="LGC19" s="37"/>
      <c r="LGD19" s="37"/>
      <c r="LGE19" s="37"/>
      <c r="LGF19" s="37"/>
      <c r="LGG19" s="37"/>
      <c r="LGH19" s="37"/>
      <c r="LGI19" s="37"/>
      <c r="LGJ19" s="37"/>
      <c r="LGK19" s="37"/>
      <c r="LGL19" s="37"/>
      <c r="LGM19" s="37"/>
      <c r="LGN19" s="37"/>
      <c r="LGO19" s="37"/>
      <c r="LGP19" s="37"/>
      <c r="LGQ19" s="37"/>
      <c r="LGR19" s="37"/>
      <c r="LGS19" s="37"/>
      <c r="LGT19" s="37"/>
      <c r="LGU19" s="37"/>
      <c r="LGV19" s="37"/>
      <c r="LGW19" s="37"/>
      <c r="LGX19" s="37"/>
      <c r="LGY19" s="37"/>
      <c r="LGZ19" s="37"/>
      <c r="LHA19" s="37"/>
      <c r="LHB19" s="37"/>
      <c r="LHC19" s="37"/>
      <c r="LHD19" s="37"/>
      <c r="LHE19" s="37"/>
      <c r="LHF19" s="37"/>
      <c r="LHG19" s="37"/>
      <c r="LHH19" s="37"/>
      <c r="LHI19" s="37"/>
      <c r="LHJ19" s="37"/>
      <c r="LHK19" s="37"/>
      <c r="LHL19" s="37"/>
      <c r="LHM19" s="37"/>
      <c r="LHN19" s="37"/>
      <c r="LHO19" s="37"/>
      <c r="LHP19" s="37"/>
      <c r="LHQ19" s="37"/>
      <c r="LHR19" s="37"/>
      <c r="LHS19" s="37"/>
      <c r="LHT19" s="37"/>
      <c r="LHU19" s="37"/>
      <c r="LHV19" s="37"/>
      <c r="LHW19" s="37"/>
      <c r="LHX19" s="37"/>
      <c r="LHY19" s="37"/>
      <c r="LHZ19" s="37"/>
      <c r="LIA19" s="37"/>
      <c r="LIB19" s="37"/>
      <c r="LIC19" s="37"/>
      <c r="LID19" s="37"/>
      <c r="LIE19" s="37"/>
      <c r="LIF19" s="37"/>
      <c r="LIG19" s="37"/>
      <c r="LIH19" s="37"/>
      <c r="LII19" s="37"/>
      <c r="LIJ19" s="37"/>
      <c r="LIK19" s="37"/>
      <c r="LIL19" s="37"/>
      <c r="LIM19" s="37"/>
      <c r="LIN19" s="37"/>
      <c r="LIO19" s="37"/>
      <c r="LIP19" s="37"/>
      <c r="LIQ19" s="37"/>
      <c r="LIR19" s="37"/>
      <c r="LIS19" s="37"/>
      <c r="LIT19" s="37"/>
      <c r="LIU19" s="37"/>
      <c r="LIV19" s="37"/>
      <c r="LIW19" s="37"/>
      <c r="LIX19" s="37"/>
      <c r="LIY19" s="37"/>
      <c r="LIZ19" s="37"/>
      <c r="LJA19" s="37"/>
      <c r="LJB19" s="37"/>
      <c r="LJC19" s="37"/>
      <c r="LJD19" s="37"/>
      <c r="LJE19" s="37"/>
      <c r="LJF19" s="37"/>
      <c r="LJG19" s="37"/>
      <c r="LJH19" s="37"/>
      <c r="LJI19" s="37"/>
      <c r="LJJ19" s="37"/>
      <c r="LJK19" s="37"/>
      <c r="LJL19" s="37"/>
      <c r="LJM19" s="37"/>
      <c r="LJN19" s="37"/>
      <c r="LJO19" s="37"/>
      <c r="LJP19" s="37"/>
      <c r="LJQ19" s="37"/>
      <c r="LJR19" s="37"/>
      <c r="LJS19" s="37"/>
      <c r="LJT19" s="37"/>
      <c r="LJU19" s="37"/>
      <c r="LJV19" s="37"/>
      <c r="LJW19" s="37"/>
      <c r="LJX19" s="37"/>
      <c r="LJY19" s="37"/>
      <c r="LJZ19" s="37"/>
      <c r="LKA19" s="37"/>
      <c r="LKB19" s="37"/>
      <c r="LKC19" s="37"/>
      <c r="LKD19" s="37"/>
      <c r="LKE19" s="37"/>
      <c r="LKF19" s="37"/>
      <c r="LKG19" s="37"/>
      <c r="LKH19" s="37"/>
      <c r="LKI19" s="37"/>
      <c r="LKJ19" s="37"/>
      <c r="LKK19" s="37"/>
      <c r="LKL19" s="37"/>
      <c r="LKM19" s="37"/>
      <c r="LKN19" s="37"/>
      <c r="LKO19" s="37"/>
      <c r="LKP19" s="37"/>
      <c r="LKQ19" s="37"/>
      <c r="LKR19" s="37"/>
      <c r="LKS19" s="37"/>
      <c r="LKT19" s="37"/>
      <c r="LKU19" s="37"/>
      <c r="LKV19" s="37"/>
      <c r="LKW19" s="37"/>
      <c r="LKX19" s="37"/>
      <c r="LKY19" s="37"/>
      <c r="LKZ19" s="37"/>
      <c r="LLA19" s="37"/>
      <c r="LLB19" s="37"/>
      <c r="LLC19" s="37"/>
      <c r="LLD19" s="37"/>
      <c r="LLE19" s="37"/>
      <c r="LLF19" s="37"/>
      <c r="LLG19" s="37"/>
      <c r="LLH19" s="37"/>
      <c r="LLI19" s="37"/>
      <c r="LLJ19" s="37"/>
      <c r="LLK19" s="37"/>
      <c r="LLL19" s="37"/>
      <c r="LLM19" s="37"/>
      <c r="LLN19" s="37"/>
      <c r="LLO19" s="37"/>
      <c r="LLP19" s="37"/>
      <c r="LLQ19" s="37"/>
      <c r="LLR19" s="37"/>
      <c r="LLS19" s="37"/>
      <c r="LLT19" s="37"/>
      <c r="LLU19" s="37"/>
      <c r="LLV19" s="37"/>
      <c r="LLW19" s="37"/>
      <c r="LLX19" s="37"/>
      <c r="LLY19" s="37"/>
      <c r="LLZ19" s="37"/>
      <c r="LMA19" s="37"/>
      <c r="LMB19" s="37"/>
      <c r="LMC19" s="37"/>
      <c r="LMD19" s="37"/>
      <c r="LME19" s="37"/>
      <c r="LMF19" s="37"/>
      <c r="LMG19" s="37"/>
      <c r="LMH19" s="37"/>
      <c r="LMI19" s="37"/>
      <c r="LMJ19" s="37"/>
      <c r="LMK19" s="37"/>
      <c r="LML19" s="37"/>
      <c r="LMM19" s="37"/>
      <c r="LMN19" s="37"/>
      <c r="LMO19" s="37"/>
      <c r="LMP19" s="37"/>
      <c r="LMQ19" s="37"/>
      <c r="LMR19" s="37"/>
      <c r="LMS19" s="37"/>
      <c r="LMT19" s="37"/>
      <c r="LMU19" s="37"/>
      <c r="LMV19" s="37"/>
      <c r="LMW19" s="37"/>
      <c r="LMX19" s="37"/>
      <c r="LMY19" s="37"/>
      <c r="LMZ19" s="37"/>
      <c r="LNA19" s="37"/>
      <c r="LNB19" s="37"/>
      <c r="LNC19" s="37"/>
      <c r="LND19" s="37"/>
      <c r="LNE19" s="37"/>
      <c r="LNF19" s="37"/>
      <c r="LNG19" s="37"/>
      <c r="LNH19" s="37"/>
      <c r="LNI19" s="37"/>
      <c r="LNJ19" s="37"/>
      <c r="LNK19" s="37"/>
      <c r="LNL19" s="37"/>
      <c r="LNM19" s="37"/>
      <c r="LNN19" s="37"/>
      <c r="LNO19" s="37"/>
      <c r="LNP19" s="37"/>
      <c r="LNQ19" s="37"/>
      <c r="LNR19" s="37"/>
      <c r="LNS19" s="37"/>
      <c r="LNT19" s="37"/>
      <c r="LNU19" s="37"/>
      <c r="LNV19" s="37"/>
      <c r="LNW19" s="37"/>
      <c r="LNX19" s="37"/>
      <c r="LNY19" s="37"/>
      <c r="LNZ19" s="37"/>
      <c r="LOA19" s="37"/>
      <c r="LOB19" s="37"/>
      <c r="LOC19" s="37"/>
      <c r="LOD19" s="37"/>
      <c r="LOE19" s="37"/>
      <c r="LOF19" s="37"/>
      <c r="LOG19" s="37"/>
      <c r="LOH19" s="37"/>
      <c r="LOI19" s="37"/>
      <c r="LOJ19" s="37"/>
      <c r="LOK19" s="37"/>
      <c r="LOL19" s="37"/>
      <c r="LOM19" s="37"/>
      <c r="LON19" s="37"/>
      <c r="LOO19" s="37"/>
      <c r="LOP19" s="37"/>
      <c r="LOQ19" s="37"/>
      <c r="LOR19" s="37"/>
      <c r="LOS19" s="37"/>
      <c r="LOT19" s="37"/>
      <c r="LOU19" s="37"/>
      <c r="LOV19" s="37"/>
      <c r="LOW19" s="37"/>
      <c r="LOX19" s="37"/>
      <c r="LOY19" s="37"/>
      <c r="LOZ19" s="37"/>
      <c r="LPA19" s="37"/>
      <c r="LPB19" s="37"/>
      <c r="LPC19" s="37"/>
      <c r="LPD19" s="37"/>
      <c r="LPE19" s="37"/>
      <c r="LPF19" s="37"/>
      <c r="LPG19" s="37"/>
      <c r="LPH19" s="37"/>
      <c r="LPI19" s="37"/>
      <c r="LPJ19" s="37"/>
      <c r="LPK19" s="37"/>
      <c r="LPL19" s="37"/>
      <c r="LPM19" s="37"/>
      <c r="LPN19" s="37"/>
      <c r="LPO19" s="37"/>
      <c r="LPP19" s="37"/>
      <c r="LPQ19" s="37"/>
      <c r="LPR19" s="37"/>
      <c r="LPS19" s="37"/>
      <c r="LPT19" s="37"/>
      <c r="LPU19" s="37"/>
      <c r="LPV19" s="37"/>
      <c r="LPW19" s="37"/>
      <c r="LPX19" s="37"/>
      <c r="LPY19" s="37"/>
      <c r="LPZ19" s="37"/>
      <c r="LQA19" s="37"/>
      <c r="LQB19" s="37"/>
      <c r="LQC19" s="37"/>
      <c r="LQD19" s="37"/>
      <c r="LQE19" s="37"/>
      <c r="LQF19" s="37"/>
      <c r="LQG19" s="37"/>
      <c r="LQH19" s="37"/>
      <c r="LQI19" s="37"/>
      <c r="LQJ19" s="37"/>
      <c r="LQK19" s="37"/>
      <c r="LQL19" s="37"/>
      <c r="LQM19" s="37"/>
      <c r="LQN19" s="37"/>
      <c r="LQO19" s="37"/>
      <c r="LQP19" s="37"/>
      <c r="LQQ19" s="37"/>
      <c r="LQR19" s="37"/>
      <c r="LQS19" s="37"/>
      <c r="LQT19" s="37"/>
      <c r="LQU19" s="37"/>
      <c r="LQV19" s="37"/>
      <c r="LQW19" s="37"/>
      <c r="LQX19" s="37"/>
      <c r="LQY19" s="37"/>
      <c r="LQZ19" s="37"/>
      <c r="LRA19" s="37"/>
      <c r="LRB19" s="37"/>
      <c r="LRC19" s="37"/>
      <c r="LRD19" s="37"/>
      <c r="LRE19" s="37"/>
      <c r="LRF19" s="37"/>
      <c r="LRG19" s="37"/>
      <c r="LRH19" s="37"/>
      <c r="LRI19" s="37"/>
      <c r="LRJ19" s="37"/>
      <c r="LRK19" s="37"/>
      <c r="LRL19" s="37"/>
      <c r="LRM19" s="37"/>
      <c r="LRN19" s="37"/>
      <c r="LRO19" s="37"/>
      <c r="LRP19" s="37"/>
      <c r="LRQ19" s="37"/>
      <c r="LRR19" s="37"/>
      <c r="LRS19" s="37"/>
      <c r="LRT19" s="37"/>
      <c r="LRU19" s="37"/>
      <c r="LRV19" s="37"/>
      <c r="LRW19" s="37"/>
      <c r="LRX19" s="37"/>
      <c r="LRY19" s="37"/>
      <c r="LRZ19" s="37"/>
      <c r="LSA19" s="37"/>
      <c r="LSB19" s="37"/>
      <c r="LSC19" s="37"/>
      <c r="LSD19" s="37"/>
      <c r="LSE19" s="37"/>
      <c r="LSF19" s="37"/>
      <c r="LSG19" s="37"/>
      <c r="LSH19" s="37"/>
      <c r="LSI19" s="37"/>
      <c r="LSJ19" s="37"/>
      <c r="LSK19" s="37"/>
      <c r="LSL19" s="37"/>
      <c r="LSM19" s="37"/>
      <c r="LSN19" s="37"/>
      <c r="LSO19" s="37"/>
      <c r="LSP19" s="37"/>
      <c r="LSQ19" s="37"/>
      <c r="LSR19" s="37"/>
      <c r="LSS19" s="37"/>
      <c r="LST19" s="37"/>
      <c r="LSU19" s="37"/>
      <c r="LSV19" s="37"/>
      <c r="LSW19" s="37"/>
      <c r="LSX19" s="37"/>
      <c r="LSY19" s="37"/>
      <c r="LSZ19" s="37"/>
      <c r="LTA19" s="37"/>
      <c r="LTB19" s="37"/>
      <c r="LTC19" s="37"/>
      <c r="LTD19" s="37"/>
      <c r="LTE19" s="37"/>
      <c r="LTF19" s="37"/>
      <c r="LTG19" s="37"/>
      <c r="LTH19" s="37"/>
      <c r="LTI19" s="37"/>
      <c r="LTJ19" s="37"/>
      <c r="LTK19" s="37"/>
      <c r="LTL19" s="37"/>
      <c r="LTM19" s="37"/>
      <c r="LTN19" s="37"/>
      <c r="LTO19" s="37"/>
      <c r="LTP19" s="37"/>
      <c r="LTQ19" s="37"/>
      <c r="LTR19" s="37"/>
      <c r="LTS19" s="37"/>
      <c r="LTT19" s="37"/>
      <c r="LTU19" s="37"/>
      <c r="LTV19" s="37"/>
      <c r="LTW19" s="37"/>
      <c r="LTX19" s="37"/>
      <c r="LTY19" s="37"/>
      <c r="LTZ19" s="37"/>
      <c r="LUA19" s="37"/>
      <c r="LUB19" s="37"/>
      <c r="LUC19" s="37"/>
      <c r="LUD19" s="37"/>
      <c r="LUE19" s="37"/>
      <c r="LUF19" s="37"/>
      <c r="LUG19" s="37"/>
      <c r="LUH19" s="37"/>
      <c r="LUI19" s="37"/>
      <c r="LUJ19" s="37"/>
      <c r="LUK19" s="37"/>
      <c r="LUL19" s="37"/>
      <c r="LUM19" s="37"/>
      <c r="LUN19" s="37"/>
      <c r="LUO19" s="37"/>
      <c r="LUP19" s="37"/>
      <c r="LUQ19" s="37"/>
      <c r="LUR19" s="37"/>
      <c r="LUS19" s="37"/>
      <c r="LUT19" s="37"/>
      <c r="LUU19" s="37"/>
      <c r="LUV19" s="37"/>
      <c r="LUW19" s="37"/>
      <c r="LUX19" s="37"/>
      <c r="LUY19" s="37"/>
      <c r="LUZ19" s="37"/>
      <c r="LVA19" s="37"/>
      <c r="LVB19" s="37"/>
      <c r="LVC19" s="37"/>
      <c r="LVD19" s="37"/>
      <c r="LVE19" s="37"/>
      <c r="LVF19" s="37"/>
      <c r="LVG19" s="37"/>
      <c r="LVH19" s="37"/>
      <c r="LVI19" s="37"/>
      <c r="LVJ19" s="37"/>
      <c r="LVK19" s="37"/>
      <c r="LVL19" s="37"/>
      <c r="LVM19" s="37"/>
      <c r="LVN19" s="37"/>
      <c r="LVO19" s="37"/>
      <c r="LVP19" s="37"/>
      <c r="LVQ19" s="37"/>
      <c r="LVR19" s="37"/>
      <c r="LVS19" s="37"/>
      <c r="LVT19" s="37"/>
      <c r="LVU19" s="37"/>
      <c r="LVV19" s="37"/>
      <c r="LVW19" s="37"/>
      <c r="LVX19" s="37"/>
      <c r="LVY19" s="37"/>
      <c r="LVZ19" s="37"/>
      <c r="LWA19" s="37"/>
      <c r="LWB19" s="37"/>
      <c r="LWC19" s="37"/>
      <c r="LWD19" s="37"/>
      <c r="LWE19" s="37"/>
      <c r="LWF19" s="37"/>
      <c r="LWG19" s="37"/>
      <c r="LWH19" s="37"/>
      <c r="LWI19" s="37"/>
      <c r="LWJ19" s="37"/>
      <c r="LWK19" s="37"/>
      <c r="LWL19" s="37"/>
      <c r="LWM19" s="37"/>
      <c r="LWN19" s="37"/>
      <c r="LWO19" s="37"/>
      <c r="LWP19" s="37"/>
      <c r="LWQ19" s="37"/>
      <c r="LWR19" s="37"/>
      <c r="LWS19" s="37"/>
      <c r="LWT19" s="37"/>
      <c r="LWU19" s="37"/>
      <c r="LWV19" s="37"/>
      <c r="LWW19" s="37"/>
      <c r="LWX19" s="37"/>
      <c r="LWY19" s="37"/>
      <c r="LWZ19" s="37"/>
      <c r="LXA19" s="37"/>
      <c r="LXB19" s="37"/>
      <c r="LXC19" s="37"/>
      <c r="LXD19" s="37"/>
      <c r="LXE19" s="37"/>
      <c r="LXF19" s="37"/>
      <c r="LXG19" s="37"/>
      <c r="LXH19" s="37"/>
      <c r="LXI19" s="37"/>
      <c r="LXJ19" s="37"/>
      <c r="LXK19" s="37"/>
      <c r="LXL19" s="37"/>
      <c r="LXM19" s="37"/>
      <c r="LXN19" s="37"/>
      <c r="LXO19" s="37"/>
      <c r="LXP19" s="37"/>
      <c r="LXQ19" s="37"/>
      <c r="LXR19" s="37"/>
      <c r="LXS19" s="37"/>
      <c r="LXT19" s="37"/>
      <c r="LXU19" s="37"/>
      <c r="LXV19" s="37"/>
      <c r="LXW19" s="37"/>
      <c r="LXX19" s="37"/>
      <c r="LXY19" s="37"/>
      <c r="LXZ19" s="37"/>
      <c r="LYA19" s="37"/>
      <c r="LYB19" s="37"/>
      <c r="LYC19" s="37"/>
      <c r="LYD19" s="37"/>
      <c r="LYE19" s="37"/>
      <c r="LYF19" s="37"/>
      <c r="LYG19" s="37"/>
      <c r="LYH19" s="37"/>
      <c r="LYI19" s="37"/>
      <c r="LYJ19" s="37"/>
      <c r="LYK19" s="37"/>
      <c r="LYL19" s="37"/>
      <c r="LYM19" s="37"/>
      <c r="LYN19" s="37"/>
      <c r="LYO19" s="37"/>
      <c r="LYP19" s="37"/>
      <c r="LYQ19" s="37"/>
      <c r="LYR19" s="37"/>
      <c r="LYS19" s="37"/>
      <c r="LYT19" s="37"/>
      <c r="LYU19" s="37"/>
      <c r="LYV19" s="37"/>
      <c r="LYW19" s="37"/>
      <c r="LYX19" s="37"/>
      <c r="LYY19" s="37"/>
      <c r="LYZ19" s="37"/>
      <c r="LZA19" s="37"/>
      <c r="LZB19" s="37"/>
      <c r="LZC19" s="37"/>
      <c r="LZD19" s="37"/>
      <c r="LZE19" s="37"/>
      <c r="LZF19" s="37"/>
      <c r="LZG19" s="37"/>
      <c r="LZH19" s="37"/>
      <c r="LZI19" s="37"/>
      <c r="LZJ19" s="37"/>
      <c r="LZK19" s="37"/>
      <c r="LZL19" s="37"/>
      <c r="LZM19" s="37"/>
      <c r="LZN19" s="37"/>
      <c r="LZO19" s="37"/>
      <c r="LZP19" s="37"/>
      <c r="LZQ19" s="37"/>
      <c r="LZR19" s="37"/>
      <c r="LZS19" s="37"/>
      <c r="LZT19" s="37"/>
      <c r="LZU19" s="37"/>
      <c r="LZV19" s="37"/>
      <c r="LZW19" s="37"/>
      <c r="LZX19" s="37"/>
      <c r="LZY19" s="37"/>
      <c r="LZZ19" s="37"/>
      <c r="MAA19" s="37"/>
      <c r="MAB19" s="37"/>
      <c r="MAC19" s="37"/>
      <c r="MAD19" s="37"/>
      <c r="MAE19" s="37"/>
      <c r="MAF19" s="37"/>
      <c r="MAG19" s="37"/>
      <c r="MAH19" s="37"/>
      <c r="MAI19" s="37"/>
      <c r="MAJ19" s="37"/>
      <c r="MAK19" s="37"/>
      <c r="MAL19" s="37"/>
      <c r="MAM19" s="37"/>
      <c r="MAN19" s="37"/>
      <c r="MAO19" s="37"/>
      <c r="MAP19" s="37"/>
      <c r="MAQ19" s="37"/>
      <c r="MAR19" s="37"/>
      <c r="MAS19" s="37"/>
      <c r="MAT19" s="37"/>
      <c r="MAU19" s="37"/>
      <c r="MAV19" s="37"/>
      <c r="MAW19" s="37"/>
      <c r="MAX19" s="37"/>
      <c r="MAY19" s="37"/>
      <c r="MAZ19" s="37"/>
      <c r="MBA19" s="37"/>
      <c r="MBB19" s="37"/>
      <c r="MBC19" s="37"/>
      <c r="MBD19" s="37"/>
      <c r="MBE19" s="37"/>
      <c r="MBF19" s="37"/>
      <c r="MBG19" s="37"/>
      <c r="MBH19" s="37"/>
      <c r="MBI19" s="37"/>
      <c r="MBJ19" s="37"/>
      <c r="MBK19" s="37"/>
      <c r="MBL19" s="37"/>
      <c r="MBM19" s="37"/>
      <c r="MBN19" s="37"/>
      <c r="MBO19" s="37"/>
      <c r="MBP19" s="37"/>
      <c r="MBQ19" s="37"/>
      <c r="MBR19" s="37"/>
      <c r="MBS19" s="37"/>
      <c r="MBT19" s="37"/>
      <c r="MBU19" s="37"/>
      <c r="MBV19" s="37"/>
      <c r="MBW19" s="37"/>
      <c r="MBX19" s="37"/>
      <c r="MBY19" s="37"/>
      <c r="MBZ19" s="37"/>
      <c r="MCA19" s="37"/>
      <c r="MCB19" s="37"/>
      <c r="MCC19" s="37"/>
      <c r="MCD19" s="37"/>
      <c r="MCE19" s="37"/>
      <c r="MCF19" s="37"/>
      <c r="MCG19" s="37"/>
      <c r="MCH19" s="37"/>
      <c r="MCI19" s="37"/>
      <c r="MCJ19" s="37"/>
      <c r="MCK19" s="37"/>
      <c r="MCL19" s="37"/>
      <c r="MCM19" s="37"/>
      <c r="MCN19" s="37"/>
      <c r="MCO19" s="37"/>
      <c r="MCP19" s="37"/>
      <c r="MCQ19" s="37"/>
      <c r="MCR19" s="37"/>
      <c r="MCS19" s="37"/>
      <c r="MCT19" s="37"/>
      <c r="MCU19" s="37"/>
      <c r="MCV19" s="37"/>
      <c r="MCW19" s="37"/>
      <c r="MCX19" s="37"/>
      <c r="MCY19" s="37"/>
      <c r="MCZ19" s="37"/>
      <c r="MDA19" s="37"/>
      <c r="MDB19" s="37"/>
      <c r="MDC19" s="37"/>
      <c r="MDD19" s="37"/>
      <c r="MDE19" s="37"/>
      <c r="MDF19" s="37"/>
      <c r="MDG19" s="37"/>
      <c r="MDH19" s="37"/>
      <c r="MDI19" s="37"/>
      <c r="MDJ19" s="37"/>
      <c r="MDK19" s="37"/>
      <c r="MDL19" s="37"/>
      <c r="MDM19" s="37"/>
      <c r="MDN19" s="37"/>
      <c r="MDO19" s="37"/>
      <c r="MDP19" s="37"/>
      <c r="MDQ19" s="37"/>
      <c r="MDR19" s="37"/>
      <c r="MDS19" s="37"/>
      <c r="MDT19" s="37"/>
      <c r="MDU19" s="37"/>
      <c r="MDV19" s="37"/>
      <c r="MDW19" s="37"/>
      <c r="MDX19" s="37"/>
      <c r="MDY19" s="37"/>
      <c r="MDZ19" s="37"/>
      <c r="MEA19" s="37"/>
      <c r="MEB19" s="37"/>
      <c r="MEC19" s="37"/>
      <c r="MED19" s="37"/>
      <c r="MEE19" s="37"/>
      <c r="MEF19" s="37"/>
      <c r="MEG19" s="37"/>
      <c r="MEH19" s="37"/>
      <c r="MEI19" s="37"/>
      <c r="MEJ19" s="37"/>
      <c r="MEK19" s="37"/>
      <c r="MEL19" s="37"/>
      <c r="MEM19" s="37"/>
      <c r="MEN19" s="37"/>
      <c r="MEO19" s="37"/>
      <c r="MEP19" s="37"/>
      <c r="MEQ19" s="37"/>
      <c r="MER19" s="37"/>
      <c r="MES19" s="37"/>
      <c r="MET19" s="37"/>
      <c r="MEU19" s="37"/>
      <c r="MEV19" s="37"/>
      <c r="MEW19" s="37"/>
      <c r="MEX19" s="37"/>
      <c r="MEY19" s="37"/>
      <c r="MEZ19" s="37"/>
      <c r="MFA19" s="37"/>
      <c r="MFB19" s="37"/>
      <c r="MFC19" s="37"/>
      <c r="MFD19" s="37"/>
      <c r="MFE19" s="37"/>
      <c r="MFF19" s="37"/>
      <c r="MFG19" s="37"/>
      <c r="MFH19" s="37"/>
      <c r="MFI19" s="37"/>
      <c r="MFJ19" s="37"/>
      <c r="MFK19" s="37"/>
      <c r="MFL19" s="37"/>
      <c r="MFM19" s="37"/>
      <c r="MFN19" s="37"/>
      <c r="MFO19" s="37"/>
      <c r="MFP19" s="37"/>
      <c r="MFQ19" s="37"/>
      <c r="MFR19" s="37"/>
      <c r="MFS19" s="37"/>
      <c r="MFT19" s="37"/>
      <c r="MFU19" s="37"/>
      <c r="MFV19" s="37"/>
      <c r="MFW19" s="37"/>
      <c r="MFX19" s="37"/>
      <c r="MFY19" s="37"/>
      <c r="MFZ19" s="37"/>
      <c r="MGA19" s="37"/>
      <c r="MGB19" s="37"/>
      <c r="MGC19" s="37"/>
      <c r="MGD19" s="37"/>
      <c r="MGE19" s="37"/>
      <c r="MGF19" s="37"/>
      <c r="MGG19" s="37"/>
      <c r="MGH19" s="37"/>
      <c r="MGI19" s="37"/>
      <c r="MGJ19" s="37"/>
      <c r="MGK19" s="37"/>
      <c r="MGL19" s="37"/>
      <c r="MGM19" s="37"/>
      <c r="MGN19" s="37"/>
      <c r="MGO19" s="37"/>
      <c r="MGP19" s="37"/>
      <c r="MGQ19" s="37"/>
      <c r="MGR19" s="37"/>
      <c r="MGS19" s="37"/>
      <c r="MGT19" s="37"/>
      <c r="MGU19" s="37"/>
      <c r="MGV19" s="37"/>
      <c r="MGW19" s="37"/>
      <c r="MGX19" s="37"/>
      <c r="MGY19" s="37"/>
      <c r="MGZ19" s="37"/>
      <c r="MHA19" s="37"/>
      <c r="MHB19" s="37"/>
      <c r="MHC19" s="37"/>
      <c r="MHD19" s="37"/>
      <c r="MHE19" s="37"/>
      <c r="MHF19" s="37"/>
      <c r="MHG19" s="37"/>
      <c r="MHH19" s="37"/>
      <c r="MHI19" s="37"/>
      <c r="MHJ19" s="37"/>
      <c r="MHK19" s="37"/>
      <c r="MHL19" s="37"/>
      <c r="MHM19" s="37"/>
      <c r="MHN19" s="37"/>
      <c r="MHO19" s="37"/>
      <c r="MHP19" s="37"/>
      <c r="MHQ19" s="37"/>
      <c r="MHR19" s="37"/>
      <c r="MHS19" s="37"/>
      <c r="MHT19" s="37"/>
      <c r="MHU19" s="37"/>
      <c r="MHV19" s="37"/>
      <c r="MHW19" s="37"/>
      <c r="MHX19" s="37"/>
      <c r="MHY19" s="37"/>
      <c r="MHZ19" s="37"/>
      <c r="MIA19" s="37"/>
      <c r="MIB19" s="37"/>
      <c r="MIC19" s="37"/>
      <c r="MID19" s="37"/>
      <c r="MIE19" s="37"/>
      <c r="MIF19" s="37"/>
      <c r="MIG19" s="37"/>
      <c r="MIH19" s="37"/>
      <c r="MII19" s="37"/>
      <c r="MIJ19" s="37"/>
      <c r="MIK19" s="37"/>
      <c r="MIL19" s="37"/>
      <c r="MIM19" s="37"/>
      <c r="MIN19" s="37"/>
      <c r="MIO19" s="37"/>
      <c r="MIP19" s="37"/>
      <c r="MIQ19" s="37"/>
      <c r="MIR19" s="37"/>
      <c r="MIS19" s="37"/>
      <c r="MIT19" s="37"/>
      <c r="MIU19" s="37"/>
      <c r="MIV19" s="37"/>
      <c r="MIW19" s="37"/>
      <c r="MIX19" s="37"/>
      <c r="MIY19" s="37"/>
      <c r="MIZ19" s="37"/>
      <c r="MJA19" s="37"/>
      <c r="MJB19" s="37"/>
      <c r="MJC19" s="37"/>
      <c r="MJD19" s="37"/>
      <c r="MJE19" s="37"/>
      <c r="MJF19" s="37"/>
      <c r="MJG19" s="37"/>
      <c r="MJH19" s="37"/>
      <c r="MJI19" s="37"/>
      <c r="MJJ19" s="37"/>
      <c r="MJK19" s="37"/>
      <c r="MJL19" s="37"/>
      <c r="MJM19" s="37"/>
      <c r="MJN19" s="37"/>
      <c r="MJO19" s="37"/>
      <c r="MJP19" s="37"/>
      <c r="MJQ19" s="37"/>
      <c r="MJR19" s="37"/>
      <c r="MJS19" s="37"/>
      <c r="MJT19" s="37"/>
      <c r="MJU19" s="37"/>
      <c r="MJV19" s="37"/>
      <c r="MJW19" s="37"/>
      <c r="MJX19" s="37"/>
      <c r="MJY19" s="37"/>
      <c r="MJZ19" s="37"/>
      <c r="MKA19" s="37"/>
      <c r="MKB19" s="37"/>
      <c r="MKC19" s="37"/>
      <c r="MKD19" s="37"/>
      <c r="MKE19" s="37"/>
      <c r="MKF19" s="37"/>
      <c r="MKG19" s="37"/>
      <c r="MKH19" s="37"/>
      <c r="MKI19" s="37"/>
      <c r="MKJ19" s="37"/>
      <c r="MKK19" s="37"/>
      <c r="MKL19" s="37"/>
      <c r="MKM19" s="37"/>
      <c r="MKN19" s="37"/>
      <c r="MKO19" s="37"/>
      <c r="MKP19" s="37"/>
      <c r="MKQ19" s="37"/>
      <c r="MKR19" s="37"/>
      <c r="MKS19" s="37"/>
      <c r="MKT19" s="37"/>
      <c r="MKU19" s="37"/>
      <c r="MKV19" s="37"/>
      <c r="MKW19" s="37"/>
      <c r="MKX19" s="37"/>
      <c r="MKY19" s="37"/>
      <c r="MKZ19" s="37"/>
      <c r="MLA19" s="37"/>
      <c r="MLB19" s="37"/>
      <c r="MLC19" s="37"/>
      <c r="MLD19" s="37"/>
      <c r="MLE19" s="37"/>
      <c r="MLF19" s="37"/>
      <c r="MLG19" s="37"/>
      <c r="MLH19" s="37"/>
      <c r="MLI19" s="37"/>
      <c r="MLJ19" s="37"/>
      <c r="MLK19" s="37"/>
      <c r="MLL19" s="37"/>
      <c r="MLM19" s="37"/>
      <c r="MLN19" s="37"/>
      <c r="MLO19" s="37"/>
      <c r="MLP19" s="37"/>
      <c r="MLQ19" s="37"/>
      <c r="MLR19" s="37"/>
      <c r="MLS19" s="37"/>
      <c r="MLT19" s="37"/>
      <c r="MLU19" s="37"/>
      <c r="MLV19" s="37"/>
      <c r="MLW19" s="37"/>
      <c r="MLX19" s="37"/>
      <c r="MLY19" s="37"/>
      <c r="MLZ19" s="37"/>
      <c r="MMA19" s="37"/>
      <c r="MMB19" s="37"/>
      <c r="MMC19" s="37"/>
      <c r="MMD19" s="37"/>
      <c r="MME19" s="37"/>
      <c r="MMF19" s="37"/>
      <c r="MMG19" s="37"/>
      <c r="MMH19" s="37"/>
      <c r="MMI19" s="37"/>
      <c r="MMJ19" s="37"/>
      <c r="MMK19" s="37"/>
      <c r="MML19" s="37"/>
      <c r="MMM19" s="37"/>
      <c r="MMN19" s="37"/>
      <c r="MMO19" s="37"/>
      <c r="MMP19" s="37"/>
      <c r="MMQ19" s="37"/>
      <c r="MMR19" s="37"/>
      <c r="MMS19" s="37"/>
      <c r="MMT19" s="37"/>
      <c r="MMU19" s="37"/>
      <c r="MMV19" s="37"/>
      <c r="MMW19" s="37"/>
      <c r="MMX19" s="37"/>
      <c r="MMY19" s="37"/>
      <c r="MMZ19" s="37"/>
      <c r="MNA19" s="37"/>
      <c r="MNB19" s="37"/>
      <c r="MNC19" s="37"/>
      <c r="MND19" s="37"/>
      <c r="MNE19" s="37"/>
      <c r="MNF19" s="37"/>
      <c r="MNG19" s="37"/>
      <c r="MNH19" s="37"/>
      <c r="MNI19" s="37"/>
      <c r="MNJ19" s="37"/>
      <c r="MNK19" s="37"/>
      <c r="MNL19" s="37"/>
      <c r="MNM19" s="37"/>
      <c r="MNN19" s="37"/>
      <c r="MNO19" s="37"/>
      <c r="MNP19" s="37"/>
      <c r="MNQ19" s="37"/>
      <c r="MNR19" s="37"/>
      <c r="MNS19" s="37"/>
      <c r="MNT19" s="37"/>
      <c r="MNU19" s="37"/>
      <c r="MNV19" s="37"/>
      <c r="MNW19" s="37"/>
      <c r="MNX19" s="37"/>
      <c r="MNY19" s="37"/>
      <c r="MNZ19" s="37"/>
      <c r="MOA19" s="37"/>
      <c r="MOB19" s="37"/>
      <c r="MOC19" s="37"/>
      <c r="MOD19" s="37"/>
      <c r="MOE19" s="37"/>
      <c r="MOF19" s="37"/>
      <c r="MOG19" s="37"/>
      <c r="MOH19" s="37"/>
      <c r="MOI19" s="37"/>
      <c r="MOJ19" s="37"/>
      <c r="MOK19" s="37"/>
      <c r="MOL19" s="37"/>
      <c r="MOM19" s="37"/>
      <c r="MON19" s="37"/>
      <c r="MOO19" s="37"/>
      <c r="MOP19" s="37"/>
      <c r="MOQ19" s="37"/>
      <c r="MOR19" s="37"/>
      <c r="MOS19" s="37"/>
      <c r="MOT19" s="37"/>
      <c r="MOU19" s="37"/>
      <c r="MOV19" s="37"/>
      <c r="MOW19" s="37"/>
      <c r="MOX19" s="37"/>
      <c r="MOY19" s="37"/>
      <c r="MOZ19" s="37"/>
      <c r="MPA19" s="37"/>
      <c r="MPB19" s="37"/>
      <c r="MPC19" s="37"/>
      <c r="MPD19" s="37"/>
      <c r="MPE19" s="37"/>
      <c r="MPF19" s="37"/>
      <c r="MPG19" s="37"/>
      <c r="MPH19" s="37"/>
      <c r="MPI19" s="37"/>
      <c r="MPJ19" s="37"/>
      <c r="MPK19" s="37"/>
      <c r="MPL19" s="37"/>
      <c r="MPM19" s="37"/>
      <c r="MPN19" s="37"/>
      <c r="MPO19" s="37"/>
      <c r="MPP19" s="37"/>
      <c r="MPQ19" s="37"/>
      <c r="MPR19" s="37"/>
      <c r="MPS19" s="37"/>
      <c r="MPT19" s="37"/>
      <c r="MPU19" s="37"/>
      <c r="MPV19" s="37"/>
      <c r="MPW19" s="37"/>
      <c r="MPX19" s="37"/>
      <c r="MPY19" s="37"/>
      <c r="MPZ19" s="37"/>
      <c r="MQA19" s="37"/>
      <c r="MQB19" s="37"/>
      <c r="MQC19" s="37"/>
      <c r="MQD19" s="37"/>
      <c r="MQE19" s="37"/>
      <c r="MQF19" s="37"/>
      <c r="MQG19" s="37"/>
      <c r="MQH19" s="37"/>
      <c r="MQI19" s="37"/>
      <c r="MQJ19" s="37"/>
      <c r="MQK19" s="37"/>
      <c r="MQL19" s="37"/>
      <c r="MQM19" s="37"/>
      <c r="MQN19" s="37"/>
      <c r="MQO19" s="37"/>
      <c r="MQP19" s="37"/>
      <c r="MQQ19" s="37"/>
      <c r="MQR19" s="37"/>
      <c r="MQS19" s="37"/>
      <c r="MQT19" s="37"/>
      <c r="MQU19" s="37"/>
      <c r="MQV19" s="37"/>
      <c r="MQW19" s="37"/>
      <c r="MQX19" s="37"/>
      <c r="MQY19" s="37"/>
      <c r="MQZ19" s="37"/>
      <c r="MRA19" s="37"/>
      <c r="MRB19" s="37"/>
      <c r="MRC19" s="37"/>
      <c r="MRD19" s="37"/>
      <c r="MRE19" s="37"/>
      <c r="MRF19" s="37"/>
      <c r="MRG19" s="37"/>
      <c r="MRH19" s="37"/>
      <c r="MRI19" s="37"/>
      <c r="MRJ19" s="37"/>
      <c r="MRK19" s="37"/>
      <c r="MRL19" s="37"/>
      <c r="MRM19" s="37"/>
      <c r="MRN19" s="37"/>
      <c r="MRO19" s="37"/>
      <c r="MRP19" s="37"/>
      <c r="MRQ19" s="37"/>
      <c r="MRR19" s="37"/>
      <c r="MRS19" s="37"/>
      <c r="MRT19" s="37"/>
      <c r="MRU19" s="37"/>
      <c r="MRV19" s="37"/>
      <c r="MRW19" s="37"/>
      <c r="MRX19" s="37"/>
      <c r="MRY19" s="37"/>
      <c r="MRZ19" s="37"/>
      <c r="MSA19" s="37"/>
      <c r="MSB19" s="37"/>
      <c r="MSC19" s="37"/>
      <c r="MSD19" s="37"/>
      <c r="MSE19" s="37"/>
      <c r="MSF19" s="37"/>
      <c r="MSG19" s="37"/>
      <c r="MSH19" s="37"/>
      <c r="MSI19" s="37"/>
      <c r="MSJ19" s="37"/>
      <c r="MSK19" s="37"/>
      <c r="MSL19" s="37"/>
      <c r="MSM19" s="37"/>
      <c r="MSN19" s="37"/>
      <c r="MSO19" s="37"/>
      <c r="MSP19" s="37"/>
      <c r="MSQ19" s="37"/>
      <c r="MSR19" s="37"/>
      <c r="MSS19" s="37"/>
      <c r="MST19" s="37"/>
      <c r="MSU19" s="37"/>
      <c r="MSV19" s="37"/>
      <c r="MSW19" s="37"/>
      <c r="MSX19" s="37"/>
      <c r="MSY19" s="37"/>
      <c r="MSZ19" s="37"/>
      <c r="MTA19" s="37"/>
      <c r="MTB19" s="37"/>
      <c r="MTC19" s="37"/>
      <c r="MTD19" s="37"/>
      <c r="MTE19" s="37"/>
      <c r="MTF19" s="37"/>
      <c r="MTG19" s="37"/>
      <c r="MTH19" s="37"/>
      <c r="MTI19" s="37"/>
      <c r="MTJ19" s="37"/>
      <c r="MTK19" s="37"/>
      <c r="MTL19" s="37"/>
      <c r="MTM19" s="37"/>
      <c r="MTN19" s="37"/>
      <c r="MTO19" s="37"/>
      <c r="MTP19" s="37"/>
      <c r="MTQ19" s="37"/>
      <c r="MTR19" s="37"/>
      <c r="MTS19" s="37"/>
      <c r="MTT19" s="37"/>
      <c r="MTU19" s="37"/>
      <c r="MTV19" s="37"/>
      <c r="MTW19" s="37"/>
      <c r="MTX19" s="37"/>
      <c r="MTY19" s="37"/>
      <c r="MTZ19" s="37"/>
      <c r="MUA19" s="37"/>
      <c r="MUB19" s="37"/>
      <c r="MUC19" s="37"/>
      <c r="MUD19" s="37"/>
      <c r="MUE19" s="37"/>
      <c r="MUF19" s="37"/>
      <c r="MUG19" s="37"/>
      <c r="MUH19" s="37"/>
      <c r="MUI19" s="37"/>
      <c r="MUJ19" s="37"/>
      <c r="MUK19" s="37"/>
      <c r="MUL19" s="37"/>
      <c r="MUM19" s="37"/>
      <c r="MUN19" s="37"/>
      <c r="MUO19" s="37"/>
      <c r="MUP19" s="37"/>
      <c r="MUQ19" s="37"/>
      <c r="MUR19" s="37"/>
      <c r="MUS19" s="37"/>
      <c r="MUT19" s="37"/>
      <c r="MUU19" s="37"/>
      <c r="MUV19" s="37"/>
      <c r="MUW19" s="37"/>
      <c r="MUX19" s="37"/>
      <c r="MUY19" s="37"/>
      <c r="MUZ19" s="37"/>
      <c r="MVA19" s="37"/>
      <c r="MVB19" s="37"/>
      <c r="MVC19" s="37"/>
      <c r="MVD19" s="37"/>
      <c r="MVE19" s="37"/>
      <c r="MVF19" s="37"/>
      <c r="MVG19" s="37"/>
      <c r="MVH19" s="37"/>
      <c r="MVI19" s="37"/>
      <c r="MVJ19" s="37"/>
      <c r="MVK19" s="37"/>
      <c r="MVL19" s="37"/>
      <c r="MVM19" s="37"/>
      <c r="MVN19" s="37"/>
      <c r="MVO19" s="37"/>
      <c r="MVP19" s="37"/>
      <c r="MVQ19" s="37"/>
      <c r="MVR19" s="37"/>
      <c r="MVS19" s="37"/>
      <c r="MVT19" s="37"/>
      <c r="MVU19" s="37"/>
      <c r="MVV19" s="37"/>
      <c r="MVW19" s="37"/>
      <c r="MVX19" s="37"/>
      <c r="MVY19" s="37"/>
      <c r="MVZ19" s="37"/>
      <c r="MWA19" s="37"/>
      <c r="MWB19" s="37"/>
      <c r="MWC19" s="37"/>
      <c r="MWD19" s="37"/>
      <c r="MWE19" s="37"/>
      <c r="MWF19" s="37"/>
      <c r="MWG19" s="37"/>
      <c r="MWH19" s="37"/>
      <c r="MWI19" s="37"/>
      <c r="MWJ19" s="37"/>
      <c r="MWK19" s="37"/>
      <c r="MWL19" s="37"/>
      <c r="MWM19" s="37"/>
      <c r="MWN19" s="37"/>
      <c r="MWO19" s="37"/>
      <c r="MWP19" s="37"/>
      <c r="MWQ19" s="37"/>
      <c r="MWR19" s="37"/>
      <c r="MWS19" s="37"/>
      <c r="MWT19" s="37"/>
      <c r="MWU19" s="37"/>
      <c r="MWV19" s="37"/>
      <c r="MWW19" s="37"/>
      <c r="MWX19" s="37"/>
      <c r="MWY19" s="37"/>
      <c r="MWZ19" s="37"/>
      <c r="MXA19" s="37"/>
      <c r="MXB19" s="37"/>
      <c r="MXC19" s="37"/>
      <c r="MXD19" s="37"/>
      <c r="MXE19" s="37"/>
      <c r="MXF19" s="37"/>
      <c r="MXG19" s="37"/>
      <c r="MXH19" s="37"/>
      <c r="MXI19" s="37"/>
      <c r="MXJ19" s="37"/>
      <c r="MXK19" s="37"/>
      <c r="MXL19" s="37"/>
      <c r="MXM19" s="37"/>
      <c r="MXN19" s="37"/>
      <c r="MXO19" s="37"/>
      <c r="MXP19" s="37"/>
      <c r="MXQ19" s="37"/>
      <c r="MXR19" s="37"/>
      <c r="MXS19" s="37"/>
      <c r="MXT19" s="37"/>
      <c r="MXU19" s="37"/>
      <c r="MXV19" s="37"/>
      <c r="MXW19" s="37"/>
      <c r="MXX19" s="37"/>
      <c r="MXY19" s="37"/>
      <c r="MXZ19" s="37"/>
      <c r="MYA19" s="37"/>
      <c r="MYB19" s="37"/>
      <c r="MYC19" s="37"/>
      <c r="MYD19" s="37"/>
      <c r="MYE19" s="37"/>
      <c r="MYF19" s="37"/>
      <c r="MYG19" s="37"/>
      <c r="MYH19" s="37"/>
      <c r="MYI19" s="37"/>
      <c r="MYJ19" s="37"/>
      <c r="MYK19" s="37"/>
      <c r="MYL19" s="37"/>
      <c r="MYM19" s="37"/>
      <c r="MYN19" s="37"/>
      <c r="MYO19" s="37"/>
      <c r="MYP19" s="37"/>
      <c r="MYQ19" s="37"/>
      <c r="MYR19" s="37"/>
      <c r="MYS19" s="37"/>
      <c r="MYT19" s="37"/>
      <c r="MYU19" s="37"/>
      <c r="MYV19" s="37"/>
      <c r="MYW19" s="37"/>
      <c r="MYX19" s="37"/>
      <c r="MYY19" s="37"/>
      <c r="MYZ19" s="37"/>
      <c r="MZA19" s="37"/>
      <c r="MZB19" s="37"/>
      <c r="MZC19" s="37"/>
      <c r="MZD19" s="37"/>
      <c r="MZE19" s="37"/>
      <c r="MZF19" s="37"/>
      <c r="MZG19" s="37"/>
      <c r="MZH19" s="37"/>
      <c r="MZI19" s="37"/>
      <c r="MZJ19" s="37"/>
      <c r="MZK19" s="37"/>
      <c r="MZL19" s="37"/>
      <c r="MZM19" s="37"/>
      <c r="MZN19" s="37"/>
      <c r="MZO19" s="37"/>
      <c r="MZP19" s="37"/>
      <c r="MZQ19" s="37"/>
      <c r="MZR19" s="37"/>
      <c r="MZS19" s="37"/>
      <c r="MZT19" s="37"/>
      <c r="MZU19" s="37"/>
      <c r="MZV19" s="37"/>
      <c r="MZW19" s="37"/>
      <c r="MZX19" s="37"/>
      <c r="MZY19" s="37"/>
      <c r="MZZ19" s="37"/>
      <c r="NAA19" s="37"/>
      <c r="NAB19" s="37"/>
      <c r="NAC19" s="37"/>
      <c r="NAD19" s="37"/>
      <c r="NAE19" s="37"/>
      <c r="NAF19" s="37"/>
      <c r="NAG19" s="37"/>
      <c r="NAH19" s="37"/>
      <c r="NAI19" s="37"/>
      <c r="NAJ19" s="37"/>
      <c r="NAK19" s="37"/>
      <c r="NAL19" s="37"/>
      <c r="NAM19" s="37"/>
      <c r="NAN19" s="37"/>
      <c r="NAO19" s="37"/>
      <c r="NAP19" s="37"/>
      <c r="NAQ19" s="37"/>
      <c r="NAR19" s="37"/>
      <c r="NAS19" s="37"/>
      <c r="NAT19" s="37"/>
      <c r="NAU19" s="37"/>
      <c r="NAV19" s="37"/>
      <c r="NAW19" s="37"/>
      <c r="NAX19" s="37"/>
      <c r="NAY19" s="37"/>
      <c r="NAZ19" s="37"/>
      <c r="NBA19" s="37"/>
      <c r="NBB19" s="37"/>
      <c r="NBC19" s="37"/>
      <c r="NBD19" s="37"/>
      <c r="NBE19" s="37"/>
      <c r="NBF19" s="37"/>
      <c r="NBG19" s="37"/>
      <c r="NBH19" s="37"/>
      <c r="NBI19" s="37"/>
      <c r="NBJ19" s="37"/>
      <c r="NBK19" s="37"/>
      <c r="NBL19" s="37"/>
      <c r="NBM19" s="37"/>
      <c r="NBN19" s="37"/>
      <c r="NBO19" s="37"/>
      <c r="NBP19" s="37"/>
      <c r="NBQ19" s="37"/>
      <c r="NBR19" s="37"/>
      <c r="NBS19" s="37"/>
      <c r="NBT19" s="37"/>
      <c r="NBU19" s="37"/>
      <c r="NBV19" s="37"/>
      <c r="NBW19" s="37"/>
      <c r="NBX19" s="37"/>
      <c r="NBY19" s="37"/>
      <c r="NBZ19" s="37"/>
      <c r="NCA19" s="37"/>
      <c r="NCB19" s="37"/>
      <c r="NCC19" s="37"/>
      <c r="NCD19" s="37"/>
      <c r="NCE19" s="37"/>
      <c r="NCF19" s="37"/>
      <c r="NCG19" s="37"/>
      <c r="NCH19" s="37"/>
      <c r="NCI19" s="37"/>
      <c r="NCJ19" s="37"/>
      <c r="NCK19" s="37"/>
      <c r="NCL19" s="37"/>
      <c r="NCM19" s="37"/>
      <c r="NCN19" s="37"/>
      <c r="NCO19" s="37"/>
      <c r="NCP19" s="37"/>
      <c r="NCQ19" s="37"/>
      <c r="NCR19" s="37"/>
      <c r="NCS19" s="37"/>
      <c r="NCT19" s="37"/>
      <c r="NCU19" s="37"/>
      <c r="NCV19" s="37"/>
      <c r="NCW19" s="37"/>
      <c r="NCX19" s="37"/>
      <c r="NCY19" s="37"/>
      <c r="NCZ19" s="37"/>
      <c r="NDA19" s="37"/>
      <c r="NDB19" s="37"/>
      <c r="NDC19" s="37"/>
      <c r="NDD19" s="37"/>
      <c r="NDE19" s="37"/>
      <c r="NDF19" s="37"/>
      <c r="NDG19" s="37"/>
      <c r="NDH19" s="37"/>
      <c r="NDI19" s="37"/>
      <c r="NDJ19" s="37"/>
      <c r="NDK19" s="37"/>
      <c r="NDL19" s="37"/>
      <c r="NDM19" s="37"/>
      <c r="NDN19" s="37"/>
      <c r="NDO19" s="37"/>
      <c r="NDP19" s="37"/>
      <c r="NDQ19" s="37"/>
      <c r="NDR19" s="37"/>
      <c r="NDS19" s="37"/>
      <c r="NDT19" s="37"/>
      <c r="NDU19" s="37"/>
      <c r="NDV19" s="37"/>
      <c r="NDW19" s="37"/>
      <c r="NDX19" s="37"/>
      <c r="NDY19" s="37"/>
      <c r="NDZ19" s="37"/>
      <c r="NEA19" s="37"/>
      <c r="NEB19" s="37"/>
      <c r="NEC19" s="37"/>
      <c r="NED19" s="37"/>
      <c r="NEE19" s="37"/>
      <c r="NEF19" s="37"/>
      <c r="NEG19" s="37"/>
      <c r="NEH19" s="37"/>
      <c r="NEI19" s="37"/>
      <c r="NEJ19" s="37"/>
      <c r="NEK19" s="37"/>
      <c r="NEL19" s="37"/>
      <c r="NEM19" s="37"/>
      <c r="NEN19" s="37"/>
      <c r="NEO19" s="37"/>
      <c r="NEP19" s="37"/>
      <c r="NEQ19" s="37"/>
      <c r="NER19" s="37"/>
      <c r="NES19" s="37"/>
      <c r="NET19" s="37"/>
      <c r="NEU19" s="37"/>
      <c r="NEV19" s="37"/>
      <c r="NEW19" s="37"/>
      <c r="NEX19" s="37"/>
      <c r="NEY19" s="37"/>
      <c r="NEZ19" s="37"/>
      <c r="NFA19" s="37"/>
      <c r="NFB19" s="37"/>
      <c r="NFC19" s="37"/>
      <c r="NFD19" s="37"/>
      <c r="NFE19" s="37"/>
      <c r="NFF19" s="37"/>
      <c r="NFG19" s="37"/>
      <c r="NFH19" s="37"/>
      <c r="NFI19" s="37"/>
      <c r="NFJ19" s="37"/>
      <c r="NFK19" s="37"/>
      <c r="NFL19" s="37"/>
      <c r="NFM19" s="37"/>
      <c r="NFN19" s="37"/>
      <c r="NFO19" s="37"/>
      <c r="NFP19" s="37"/>
      <c r="NFQ19" s="37"/>
      <c r="NFR19" s="37"/>
      <c r="NFS19" s="37"/>
      <c r="NFT19" s="37"/>
      <c r="NFU19" s="37"/>
      <c r="NFV19" s="37"/>
      <c r="NFW19" s="37"/>
      <c r="NFX19" s="37"/>
      <c r="NFY19" s="37"/>
      <c r="NFZ19" s="37"/>
      <c r="NGA19" s="37"/>
      <c r="NGB19" s="37"/>
      <c r="NGC19" s="37"/>
      <c r="NGD19" s="37"/>
      <c r="NGE19" s="37"/>
      <c r="NGF19" s="37"/>
      <c r="NGG19" s="37"/>
      <c r="NGH19" s="37"/>
      <c r="NGI19" s="37"/>
      <c r="NGJ19" s="37"/>
      <c r="NGK19" s="37"/>
      <c r="NGL19" s="37"/>
      <c r="NGM19" s="37"/>
      <c r="NGN19" s="37"/>
      <c r="NGO19" s="37"/>
      <c r="NGP19" s="37"/>
      <c r="NGQ19" s="37"/>
      <c r="NGR19" s="37"/>
      <c r="NGS19" s="37"/>
      <c r="NGT19" s="37"/>
      <c r="NGU19" s="37"/>
      <c r="NGV19" s="37"/>
      <c r="NGW19" s="37"/>
      <c r="NGX19" s="37"/>
      <c r="NGY19" s="37"/>
      <c r="NGZ19" s="37"/>
      <c r="NHA19" s="37"/>
      <c r="NHB19" s="37"/>
      <c r="NHC19" s="37"/>
      <c r="NHD19" s="37"/>
      <c r="NHE19" s="37"/>
      <c r="NHF19" s="37"/>
      <c r="NHG19" s="37"/>
      <c r="NHH19" s="37"/>
      <c r="NHI19" s="37"/>
      <c r="NHJ19" s="37"/>
      <c r="NHK19" s="37"/>
      <c r="NHL19" s="37"/>
      <c r="NHM19" s="37"/>
      <c r="NHN19" s="37"/>
      <c r="NHO19" s="37"/>
      <c r="NHP19" s="37"/>
      <c r="NHQ19" s="37"/>
      <c r="NHR19" s="37"/>
      <c r="NHS19" s="37"/>
      <c r="NHT19" s="37"/>
      <c r="NHU19" s="37"/>
      <c r="NHV19" s="37"/>
      <c r="NHW19" s="37"/>
      <c r="NHX19" s="37"/>
      <c r="NHY19" s="37"/>
      <c r="NHZ19" s="37"/>
      <c r="NIA19" s="37"/>
      <c r="NIB19" s="37"/>
      <c r="NIC19" s="37"/>
      <c r="NID19" s="37"/>
      <c r="NIE19" s="37"/>
      <c r="NIF19" s="37"/>
      <c r="NIG19" s="37"/>
      <c r="NIH19" s="37"/>
      <c r="NII19" s="37"/>
      <c r="NIJ19" s="37"/>
      <c r="NIK19" s="37"/>
      <c r="NIL19" s="37"/>
      <c r="NIM19" s="37"/>
      <c r="NIN19" s="37"/>
      <c r="NIO19" s="37"/>
      <c r="NIP19" s="37"/>
      <c r="NIQ19" s="37"/>
      <c r="NIR19" s="37"/>
      <c r="NIS19" s="37"/>
      <c r="NIT19" s="37"/>
      <c r="NIU19" s="37"/>
      <c r="NIV19" s="37"/>
      <c r="NIW19" s="37"/>
      <c r="NIX19" s="37"/>
      <c r="NIY19" s="37"/>
      <c r="NIZ19" s="37"/>
      <c r="NJA19" s="37"/>
      <c r="NJB19" s="37"/>
      <c r="NJC19" s="37"/>
      <c r="NJD19" s="37"/>
      <c r="NJE19" s="37"/>
      <c r="NJF19" s="37"/>
      <c r="NJG19" s="37"/>
      <c r="NJH19" s="37"/>
      <c r="NJI19" s="37"/>
      <c r="NJJ19" s="37"/>
      <c r="NJK19" s="37"/>
      <c r="NJL19" s="37"/>
      <c r="NJM19" s="37"/>
      <c r="NJN19" s="37"/>
      <c r="NJO19" s="37"/>
      <c r="NJP19" s="37"/>
      <c r="NJQ19" s="37"/>
      <c r="NJR19" s="37"/>
      <c r="NJS19" s="37"/>
      <c r="NJT19" s="37"/>
      <c r="NJU19" s="37"/>
      <c r="NJV19" s="37"/>
      <c r="NJW19" s="37"/>
      <c r="NJX19" s="37"/>
      <c r="NJY19" s="37"/>
      <c r="NJZ19" s="37"/>
      <c r="NKA19" s="37"/>
      <c r="NKB19" s="37"/>
      <c r="NKC19" s="37"/>
      <c r="NKD19" s="37"/>
      <c r="NKE19" s="37"/>
      <c r="NKF19" s="37"/>
      <c r="NKG19" s="37"/>
      <c r="NKH19" s="37"/>
      <c r="NKI19" s="37"/>
      <c r="NKJ19" s="37"/>
      <c r="NKK19" s="37"/>
      <c r="NKL19" s="37"/>
      <c r="NKM19" s="37"/>
      <c r="NKN19" s="37"/>
      <c r="NKO19" s="37"/>
      <c r="NKP19" s="37"/>
      <c r="NKQ19" s="37"/>
      <c r="NKR19" s="37"/>
      <c r="NKS19" s="37"/>
      <c r="NKT19" s="37"/>
      <c r="NKU19" s="37"/>
      <c r="NKV19" s="37"/>
      <c r="NKW19" s="37"/>
      <c r="NKX19" s="37"/>
      <c r="NKY19" s="37"/>
      <c r="NKZ19" s="37"/>
      <c r="NLA19" s="37"/>
      <c r="NLB19" s="37"/>
      <c r="NLC19" s="37"/>
      <c r="NLD19" s="37"/>
      <c r="NLE19" s="37"/>
      <c r="NLF19" s="37"/>
      <c r="NLG19" s="37"/>
      <c r="NLH19" s="37"/>
      <c r="NLI19" s="37"/>
      <c r="NLJ19" s="37"/>
      <c r="NLK19" s="37"/>
      <c r="NLL19" s="37"/>
      <c r="NLM19" s="37"/>
      <c r="NLN19" s="37"/>
      <c r="NLO19" s="37"/>
      <c r="NLP19" s="37"/>
      <c r="NLQ19" s="37"/>
      <c r="NLR19" s="37"/>
      <c r="NLS19" s="37"/>
      <c r="NLT19" s="37"/>
      <c r="NLU19" s="37"/>
      <c r="NLV19" s="37"/>
      <c r="NLW19" s="37"/>
      <c r="NLX19" s="37"/>
      <c r="NLY19" s="37"/>
      <c r="NLZ19" s="37"/>
      <c r="NMA19" s="37"/>
      <c r="NMB19" s="37"/>
      <c r="NMC19" s="37"/>
      <c r="NMD19" s="37"/>
      <c r="NME19" s="37"/>
      <c r="NMF19" s="37"/>
      <c r="NMG19" s="37"/>
      <c r="NMH19" s="37"/>
      <c r="NMI19" s="37"/>
      <c r="NMJ19" s="37"/>
      <c r="NMK19" s="37"/>
      <c r="NML19" s="37"/>
      <c r="NMM19" s="37"/>
      <c r="NMN19" s="37"/>
      <c r="NMO19" s="37"/>
      <c r="NMP19" s="37"/>
      <c r="NMQ19" s="37"/>
      <c r="NMR19" s="37"/>
      <c r="NMS19" s="37"/>
      <c r="NMT19" s="37"/>
      <c r="NMU19" s="37"/>
      <c r="NMV19" s="37"/>
      <c r="NMW19" s="37"/>
      <c r="NMX19" s="37"/>
      <c r="NMY19" s="37"/>
      <c r="NMZ19" s="37"/>
      <c r="NNA19" s="37"/>
      <c r="NNB19" s="37"/>
      <c r="NNC19" s="37"/>
      <c r="NND19" s="37"/>
      <c r="NNE19" s="37"/>
      <c r="NNF19" s="37"/>
      <c r="NNG19" s="37"/>
      <c r="NNH19" s="37"/>
      <c r="NNI19" s="37"/>
      <c r="NNJ19" s="37"/>
      <c r="NNK19" s="37"/>
      <c r="NNL19" s="37"/>
      <c r="NNM19" s="37"/>
      <c r="NNN19" s="37"/>
      <c r="NNO19" s="37"/>
      <c r="NNP19" s="37"/>
      <c r="NNQ19" s="37"/>
      <c r="NNR19" s="37"/>
      <c r="NNS19" s="37"/>
      <c r="NNT19" s="37"/>
      <c r="NNU19" s="37"/>
      <c r="NNV19" s="37"/>
      <c r="NNW19" s="37"/>
      <c r="NNX19" s="37"/>
      <c r="NNY19" s="37"/>
      <c r="NNZ19" s="37"/>
      <c r="NOA19" s="37"/>
      <c r="NOB19" s="37"/>
      <c r="NOC19" s="37"/>
      <c r="NOD19" s="37"/>
      <c r="NOE19" s="37"/>
      <c r="NOF19" s="37"/>
      <c r="NOG19" s="37"/>
      <c r="NOH19" s="37"/>
      <c r="NOI19" s="37"/>
      <c r="NOJ19" s="37"/>
      <c r="NOK19" s="37"/>
      <c r="NOL19" s="37"/>
      <c r="NOM19" s="37"/>
      <c r="NON19" s="37"/>
      <c r="NOO19" s="37"/>
      <c r="NOP19" s="37"/>
      <c r="NOQ19" s="37"/>
      <c r="NOR19" s="37"/>
      <c r="NOS19" s="37"/>
      <c r="NOT19" s="37"/>
      <c r="NOU19" s="37"/>
      <c r="NOV19" s="37"/>
      <c r="NOW19" s="37"/>
      <c r="NOX19" s="37"/>
      <c r="NOY19" s="37"/>
      <c r="NOZ19" s="37"/>
      <c r="NPA19" s="37"/>
      <c r="NPB19" s="37"/>
      <c r="NPC19" s="37"/>
      <c r="NPD19" s="37"/>
      <c r="NPE19" s="37"/>
      <c r="NPF19" s="37"/>
      <c r="NPG19" s="37"/>
      <c r="NPH19" s="37"/>
      <c r="NPI19" s="37"/>
      <c r="NPJ19" s="37"/>
      <c r="NPK19" s="37"/>
      <c r="NPL19" s="37"/>
      <c r="NPM19" s="37"/>
      <c r="NPN19" s="37"/>
      <c r="NPO19" s="37"/>
      <c r="NPP19" s="37"/>
      <c r="NPQ19" s="37"/>
      <c r="NPR19" s="37"/>
      <c r="NPS19" s="37"/>
      <c r="NPT19" s="37"/>
      <c r="NPU19" s="37"/>
      <c r="NPV19" s="37"/>
      <c r="NPW19" s="37"/>
      <c r="NPX19" s="37"/>
      <c r="NPY19" s="37"/>
      <c r="NPZ19" s="37"/>
      <c r="NQA19" s="37"/>
      <c r="NQB19" s="37"/>
      <c r="NQC19" s="37"/>
      <c r="NQD19" s="37"/>
      <c r="NQE19" s="37"/>
      <c r="NQF19" s="37"/>
      <c r="NQG19" s="37"/>
      <c r="NQH19" s="37"/>
      <c r="NQI19" s="37"/>
      <c r="NQJ19" s="37"/>
      <c r="NQK19" s="37"/>
      <c r="NQL19" s="37"/>
      <c r="NQM19" s="37"/>
      <c r="NQN19" s="37"/>
      <c r="NQO19" s="37"/>
      <c r="NQP19" s="37"/>
      <c r="NQQ19" s="37"/>
      <c r="NQR19" s="37"/>
      <c r="NQS19" s="37"/>
      <c r="NQT19" s="37"/>
      <c r="NQU19" s="37"/>
      <c r="NQV19" s="37"/>
      <c r="NQW19" s="37"/>
      <c r="NQX19" s="37"/>
      <c r="NQY19" s="37"/>
      <c r="NQZ19" s="37"/>
      <c r="NRA19" s="37"/>
      <c r="NRB19" s="37"/>
      <c r="NRC19" s="37"/>
      <c r="NRD19" s="37"/>
      <c r="NRE19" s="37"/>
      <c r="NRF19" s="37"/>
      <c r="NRG19" s="37"/>
      <c r="NRH19" s="37"/>
      <c r="NRI19" s="37"/>
      <c r="NRJ19" s="37"/>
      <c r="NRK19" s="37"/>
      <c r="NRL19" s="37"/>
      <c r="NRM19" s="37"/>
      <c r="NRN19" s="37"/>
      <c r="NRO19" s="37"/>
      <c r="NRP19" s="37"/>
      <c r="NRQ19" s="37"/>
      <c r="NRR19" s="37"/>
      <c r="NRS19" s="37"/>
      <c r="NRT19" s="37"/>
      <c r="NRU19" s="37"/>
      <c r="NRV19" s="37"/>
      <c r="NRW19" s="37"/>
      <c r="NRX19" s="37"/>
      <c r="NRY19" s="37"/>
      <c r="NRZ19" s="37"/>
      <c r="NSA19" s="37"/>
      <c r="NSB19" s="37"/>
      <c r="NSC19" s="37"/>
      <c r="NSD19" s="37"/>
      <c r="NSE19" s="37"/>
      <c r="NSF19" s="37"/>
      <c r="NSG19" s="37"/>
      <c r="NSH19" s="37"/>
      <c r="NSI19" s="37"/>
      <c r="NSJ19" s="37"/>
      <c r="NSK19" s="37"/>
      <c r="NSL19" s="37"/>
      <c r="NSM19" s="37"/>
      <c r="NSN19" s="37"/>
      <c r="NSO19" s="37"/>
      <c r="NSP19" s="37"/>
      <c r="NSQ19" s="37"/>
      <c r="NSR19" s="37"/>
      <c r="NSS19" s="37"/>
      <c r="NST19" s="37"/>
      <c r="NSU19" s="37"/>
      <c r="NSV19" s="37"/>
      <c r="NSW19" s="37"/>
      <c r="NSX19" s="37"/>
      <c r="NSY19" s="37"/>
      <c r="NSZ19" s="37"/>
      <c r="NTA19" s="37"/>
      <c r="NTB19" s="37"/>
      <c r="NTC19" s="37"/>
      <c r="NTD19" s="37"/>
      <c r="NTE19" s="37"/>
      <c r="NTF19" s="37"/>
      <c r="NTG19" s="37"/>
      <c r="NTH19" s="37"/>
      <c r="NTI19" s="37"/>
      <c r="NTJ19" s="37"/>
      <c r="NTK19" s="37"/>
      <c r="NTL19" s="37"/>
      <c r="NTM19" s="37"/>
      <c r="NTN19" s="37"/>
      <c r="NTO19" s="37"/>
      <c r="NTP19" s="37"/>
      <c r="NTQ19" s="37"/>
      <c r="NTR19" s="37"/>
      <c r="NTS19" s="37"/>
      <c r="NTT19" s="37"/>
      <c r="NTU19" s="37"/>
      <c r="NTV19" s="37"/>
      <c r="NTW19" s="37"/>
      <c r="NTX19" s="37"/>
      <c r="NTY19" s="37"/>
      <c r="NTZ19" s="37"/>
      <c r="NUA19" s="37"/>
      <c r="NUB19" s="37"/>
      <c r="NUC19" s="37"/>
      <c r="NUD19" s="37"/>
      <c r="NUE19" s="37"/>
      <c r="NUF19" s="37"/>
      <c r="NUG19" s="37"/>
      <c r="NUH19" s="37"/>
      <c r="NUI19" s="37"/>
      <c r="NUJ19" s="37"/>
      <c r="NUK19" s="37"/>
      <c r="NUL19" s="37"/>
      <c r="NUM19" s="37"/>
      <c r="NUN19" s="37"/>
      <c r="NUO19" s="37"/>
      <c r="NUP19" s="37"/>
      <c r="NUQ19" s="37"/>
      <c r="NUR19" s="37"/>
      <c r="NUS19" s="37"/>
      <c r="NUT19" s="37"/>
      <c r="NUU19" s="37"/>
      <c r="NUV19" s="37"/>
      <c r="NUW19" s="37"/>
      <c r="NUX19" s="37"/>
      <c r="NUY19" s="37"/>
      <c r="NUZ19" s="37"/>
      <c r="NVA19" s="37"/>
      <c r="NVB19" s="37"/>
      <c r="NVC19" s="37"/>
      <c r="NVD19" s="37"/>
      <c r="NVE19" s="37"/>
      <c r="NVF19" s="37"/>
      <c r="NVG19" s="37"/>
      <c r="NVH19" s="37"/>
      <c r="NVI19" s="37"/>
      <c r="NVJ19" s="37"/>
      <c r="NVK19" s="37"/>
      <c r="NVL19" s="37"/>
      <c r="NVM19" s="37"/>
      <c r="NVN19" s="37"/>
      <c r="NVO19" s="37"/>
      <c r="NVP19" s="37"/>
      <c r="NVQ19" s="37"/>
      <c r="NVR19" s="37"/>
      <c r="NVS19" s="37"/>
      <c r="NVT19" s="37"/>
      <c r="NVU19" s="37"/>
      <c r="NVV19" s="37"/>
      <c r="NVW19" s="37"/>
      <c r="NVX19" s="37"/>
      <c r="NVY19" s="37"/>
      <c r="NVZ19" s="37"/>
      <c r="NWA19" s="37"/>
      <c r="NWB19" s="37"/>
      <c r="NWC19" s="37"/>
      <c r="NWD19" s="37"/>
      <c r="NWE19" s="37"/>
      <c r="NWF19" s="37"/>
      <c r="NWG19" s="37"/>
      <c r="NWH19" s="37"/>
      <c r="NWI19" s="37"/>
      <c r="NWJ19" s="37"/>
      <c r="NWK19" s="37"/>
      <c r="NWL19" s="37"/>
      <c r="NWM19" s="37"/>
      <c r="NWN19" s="37"/>
      <c r="NWO19" s="37"/>
      <c r="NWP19" s="37"/>
      <c r="NWQ19" s="37"/>
      <c r="NWR19" s="37"/>
      <c r="NWS19" s="37"/>
      <c r="NWT19" s="37"/>
      <c r="NWU19" s="37"/>
      <c r="NWV19" s="37"/>
      <c r="NWW19" s="37"/>
      <c r="NWX19" s="37"/>
      <c r="NWY19" s="37"/>
      <c r="NWZ19" s="37"/>
      <c r="NXA19" s="37"/>
      <c r="NXB19" s="37"/>
      <c r="NXC19" s="37"/>
      <c r="NXD19" s="37"/>
      <c r="NXE19" s="37"/>
      <c r="NXF19" s="37"/>
      <c r="NXG19" s="37"/>
      <c r="NXH19" s="37"/>
      <c r="NXI19" s="37"/>
      <c r="NXJ19" s="37"/>
      <c r="NXK19" s="37"/>
      <c r="NXL19" s="37"/>
      <c r="NXM19" s="37"/>
      <c r="NXN19" s="37"/>
      <c r="NXO19" s="37"/>
      <c r="NXP19" s="37"/>
      <c r="NXQ19" s="37"/>
      <c r="NXR19" s="37"/>
      <c r="NXS19" s="37"/>
      <c r="NXT19" s="37"/>
      <c r="NXU19" s="37"/>
      <c r="NXV19" s="37"/>
      <c r="NXW19" s="37"/>
      <c r="NXX19" s="37"/>
      <c r="NXY19" s="37"/>
      <c r="NXZ19" s="37"/>
      <c r="NYA19" s="37"/>
      <c r="NYB19" s="37"/>
      <c r="NYC19" s="37"/>
      <c r="NYD19" s="37"/>
      <c r="NYE19" s="37"/>
      <c r="NYF19" s="37"/>
      <c r="NYG19" s="37"/>
      <c r="NYH19" s="37"/>
      <c r="NYI19" s="37"/>
      <c r="NYJ19" s="37"/>
      <c r="NYK19" s="37"/>
      <c r="NYL19" s="37"/>
      <c r="NYM19" s="37"/>
      <c r="NYN19" s="37"/>
      <c r="NYO19" s="37"/>
      <c r="NYP19" s="37"/>
      <c r="NYQ19" s="37"/>
      <c r="NYR19" s="37"/>
      <c r="NYS19" s="37"/>
      <c r="NYT19" s="37"/>
      <c r="NYU19" s="37"/>
      <c r="NYV19" s="37"/>
      <c r="NYW19" s="37"/>
      <c r="NYX19" s="37"/>
      <c r="NYY19" s="37"/>
      <c r="NYZ19" s="37"/>
      <c r="NZA19" s="37"/>
      <c r="NZB19" s="37"/>
      <c r="NZC19" s="37"/>
      <c r="NZD19" s="37"/>
      <c r="NZE19" s="37"/>
      <c r="NZF19" s="37"/>
      <c r="NZG19" s="37"/>
      <c r="NZH19" s="37"/>
      <c r="NZI19" s="37"/>
      <c r="NZJ19" s="37"/>
      <c r="NZK19" s="37"/>
      <c r="NZL19" s="37"/>
      <c r="NZM19" s="37"/>
      <c r="NZN19" s="37"/>
      <c r="NZO19" s="37"/>
      <c r="NZP19" s="37"/>
      <c r="NZQ19" s="37"/>
      <c r="NZR19" s="37"/>
      <c r="NZS19" s="37"/>
      <c r="NZT19" s="37"/>
      <c r="NZU19" s="37"/>
      <c r="NZV19" s="37"/>
      <c r="NZW19" s="37"/>
      <c r="NZX19" s="37"/>
      <c r="NZY19" s="37"/>
      <c r="NZZ19" s="37"/>
      <c r="OAA19" s="37"/>
      <c r="OAB19" s="37"/>
      <c r="OAC19" s="37"/>
      <c r="OAD19" s="37"/>
      <c r="OAE19" s="37"/>
      <c r="OAF19" s="37"/>
      <c r="OAG19" s="37"/>
      <c r="OAH19" s="37"/>
      <c r="OAI19" s="37"/>
      <c r="OAJ19" s="37"/>
      <c r="OAK19" s="37"/>
      <c r="OAL19" s="37"/>
      <c r="OAM19" s="37"/>
      <c r="OAN19" s="37"/>
      <c r="OAO19" s="37"/>
      <c r="OAP19" s="37"/>
      <c r="OAQ19" s="37"/>
      <c r="OAR19" s="37"/>
      <c r="OAS19" s="37"/>
      <c r="OAT19" s="37"/>
      <c r="OAU19" s="37"/>
      <c r="OAV19" s="37"/>
      <c r="OAW19" s="37"/>
      <c r="OAX19" s="37"/>
      <c r="OAY19" s="37"/>
      <c r="OAZ19" s="37"/>
      <c r="OBA19" s="37"/>
      <c r="OBB19" s="37"/>
      <c r="OBC19" s="37"/>
      <c r="OBD19" s="37"/>
      <c r="OBE19" s="37"/>
      <c r="OBF19" s="37"/>
      <c r="OBG19" s="37"/>
      <c r="OBH19" s="37"/>
      <c r="OBI19" s="37"/>
      <c r="OBJ19" s="37"/>
      <c r="OBK19" s="37"/>
      <c r="OBL19" s="37"/>
      <c r="OBM19" s="37"/>
      <c r="OBN19" s="37"/>
      <c r="OBO19" s="37"/>
      <c r="OBP19" s="37"/>
      <c r="OBQ19" s="37"/>
      <c r="OBR19" s="37"/>
      <c r="OBS19" s="37"/>
      <c r="OBT19" s="37"/>
      <c r="OBU19" s="37"/>
      <c r="OBV19" s="37"/>
      <c r="OBW19" s="37"/>
      <c r="OBX19" s="37"/>
      <c r="OBY19" s="37"/>
      <c r="OBZ19" s="37"/>
      <c r="OCA19" s="37"/>
      <c r="OCB19" s="37"/>
      <c r="OCC19" s="37"/>
      <c r="OCD19" s="37"/>
      <c r="OCE19" s="37"/>
      <c r="OCF19" s="37"/>
      <c r="OCG19" s="37"/>
      <c r="OCH19" s="37"/>
      <c r="OCI19" s="37"/>
      <c r="OCJ19" s="37"/>
      <c r="OCK19" s="37"/>
      <c r="OCL19" s="37"/>
      <c r="OCM19" s="37"/>
      <c r="OCN19" s="37"/>
      <c r="OCO19" s="37"/>
      <c r="OCP19" s="37"/>
      <c r="OCQ19" s="37"/>
      <c r="OCR19" s="37"/>
      <c r="OCS19" s="37"/>
      <c r="OCT19" s="37"/>
      <c r="OCU19" s="37"/>
      <c r="OCV19" s="37"/>
      <c r="OCW19" s="37"/>
      <c r="OCX19" s="37"/>
      <c r="OCY19" s="37"/>
      <c r="OCZ19" s="37"/>
      <c r="ODA19" s="37"/>
      <c r="ODB19" s="37"/>
      <c r="ODC19" s="37"/>
      <c r="ODD19" s="37"/>
      <c r="ODE19" s="37"/>
      <c r="ODF19" s="37"/>
      <c r="ODG19" s="37"/>
      <c r="ODH19" s="37"/>
      <c r="ODI19" s="37"/>
      <c r="ODJ19" s="37"/>
      <c r="ODK19" s="37"/>
      <c r="ODL19" s="37"/>
      <c r="ODM19" s="37"/>
      <c r="ODN19" s="37"/>
      <c r="ODO19" s="37"/>
      <c r="ODP19" s="37"/>
      <c r="ODQ19" s="37"/>
      <c r="ODR19" s="37"/>
      <c r="ODS19" s="37"/>
      <c r="ODT19" s="37"/>
      <c r="ODU19" s="37"/>
      <c r="ODV19" s="37"/>
      <c r="ODW19" s="37"/>
      <c r="ODX19" s="37"/>
      <c r="ODY19" s="37"/>
      <c r="ODZ19" s="37"/>
      <c r="OEA19" s="37"/>
      <c r="OEB19" s="37"/>
      <c r="OEC19" s="37"/>
      <c r="OED19" s="37"/>
      <c r="OEE19" s="37"/>
      <c r="OEF19" s="37"/>
      <c r="OEG19" s="37"/>
      <c r="OEH19" s="37"/>
      <c r="OEI19" s="37"/>
      <c r="OEJ19" s="37"/>
      <c r="OEK19" s="37"/>
      <c r="OEL19" s="37"/>
      <c r="OEM19" s="37"/>
      <c r="OEN19" s="37"/>
      <c r="OEO19" s="37"/>
      <c r="OEP19" s="37"/>
      <c r="OEQ19" s="37"/>
      <c r="OER19" s="37"/>
      <c r="OES19" s="37"/>
      <c r="OET19" s="37"/>
      <c r="OEU19" s="37"/>
      <c r="OEV19" s="37"/>
      <c r="OEW19" s="37"/>
      <c r="OEX19" s="37"/>
      <c r="OEY19" s="37"/>
      <c r="OEZ19" s="37"/>
      <c r="OFA19" s="37"/>
      <c r="OFB19" s="37"/>
      <c r="OFC19" s="37"/>
      <c r="OFD19" s="37"/>
      <c r="OFE19" s="37"/>
      <c r="OFF19" s="37"/>
      <c r="OFG19" s="37"/>
      <c r="OFH19" s="37"/>
      <c r="OFI19" s="37"/>
      <c r="OFJ19" s="37"/>
      <c r="OFK19" s="37"/>
      <c r="OFL19" s="37"/>
      <c r="OFM19" s="37"/>
      <c r="OFN19" s="37"/>
      <c r="OFO19" s="37"/>
      <c r="OFP19" s="37"/>
      <c r="OFQ19" s="37"/>
      <c r="OFR19" s="37"/>
      <c r="OFS19" s="37"/>
      <c r="OFT19" s="37"/>
      <c r="OFU19" s="37"/>
      <c r="OFV19" s="37"/>
      <c r="OFW19" s="37"/>
      <c r="OFX19" s="37"/>
      <c r="OFY19" s="37"/>
      <c r="OFZ19" s="37"/>
      <c r="OGA19" s="37"/>
      <c r="OGB19" s="37"/>
      <c r="OGC19" s="37"/>
      <c r="OGD19" s="37"/>
      <c r="OGE19" s="37"/>
      <c r="OGF19" s="37"/>
      <c r="OGG19" s="37"/>
      <c r="OGH19" s="37"/>
      <c r="OGI19" s="37"/>
      <c r="OGJ19" s="37"/>
      <c r="OGK19" s="37"/>
      <c r="OGL19" s="37"/>
      <c r="OGM19" s="37"/>
      <c r="OGN19" s="37"/>
      <c r="OGO19" s="37"/>
      <c r="OGP19" s="37"/>
      <c r="OGQ19" s="37"/>
      <c r="OGR19" s="37"/>
      <c r="OGS19" s="37"/>
      <c r="OGT19" s="37"/>
      <c r="OGU19" s="37"/>
      <c r="OGV19" s="37"/>
      <c r="OGW19" s="37"/>
      <c r="OGX19" s="37"/>
      <c r="OGY19" s="37"/>
      <c r="OGZ19" s="37"/>
      <c r="OHA19" s="37"/>
      <c r="OHB19" s="37"/>
      <c r="OHC19" s="37"/>
      <c r="OHD19" s="37"/>
      <c r="OHE19" s="37"/>
      <c r="OHF19" s="37"/>
      <c r="OHG19" s="37"/>
      <c r="OHH19" s="37"/>
      <c r="OHI19" s="37"/>
      <c r="OHJ19" s="37"/>
      <c r="OHK19" s="37"/>
      <c r="OHL19" s="37"/>
      <c r="OHM19" s="37"/>
      <c r="OHN19" s="37"/>
      <c r="OHO19" s="37"/>
      <c r="OHP19" s="37"/>
      <c r="OHQ19" s="37"/>
      <c r="OHR19" s="37"/>
      <c r="OHS19" s="37"/>
      <c r="OHT19" s="37"/>
      <c r="OHU19" s="37"/>
      <c r="OHV19" s="37"/>
      <c r="OHW19" s="37"/>
      <c r="OHX19" s="37"/>
      <c r="OHY19" s="37"/>
      <c r="OHZ19" s="37"/>
      <c r="OIA19" s="37"/>
      <c r="OIB19" s="37"/>
      <c r="OIC19" s="37"/>
      <c r="OID19" s="37"/>
      <c r="OIE19" s="37"/>
      <c r="OIF19" s="37"/>
      <c r="OIG19" s="37"/>
      <c r="OIH19" s="37"/>
      <c r="OII19" s="37"/>
      <c r="OIJ19" s="37"/>
      <c r="OIK19" s="37"/>
      <c r="OIL19" s="37"/>
      <c r="OIM19" s="37"/>
      <c r="OIN19" s="37"/>
      <c r="OIO19" s="37"/>
      <c r="OIP19" s="37"/>
      <c r="OIQ19" s="37"/>
      <c r="OIR19" s="37"/>
      <c r="OIS19" s="37"/>
      <c r="OIT19" s="37"/>
      <c r="OIU19" s="37"/>
      <c r="OIV19" s="37"/>
      <c r="OIW19" s="37"/>
      <c r="OIX19" s="37"/>
      <c r="OIY19" s="37"/>
      <c r="OIZ19" s="37"/>
      <c r="OJA19" s="37"/>
      <c r="OJB19" s="37"/>
      <c r="OJC19" s="37"/>
      <c r="OJD19" s="37"/>
      <c r="OJE19" s="37"/>
      <c r="OJF19" s="37"/>
      <c r="OJG19" s="37"/>
      <c r="OJH19" s="37"/>
      <c r="OJI19" s="37"/>
      <c r="OJJ19" s="37"/>
      <c r="OJK19" s="37"/>
      <c r="OJL19" s="37"/>
      <c r="OJM19" s="37"/>
      <c r="OJN19" s="37"/>
      <c r="OJO19" s="37"/>
      <c r="OJP19" s="37"/>
      <c r="OJQ19" s="37"/>
      <c r="OJR19" s="37"/>
      <c r="OJS19" s="37"/>
      <c r="OJT19" s="37"/>
      <c r="OJU19" s="37"/>
      <c r="OJV19" s="37"/>
      <c r="OJW19" s="37"/>
      <c r="OJX19" s="37"/>
      <c r="OJY19" s="37"/>
      <c r="OJZ19" s="37"/>
      <c r="OKA19" s="37"/>
      <c r="OKB19" s="37"/>
      <c r="OKC19" s="37"/>
      <c r="OKD19" s="37"/>
      <c r="OKE19" s="37"/>
      <c r="OKF19" s="37"/>
      <c r="OKG19" s="37"/>
      <c r="OKH19" s="37"/>
      <c r="OKI19" s="37"/>
      <c r="OKJ19" s="37"/>
      <c r="OKK19" s="37"/>
      <c r="OKL19" s="37"/>
      <c r="OKM19" s="37"/>
      <c r="OKN19" s="37"/>
      <c r="OKO19" s="37"/>
      <c r="OKP19" s="37"/>
      <c r="OKQ19" s="37"/>
      <c r="OKR19" s="37"/>
      <c r="OKS19" s="37"/>
      <c r="OKT19" s="37"/>
      <c r="OKU19" s="37"/>
      <c r="OKV19" s="37"/>
      <c r="OKW19" s="37"/>
      <c r="OKX19" s="37"/>
      <c r="OKY19" s="37"/>
      <c r="OKZ19" s="37"/>
      <c r="OLA19" s="37"/>
      <c r="OLB19" s="37"/>
      <c r="OLC19" s="37"/>
      <c r="OLD19" s="37"/>
      <c r="OLE19" s="37"/>
      <c r="OLF19" s="37"/>
      <c r="OLG19" s="37"/>
      <c r="OLH19" s="37"/>
      <c r="OLI19" s="37"/>
      <c r="OLJ19" s="37"/>
      <c r="OLK19" s="37"/>
      <c r="OLL19" s="37"/>
      <c r="OLM19" s="37"/>
      <c r="OLN19" s="37"/>
      <c r="OLO19" s="37"/>
      <c r="OLP19" s="37"/>
      <c r="OLQ19" s="37"/>
      <c r="OLR19" s="37"/>
      <c r="OLS19" s="37"/>
      <c r="OLT19" s="37"/>
      <c r="OLU19" s="37"/>
      <c r="OLV19" s="37"/>
      <c r="OLW19" s="37"/>
      <c r="OLX19" s="37"/>
      <c r="OLY19" s="37"/>
      <c r="OLZ19" s="37"/>
      <c r="OMA19" s="37"/>
      <c r="OMB19" s="37"/>
      <c r="OMC19" s="37"/>
      <c r="OMD19" s="37"/>
      <c r="OME19" s="37"/>
      <c r="OMF19" s="37"/>
      <c r="OMG19" s="37"/>
      <c r="OMH19" s="37"/>
      <c r="OMI19" s="37"/>
      <c r="OMJ19" s="37"/>
      <c r="OMK19" s="37"/>
      <c r="OML19" s="37"/>
      <c r="OMM19" s="37"/>
      <c r="OMN19" s="37"/>
      <c r="OMO19" s="37"/>
      <c r="OMP19" s="37"/>
      <c r="OMQ19" s="37"/>
      <c r="OMR19" s="37"/>
      <c r="OMS19" s="37"/>
      <c r="OMT19" s="37"/>
      <c r="OMU19" s="37"/>
      <c r="OMV19" s="37"/>
      <c r="OMW19" s="37"/>
      <c r="OMX19" s="37"/>
      <c r="OMY19" s="37"/>
      <c r="OMZ19" s="37"/>
      <c r="ONA19" s="37"/>
      <c r="ONB19" s="37"/>
      <c r="ONC19" s="37"/>
      <c r="OND19" s="37"/>
      <c r="ONE19" s="37"/>
      <c r="ONF19" s="37"/>
      <c r="ONG19" s="37"/>
      <c r="ONH19" s="37"/>
      <c r="ONI19" s="37"/>
      <c r="ONJ19" s="37"/>
      <c r="ONK19" s="37"/>
      <c r="ONL19" s="37"/>
      <c r="ONM19" s="37"/>
      <c r="ONN19" s="37"/>
      <c r="ONO19" s="37"/>
      <c r="ONP19" s="37"/>
      <c r="ONQ19" s="37"/>
      <c r="ONR19" s="37"/>
      <c r="ONS19" s="37"/>
      <c r="ONT19" s="37"/>
      <c r="ONU19" s="37"/>
      <c r="ONV19" s="37"/>
      <c r="ONW19" s="37"/>
      <c r="ONX19" s="37"/>
      <c r="ONY19" s="37"/>
      <c r="ONZ19" s="37"/>
      <c r="OOA19" s="37"/>
      <c r="OOB19" s="37"/>
      <c r="OOC19" s="37"/>
      <c r="OOD19" s="37"/>
      <c r="OOE19" s="37"/>
      <c r="OOF19" s="37"/>
      <c r="OOG19" s="37"/>
      <c r="OOH19" s="37"/>
      <c r="OOI19" s="37"/>
      <c r="OOJ19" s="37"/>
      <c r="OOK19" s="37"/>
      <c r="OOL19" s="37"/>
      <c r="OOM19" s="37"/>
      <c r="OON19" s="37"/>
      <c r="OOO19" s="37"/>
      <c r="OOP19" s="37"/>
      <c r="OOQ19" s="37"/>
      <c r="OOR19" s="37"/>
      <c r="OOS19" s="37"/>
      <c r="OOT19" s="37"/>
      <c r="OOU19" s="37"/>
      <c r="OOV19" s="37"/>
      <c r="OOW19" s="37"/>
      <c r="OOX19" s="37"/>
      <c r="OOY19" s="37"/>
      <c r="OOZ19" s="37"/>
      <c r="OPA19" s="37"/>
      <c r="OPB19" s="37"/>
      <c r="OPC19" s="37"/>
      <c r="OPD19" s="37"/>
      <c r="OPE19" s="37"/>
      <c r="OPF19" s="37"/>
      <c r="OPG19" s="37"/>
      <c r="OPH19" s="37"/>
      <c r="OPI19" s="37"/>
      <c r="OPJ19" s="37"/>
      <c r="OPK19" s="37"/>
      <c r="OPL19" s="37"/>
      <c r="OPM19" s="37"/>
      <c r="OPN19" s="37"/>
      <c r="OPO19" s="37"/>
      <c r="OPP19" s="37"/>
      <c r="OPQ19" s="37"/>
      <c r="OPR19" s="37"/>
      <c r="OPS19" s="37"/>
      <c r="OPT19" s="37"/>
      <c r="OPU19" s="37"/>
      <c r="OPV19" s="37"/>
      <c r="OPW19" s="37"/>
      <c r="OPX19" s="37"/>
      <c r="OPY19" s="37"/>
      <c r="OPZ19" s="37"/>
      <c r="OQA19" s="37"/>
      <c r="OQB19" s="37"/>
      <c r="OQC19" s="37"/>
      <c r="OQD19" s="37"/>
      <c r="OQE19" s="37"/>
      <c r="OQF19" s="37"/>
      <c r="OQG19" s="37"/>
      <c r="OQH19" s="37"/>
      <c r="OQI19" s="37"/>
      <c r="OQJ19" s="37"/>
      <c r="OQK19" s="37"/>
      <c r="OQL19" s="37"/>
      <c r="OQM19" s="37"/>
      <c r="OQN19" s="37"/>
      <c r="OQO19" s="37"/>
      <c r="OQP19" s="37"/>
      <c r="OQQ19" s="37"/>
      <c r="OQR19" s="37"/>
      <c r="OQS19" s="37"/>
      <c r="OQT19" s="37"/>
      <c r="OQU19" s="37"/>
      <c r="OQV19" s="37"/>
      <c r="OQW19" s="37"/>
      <c r="OQX19" s="37"/>
      <c r="OQY19" s="37"/>
      <c r="OQZ19" s="37"/>
      <c r="ORA19" s="37"/>
      <c r="ORB19" s="37"/>
      <c r="ORC19" s="37"/>
      <c r="ORD19" s="37"/>
      <c r="ORE19" s="37"/>
      <c r="ORF19" s="37"/>
      <c r="ORG19" s="37"/>
      <c r="ORH19" s="37"/>
      <c r="ORI19" s="37"/>
      <c r="ORJ19" s="37"/>
      <c r="ORK19" s="37"/>
      <c r="ORL19" s="37"/>
      <c r="ORM19" s="37"/>
      <c r="ORN19" s="37"/>
      <c r="ORO19" s="37"/>
      <c r="ORP19" s="37"/>
      <c r="ORQ19" s="37"/>
      <c r="ORR19" s="37"/>
      <c r="ORS19" s="37"/>
      <c r="ORT19" s="37"/>
      <c r="ORU19" s="37"/>
      <c r="ORV19" s="37"/>
      <c r="ORW19" s="37"/>
      <c r="ORX19" s="37"/>
      <c r="ORY19" s="37"/>
      <c r="ORZ19" s="37"/>
      <c r="OSA19" s="37"/>
      <c r="OSB19" s="37"/>
      <c r="OSC19" s="37"/>
      <c r="OSD19" s="37"/>
      <c r="OSE19" s="37"/>
      <c r="OSF19" s="37"/>
      <c r="OSG19" s="37"/>
      <c r="OSH19" s="37"/>
      <c r="OSI19" s="37"/>
      <c r="OSJ19" s="37"/>
      <c r="OSK19" s="37"/>
      <c r="OSL19" s="37"/>
      <c r="OSM19" s="37"/>
      <c r="OSN19" s="37"/>
      <c r="OSO19" s="37"/>
      <c r="OSP19" s="37"/>
      <c r="OSQ19" s="37"/>
      <c r="OSR19" s="37"/>
      <c r="OSS19" s="37"/>
      <c r="OST19" s="37"/>
      <c r="OSU19" s="37"/>
      <c r="OSV19" s="37"/>
      <c r="OSW19" s="37"/>
      <c r="OSX19" s="37"/>
      <c r="OSY19" s="37"/>
      <c r="OSZ19" s="37"/>
      <c r="OTA19" s="37"/>
      <c r="OTB19" s="37"/>
      <c r="OTC19" s="37"/>
      <c r="OTD19" s="37"/>
      <c r="OTE19" s="37"/>
      <c r="OTF19" s="37"/>
      <c r="OTG19" s="37"/>
      <c r="OTH19" s="37"/>
      <c r="OTI19" s="37"/>
      <c r="OTJ19" s="37"/>
      <c r="OTK19" s="37"/>
      <c r="OTL19" s="37"/>
      <c r="OTM19" s="37"/>
      <c r="OTN19" s="37"/>
      <c r="OTO19" s="37"/>
      <c r="OTP19" s="37"/>
      <c r="OTQ19" s="37"/>
      <c r="OTR19" s="37"/>
      <c r="OTS19" s="37"/>
      <c r="OTT19" s="37"/>
      <c r="OTU19" s="37"/>
      <c r="OTV19" s="37"/>
      <c r="OTW19" s="37"/>
      <c r="OTX19" s="37"/>
      <c r="OTY19" s="37"/>
      <c r="OTZ19" s="37"/>
      <c r="OUA19" s="37"/>
      <c r="OUB19" s="37"/>
      <c r="OUC19" s="37"/>
      <c r="OUD19" s="37"/>
      <c r="OUE19" s="37"/>
      <c r="OUF19" s="37"/>
      <c r="OUG19" s="37"/>
      <c r="OUH19" s="37"/>
      <c r="OUI19" s="37"/>
      <c r="OUJ19" s="37"/>
      <c r="OUK19" s="37"/>
      <c r="OUL19" s="37"/>
      <c r="OUM19" s="37"/>
      <c r="OUN19" s="37"/>
      <c r="OUO19" s="37"/>
      <c r="OUP19" s="37"/>
      <c r="OUQ19" s="37"/>
      <c r="OUR19" s="37"/>
      <c r="OUS19" s="37"/>
      <c r="OUT19" s="37"/>
      <c r="OUU19" s="37"/>
      <c r="OUV19" s="37"/>
      <c r="OUW19" s="37"/>
      <c r="OUX19" s="37"/>
      <c r="OUY19" s="37"/>
      <c r="OUZ19" s="37"/>
      <c r="OVA19" s="37"/>
      <c r="OVB19" s="37"/>
      <c r="OVC19" s="37"/>
      <c r="OVD19" s="37"/>
      <c r="OVE19" s="37"/>
      <c r="OVF19" s="37"/>
      <c r="OVG19" s="37"/>
      <c r="OVH19" s="37"/>
      <c r="OVI19" s="37"/>
      <c r="OVJ19" s="37"/>
      <c r="OVK19" s="37"/>
      <c r="OVL19" s="37"/>
      <c r="OVM19" s="37"/>
      <c r="OVN19" s="37"/>
      <c r="OVO19" s="37"/>
      <c r="OVP19" s="37"/>
      <c r="OVQ19" s="37"/>
      <c r="OVR19" s="37"/>
      <c r="OVS19" s="37"/>
      <c r="OVT19" s="37"/>
      <c r="OVU19" s="37"/>
      <c r="OVV19" s="37"/>
      <c r="OVW19" s="37"/>
      <c r="OVX19" s="37"/>
      <c r="OVY19" s="37"/>
      <c r="OVZ19" s="37"/>
      <c r="OWA19" s="37"/>
      <c r="OWB19" s="37"/>
      <c r="OWC19" s="37"/>
      <c r="OWD19" s="37"/>
      <c r="OWE19" s="37"/>
      <c r="OWF19" s="37"/>
      <c r="OWG19" s="37"/>
      <c r="OWH19" s="37"/>
      <c r="OWI19" s="37"/>
      <c r="OWJ19" s="37"/>
      <c r="OWK19" s="37"/>
      <c r="OWL19" s="37"/>
      <c r="OWM19" s="37"/>
      <c r="OWN19" s="37"/>
      <c r="OWO19" s="37"/>
      <c r="OWP19" s="37"/>
      <c r="OWQ19" s="37"/>
      <c r="OWR19" s="37"/>
      <c r="OWS19" s="37"/>
      <c r="OWT19" s="37"/>
      <c r="OWU19" s="37"/>
      <c r="OWV19" s="37"/>
      <c r="OWW19" s="37"/>
      <c r="OWX19" s="37"/>
      <c r="OWY19" s="37"/>
      <c r="OWZ19" s="37"/>
      <c r="OXA19" s="37"/>
      <c r="OXB19" s="37"/>
      <c r="OXC19" s="37"/>
      <c r="OXD19" s="37"/>
      <c r="OXE19" s="37"/>
      <c r="OXF19" s="37"/>
      <c r="OXG19" s="37"/>
      <c r="OXH19" s="37"/>
      <c r="OXI19" s="37"/>
      <c r="OXJ19" s="37"/>
      <c r="OXK19" s="37"/>
      <c r="OXL19" s="37"/>
      <c r="OXM19" s="37"/>
      <c r="OXN19" s="37"/>
      <c r="OXO19" s="37"/>
      <c r="OXP19" s="37"/>
      <c r="OXQ19" s="37"/>
      <c r="OXR19" s="37"/>
      <c r="OXS19" s="37"/>
      <c r="OXT19" s="37"/>
      <c r="OXU19" s="37"/>
      <c r="OXV19" s="37"/>
      <c r="OXW19" s="37"/>
      <c r="OXX19" s="37"/>
      <c r="OXY19" s="37"/>
      <c r="OXZ19" s="37"/>
      <c r="OYA19" s="37"/>
      <c r="OYB19" s="37"/>
      <c r="OYC19" s="37"/>
      <c r="OYD19" s="37"/>
      <c r="OYE19" s="37"/>
      <c r="OYF19" s="37"/>
      <c r="OYG19" s="37"/>
      <c r="OYH19" s="37"/>
      <c r="OYI19" s="37"/>
      <c r="OYJ19" s="37"/>
      <c r="OYK19" s="37"/>
      <c r="OYL19" s="37"/>
      <c r="OYM19" s="37"/>
      <c r="OYN19" s="37"/>
      <c r="OYO19" s="37"/>
      <c r="OYP19" s="37"/>
      <c r="OYQ19" s="37"/>
      <c r="OYR19" s="37"/>
      <c r="OYS19" s="37"/>
      <c r="OYT19" s="37"/>
      <c r="OYU19" s="37"/>
      <c r="OYV19" s="37"/>
      <c r="OYW19" s="37"/>
      <c r="OYX19" s="37"/>
      <c r="OYY19" s="37"/>
      <c r="OYZ19" s="37"/>
      <c r="OZA19" s="37"/>
      <c r="OZB19" s="37"/>
      <c r="OZC19" s="37"/>
      <c r="OZD19" s="37"/>
      <c r="OZE19" s="37"/>
      <c r="OZF19" s="37"/>
      <c r="OZG19" s="37"/>
      <c r="OZH19" s="37"/>
      <c r="OZI19" s="37"/>
      <c r="OZJ19" s="37"/>
      <c r="OZK19" s="37"/>
      <c r="OZL19" s="37"/>
      <c r="OZM19" s="37"/>
      <c r="OZN19" s="37"/>
      <c r="OZO19" s="37"/>
      <c r="OZP19" s="37"/>
      <c r="OZQ19" s="37"/>
      <c r="OZR19" s="37"/>
      <c r="OZS19" s="37"/>
      <c r="OZT19" s="37"/>
      <c r="OZU19" s="37"/>
      <c r="OZV19" s="37"/>
      <c r="OZW19" s="37"/>
      <c r="OZX19" s="37"/>
      <c r="OZY19" s="37"/>
      <c r="OZZ19" s="37"/>
      <c r="PAA19" s="37"/>
      <c r="PAB19" s="37"/>
      <c r="PAC19" s="37"/>
      <c r="PAD19" s="37"/>
      <c r="PAE19" s="37"/>
      <c r="PAF19" s="37"/>
      <c r="PAG19" s="37"/>
      <c r="PAH19" s="37"/>
      <c r="PAI19" s="37"/>
      <c r="PAJ19" s="37"/>
      <c r="PAK19" s="37"/>
      <c r="PAL19" s="37"/>
      <c r="PAM19" s="37"/>
      <c r="PAN19" s="37"/>
      <c r="PAO19" s="37"/>
      <c r="PAP19" s="37"/>
      <c r="PAQ19" s="37"/>
      <c r="PAR19" s="37"/>
      <c r="PAS19" s="37"/>
      <c r="PAT19" s="37"/>
      <c r="PAU19" s="37"/>
      <c r="PAV19" s="37"/>
      <c r="PAW19" s="37"/>
      <c r="PAX19" s="37"/>
      <c r="PAY19" s="37"/>
      <c r="PAZ19" s="37"/>
      <c r="PBA19" s="37"/>
      <c r="PBB19" s="37"/>
      <c r="PBC19" s="37"/>
      <c r="PBD19" s="37"/>
      <c r="PBE19" s="37"/>
      <c r="PBF19" s="37"/>
      <c r="PBG19" s="37"/>
      <c r="PBH19" s="37"/>
      <c r="PBI19" s="37"/>
      <c r="PBJ19" s="37"/>
      <c r="PBK19" s="37"/>
      <c r="PBL19" s="37"/>
      <c r="PBM19" s="37"/>
      <c r="PBN19" s="37"/>
      <c r="PBO19" s="37"/>
      <c r="PBP19" s="37"/>
      <c r="PBQ19" s="37"/>
      <c r="PBR19" s="37"/>
      <c r="PBS19" s="37"/>
      <c r="PBT19" s="37"/>
      <c r="PBU19" s="37"/>
      <c r="PBV19" s="37"/>
      <c r="PBW19" s="37"/>
      <c r="PBX19" s="37"/>
      <c r="PBY19" s="37"/>
      <c r="PBZ19" s="37"/>
      <c r="PCA19" s="37"/>
      <c r="PCB19" s="37"/>
      <c r="PCC19" s="37"/>
      <c r="PCD19" s="37"/>
      <c r="PCE19" s="37"/>
      <c r="PCF19" s="37"/>
      <c r="PCG19" s="37"/>
      <c r="PCH19" s="37"/>
      <c r="PCI19" s="37"/>
      <c r="PCJ19" s="37"/>
      <c r="PCK19" s="37"/>
      <c r="PCL19" s="37"/>
      <c r="PCM19" s="37"/>
      <c r="PCN19" s="37"/>
      <c r="PCO19" s="37"/>
      <c r="PCP19" s="37"/>
      <c r="PCQ19" s="37"/>
      <c r="PCR19" s="37"/>
      <c r="PCS19" s="37"/>
      <c r="PCT19" s="37"/>
      <c r="PCU19" s="37"/>
      <c r="PCV19" s="37"/>
      <c r="PCW19" s="37"/>
      <c r="PCX19" s="37"/>
      <c r="PCY19" s="37"/>
      <c r="PCZ19" s="37"/>
      <c r="PDA19" s="37"/>
      <c r="PDB19" s="37"/>
      <c r="PDC19" s="37"/>
      <c r="PDD19" s="37"/>
      <c r="PDE19" s="37"/>
      <c r="PDF19" s="37"/>
      <c r="PDG19" s="37"/>
      <c r="PDH19" s="37"/>
      <c r="PDI19" s="37"/>
      <c r="PDJ19" s="37"/>
      <c r="PDK19" s="37"/>
      <c r="PDL19" s="37"/>
      <c r="PDM19" s="37"/>
      <c r="PDN19" s="37"/>
      <c r="PDO19" s="37"/>
      <c r="PDP19" s="37"/>
      <c r="PDQ19" s="37"/>
      <c r="PDR19" s="37"/>
      <c r="PDS19" s="37"/>
      <c r="PDT19" s="37"/>
      <c r="PDU19" s="37"/>
      <c r="PDV19" s="37"/>
      <c r="PDW19" s="37"/>
      <c r="PDX19" s="37"/>
      <c r="PDY19" s="37"/>
      <c r="PDZ19" s="37"/>
      <c r="PEA19" s="37"/>
      <c r="PEB19" s="37"/>
      <c r="PEC19" s="37"/>
      <c r="PED19" s="37"/>
      <c r="PEE19" s="37"/>
      <c r="PEF19" s="37"/>
      <c r="PEG19" s="37"/>
      <c r="PEH19" s="37"/>
      <c r="PEI19" s="37"/>
      <c r="PEJ19" s="37"/>
      <c r="PEK19" s="37"/>
      <c r="PEL19" s="37"/>
      <c r="PEM19" s="37"/>
      <c r="PEN19" s="37"/>
      <c r="PEO19" s="37"/>
      <c r="PEP19" s="37"/>
      <c r="PEQ19" s="37"/>
      <c r="PER19" s="37"/>
      <c r="PES19" s="37"/>
      <c r="PET19" s="37"/>
      <c r="PEU19" s="37"/>
      <c r="PEV19" s="37"/>
      <c r="PEW19" s="37"/>
      <c r="PEX19" s="37"/>
      <c r="PEY19" s="37"/>
      <c r="PEZ19" s="37"/>
      <c r="PFA19" s="37"/>
      <c r="PFB19" s="37"/>
      <c r="PFC19" s="37"/>
      <c r="PFD19" s="37"/>
      <c r="PFE19" s="37"/>
      <c r="PFF19" s="37"/>
      <c r="PFG19" s="37"/>
      <c r="PFH19" s="37"/>
      <c r="PFI19" s="37"/>
      <c r="PFJ19" s="37"/>
      <c r="PFK19" s="37"/>
      <c r="PFL19" s="37"/>
      <c r="PFM19" s="37"/>
      <c r="PFN19" s="37"/>
      <c r="PFO19" s="37"/>
      <c r="PFP19" s="37"/>
      <c r="PFQ19" s="37"/>
      <c r="PFR19" s="37"/>
      <c r="PFS19" s="37"/>
      <c r="PFT19" s="37"/>
      <c r="PFU19" s="37"/>
      <c r="PFV19" s="37"/>
      <c r="PFW19" s="37"/>
      <c r="PFX19" s="37"/>
      <c r="PFY19" s="37"/>
      <c r="PFZ19" s="37"/>
      <c r="PGA19" s="37"/>
      <c r="PGB19" s="37"/>
      <c r="PGC19" s="37"/>
      <c r="PGD19" s="37"/>
      <c r="PGE19" s="37"/>
      <c r="PGF19" s="37"/>
      <c r="PGG19" s="37"/>
      <c r="PGH19" s="37"/>
      <c r="PGI19" s="37"/>
      <c r="PGJ19" s="37"/>
      <c r="PGK19" s="37"/>
      <c r="PGL19" s="37"/>
      <c r="PGM19" s="37"/>
      <c r="PGN19" s="37"/>
      <c r="PGO19" s="37"/>
      <c r="PGP19" s="37"/>
      <c r="PGQ19" s="37"/>
      <c r="PGR19" s="37"/>
      <c r="PGS19" s="37"/>
      <c r="PGT19" s="37"/>
      <c r="PGU19" s="37"/>
      <c r="PGV19" s="37"/>
      <c r="PGW19" s="37"/>
      <c r="PGX19" s="37"/>
      <c r="PGY19" s="37"/>
      <c r="PGZ19" s="37"/>
      <c r="PHA19" s="37"/>
      <c r="PHB19" s="37"/>
      <c r="PHC19" s="37"/>
      <c r="PHD19" s="37"/>
      <c r="PHE19" s="37"/>
      <c r="PHF19" s="37"/>
      <c r="PHG19" s="37"/>
      <c r="PHH19" s="37"/>
      <c r="PHI19" s="37"/>
      <c r="PHJ19" s="37"/>
      <c r="PHK19" s="37"/>
      <c r="PHL19" s="37"/>
      <c r="PHM19" s="37"/>
      <c r="PHN19" s="37"/>
      <c r="PHO19" s="37"/>
      <c r="PHP19" s="37"/>
      <c r="PHQ19" s="37"/>
      <c r="PHR19" s="37"/>
      <c r="PHS19" s="37"/>
      <c r="PHT19" s="37"/>
      <c r="PHU19" s="37"/>
      <c r="PHV19" s="37"/>
      <c r="PHW19" s="37"/>
      <c r="PHX19" s="37"/>
      <c r="PHY19" s="37"/>
      <c r="PHZ19" s="37"/>
      <c r="PIA19" s="37"/>
      <c r="PIB19" s="37"/>
      <c r="PIC19" s="37"/>
      <c r="PID19" s="37"/>
      <c r="PIE19" s="37"/>
      <c r="PIF19" s="37"/>
      <c r="PIG19" s="37"/>
      <c r="PIH19" s="37"/>
      <c r="PII19" s="37"/>
      <c r="PIJ19" s="37"/>
      <c r="PIK19" s="37"/>
      <c r="PIL19" s="37"/>
      <c r="PIM19" s="37"/>
      <c r="PIN19" s="37"/>
      <c r="PIO19" s="37"/>
      <c r="PIP19" s="37"/>
      <c r="PIQ19" s="37"/>
      <c r="PIR19" s="37"/>
      <c r="PIS19" s="37"/>
      <c r="PIT19" s="37"/>
      <c r="PIU19" s="37"/>
      <c r="PIV19" s="37"/>
      <c r="PIW19" s="37"/>
      <c r="PIX19" s="37"/>
      <c r="PIY19" s="37"/>
      <c r="PIZ19" s="37"/>
      <c r="PJA19" s="37"/>
      <c r="PJB19" s="37"/>
      <c r="PJC19" s="37"/>
      <c r="PJD19" s="37"/>
      <c r="PJE19" s="37"/>
      <c r="PJF19" s="37"/>
      <c r="PJG19" s="37"/>
      <c r="PJH19" s="37"/>
      <c r="PJI19" s="37"/>
      <c r="PJJ19" s="37"/>
      <c r="PJK19" s="37"/>
      <c r="PJL19" s="37"/>
      <c r="PJM19" s="37"/>
      <c r="PJN19" s="37"/>
      <c r="PJO19" s="37"/>
      <c r="PJP19" s="37"/>
      <c r="PJQ19" s="37"/>
      <c r="PJR19" s="37"/>
      <c r="PJS19" s="37"/>
      <c r="PJT19" s="37"/>
      <c r="PJU19" s="37"/>
      <c r="PJV19" s="37"/>
      <c r="PJW19" s="37"/>
      <c r="PJX19" s="37"/>
      <c r="PJY19" s="37"/>
      <c r="PJZ19" s="37"/>
      <c r="PKA19" s="37"/>
      <c r="PKB19" s="37"/>
      <c r="PKC19" s="37"/>
      <c r="PKD19" s="37"/>
      <c r="PKE19" s="37"/>
      <c r="PKF19" s="37"/>
      <c r="PKG19" s="37"/>
      <c r="PKH19" s="37"/>
      <c r="PKI19" s="37"/>
      <c r="PKJ19" s="37"/>
      <c r="PKK19" s="37"/>
      <c r="PKL19" s="37"/>
      <c r="PKM19" s="37"/>
      <c r="PKN19" s="37"/>
      <c r="PKO19" s="37"/>
      <c r="PKP19" s="37"/>
      <c r="PKQ19" s="37"/>
      <c r="PKR19" s="37"/>
      <c r="PKS19" s="37"/>
      <c r="PKT19" s="37"/>
      <c r="PKU19" s="37"/>
      <c r="PKV19" s="37"/>
      <c r="PKW19" s="37"/>
      <c r="PKX19" s="37"/>
      <c r="PKY19" s="37"/>
      <c r="PKZ19" s="37"/>
      <c r="PLA19" s="37"/>
      <c r="PLB19" s="37"/>
      <c r="PLC19" s="37"/>
      <c r="PLD19" s="37"/>
      <c r="PLE19" s="37"/>
      <c r="PLF19" s="37"/>
      <c r="PLG19" s="37"/>
      <c r="PLH19" s="37"/>
      <c r="PLI19" s="37"/>
      <c r="PLJ19" s="37"/>
      <c r="PLK19" s="37"/>
      <c r="PLL19" s="37"/>
      <c r="PLM19" s="37"/>
      <c r="PLN19" s="37"/>
      <c r="PLO19" s="37"/>
      <c r="PLP19" s="37"/>
      <c r="PLQ19" s="37"/>
      <c r="PLR19" s="37"/>
      <c r="PLS19" s="37"/>
      <c r="PLT19" s="37"/>
      <c r="PLU19" s="37"/>
      <c r="PLV19" s="37"/>
      <c r="PLW19" s="37"/>
      <c r="PLX19" s="37"/>
      <c r="PLY19" s="37"/>
      <c r="PLZ19" s="37"/>
      <c r="PMA19" s="37"/>
      <c r="PMB19" s="37"/>
      <c r="PMC19" s="37"/>
      <c r="PMD19" s="37"/>
      <c r="PME19" s="37"/>
      <c r="PMF19" s="37"/>
      <c r="PMG19" s="37"/>
      <c r="PMH19" s="37"/>
      <c r="PMI19" s="37"/>
      <c r="PMJ19" s="37"/>
      <c r="PMK19" s="37"/>
      <c r="PML19" s="37"/>
      <c r="PMM19" s="37"/>
      <c r="PMN19" s="37"/>
      <c r="PMO19" s="37"/>
      <c r="PMP19" s="37"/>
      <c r="PMQ19" s="37"/>
      <c r="PMR19" s="37"/>
      <c r="PMS19" s="37"/>
      <c r="PMT19" s="37"/>
      <c r="PMU19" s="37"/>
      <c r="PMV19" s="37"/>
      <c r="PMW19" s="37"/>
      <c r="PMX19" s="37"/>
      <c r="PMY19" s="37"/>
      <c r="PMZ19" s="37"/>
      <c r="PNA19" s="37"/>
      <c r="PNB19" s="37"/>
      <c r="PNC19" s="37"/>
      <c r="PND19" s="37"/>
      <c r="PNE19" s="37"/>
      <c r="PNF19" s="37"/>
      <c r="PNG19" s="37"/>
      <c r="PNH19" s="37"/>
      <c r="PNI19" s="37"/>
      <c r="PNJ19" s="37"/>
      <c r="PNK19" s="37"/>
      <c r="PNL19" s="37"/>
      <c r="PNM19" s="37"/>
      <c r="PNN19" s="37"/>
      <c r="PNO19" s="37"/>
      <c r="PNP19" s="37"/>
      <c r="PNQ19" s="37"/>
      <c r="PNR19" s="37"/>
      <c r="PNS19" s="37"/>
      <c r="PNT19" s="37"/>
      <c r="PNU19" s="37"/>
      <c r="PNV19" s="37"/>
      <c r="PNW19" s="37"/>
      <c r="PNX19" s="37"/>
      <c r="PNY19" s="37"/>
      <c r="PNZ19" s="37"/>
      <c r="POA19" s="37"/>
      <c r="POB19" s="37"/>
      <c r="POC19" s="37"/>
      <c r="POD19" s="37"/>
      <c r="POE19" s="37"/>
      <c r="POF19" s="37"/>
      <c r="POG19" s="37"/>
      <c r="POH19" s="37"/>
      <c r="POI19" s="37"/>
      <c r="POJ19" s="37"/>
      <c r="POK19" s="37"/>
      <c r="POL19" s="37"/>
      <c r="POM19" s="37"/>
      <c r="PON19" s="37"/>
      <c r="POO19" s="37"/>
      <c r="POP19" s="37"/>
      <c r="POQ19" s="37"/>
      <c r="POR19" s="37"/>
      <c r="POS19" s="37"/>
      <c r="POT19" s="37"/>
      <c r="POU19" s="37"/>
      <c r="POV19" s="37"/>
      <c r="POW19" s="37"/>
      <c r="POX19" s="37"/>
      <c r="POY19" s="37"/>
      <c r="POZ19" s="37"/>
      <c r="PPA19" s="37"/>
      <c r="PPB19" s="37"/>
      <c r="PPC19" s="37"/>
      <c r="PPD19" s="37"/>
      <c r="PPE19" s="37"/>
      <c r="PPF19" s="37"/>
      <c r="PPG19" s="37"/>
      <c r="PPH19" s="37"/>
      <c r="PPI19" s="37"/>
      <c r="PPJ19" s="37"/>
      <c r="PPK19" s="37"/>
      <c r="PPL19" s="37"/>
      <c r="PPM19" s="37"/>
      <c r="PPN19" s="37"/>
      <c r="PPO19" s="37"/>
      <c r="PPP19" s="37"/>
      <c r="PPQ19" s="37"/>
      <c r="PPR19" s="37"/>
      <c r="PPS19" s="37"/>
      <c r="PPT19" s="37"/>
      <c r="PPU19" s="37"/>
      <c r="PPV19" s="37"/>
      <c r="PPW19" s="37"/>
      <c r="PPX19" s="37"/>
      <c r="PPY19" s="37"/>
      <c r="PPZ19" s="37"/>
      <c r="PQA19" s="37"/>
      <c r="PQB19" s="37"/>
      <c r="PQC19" s="37"/>
      <c r="PQD19" s="37"/>
      <c r="PQE19" s="37"/>
      <c r="PQF19" s="37"/>
      <c r="PQG19" s="37"/>
      <c r="PQH19" s="37"/>
      <c r="PQI19" s="37"/>
      <c r="PQJ19" s="37"/>
      <c r="PQK19" s="37"/>
      <c r="PQL19" s="37"/>
      <c r="PQM19" s="37"/>
      <c r="PQN19" s="37"/>
      <c r="PQO19" s="37"/>
      <c r="PQP19" s="37"/>
      <c r="PQQ19" s="37"/>
      <c r="PQR19" s="37"/>
      <c r="PQS19" s="37"/>
      <c r="PQT19" s="37"/>
      <c r="PQU19" s="37"/>
      <c r="PQV19" s="37"/>
      <c r="PQW19" s="37"/>
      <c r="PQX19" s="37"/>
      <c r="PQY19" s="37"/>
      <c r="PQZ19" s="37"/>
      <c r="PRA19" s="37"/>
      <c r="PRB19" s="37"/>
      <c r="PRC19" s="37"/>
      <c r="PRD19" s="37"/>
      <c r="PRE19" s="37"/>
      <c r="PRF19" s="37"/>
      <c r="PRG19" s="37"/>
      <c r="PRH19" s="37"/>
      <c r="PRI19" s="37"/>
      <c r="PRJ19" s="37"/>
      <c r="PRK19" s="37"/>
      <c r="PRL19" s="37"/>
      <c r="PRM19" s="37"/>
      <c r="PRN19" s="37"/>
      <c r="PRO19" s="37"/>
      <c r="PRP19" s="37"/>
      <c r="PRQ19" s="37"/>
      <c r="PRR19" s="37"/>
      <c r="PRS19" s="37"/>
      <c r="PRT19" s="37"/>
      <c r="PRU19" s="37"/>
      <c r="PRV19" s="37"/>
      <c r="PRW19" s="37"/>
      <c r="PRX19" s="37"/>
      <c r="PRY19" s="37"/>
      <c r="PRZ19" s="37"/>
      <c r="PSA19" s="37"/>
      <c r="PSB19" s="37"/>
      <c r="PSC19" s="37"/>
      <c r="PSD19" s="37"/>
      <c r="PSE19" s="37"/>
      <c r="PSF19" s="37"/>
      <c r="PSG19" s="37"/>
      <c r="PSH19" s="37"/>
      <c r="PSI19" s="37"/>
      <c r="PSJ19" s="37"/>
      <c r="PSK19" s="37"/>
      <c r="PSL19" s="37"/>
      <c r="PSM19" s="37"/>
      <c r="PSN19" s="37"/>
      <c r="PSO19" s="37"/>
      <c r="PSP19" s="37"/>
      <c r="PSQ19" s="37"/>
      <c r="PSR19" s="37"/>
      <c r="PSS19" s="37"/>
      <c r="PST19" s="37"/>
      <c r="PSU19" s="37"/>
      <c r="PSV19" s="37"/>
      <c r="PSW19" s="37"/>
      <c r="PSX19" s="37"/>
      <c r="PSY19" s="37"/>
      <c r="PSZ19" s="37"/>
      <c r="PTA19" s="37"/>
      <c r="PTB19" s="37"/>
      <c r="PTC19" s="37"/>
      <c r="PTD19" s="37"/>
      <c r="PTE19" s="37"/>
      <c r="PTF19" s="37"/>
      <c r="PTG19" s="37"/>
      <c r="PTH19" s="37"/>
      <c r="PTI19" s="37"/>
      <c r="PTJ19" s="37"/>
      <c r="PTK19" s="37"/>
      <c r="PTL19" s="37"/>
      <c r="PTM19" s="37"/>
      <c r="PTN19" s="37"/>
      <c r="PTO19" s="37"/>
      <c r="PTP19" s="37"/>
      <c r="PTQ19" s="37"/>
      <c r="PTR19" s="37"/>
      <c r="PTS19" s="37"/>
      <c r="PTT19" s="37"/>
      <c r="PTU19" s="37"/>
      <c r="PTV19" s="37"/>
      <c r="PTW19" s="37"/>
      <c r="PTX19" s="37"/>
      <c r="PTY19" s="37"/>
      <c r="PTZ19" s="37"/>
      <c r="PUA19" s="37"/>
      <c r="PUB19" s="37"/>
      <c r="PUC19" s="37"/>
      <c r="PUD19" s="37"/>
      <c r="PUE19" s="37"/>
      <c r="PUF19" s="37"/>
      <c r="PUG19" s="37"/>
      <c r="PUH19" s="37"/>
      <c r="PUI19" s="37"/>
      <c r="PUJ19" s="37"/>
      <c r="PUK19" s="37"/>
      <c r="PUL19" s="37"/>
      <c r="PUM19" s="37"/>
      <c r="PUN19" s="37"/>
      <c r="PUO19" s="37"/>
      <c r="PUP19" s="37"/>
      <c r="PUQ19" s="37"/>
      <c r="PUR19" s="37"/>
      <c r="PUS19" s="37"/>
      <c r="PUT19" s="37"/>
      <c r="PUU19" s="37"/>
      <c r="PUV19" s="37"/>
      <c r="PUW19" s="37"/>
      <c r="PUX19" s="37"/>
      <c r="PUY19" s="37"/>
      <c r="PUZ19" s="37"/>
      <c r="PVA19" s="37"/>
      <c r="PVB19" s="37"/>
      <c r="PVC19" s="37"/>
      <c r="PVD19" s="37"/>
      <c r="PVE19" s="37"/>
      <c r="PVF19" s="37"/>
      <c r="PVG19" s="37"/>
      <c r="PVH19" s="37"/>
      <c r="PVI19" s="37"/>
      <c r="PVJ19" s="37"/>
      <c r="PVK19" s="37"/>
      <c r="PVL19" s="37"/>
      <c r="PVM19" s="37"/>
      <c r="PVN19" s="37"/>
      <c r="PVO19" s="37"/>
      <c r="PVP19" s="37"/>
      <c r="PVQ19" s="37"/>
      <c r="PVR19" s="37"/>
      <c r="PVS19" s="37"/>
      <c r="PVT19" s="37"/>
      <c r="PVU19" s="37"/>
      <c r="PVV19" s="37"/>
      <c r="PVW19" s="37"/>
      <c r="PVX19" s="37"/>
      <c r="PVY19" s="37"/>
      <c r="PVZ19" s="37"/>
      <c r="PWA19" s="37"/>
      <c r="PWB19" s="37"/>
      <c r="PWC19" s="37"/>
      <c r="PWD19" s="37"/>
      <c r="PWE19" s="37"/>
      <c r="PWF19" s="37"/>
      <c r="PWG19" s="37"/>
      <c r="PWH19" s="37"/>
      <c r="PWI19" s="37"/>
      <c r="PWJ19" s="37"/>
      <c r="PWK19" s="37"/>
      <c r="PWL19" s="37"/>
      <c r="PWM19" s="37"/>
      <c r="PWN19" s="37"/>
      <c r="PWO19" s="37"/>
      <c r="PWP19" s="37"/>
      <c r="PWQ19" s="37"/>
      <c r="PWR19" s="37"/>
      <c r="PWS19" s="37"/>
      <c r="PWT19" s="37"/>
      <c r="PWU19" s="37"/>
      <c r="PWV19" s="37"/>
      <c r="PWW19" s="37"/>
      <c r="PWX19" s="37"/>
      <c r="PWY19" s="37"/>
      <c r="PWZ19" s="37"/>
      <c r="PXA19" s="37"/>
      <c r="PXB19" s="37"/>
      <c r="PXC19" s="37"/>
      <c r="PXD19" s="37"/>
      <c r="PXE19" s="37"/>
      <c r="PXF19" s="37"/>
      <c r="PXG19" s="37"/>
      <c r="PXH19" s="37"/>
      <c r="PXI19" s="37"/>
      <c r="PXJ19" s="37"/>
      <c r="PXK19" s="37"/>
      <c r="PXL19" s="37"/>
      <c r="PXM19" s="37"/>
      <c r="PXN19" s="37"/>
      <c r="PXO19" s="37"/>
      <c r="PXP19" s="37"/>
      <c r="PXQ19" s="37"/>
      <c r="PXR19" s="37"/>
      <c r="PXS19" s="37"/>
      <c r="PXT19" s="37"/>
      <c r="PXU19" s="37"/>
      <c r="PXV19" s="37"/>
      <c r="PXW19" s="37"/>
      <c r="PXX19" s="37"/>
      <c r="PXY19" s="37"/>
      <c r="PXZ19" s="37"/>
      <c r="PYA19" s="37"/>
      <c r="PYB19" s="37"/>
      <c r="PYC19" s="37"/>
      <c r="PYD19" s="37"/>
      <c r="PYE19" s="37"/>
      <c r="PYF19" s="37"/>
      <c r="PYG19" s="37"/>
      <c r="PYH19" s="37"/>
      <c r="PYI19" s="37"/>
      <c r="PYJ19" s="37"/>
      <c r="PYK19" s="37"/>
      <c r="PYL19" s="37"/>
      <c r="PYM19" s="37"/>
      <c r="PYN19" s="37"/>
      <c r="PYO19" s="37"/>
      <c r="PYP19" s="37"/>
      <c r="PYQ19" s="37"/>
      <c r="PYR19" s="37"/>
      <c r="PYS19" s="37"/>
      <c r="PYT19" s="37"/>
      <c r="PYU19" s="37"/>
      <c r="PYV19" s="37"/>
      <c r="PYW19" s="37"/>
      <c r="PYX19" s="37"/>
      <c r="PYY19" s="37"/>
      <c r="PYZ19" s="37"/>
      <c r="PZA19" s="37"/>
      <c r="PZB19" s="37"/>
      <c r="PZC19" s="37"/>
      <c r="PZD19" s="37"/>
      <c r="PZE19" s="37"/>
      <c r="PZF19" s="37"/>
      <c r="PZG19" s="37"/>
      <c r="PZH19" s="37"/>
      <c r="PZI19" s="37"/>
      <c r="PZJ19" s="37"/>
      <c r="PZK19" s="37"/>
      <c r="PZL19" s="37"/>
      <c r="PZM19" s="37"/>
      <c r="PZN19" s="37"/>
      <c r="PZO19" s="37"/>
      <c r="PZP19" s="37"/>
      <c r="PZQ19" s="37"/>
      <c r="PZR19" s="37"/>
      <c r="PZS19" s="37"/>
      <c r="PZT19" s="37"/>
      <c r="PZU19" s="37"/>
      <c r="PZV19" s="37"/>
      <c r="PZW19" s="37"/>
      <c r="PZX19" s="37"/>
      <c r="PZY19" s="37"/>
      <c r="PZZ19" s="37"/>
      <c r="QAA19" s="37"/>
      <c r="QAB19" s="37"/>
      <c r="QAC19" s="37"/>
      <c r="QAD19" s="37"/>
      <c r="QAE19" s="37"/>
      <c r="QAF19" s="37"/>
      <c r="QAG19" s="37"/>
      <c r="QAH19" s="37"/>
      <c r="QAI19" s="37"/>
      <c r="QAJ19" s="37"/>
      <c r="QAK19" s="37"/>
      <c r="QAL19" s="37"/>
      <c r="QAM19" s="37"/>
      <c r="QAN19" s="37"/>
      <c r="QAO19" s="37"/>
      <c r="QAP19" s="37"/>
      <c r="QAQ19" s="37"/>
      <c r="QAR19" s="37"/>
      <c r="QAS19" s="37"/>
      <c r="QAT19" s="37"/>
      <c r="QAU19" s="37"/>
      <c r="QAV19" s="37"/>
      <c r="QAW19" s="37"/>
      <c r="QAX19" s="37"/>
      <c r="QAY19" s="37"/>
      <c r="QAZ19" s="37"/>
      <c r="QBA19" s="37"/>
      <c r="QBB19" s="37"/>
      <c r="QBC19" s="37"/>
      <c r="QBD19" s="37"/>
      <c r="QBE19" s="37"/>
      <c r="QBF19" s="37"/>
      <c r="QBG19" s="37"/>
      <c r="QBH19" s="37"/>
      <c r="QBI19" s="37"/>
      <c r="QBJ19" s="37"/>
      <c r="QBK19" s="37"/>
      <c r="QBL19" s="37"/>
      <c r="QBM19" s="37"/>
      <c r="QBN19" s="37"/>
      <c r="QBO19" s="37"/>
      <c r="QBP19" s="37"/>
      <c r="QBQ19" s="37"/>
      <c r="QBR19" s="37"/>
      <c r="QBS19" s="37"/>
      <c r="QBT19" s="37"/>
      <c r="QBU19" s="37"/>
      <c r="QBV19" s="37"/>
      <c r="QBW19" s="37"/>
      <c r="QBX19" s="37"/>
      <c r="QBY19" s="37"/>
      <c r="QBZ19" s="37"/>
      <c r="QCA19" s="37"/>
      <c r="QCB19" s="37"/>
      <c r="QCC19" s="37"/>
      <c r="QCD19" s="37"/>
      <c r="QCE19" s="37"/>
      <c r="QCF19" s="37"/>
      <c r="QCG19" s="37"/>
      <c r="QCH19" s="37"/>
      <c r="QCI19" s="37"/>
      <c r="QCJ19" s="37"/>
      <c r="QCK19" s="37"/>
      <c r="QCL19" s="37"/>
      <c r="QCM19" s="37"/>
      <c r="QCN19" s="37"/>
      <c r="QCO19" s="37"/>
      <c r="QCP19" s="37"/>
      <c r="QCQ19" s="37"/>
      <c r="QCR19" s="37"/>
      <c r="QCS19" s="37"/>
      <c r="QCT19" s="37"/>
      <c r="QCU19" s="37"/>
      <c r="QCV19" s="37"/>
      <c r="QCW19" s="37"/>
      <c r="QCX19" s="37"/>
      <c r="QCY19" s="37"/>
      <c r="QCZ19" s="37"/>
      <c r="QDA19" s="37"/>
      <c r="QDB19" s="37"/>
      <c r="QDC19" s="37"/>
      <c r="QDD19" s="37"/>
      <c r="QDE19" s="37"/>
      <c r="QDF19" s="37"/>
      <c r="QDG19" s="37"/>
      <c r="QDH19" s="37"/>
      <c r="QDI19" s="37"/>
      <c r="QDJ19" s="37"/>
      <c r="QDK19" s="37"/>
      <c r="QDL19" s="37"/>
      <c r="QDM19" s="37"/>
      <c r="QDN19" s="37"/>
      <c r="QDO19" s="37"/>
      <c r="QDP19" s="37"/>
      <c r="QDQ19" s="37"/>
      <c r="QDR19" s="37"/>
      <c r="QDS19" s="37"/>
      <c r="QDT19" s="37"/>
      <c r="QDU19" s="37"/>
      <c r="QDV19" s="37"/>
      <c r="QDW19" s="37"/>
      <c r="QDX19" s="37"/>
      <c r="QDY19" s="37"/>
      <c r="QDZ19" s="37"/>
      <c r="QEA19" s="37"/>
      <c r="QEB19" s="37"/>
      <c r="QEC19" s="37"/>
      <c r="QED19" s="37"/>
      <c r="QEE19" s="37"/>
      <c r="QEF19" s="37"/>
      <c r="QEG19" s="37"/>
      <c r="QEH19" s="37"/>
      <c r="QEI19" s="37"/>
      <c r="QEJ19" s="37"/>
      <c r="QEK19" s="37"/>
      <c r="QEL19" s="37"/>
      <c r="QEM19" s="37"/>
      <c r="QEN19" s="37"/>
      <c r="QEO19" s="37"/>
      <c r="QEP19" s="37"/>
      <c r="QEQ19" s="37"/>
      <c r="QER19" s="37"/>
      <c r="QES19" s="37"/>
      <c r="QET19" s="37"/>
      <c r="QEU19" s="37"/>
      <c r="QEV19" s="37"/>
      <c r="QEW19" s="37"/>
      <c r="QEX19" s="37"/>
      <c r="QEY19" s="37"/>
      <c r="QEZ19" s="37"/>
      <c r="QFA19" s="37"/>
      <c r="QFB19" s="37"/>
      <c r="QFC19" s="37"/>
      <c r="QFD19" s="37"/>
      <c r="QFE19" s="37"/>
      <c r="QFF19" s="37"/>
      <c r="QFG19" s="37"/>
      <c r="QFH19" s="37"/>
      <c r="QFI19" s="37"/>
      <c r="QFJ19" s="37"/>
      <c r="QFK19" s="37"/>
      <c r="QFL19" s="37"/>
      <c r="QFM19" s="37"/>
      <c r="QFN19" s="37"/>
      <c r="QFO19" s="37"/>
      <c r="QFP19" s="37"/>
      <c r="QFQ19" s="37"/>
      <c r="QFR19" s="37"/>
      <c r="QFS19" s="37"/>
      <c r="QFT19" s="37"/>
      <c r="QFU19" s="37"/>
      <c r="QFV19" s="37"/>
      <c r="QFW19" s="37"/>
      <c r="QFX19" s="37"/>
      <c r="QFY19" s="37"/>
      <c r="QFZ19" s="37"/>
      <c r="QGA19" s="37"/>
      <c r="QGB19" s="37"/>
      <c r="QGC19" s="37"/>
      <c r="QGD19" s="37"/>
      <c r="QGE19" s="37"/>
      <c r="QGF19" s="37"/>
      <c r="QGG19" s="37"/>
      <c r="QGH19" s="37"/>
      <c r="QGI19" s="37"/>
      <c r="QGJ19" s="37"/>
      <c r="QGK19" s="37"/>
      <c r="QGL19" s="37"/>
      <c r="QGM19" s="37"/>
      <c r="QGN19" s="37"/>
      <c r="QGO19" s="37"/>
      <c r="QGP19" s="37"/>
      <c r="QGQ19" s="37"/>
      <c r="QGR19" s="37"/>
      <c r="QGS19" s="37"/>
      <c r="QGT19" s="37"/>
      <c r="QGU19" s="37"/>
      <c r="QGV19" s="37"/>
      <c r="QGW19" s="37"/>
      <c r="QGX19" s="37"/>
      <c r="QGY19" s="37"/>
      <c r="QGZ19" s="37"/>
      <c r="QHA19" s="37"/>
      <c r="QHB19" s="37"/>
      <c r="QHC19" s="37"/>
      <c r="QHD19" s="37"/>
      <c r="QHE19" s="37"/>
      <c r="QHF19" s="37"/>
      <c r="QHG19" s="37"/>
      <c r="QHH19" s="37"/>
      <c r="QHI19" s="37"/>
      <c r="QHJ19" s="37"/>
      <c r="QHK19" s="37"/>
      <c r="QHL19" s="37"/>
      <c r="QHM19" s="37"/>
      <c r="QHN19" s="37"/>
      <c r="QHO19" s="37"/>
      <c r="QHP19" s="37"/>
      <c r="QHQ19" s="37"/>
      <c r="QHR19" s="37"/>
      <c r="QHS19" s="37"/>
      <c r="QHT19" s="37"/>
      <c r="QHU19" s="37"/>
      <c r="QHV19" s="37"/>
      <c r="QHW19" s="37"/>
      <c r="QHX19" s="37"/>
      <c r="QHY19" s="37"/>
      <c r="QHZ19" s="37"/>
      <c r="QIA19" s="37"/>
      <c r="QIB19" s="37"/>
      <c r="QIC19" s="37"/>
      <c r="QID19" s="37"/>
      <c r="QIE19" s="37"/>
      <c r="QIF19" s="37"/>
      <c r="QIG19" s="37"/>
      <c r="QIH19" s="37"/>
      <c r="QII19" s="37"/>
      <c r="QIJ19" s="37"/>
      <c r="QIK19" s="37"/>
      <c r="QIL19" s="37"/>
      <c r="QIM19" s="37"/>
      <c r="QIN19" s="37"/>
      <c r="QIO19" s="37"/>
      <c r="QIP19" s="37"/>
      <c r="QIQ19" s="37"/>
      <c r="QIR19" s="37"/>
      <c r="QIS19" s="37"/>
      <c r="QIT19" s="37"/>
      <c r="QIU19" s="37"/>
      <c r="QIV19" s="37"/>
      <c r="QIW19" s="37"/>
      <c r="QIX19" s="37"/>
      <c r="QIY19" s="37"/>
      <c r="QIZ19" s="37"/>
      <c r="QJA19" s="37"/>
      <c r="QJB19" s="37"/>
      <c r="QJC19" s="37"/>
      <c r="QJD19" s="37"/>
      <c r="QJE19" s="37"/>
      <c r="QJF19" s="37"/>
      <c r="QJG19" s="37"/>
      <c r="QJH19" s="37"/>
      <c r="QJI19" s="37"/>
      <c r="QJJ19" s="37"/>
      <c r="QJK19" s="37"/>
      <c r="QJL19" s="37"/>
      <c r="QJM19" s="37"/>
      <c r="QJN19" s="37"/>
      <c r="QJO19" s="37"/>
      <c r="QJP19" s="37"/>
      <c r="QJQ19" s="37"/>
      <c r="QJR19" s="37"/>
      <c r="QJS19" s="37"/>
      <c r="QJT19" s="37"/>
      <c r="QJU19" s="37"/>
      <c r="QJV19" s="37"/>
      <c r="QJW19" s="37"/>
      <c r="QJX19" s="37"/>
      <c r="QJY19" s="37"/>
      <c r="QJZ19" s="37"/>
      <c r="QKA19" s="37"/>
      <c r="QKB19" s="37"/>
      <c r="QKC19" s="37"/>
      <c r="QKD19" s="37"/>
      <c r="QKE19" s="37"/>
      <c r="QKF19" s="37"/>
      <c r="QKG19" s="37"/>
      <c r="QKH19" s="37"/>
      <c r="QKI19" s="37"/>
      <c r="QKJ19" s="37"/>
      <c r="QKK19" s="37"/>
      <c r="QKL19" s="37"/>
      <c r="QKM19" s="37"/>
      <c r="QKN19" s="37"/>
      <c r="QKO19" s="37"/>
      <c r="QKP19" s="37"/>
      <c r="QKQ19" s="37"/>
      <c r="QKR19" s="37"/>
      <c r="QKS19" s="37"/>
      <c r="QKT19" s="37"/>
      <c r="QKU19" s="37"/>
      <c r="QKV19" s="37"/>
      <c r="QKW19" s="37"/>
      <c r="QKX19" s="37"/>
      <c r="QKY19" s="37"/>
      <c r="QKZ19" s="37"/>
      <c r="QLA19" s="37"/>
      <c r="QLB19" s="37"/>
      <c r="QLC19" s="37"/>
      <c r="QLD19" s="37"/>
      <c r="QLE19" s="37"/>
      <c r="QLF19" s="37"/>
      <c r="QLG19" s="37"/>
      <c r="QLH19" s="37"/>
      <c r="QLI19" s="37"/>
      <c r="QLJ19" s="37"/>
      <c r="QLK19" s="37"/>
      <c r="QLL19" s="37"/>
      <c r="QLM19" s="37"/>
      <c r="QLN19" s="37"/>
      <c r="QLO19" s="37"/>
      <c r="QLP19" s="37"/>
      <c r="QLQ19" s="37"/>
      <c r="QLR19" s="37"/>
      <c r="QLS19" s="37"/>
      <c r="QLT19" s="37"/>
      <c r="QLU19" s="37"/>
      <c r="QLV19" s="37"/>
      <c r="QLW19" s="37"/>
      <c r="QLX19" s="37"/>
      <c r="QLY19" s="37"/>
      <c r="QLZ19" s="37"/>
      <c r="QMA19" s="37"/>
      <c r="QMB19" s="37"/>
      <c r="QMC19" s="37"/>
      <c r="QMD19" s="37"/>
      <c r="QME19" s="37"/>
      <c r="QMF19" s="37"/>
      <c r="QMG19" s="37"/>
      <c r="QMH19" s="37"/>
      <c r="QMI19" s="37"/>
      <c r="QMJ19" s="37"/>
      <c r="QMK19" s="37"/>
      <c r="QML19" s="37"/>
      <c r="QMM19" s="37"/>
      <c r="QMN19" s="37"/>
      <c r="QMO19" s="37"/>
      <c r="QMP19" s="37"/>
      <c r="QMQ19" s="37"/>
      <c r="QMR19" s="37"/>
      <c r="QMS19" s="37"/>
      <c r="QMT19" s="37"/>
      <c r="QMU19" s="37"/>
      <c r="QMV19" s="37"/>
      <c r="QMW19" s="37"/>
      <c r="QMX19" s="37"/>
      <c r="QMY19" s="37"/>
      <c r="QMZ19" s="37"/>
      <c r="QNA19" s="37"/>
      <c r="QNB19" s="37"/>
      <c r="QNC19" s="37"/>
      <c r="QND19" s="37"/>
      <c r="QNE19" s="37"/>
      <c r="QNF19" s="37"/>
      <c r="QNG19" s="37"/>
      <c r="QNH19" s="37"/>
      <c r="QNI19" s="37"/>
      <c r="QNJ19" s="37"/>
      <c r="QNK19" s="37"/>
      <c r="QNL19" s="37"/>
      <c r="QNM19" s="37"/>
      <c r="QNN19" s="37"/>
      <c r="QNO19" s="37"/>
      <c r="QNP19" s="37"/>
      <c r="QNQ19" s="37"/>
      <c r="QNR19" s="37"/>
      <c r="QNS19" s="37"/>
      <c r="QNT19" s="37"/>
      <c r="QNU19" s="37"/>
      <c r="QNV19" s="37"/>
      <c r="QNW19" s="37"/>
      <c r="QNX19" s="37"/>
      <c r="QNY19" s="37"/>
      <c r="QNZ19" s="37"/>
      <c r="QOA19" s="37"/>
      <c r="QOB19" s="37"/>
      <c r="QOC19" s="37"/>
      <c r="QOD19" s="37"/>
      <c r="QOE19" s="37"/>
      <c r="QOF19" s="37"/>
      <c r="QOG19" s="37"/>
      <c r="QOH19" s="37"/>
      <c r="QOI19" s="37"/>
      <c r="QOJ19" s="37"/>
      <c r="QOK19" s="37"/>
      <c r="QOL19" s="37"/>
      <c r="QOM19" s="37"/>
      <c r="QON19" s="37"/>
      <c r="QOO19" s="37"/>
      <c r="QOP19" s="37"/>
      <c r="QOQ19" s="37"/>
      <c r="QOR19" s="37"/>
      <c r="QOS19" s="37"/>
      <c r="QOT19" s="37"/>
      <c r="QOU19" s="37"/>
      <c r="QOV19" s="37"/>
      <c r="QOW19" s="37"/>
      <c r="QOX19" s="37"/>
      <c r="QOY19" s="37"/>
      <c r="QOZ19" s="37"/>
      <c r="QPA19" s="37"/>
      <c r="QPB19" s="37"/>
      <c r="QPC19" s="37"/>
      <c r="QPD19" s="37"/>
      <c r="QPE19" s="37"/>
      <c r="QPF19" s="37"/>
      <c r="QPG19" s="37"/>
      <c r="QPH19" s="37"/>
      <c r="QPI19" s="37"/>
      <c r="QPJ19" s="37"/>
      <c r="QPK19" s="37"/>
      <c r="QPL19" s="37"/>
      <c r="QPM19" s="37"/>
      <c r="QPN19" s="37"/>
      <c r="QPO19" s="37"/>
      <c r="QPP19" s="37"/>
      <c r="QPQ19" s="37"/>
      <c r="QPR19" s="37"/>
      <c r="QPS19" s="37"/>
      <c r="QPT19" s="37"/>
      <c r="QPU19" s="37"/>
      <c r="QPV19" s="37"/>
      <c r="QPW19" s="37"/>
      <c r="QPX19" s="37"/>
      <c r="QPY19" s="37"/>
      <c r="QPZ19" s="37"/>
      <c r="QQA19" s="37"/>
      <c r="QQB19" s="37"/>
      <c r="QQC19" s="37"/>
      <c r="QQD19" s="37"/>
      <c r="QQE19" s="37"/>
      <c r="QQF19" s="37"/>
      <c r="QQG19" s="37"/>
      <c r="QQH19" s="37"/>
      <c r="QQI19" s="37"/>
      <c r="QQJ19" s="37"/>
      <c r="QQK19" s="37"/>
      <c r="QQL19" s="37"/>
      <c r="QQM19" s="37"/>
      <c r="QQN19" s="37"/>
      <c r="QQO19" s="37"/>
      <c r="QQP19" s="37"/>
      <c r="QQQ19" s="37"/>
      <c r="QQR19" s="37"/>
      <c r="QQS19" s="37"/>
      <c r="QQT19" s="37"/>
      <c r="QQU19" s="37"/>
      <c r="QQV19" s="37"/>
      <c r="QQW19" s="37"/>
      <c r="QQX19" s="37"/>
      <c r="QQY19" s="37"/>
      <c r="QQZ19" s="37"/>
      <c r="QRA19" s="37"/>
      <c r="QRB19" s="37"/>
      <c r="QRC19" s="37"/>
      <c r="QRD19" s="37"/>
      <c r="QRE19" s="37"/>
      <c r="QRF19" s="37"/>
      <c r="QRG19" s="37"/>
      <c r="QRH19" s="37"/>
      <c r="QRI19" s="37"/>
      <c r="QRJ19" s="37"/>
      <c r="QRK19" s="37"/>
      <c r="QRL19" s="37"/>
      <c r="QRM19" s="37"/>
      <c r="QRN19" s="37"/>
      <c r="QRO19" s="37"/>
      <c r="QRP19" s="37"/>
      <c r="QRQ19" s="37"/>
      <c r="QRR19" s="37"/>
      <c r="QRS19" s="37"/>
      <c r="QRT19" s="37"/>
      <c r="QRU19" s="37"/>
      <c r="QRV19" s="37"/>
      <c r="QRW19" s="37"/>
      <c r="QRX19" s="37"/>
      <c r="QRY19" s="37"/>
      <c r="QRZ19" s="37"/>
      <c r="QSA19" s="37"/>
      <c r="QSB19" s="37"/>
      <c r="QSC19" s="37"/>
      <c r="QSD19" s="37"/>
      <c r="QSE19" s="37"/>
      <c r="QSF19" s="37"/>
      <c r="QSG19" s="37"/>
      <c r="QSH19" s="37"/>
      <c r="QSI19" s="37"/>
      <c r="QSJ19" s="37"/>
      <c r="QSK19" s="37"/>
      <c r="QSL19" s="37"/>
      <c r="QSM19" s="37"/>
      <c r="QSN19" s="37"/>
      <c r="QSO19" s="37"/>
      <c r="QSP19" s="37"/>
      <c r="QSQ19" s="37"/>
      <c r="QSR19" s="37"/>
      <c r="QSS19" s="37"/>
      <c r="QST19" s="37"/>
      <c r="QSU19" s="37"/>
      <c r="QSV19" s="37"/>
      <c r="QSW19" s="37"/>
      <c r="QSX19" s="37"/>
      <c r="QSY19" s="37"/>
      <c r="QSZ19" s="37"/>
      <c r="QTA19" s="37"/>
      <c r="QTB19" s="37"/>
      <c r="QTC19" s="37"/>
      <c r="QTD19" s="37"/>
      <c r="QTE19" s="37"/>
      <c r="QTF19" s="37"/>
      <c r="QTG19" s="37"/>
      <c r="QTH19" s="37"/>
      <c r="QTI19" s="37"/>
      <c r="QTJ19" s="37"/>
      <c r="QTK19" s="37"/>
      <c r="QTL19" s="37"/>
      <c r="QTM19" s="37"/>
      <c r="QTN19" s="37"/>
      <c r="QTO19" s="37"/>
      <c r="QTP19" s="37"/>
      <c r="QTQ19" s="37"/>
      <c r="QTR19" s="37"/>
      <c r="QTS19" s="37"/>
      <c r="QTT19" s="37"/>
      <c r="QTU19" s="37"/>
      <c r="QTV19" s="37"/>
      <c r="QTW19" s="37"/>
      <c r="QTX19" s="37"/>
      <c r="QTY19" s="37"/>
      <c r="QTZ19" s="37"/>
      <c r="QUA19" s="37"/>
      <c r="QUB19" s="37"/>
      <c r="QUC19" s="37"/>
      <c r="QUD19" s="37"/>
      <c r="QUE19" s="37"/>
      <c r="QUF19" s="37"/>
      <c r="QUG19" s="37"/>
      <c r="QUH19" s="37"/>
      <c r="QUI19" s="37"/>
      <c r="QUJ19" s="37"/>
      <c r="QUK19" s="37"/>
      <c r="QUL19" s="37"/>
      <c r="QUM19" s="37"/>
      <c r="QUN19" s="37"/>
      <c r="QUO19" s="37"/>
      <c r="QUP19" s="37"/>
      <c r="QUQ19" s="37"/>
      <c r="QUR19" s="37"/>
      <c r="QUS19" s="37"/>
      <c r="QUT19" s="37"/>
      <c r="QUU19" s="37"/>
      <c r="QUV19" s="37"/>
      <c r="QUW19" s="37"/>
      <c r="QUX19" s="37"/>
      <c r="QUY19" s="37"/>
      <c r="QUZ19" s="37"/>
      <c r="QVA19" s="37"/>
      <c r="QVB19" s="37"/>
      <c r="QVC19" s="37"/>
      <c r="QVD19" s="37"/>
      <c r="QVE19" s="37"/>
      <c r="QVF19" s="37"/>
      <c r="QVG19" s="37"/>
      <c r="QVH19" s="37"/>
      <c r="QVI19" s="37"/>
      <c r="QVJ19" s="37"/>
      <c r="QVK19" s="37"/>
      <c r="QVL19" s="37"/>
      <c r="QVM19" s="37"/>
      <c r="QVN19" s="37"/>
      <c r="QVO19" s="37"/>
      <c r="QVP19" s="37"/>
      <c r="QVQ19" s="37"/>
      <c r="QVR19" s="37"/>
      <c r="QVS19" s="37"/>
      <c r="QVT19" s="37"/>
      <c r="QVU19" s="37"/>
      <c r="QVV19" s="37"/>
      <c r="QVW19" s="37"/>
      <c r="QVX19" s="37"/>
      <c r="QVY19" s="37"/>
      <c r="QVZ19" s="37"/>
      <c r="QWA19" s="37"/>
      <c r="QWB19" s="37"/>
      <c r="QWC19" s="37"/>
      <c r="QWD19" s="37"/>
      <c r="QWE19" s="37"/>
      <c r="QWF19" s="37"/>
      <c r="QWG19" s="37"/>
      <c r="QWH19" s="37"/>
      <c r="QWI19" s="37"/>
      <c r="QWJ19" s="37"/>
      <c r="QWK19" s="37"/>
      <c r="QWL19" s="37"/>
      <c r="QWM19" s="37"/>
      <c r="QWN19" s="37"/>
      <c r="QWO19" s="37"/>
      <c r="QWP19" s="37"/>
      <c r="QWQ19" s="37"/>
      <c r="QWR19" s="37"/>
      <c r="QWS19" s="37"/>
      <c r="QWT19" s="37"/>
      <c r="QWU19" s="37"/>
      <c r="QWV19" s="37"/>
      <c r="QWW19" s="37"/>
      <c r="QWX19" s="37"/>
      <c r="QWY19" s="37"/>
      <c r="QWZ19" s="37"/>
      <c r="QXA19" s="37"/>
      <c r="QXB19" s="37"/>
      <c r="QXC19" s="37"/>
      <c r="QXD19" s="37"/>
      <c r="QXE19" s="37"/>
      <c r="QXF19" s="37"/>
      <c r="QXG19" s="37"/>
      <c r="QXH19" s="37"/>
      <c r="QXI19" s="37"/>
      <c r="QXJ19" s="37"/>
      <c r="QXK19" s="37"/>
      <c r="QXL19" s="37"/>
      <c r="QXM19" s="37"/>
      <c r="QXN19" s="37"/>
      <c r="QXO19" s="37"/>
      <c r="QXP19" s="37"/>
      <c r="QXQ19" s="37"/>
      <c r="QXR19" s="37"/>
      <c r="QXS19" s="37"/>
      <c r="QXT19" s="37"/>
      <c r="QXU19" s="37"/>
      <c r="QXV19" s="37"/>
      <c r="QXW19" s="37"/>
      <c r="QXX19" s="37"/>
      <c r="QXY19" s="37"/>
      <c r="QXZ19" s="37"/>
      <c r="QYA19" s="37"/>
      <c r="QYB19" s="37"/>
      <c r="QYC19" s="37"/>
      <c r="QYD19" s="37"/>
      <c r="QYE19" s="37"/>
      <c r="QYF19" s="37"/>
      <c r="QYG19" s="37"/>
      <c r="QYH19" s="37"/>
      <c r="QYI19" s="37"/>
      <c r="QYJ19" s="37"/>
      <c r="QYK19" s="37"/>
      <c r="QYL19" s="37"/>
      <c r="QYM19" s="37"/>
      <c r="QYN19" s="37"/>
      <c r="QYO19" s="37"/>
      <c r="QYP19" s="37"/>
      <c r="QYQ19" s="37"/>
      <c r="QYR19" s="37"/>
      <c r="QYS19" s="37"/>
      <c r="QYT19" s="37"/>
      <c r="QYU19" s="37"/>
      <c r="QYV19" s="37"/>
      <c r="QYW19" s="37"/>
      <c r="QYX19" s="37"/>
      <c r="QYY19" s="37"/>
      <c r="QYZ19" s="37"/>
      <c r="QZA19" s="37"/>
      <c r="QZB19" s="37"/>
      <c r="QZC19" s="37"/>
      <c r="QZD19" s="37"/>
      <c r="QZE19" s="37"/>
      <c r="QZF19" s="37"/>
      <c r="QZG19" s="37"/>
      <c r="QZH19" s="37"/>
      <c r="QZI19" s="37"/>
      <c r="QZJ19" s="37"/>
      <c r="QZK19" s="37"/>
      <c r="QZL19" s="37"/>
      <c r="QZM19" s="37"/>
      <c r="QZN19" s="37"/>
      <c r="QZO19" s="37"/>
      <c r="QZP19" s="37"/>
      <c r="QZQ19" s="37"/>
      <c r="QZR19" s="37"/>
      <c r="QZS19" s="37"/>
      <c r="QZT19" s="37"/>
      <c r="QZU19" s="37"/>
      <c r="QZV19" s="37"/>
      <c r="QZW19" s="37"/>
      <c r="QZX19" s="37"/>
      <c r="QZY19" s="37"/>
      <c r="QZZ19" s="37"/>
      <c r="RAA19" s="37"/>
      <c r="RAB19" s="37"/>
      <c r="RAC19" s="37"/>
      <c r="RAD19" s="37"/>
      <c r="RAE19" s="37"/>
      <c r="RAF19" s="37"/>
      <c r="RAG19" s="37"/>
      <c r="RAH19" s="37"/>
      <c r="RAI19" s="37"/>
      <c r="RAJ19" s="37"/>
      <c r="RAK19" s="37"/>
      <c r="RAL19" s="37"/>
      <c r="RAM19" s="37"/>
      <c r="RAN19" s="37"/>
      <c r="RAO19" s="37"/>
      <c r="RAP19" s="37"/>
      <c r="RAQ19" s="37"/>
      <c r="RAR19" s="37"/>
      <c r="RAS19" s="37"/>
      <c r="RAT19" s="37"/>
      <c r="RAU19" s="37"/>
      <c r="RAV19" s="37"/>
      <c r="RAW19" s="37"/>
      <c r="RAX19" s="37"/>
      <c r="RAY19" s="37"/>
      <c r="RAZ19" s="37"/>
      <c r="RBA19" s="37"/>
      <c r="RBB19" s="37"/>
      <c r="RBC19" s="37"/>
      <c r="RBD19" s="37"/>
      <c r="RBE19" s="37"/>
      <c r="RBF19" s="37"/>
      <c r="RBG19" s="37"/>
      <c r="RBH19" s="37"/>
      <c r="RBI19" s="37"/>
      <c r="RBJ19" s="37"/>
      <c r="RBK19" s="37"/>
      <c r="RBL19" s="37"/>
      <c r="RBM19" s="37"/>
      <c r="RBN19" s="37"/>
      <c r="RBO19" s="37"/>
      <c r="RBP19" s="37"/>
      <c r="RBQ19" s="37"/>
      <c r="RBR19" s="37"/>
      <c r="RBS19" s="37"/>
      <c r="RBT19" s="37"/>
      <c r="RBU19" s="37"/>
      <c r="RBV19" s="37"/>
      <c r="RBW19" s="37"/>
      <c r="RBX19" s="37"/>
      <c r="RBY19" s="37"/>
      <c r="RBZ19" s="37"/>
      <c r="RCA19" s="37"/>
      <c r="RCB19" s="37"/>
      <c r="RCC19" s="37"/>
      <c r="RCD19" s="37"/>
      <c r="RCE19" s="37"/>
      <c r="RCF19" s="37"/>
      <c r="RCG19" s="37"/>
      <c r="RCH19" s="37"/>
      <c r="RCI19" s="37"/>
      <c r="RCJ19" s="37"/>
      <c r="RCK19" s="37"/>
      <c r="RCL19" s="37"/>
      <c r="RCM19" s="37"/>
      <c r="RCN19" s="37"/>
      <c r="RCO19" s="37"/>
      <c r="RCP19" s="37"/>
      <c r="RCQ19" s="37"/>
      <c r="RCR19" s="37"/>
      <c r="RCS19" s="37"/>
      <c r="RCT19" s="37"/>
      <c r="RCU19" s="37"/>
      <c r="RCV19" s="37"/>
      <c r="RCW19" s="37"/>
      <c r="RCX19" s="37"/>
      <c r="RCY19" s="37"/>
      <c r="RCZ19" s="37"/>
      <c r="RDA19" s="37"/>
      <c r="RDB19" s="37"/>
      <c r="RDC19" s="37"/>
      <c r="RDD19" s="37"/>
      <c r="RDE19" s="37"/>
      <c r="RDF19" s="37"/>
      <c r="RDG19" s="37"/>
      <c r="RDH19" s="37"/>
      <c r="RDI19" s="37"/>
      <c r="RDJ19" s="37"/>
      <c r="RDK19" s="37"/>
      <c r="RDL19" s="37"/>
      <c r="RDM19" s="37"/>
      <c r="RDN19" s="37"/>
      <c r="RDO19" s="37"/>
      <c r="RDP19" s="37"/>
      <c r="RDQ19" s="37"/>
      <c r="RDR19" s="37"/>
      <c r="RDS19" s="37"/>
      <c r="RDT19" s="37"/>
      <c r="RDU19" s="37"/>
      <c r="RDV19" s="37"/>
      <c r="RDW19" s="37"/>
      <c r="RDX19" s="37"/>
      <c r="RDY19" s="37"/>
      <c r="RDZ19" s="37"/>
      <c r="REA19" s="37"/>
      <c r="REB19" s="37"/>
      <c r="REC19" s="37"/>
      <c r="RED19" s="37"/>
      <c r="REE19" s="37"/>
      <c r="REF19" s="37"/>
      <c r="REG19" s="37"/>
      <c r="REH19" s="37"/>
      <c r="REI19" s="37"/>
      <c r="REJ19" s="37"/>
      <c r="REK19" s="37"/>
      <c r="REL19" s="37"/>
      <c r="REM19" s="37"/>
      <c r="REN19" s="37"/>
      <c r="REO19" s="37"/>
      <c r="REP19" s="37"/>
      <c r="REQ19" s="37"/>
      <c r="RER19" s="37"/>
      <c r="RES19" s="37"/>
      <c r="RET19" s="37"/>
      <c r="REU19" s="37"/>
      <c r="REV19" s="37"/>
      <c r="REW19" s="37"/>
      <c r="REX19" s="37"/>
      <c r="REY19" s="37"/>
      <c r="REZ19" s="37"/>
      <c r="RFA19" s="37"/>
      <c r="RFB19" s="37"/>
      <c r="RFC19" s="37"/>
      <c r="RFD19" s="37"/>
      <c r="RFE19" s="37"/>
      <c r="RFF19" s="37"/>
      <c r="RFG19" s="37"/>
      <c r="RFH19" s="37"/>
      <c r="RFI19" s="37"/>
      <c r="RFJ19" s="37"/>
      <c r="RFK19" s="37"/>
      <c r="RFL19" s="37"/>
      <c r="RFM19" s="37"/>
      <c r="RFN19" s="37"/>
      <c r="RFO19" s="37"/>
      <c r="RFP19" s="37"/>
      <c r="RFQ19" s="37"/>
      <c r="RFR19" s="37"/>
      <c r="RFS19" s="37"/>
      <c r="RFT19" s="37"/>
      <c r="RFU19" s="37"/>
      <c r="RFV19" s="37"/>
      <c r="RFW19" s="37"/>
      <c r="RFX19" s="37"/>
      <c r="RFY19" s="37"/>
      <c r="RFZ19" s="37"/>
      <c r="RGA19" s="37"/>
      <c r="RGB19" s="37"/>
      <c r="RGC19" s="37"/>
      <c r="RGD19" s="37"/>
      <c r="RGE19" s="37"/>
      <c r="RGF19" s="37"/>
      <c r="RGG19" s="37"/>
      <c r="RGH19" s="37"/>
      <c r="RGI19" s="37"/>
      <c r="RGJ19" s="37"/>
      <c r="RGK19" s="37"/>
      <c r="RGL19" s="37"/>
      <c r="RGM19" s="37"/>
      <c r="RGN19" s="37"/>
      <c r="RGO19" s="37"/>
      <c r="RGP19" s="37"/>
      <c r="RGQ19" s="37"/>
      <c r="RGR19" s="37"/>
      <c r="RGS19" s="37"/>
      <c r="RGT19" s="37"/>
      <c r="RGU19" s="37"/>
      <c r="RGV19" s="37"/>
      <c r="RGW19" s="37"/>
      <c r="RGX19" s="37"/>
      <c r="RGY19" s="37"/>
      <c r="RGZ19" s="37"/>
      <c r="RHA19" s="37"/>
      <c r="RHB19" s="37"/>
      <c r="RHC19" s="37"/>
      <c r="RHD19" s="37"/>
      <c r="RHE19" s="37"/>
      <c r="RHF19" s="37"/>
      <c r="RHG19" s="37"/>
      <c r="RHH19" s="37"/>
      <c r="RHI19" s="37"/>
      <c r="RHJ19" s="37"/>
      <c r="RHK19" s="37"/>
      <c r="RHL19" s="37"/>
      <c r="RHM19" s="37"/>
      <c r="RHN19" s="37"/>
      <c r="RHO19" s="37"/>
      <c r="RHP19" s="37"/>
      <c r="RHQ19" s="37"/>
      <c r="RHR19" s="37"/>
      <c r="RHS19" s="37"/>
      <c r="RHT19" s="37"/>
      <c r="RHU19" s="37"/>
      <c r="RHV19" s="37"/>
      <c r="RHW19" s="37"/>
      <c r="RHX19" s="37"/>
      <c r="RHY19" s="37"/>
      <c r="RHZ19" s="37"/>
      <c r="RIA19" s="37"/>
      <c r="RIB19" s="37"/>
      <c r="RIC19" s="37"/>
      <c r="RID19" s="37"/>
      <c r="RIE19" s="37"/>
      <c r="RIF19" s="37"/>
      <c r="RIG19" s="37"/>
      <c r="RIH19" s="37"/>
      <c r="RII19" s="37"/>
      <c r="RIJ19" s="37"/>
      <c r="RIK19" s="37"/>
      <c r="RIL19" s="37"/>
      <c r="RIM19" s="37"/>
      <c r="RIN19" s="37"/>
      <c r="RIO19" s="37"/>
      <c r="RIP19" s="37"/>
      <c r="RIQ19" s="37"/>
      <c r="RIR19" s="37"/>
      <c r="RIS19" s="37"/>
      <c r="RIT19" s="37"/>
      <c r="RIU19" s="37"/>
      <c r="RIV19" s="37"/>
      <c r="RIW19" s="37"/>
      <c r="RIX19" s="37"/>
      <c r="RIY19" s="37"/>
      <c r="RIZ19" s="37"/>
      <c r="RJA19" s="37"/>
      <c r="RJB19" s="37"/>
      <c r="RJC19" s="37"/>
      <c r="RJD19" s="37"/>
      <c r="RJE19" s="37"/>
      <c r="RJF19" s="37"/>
      <c r="RJG19" s="37"/>
      <c r="RJH19" s="37"/>
      <c r="RJI19" s="37"/>
      <c r="RJJ19" s="37"/>
      <c r="RJK19" s="37"/>
      <c r="RJL19" s="37"/>
      <c r="RJM19" s="37"/>
      <c r="RJN19" s="37"/>
      <c r="RJO19" s="37"/>
      <c r="RJP19" s="37"/>
      <c r="RJQ19" s="37"/>
      <c r="RJR19" s="37"/>
      <c r="RJS19" s="37"/>
      <c r="RJT19" s="37"/>
      <c r="RJU19" s="37"/>
      <c r="RJV19" s="37"/>
      <c r="RJW19" s="37"/>
      <c r="RJX19" s="37"/>
      <c r="RJY19" s="37"/>
      <c r="RJZ19" s="37"/>
      <c r="RKA19" s="37"/>
      <c r="RKB19" s="37"/>
      <c r="RKC19" s="37"/>
      <c r="RKD19" s="37"/>
      <c r="RKE19" s="37"/>
      <c r="RKF19" s="37"/>
      <c r="RKG19" s="37"/>
      <c r="RKH19" s="37"/>
      <c r="RKI19" s="37"/>
      <c r="RKJ19" s="37"/>
      <c r="RKK19" s="37"/>
      <c r="RKL19" s="37"/>
      <c r="RKM19" s="37"/>
      <c r="RKN19" s="37"/>
      <c r="RKO19" s="37"/>
      <c r="RKP19" s="37"/>
      <c r="RKQ19" s="37"/>
      <c r="RKR19" s="37"/>
      <c r="RKS19" s="37"/>
      <c r="RKT19" s="37"/>
      <c r="RKU19" s="37"/>
      <c r="RKV19" s="37"/>
      <c r="RKW19" s="37"/>
      <c r="RKX19" s="37"/>
      <c r="RKY19" s="37"/>
      <c r="RKZ19" s="37"/>
      <c r="RLA19" s="37"/>
      <c r="RLB19" s="37"/>
      <c r="RLC19" s="37"/>
      <c r="RLD19" s="37"/>
      <c r="RLE19" s="37"/>
      <c r="RLF19" s="37"/>
      <c r="RLG19" s="37"/>
      <c r="RLH19" s="37"/>
      <c r="RLI19" s="37"/>
      <c r="RLJ19" s="37"/>
      <c r="RLK19" s="37"/>
      <c r="RLL19" s="37"/>
      <c r="RLM19" s="37"/>
      <c r="RLN19" s="37"/>
      <c r="RLO19" s="37"/>
      <c r="RLP19" s="37"/>
      <c r="RLQ19" s="37"/>
      <c r="RLR19" s="37"/>
      <c r="RLS19" s="37"/>
      <c r="RLT19" s="37"/>
      <c r="RLU19" s="37"/>
      <c r="RLV19" s="37"/>
      <c r="RLW19" s="37"/>
      <c r="RLX19" s="37"/>
      <c r="RLY19" s="37"/>
      <c r="RLZ19" s="37"/>
      <c r="RMA19" s="37"/>
      <c r="RMB19" s="37"/>
      <c r="RMC19" s="37"/>
      <c r="RMD19" s="37"/>
      <c r="RME19" s="37"/>
      <c r="RMF19" s="37"/>
      <c r="RMG19" s="37"/>
      <c r="RMH19" s="37"/>
      <c r="RMI19" s="37"/>
      <c r="RMJ19" s="37"/>
      <c r="RMK19" s="37"/>
      <c r="RML19" s="37"/>
      <c r="RMM19" s="37"/>
      <c r="RMN19" s="37"/>
      <c r="RMO19" s="37"/>
      <c r="RMP19" s="37"/>
      <c r="RMQ19" s="37"/>
      <c r="RMR19" s="37"/>
      <c r="RMS19" s="37"/>
      <c r="RMT19" s="37"/>
      <c r="RMU19" s="37"/>
      <c r="RMV19" s="37"/>
      <c r="RMW19" s="37"/>
      <c r="RMX19" s="37"/>
      <c r="RMY19" s="37"/>
      <c r="RMZ19" s="37"/>
      <c r="RNA19" s="37"/>
      <c r="RNB19" s="37"/>
      <c r="RNC19" s="37"/>
      <c r="RND19" s="37"/>
      <c r="RNE19" s="37"/>
      <c r="RNF19" s="37"/>
      <c r="RNG19" s="37"/>
      <c r="RNH19" s="37"/>
      <c r="RNI19" s="37"/>
      <c r="RNJ19" s="37"/>
      <c r="RNK19" s="37"/>
      <c r="RNL19" s="37"/>
      <c r="RNM19" s="37"/>
      <c r="RNN19" s="37"/>
      <c r="RNO19" s="37"/>
      <c r="RNP19" s="37"/>
      <c r="RNQ19" s="37"/>
      <c r="RNR19" s="37"/>
      <c r="RNS19" s="37"/>
      <c r="RNT19" s="37"/>
      <c r="RNU19" s="37"/>
      <c r="RNV19" s="37"/>
      <c r="RNW19" s="37"/>
      <c r="RNX19" s="37"/>
      <c r="RNY19" s="37"/>
      <c r="RNZ19" s="37"/>
      <c r="ROA19" s="37"/>
      <c r="ROB19" s="37"/>
      <c r="ROC19" s="37"/>
      <c r="ROD19" s="37"/>
      <c r="ROE19" s="37"/>
      <c r="ROF19" s="37"/>
      <c r="ROG19" s="37"/>
      <c r="ROH19" s="37"/>
      <c r="ROI19" s="37"/>
      <c r="ROJ19" s="37"/>
      <c r="ROK19" s="37"/>
      <c r="ROL19" s="37"/>
      <c r="ROM19" s="37"/>
      <c r="RON19" s="37"/>
      <c r="ROO19" s="37"/>
      <c r="ROP19" s="37"/>
      <c r="ROQ19" s="37"/>
      <c r="ROR19" s="37"/>
      <c r="ROS19" s="37"/>
      <c r="ROT19" s="37"/>
      <c r="ROU19" s="37"/>
      <c r="ROV19" s="37"/>
      <c r="ROW19" s="37"/>
      <c r="ROX19" s="37"/>
      <c r="ROY19" s="37"/>
      <c r="ROZ19" s="37"/>
      <c r="RPA19" s="37"/>
      <c r="RPB19" s="37"/>
      <c r="RPC19" s="37"/>
      <c r="RPD19" s="37"/>
      <c r="RPE19" s="37"/>
      <c r="RPF19" s="37"/>
      <c r="RPG19" s="37"/>
      <c r="RPH19" s="37"/>
      <c r="RPI19" s="37"/>
      <c r="RPJ19" s="37"/>
      <c r="RPK19" s="37"/>
      <c r="RPL19" s="37"/>
      <c r="RPM19" s="37"/>
      <c r="RPN19" s="37"/>
      <c r="RPO19" s="37"/>
      <c r="RPP19" s="37"/>
      <c r="RPQ19" s="37"/>
      <c r="RPR19" s="37"/>
      <c r="RPS19" s="37"/>
      <c r="RPT19" s="37"/>
      <c r="RPU19" s="37"/>
      <c r="RPV19" s="37"/>
      <c r="RPW19" s="37"/>
      <c r="RPX19" s="37"/>
      <c r="RPY19" s="37"/>
      <c r="RPZ19" s="37"/>
      <c r="RQA19" s="37"/>
      <c r="RQB19" s="37"/>
      <c r="RQC19" s="37"/>
      <c r="RQD19" s="37"/>
      <c r="RQE19" s="37"/>
      <c r="RQF19" s="37"/>
      <c r="RQG19" s="37"/>
      <c r="RQH19" s="37"/>
      <c r="RQI19" s="37"/>
      <c r="RQJ19" s="37"/>
      <c r="RQK19" s="37"/>
      <c r="RQL19" s="37"/>
      <c r="RQM19" s="37"/>
      <c r="RQN19" s="37"/>
      <c r="RQO19" s="37"/>
      <c r="RQP19" s="37"/>
      <c r="RQQ19" s="37"/>
      <c r="RQR19" s="37"/>
      <c r="RQS19" s="37"/>
      <c r="RQT19" s="37"/>
      <c r="RQU19" s="37"/>
      <c r="RQV19" s="37"/>
      <c r="RQW19" s="37"/>
      <c r="RQX19" s="37"/>
      <c r="RQY19" s="37"/>
      <c r="RQZ19" s="37"/>
      <c r="RRA19" s="37"/>
      <c r="RRB19" s="37"/>
      <c r="RRC19" s="37"/>
      <c r="RRD19" s="37"/>
      <c r="RRE19" s="37"/>
      <c r="RRF19" s="37"/>
      <c r="RRG19" s="37"/>
      <c r="RRH19" s="37"/>
      <c r="RRI19" s="37"/>
      <c r="RRJ19" s="37"/>
      <c r="RRK19" s="37"/>
      <c r="RRL19" s="37"/>
      <c r="RRM19" s="37"/>
      <c r="RRN19" s="37"/>
      <c r="RRO19" s="37"/>
      <c r="RRP19" s="37"/>
      <c r="RRQ19" s="37"/>
      <c r="RRR19" s="37"/>
      <c r="RRS19" s="37"/>
      <c r="RRT19" s="37"/>
      <c r="RRU19" s="37"/>
      <c r="RRV19" s="37"/>
      <c r="RRW19" s="37"/>
      <c r="RRX19" s="37"/>
      <c r="RRY19" s="37"/>
      <c r="RRZ19" s="37"/>
      <c r="RSA19" s="37"/>
      <c r="RSB19" s="37"/>
      <c r="RSC19" s="37"/>
      <c r="RSD19" s="37"/>
      <c r="RSE19" s="37"/>
      <c r="RSF19" s="37"/>
      <c r="RSG19" s="37"/>
      <c r="RSH19" s="37"/>
      <c r="RSI19" s="37"/>
      <c r="RSJ19" s="37"/>
      <c r="RSK19" s="37"/>
      <c r="RSL19" s="37"/>
      <c r="RSM19" s="37"/>
      <c r="RSN19" s="37"/>
      <c r="RSO19" s="37"/>
      <c r="RSP19" s="37"/>
      <c r="RSQ19" s="37"/>
      <c r="RSR19" s="37"/>
      <c r="RSS19" s="37"/>
      <c r="RST19" s="37"/>
      <c r="RSU19" s="37"/>
      <c r="RSV19" s="37"/>
      <c r="RSW19" s="37"/>
      <c r="RSX19" s="37"/>
      <c r="RSY19" s="37"/>
      <c r="RSZ19" s="37"/>
      <c r="RTA19" s="37"/>
      <c r="RTB19" s="37"/>
      <c r="RTC19" s="37"/>
      <c r="RTD19" s="37"/>
      <c r="RTE19" s="37"/>
      <c r="RTF19" s="37"/>
      <c r="RTG19" s="37"/>
      <c r="RTH19" s="37"/>
      <c r="RTI19" s="37"/>
      <c r="RTJ19" s="37"/>
      <c r="RTK19" s="37"/>
      <c r="RTL19" s="37"/>
      <c r="RTM19" s="37"/>
      <c r="RTN19" s="37"/>
      <c r="RTO19" s="37"/>
      <c r="RTP19" s="37"/>
      <c r="RTQ19" s="37"/>
      <c r="RTR19" s="37"/>
      <c r="RTS19" s="37"/>
      <c r="RTT19" s="37"/>
      <c r="RTU19" s="37"/>
      <c r="RTV19" s="37"/>
      <c r="RTW19" s="37"/>
      <c r="RTX19" s="37"/>
      <c r="RTY19" s="37"/>
      <c r="RTZ19" s="37"/>
      <c r="RUA19" s="37"/>
      <c r="RUB19" s="37"/>
      <c r="RUC19" s="37"/>
      <c r="RUD19" s="37"/>
      <c r="RUE19" s="37"/>
      <c r="RUF19" s="37"/>
      <c r="RUG19" s="37"/>
      <c r="RUH19" s="37"/>
      <c r="RUI19" s="37"/>
      <c r="RUJ19" s="37"/>
      <c r="RUK19" s="37"/>
      <c r="RUL19" s="37"/>
      <c r="RUM19" s="37"/>
      <c r="RUN19" s="37"/>
      <c r="RUO19" s="37"/>
      <c r="RUP19" s="37"/>
      <c r="RUQ19" s="37"/>
      <c r="RUR19" s="37"/>
      <c r="RUS19" s="37"/>
      <c r="RUT19" s="37"/>
      <c r="RUU19" s="37"/>
      <c r="RUV19" s="37"/>
      <c r="RUW19" s="37"/>
      <c r="RUX19" s="37"/>
      <c r="RUY19" s="37"/>
      <c r="RUZ19" s="37"/>
      <c r="RVA19" s="37"/>
      <c r="RVB19" s="37"/>
      <c r="RVC19" s="37"/>
      <c r="RVD19" s="37"/>
      <c r="RVE19" s="37"/>
      <c r="RVF19" s="37"/>
      <c r="RVG19" s="37"/>
      <c r="RVH19" s="37"/>
      <c r="RVI19" s="37"/>
      <c r="RVJ19" s="37"/>
      <c r="RVK19" s="37"/>
      <c r="RVL19" s="37"/>
      <c r="RVM19" s="37"/>
      <c r="RVN19" s="37"/>
      <c r="RVO19" s="37"/>
      <c r="RVP19" s="37"/>
      <c r="RVQ19" s="37"/>
      <c r="RVR19" s="37"/>
      <c r="RVS19" s="37"/>
      <c r="RVT19" s="37"/>
      <c r="RVU19" s="37"/>
      <c r="RVV19" s="37"/>
      <c r="RVW19" s="37"/>
      <c r="RVX19" s="37"/>
      <c r="RVY19" s="37"/>
      <c r="RVZ19" s="37"/>
      <c r="RWA19" s="37"/>
      <c r="RWB19" s="37"/>
      <c r="RWC19" s="37"/>
      <c r="RWD19" s="37"/>
      <c r="RWE19" s="37"/>
      <c r="RWF19" s="37"/>
      <c r="RWG19" s="37"/>
      <c r="RWH19" s="37"/>
      <c r="RWI19" s="37"/>
      <c r="RWJ19" s="37"/>
      <c r="RWK19" s="37"/>
      <c r="RWL19" s="37"/>
      <c r="RWM19" s="37"/>
      <c r="RWN19" s="37"/>
      <c r="RWO19" s="37"/>
      <c r="RWP19" s="37"/>
      <c r="RWQ19" s="37"/>
      <c r="RWR19" s="37"/>
      <c r="RWS19" s="37"/>
      <c r="RWT19" s="37"/>
      <c r="RWU19" s="37"/>
      <c r="RWV19" s="37"/>
      <c r="RWW19" s="37"/>
      <c r="RWX19" s="37"/>
      <c r="RWY19" s="37"/>
      <c r="RWZ19" s="37"/>
      <c r="RXA19" s="37"/>
      <c r="RXB19" s="37"/>
      <c r="RXC19" s="37"/>
      <c r="RXD19" s="37"/>
      <c r="RXE19" s="37"/>
      <c r="RXF19" s="37"/>
      <c r="RXG19" s="37"/>
      <c r="RXH19" s="37"/>
      <c r="RXI19" s="37"/>
      <c r="RXJ19" s="37"/>
      <c r="RXK19" s="37"/>
      <c r="RXL19" s="37"/>
      <c r="RXM19" s="37"/>
      <c r="RXN19" s="37"/>
      <c r="RXO19" s="37"/>
      <c r="RXP19" s="37"/>
      <c r="RXQ19" s="37"/>
      <c r="RXR19" s="37"/>
      <c r="RXS19" s="37"/>
      <c r="RXT19" s="37"/>
      <c r="RXU19" s="37"/>
      <c r="RXV19" s="37"/>
      <c r="RXW19" s="37"/>
      <c r="RXX19" s="37"/>
      <c r="RXY19" s="37"/>
      <c r="RXZ19" s="37"/>
      <c r="RYA19" s="37"/>
      <c r="RYB19" s="37"/>
      <c r="RYC19" s="37"/>
      <c r="RYD19" s="37"/>
      <c r="RYE19" s="37"/>
      <c r="RYF19" s="37"/>
      <c r="RYG19" s="37"/>
      <c r="RYH19" s="37"/>
      <c r="RYI19" s="37"/>
      <c r="RYJ19" s="37"/>
      <c r="RYK19" s="37"/>
      <c r="RYL19" s="37"/>
      <c r="RYM19" s="37"/>
      <c r="RYN19" s="37"/>
      <c r="RYO19" s="37"/>
      <c r="RYP19" s="37"/>
      <c r="RYQ19" s="37"/>
      <c r="RYR19" s="37"/>
      <c r="RYS19" s="37"/>
      <c r="RYT19" s="37"/>
      <c r="RYU19" s="37"/>
      <c r="RYV19" s="37"/>
      <c r="RYW19" s="37"/>
      <c r="RYX19" s="37"/>
      <c r="RYY19" s="37"/>
      <c r="RYZ19" s="37"/>
      <c r="RZA19" s="37"/>
      <c r="RZB19" s="37"/>
      <c r="RZC19" s="37"/>
      <c r="RZD19" s="37"/>
      <c r="RZE19" s="37"/>
      <c r="RZF19" s="37"/>
      <c r="RZG19" s="37"/>
      <c r="RZH19" s="37"/>
      <c r="RZI19" s="37"/>
      <c r="RZJ19" s="37"/>
      <c r="RZK19" s="37"/>
      <c r="RZL19" s="37"/>
      <c r="RZM19" s="37"/>
      <c r="RZN19" s="37"/>
      <c r="RZO19" s="37"/>
      <c r="RZP19" s="37"/>
      <c r="RZQ19" s="37"/>
      <c r="RZR19" s="37"/>
      <c r="RZS19" s="37"/>
      <c r="RZT19" s="37"/>
      <c r="RZU19" s="37"/>
      <c r="RZV19" s="37"/>
      <c r="RZW19" s="37"/>
      <c r="RZX19" s="37"/>
      <c r="RZY19" s="37"/>
      <c r="RZZ19" s="37"/>
      <c r="SAA19" s="37"/>
      <c r="SAB19" s="37"/>
      <c r="SAC19" s="37"/>
      <c r="SAD19" s="37"/>
      <c r="SAE19" s="37"/>
      <c r="SAF19" s="37"/>
      <c r="SAG19" s="37"/>
      <c r="SAH19" s="37"/>
      <c r="SAI19" s="37"/>
      <c r="SAJ19" s="37"/>
      <c r="SAK19" s="37"/>
      <c r="SAL19" s="37"/>
      <c r="SAM19" s="37"/>
      <c r="SAN19" s="37"/>
      <c r="SAO19" s="37"/>
      <c r="SAP19" s="37"/>
      <c r="SAQ19" s="37"/>
      <c r="SAR19" s="37"/>
      <c r="SAS19" s="37"/>
      <c r="SAT19" s="37"/>
      <c r="SAU19" s="37"/>
      <c r="SAV19" s="37"/>
      <c r="SAW19" s="37"/>
      <c r="SAX19" s="37"/>
      <c r="SAY19" s="37"/>
      <c r="SAZ19" s="37"/>
      <c r="SBA19" s="37"/>
      <c r="SBB19" s="37"/>
      <c r="SBC19" s="37"/>
      <c r="SBD19" s="37"/>
      <c r="SBE19" s="37"/>
      <c r="SBF19" s="37"/>
      <c r="SBG19" s="37"/>
      <c r="SBH19" s="37"/>
      <c r="SBI19" s="37"/>
      <c r="SBJ19" s="37"/>
      <c r="SBK19" s="37"/>
      <c r="SBL19" s="37"/>
      <c r="SBM19" s="37"/>
      <c r="SBN19" s="37"/>
      <c r="SBO19" s="37"/>
      <c r="SBP19" s="37"/>
      <c r="SBQ19" s="37"/>
      <c r="SBR19" s="37"/>
      <c r="SBS19" s="37"/>
      <c r="SBT19" s="37"/>
      <c r="SBU19" s="37"/>
      <c r="SBV19" s="37"/>
      <c r="SBW19" s="37"/>
      <c r="SBX19" s="37"/>
      <c r="SBY19" s="37"/>
      <c r="SBZ19" s="37"/>
      <c r="SCA19" s="37"/>
      <c r="SCB19" s="37"/>
      <c r="SCC19" s="37"/>
      <c r="SCD19" s="37"/>
      <c r="SCE19" s="37"/>
      <c r="SCF19" s="37"/>
      <c r="SCG19" s="37"/>
      <c r="SCH19" s="37"/>
      <c r="SCI19" s="37"/>
      <c r="SCJ19" s="37"/>
      <c r="SCK19" s="37"/>
      <c r="SCL19" s="37"/>
      <c r="SCM19" s="37"/>
      <c r="SCN19" s="37"/>
      <c r="SCO19" s="37"/>
      <c r="SCP19" s="37"/>
      <c r="SCQ19" s="37"/>
      <c r="SCR19" s="37"/>
      <c r="SCS19" s="37"/>
      <c r="SCT19" s="37"/>
      <c r="SCU19" s="37"/>
      <c r="SCV19" s="37"/>
      <c r="SCW19" s="37"/>
      <c r="SCX19" s="37"/>
      <c r="SCY19" s="37"/>
      <c r="SCZ19" s="37"/>
      <c r="SDA19" s="37"/>
      <c r="SDB19" s="37"/>
      <c r="SDC19" s="37"/>
      <c r="SDD19" s="37"/>
      <c r="SDE19" s="37"/>
      <c r="SDF19" s="37"/>
      <c r="SDG19" s="37"/>
      <c r="SDH19" s="37"/>
      <c r="SDI19" s="37"/>
      <c r="SDJ19" s="37"/>
      <c r="SDK19" s="37"/>
      <c r="SDL19" s="37"/>
      <c r="SDM19" s="37"/>
      <c r="SDN19" s="37"/>
      <c r="SDO19" s="37"/>
      <c r="SDP19" s="37"/>
      <c r="SDQ19" s="37"/>
      <c r="SDR19" s="37"/>
      <c r="SDS19" s="37"/>
      <c r="SDT19" s="37"/>
      <c r="SDU19" s="37"/>
      <c r="SDV19" s="37"/>
      <c r="SDW19" s="37"/>
      <c r="SDX19" s="37"/>
      <c r="SDY19" s="37"/>
      <c r="SDZ19" s="37"/>
      <c r="SEA19" s="37"/>
      <c r="SEB19" s="37"/>
      <c r="SEC19" s="37"/>
      <c r="SED19" s="37"/>
      <c r="SEE19" s="37"/>
      <c r="SEF19" s="37"/>
      <c r="SEG19" s="37"/>
      <c r="SEH19" s="37"/>
      <c r="SEI19" s="37"/>
      <c r="SEJ19" s="37"/>
      <c r="SEK19" s="37"/>
      <c r="SEL19" s="37"/>
      <c r="SEM19" s="37"/>
      <c r="SEN19" s="37"/>
      <c r="SEO19" s="37"/>
      <c r="SEP19" s="37"/>
      <c r="SEQ19" s="37"/>
      <c r="SER19" s="37"/>
      <c r="SES19" s="37"/>
      <c r="SET19" s="37"/>
      <c r="SEU19" s="37"/>
      <c r="SEV19" s="37"/>
      <c r="SEW19" s="37"/>
      <c r="SEX19" s="37"/>
      <c r="SEY19" s="37"/>
      <c r="SEZ19" s="37"/>
      <c r="SFA19" s="37"/>
      <c r="SFB19" s="37"/>
      <c r="SFC19" s="37"/>
      <c r="SFD19" s="37"/>
      <c r="SFE19" s="37"/>
      <c r="SFF19" s="37"/>
      <c r="SFG19" s="37"/>
      <c r="SFH19" s="37"/>
      <c r="SFI19" s="37"/>
      <c r="SFJ19" s="37"/>
      <c r="SFK19" s="37"/>
      <c r="SFL19" s="37"/>
      <c r="SFM19" s="37"/>
      <c r="SFN19" s="37"/>
      <c r="SFO19" s="37"/>
      <c r="SFP19" s="37"/>
      <c r="SFQ19" s="37"/>
      <c r="SFR19" s="37"/>
      <c r="SFS19" s="37"/>
      <c r="SFT19" s="37"/>
      <c r="SFU19" s="37"/>
      <c r="SFV19" s="37"/>
      <c r="SFW19" s="37"/>
      <c r="SFX19" s="37"/>
      <c r="SFY19" s="37"/>
      <c r="SFZ19" s="37"/>
      <c r="SGA19" s="37"/>
      <c r="SGB19" s="37"/>
      <c r="SGC19" s="37"/>
      <c r="SGD19" s="37"/>
      <c r="SGE19" s="37"/>
      <c r="SGF19" s="37"/>
      <c r="SGG19" s="37"/>
      <c r="SGH19" s="37"/>
      <c r="SGI19" s="37"/>
      <c r="SGJ19" s="37"/>
      <c r="SGK19" s="37"/>
      <c r="SGL19" s="37"/>
      <c r="SGM19" s="37"/>
      <c r="SGN19" s="37"/>
      <c r="SGO19" s="37"/>
      <c r="SGP19" s="37"/>
      <c r="SGQ19" s="37"/>
      <c r="SGR19" s="37"/>
      <c r="SGS19" s="37"/>
      <c r="SGT19" s="37"/>
      <c r="SGU19" s="37"/>
      <c r="SGV19" s="37"/>
      <c r="SGW19" s="37"/>
      <c r="SGX19" s="37"/>
      <c r="SGY19" s="37"/>
      <c r="SGZ19" s="37"/>
      <c r="SHA19" s="37"/>
      <c r="SHB19" s="37"/>
      <c r="SHC19" s="37"/>
      <c r="SHD19" s="37"/>
      <c r="SHE19" s="37"/>
      <c r="SHF19" s="37"/>
      <c r="SHG19" s="37"/>
      <c r="SHH19" s="37"/>
      <c r="SHI19" s="37"/>
      <c r="SHJ19" s="37"/>
      <c r="SHK19" s="37"/>
      <c r="SHL19" s="37"/>
      <c r="SHM19" s="37"/>
      <c r="SHN19" s="37"/>
      <c r="SHO19" s="37"/>
      <c r="SHP19" s="37"/>
      <c r="SHQ19" s="37"/>
      <c r="SHR19" s="37"/>
      <c r="SHS19" s="37"/>
      <c r="SHT19" s="37"/>
      <c r="SHU19" s="37"/>
      <c r="SHV19" s="37"/>
      <c r="SHW19" s="37"/>
      <c r="SHX19" s="37"/>
      <c r="SHY19" s="37"/>
      <c r="SHZ19" s="37"/>
      <c r="SIA19" s="37"/>
      <c r="SIB19" s="37"/>
      <c r="SIC19" s="37"/>
      <c r="SID19" s="37"/>
      <c r="SIE19" s="37"/>
      <c r="SIF19" s="37"/>
      <c r="SIG19" s="37"/>
      <c r="SIH19" s="37"/>
      <c r="SII19" s="37"/>
      <c r="SIJ19" s="37"/>
      <c r="SIK19" s="37"/>
      <c r="SIL19" s="37"/>
      <c r="SIM19" s="37"/>
      <c r="SIN19" s="37"/>
      <c r="SIO19" s="37"/>
      <c r="SIP19" s="37"/>
      <c r="SIQ19" s="37"/>
      <c r="SIR19" s="37"/>
      <c r="SIS19" s="37"/>
      <c r="SIT19" s="37"/>
      <c r="SIU19" s="37"/>
      <c r="SIV19" s="37"/>
      <c r="SIW19" s="37"/>
      <c r="SIX19" s="37"/>
      <c r="SIY19" s="37"/>
      <c r="SIZ19" s="37"/>
      <c r="SJA19" s="37"/>
      <c r="SJB19" s="37"/>
      <c r="SJC19" s="37"/>
      <c r="SJD19" s="37"/>
      <c r="SJE19" s="37"/>
      <c r="SJF19" s="37"/>
      <c r="SJG19" s="37"/>
      <c r="SJH19" s="37"/>
      <c r="SJI19" s="37"/>
      <c r="SJJ19" s="37"/>
      <c r="SJK19" s="37"/>
      <c r="SJL19" s="37"/>
      <c r="SJM19" s="37"/>
      <c r="SJN19" s="37"/>
      <c r="SJO19" s="37"/>
      <c r="SJP19" s="37"/>
      <c r="SJQ19" s="37"/>
      <c r="SJR19" s="37"/>
      <c r="SJS19" s="37"/>
      <c r="SJT19" s="37"/>
      <c r="SJU19" s="37"/>
      <c r="SJV19" s="37"/>
      <c r="SJW19" s="37"/>
      <c r="SJX19" s="37"/>
      <c r="SJY19" s="37"/>
      <c r="SJZ19" s="37"/>
      <c r="SKA19" s="37"/>
      <c r="SKB19" s="37"/>
      <c r="SKC19" s="37"/>
      <c r="SKD19" s="37"/>
      <c r="SKE19" s="37"/>
      <c r="SKF19" s="37"/>
      <c r="SKG19" s="37"/>
      <c r="SKH19" s="37"/>
      <c r="SKI19" s="37"/>
      <c r="SKJ19" s="37"/>
      <c r="SKK19" s="37"/>
      <c r="SKL19" s="37"/>
      <c r="SKM19" s="37"/>
      <c r="SKN19" s="37"/>
      <c r="SKO19" s="37"/>
      <c r="SKP19" s="37"/>
      <c r="SKQ19" s="37"/>
      <c r="SKR19" s="37"/>
      <c r="SKS19" s="37"/>
      <c r="SKT19" s="37"/>
      <c r="SKU19" s="37"/>
      <c r="SKV19" s="37"/>
      <c r="SKW19" s="37"/>
      <c r="SKX19" s="37"/>
      <c r="SKY19" s="37"/>
      <c r="SKZ19" s="37"/>
      <c r="SLA19" s="37"/>
      <c r="SLB19" s="37"/>
      <c r="SLC19" s="37"/>
      <c r="SLD19" s="37"/>
      <c r="SLE19" s="37"/>
      <c r="SLF19" s="37"/>
      <c r="SLG19" s="37"/>
      <c r="SLH19" s="37"/>
      <c r="SLI19" s="37"/>
      <c r="SLJ19" s="37"/>
      <c r="SLK19" s="37"/>
      <c r="SLL19" s="37"/>
      <c r="SLM19" s="37"/>
      <c r="SLN19" s="37"/>
      <c r="SLO19" s="37"/>
      <c r="SLP19" s="37"/>
      <c r="SLQ19" s="37"/>
      <c r="SLR19" s="37"/>
      <c r="SLS19" s="37"/>
      <c r="SLT19" s="37"/>
      <c r="SLU19" s="37"/>
      <c r="SLV19" s="37"/>
      <c r="SLW19" s="37"/>
      <c r="SLX19" s="37"/>
      <c r="SLY19" s="37"/>
      <c r="SLZ19" s="37"/>
      <c r="SMA19" s="37"/>
      <c r="SMB19" s="37"/>
      <c r="SMC19" s="37"/>
      <c r="SMD19" s="37"/>
      <c r="SME19" s="37"/>
      <c r="SMF19" s="37"/>
      <c r="SMG19" s="37"/>
      <c r="SMH19" s="37"/>
      <c r="SMI19" s="37"/>
      <c r="SMJ19" s="37"/>
      <c r="SMK19" s="37"/>
      <c r="SML19" s="37"/>
      <c r="SMM19" s="37"/>
      <c r="SMN19" s="37"/>
      <c r="SMO19" s="37"/>
      <c r="SMP19" s="37"/>
      <c r="SMQ19" s="37"/>
      <c r="SMR19" s="37"/>
      <c r="SMS19" s="37"/>
      <c r="SMT19" s="37"/>
      <c r="SMU19" s="37"/>
      <c r="SMV19" s="37"/>
      <c r="SMW19" s="37"/>
      <c r="SMX19" s="37"/>
      <c r="SMY19" s="37"/>
      <c r="SMZ19" s="37"/>
      <c r="SNA19" s="37"/>
      <c r="SNB19" s="37"/>
      <c r="SNC19" s="37"/>
      <c r="SND19" s="37"/>
      <c r="SNE19" s="37"/>
      <c r="SNF19" s="37"/>
      <c r="SNG19" s="37"/>
      <c r="SNH19" s="37"/>
      <c r="SNI19" s="37"/>
      <c r="SNJ19" s="37"/>
      <c r="SNK19" s="37"/>
      <c r="SNL19" s="37"/>
      <c r="SNM19" s="37"/>
      <c r="SNN19" s="37"/>
      <c r="SNO19" s="37"/>
      <c r="SNP19" s="37"/>
      <c r="SNQ19" s="37"/>
      <c r="SNR19" s="37"/>
      <c r="SNS19" s="37"/>
      <c r="SNT19" s="37"/>
      <c r="SNU19" s="37"/>
      <c r="SNV19" s="37"/>
      <c r="SNW19" s="37"/>
      <c r="SNX19" s="37"/>
      <c r="SNY19" s="37"/>
      <c r="SNZ19" s="37"/>
      <c r="SOA19" s="37"/>
      <c r="SOB19" s="37"/>
      <c r="SOC19" s="37"/>
      <c r="SOD19" s="37"/>
      <c r="SOE19" s="37"/>
      <c r="SOF19" s="37"/>
      <c r="SOG19" s="37"/>
      <c r="SOH19" s="37"/>
      <c r="SOI19" s="37"/>
      <c r="SOJ19" s="37"/>
      <c r="SOK19" s="37"/>
      <c r="SOL19" s="37"/>
      <c r="SOM19" s="37"/>
      <c r="SON19" s="37"/>
      <c r="SOO19" s="37"/>
      <c r="SOP19" s="37"/>
      <c r="SOQ19" s="37"/>
      <c r="SOR19" s="37"/>
      <c r="SOS19" s="37"/>
      <c r="SOT19" s="37"/>
      <c r="SOU19" s="37"/>
      <c r="SOV19" s="37"/>
      <c r="SOW19" s="37"/>
      <c r="SOX19" s="37"/>
      <c r="SOY19" s="37"/>
      <c r="SOZ19" s="37"/>
      <c r="SPA19" s="37"/>
      <c r="SPB19" s="37"/>
      <c r="SPC19" s="37"/>
      <c r="SPD19" s="37"/>
      <c r="SPE19" s="37"/>
      <c r="SPF19" s="37"/>
      <c r="SPG19" s="37"/>
      <c r="SPH19" s="37"/>
      <c r="SPI19" s="37"/>
      <c r="SPJ19" s="37"/>
      <c r="SPK19" s="37"/>
      <c r="SPL19" s="37"/>
      <c r="SPM19" s="37"/>
      <c r="SPN19" s="37"/>
      <c r="SPO19" s="37"/>
      <c r="SPP19" s="37"/>
      <c r="SPQ19" s="37"/>
      <c r="SPR19" s="37"/>
      <c r="SPS19" s="37"/>
      <c r="SPT19" s="37"/>
      <c r="SPU19" s="37"/>
      <c r="SPV19" s="37"/>
      <c r="SPW19" s="37"/>
      <c r="SPX19" s="37"/>
      <c r="SPY19" s="37"/>
      <c r="SPZ19" s="37"/>
      <c r="SQA19" s="37"/>
      <c r="SQB19" s="37"/>
      <c r="SQC19" s="37"/>
      <c r="SQD19" s="37"/>
      <c r="SQE19" s="37"/>
      <c r="SQF19" s="37"/>
      <c r="SQG19" s="37"/>
      <c r="SQH19" s="37"/>
      <c r="SQI19" s="37"/>
      <c r="SQJ19" s="37"/>
      <c r="SQK19" s="37"/>
      <c r="SQL19" s="37"/>
      <c r="SQM19" s="37"/>
      <c r="SQN19" s="37"/>
      <c r="SQO19" s="37"/>
      <c r="SQP19" s="37"/>
      <c r="SQQ19" s="37"/>
      <c r="SQR19" s="37"/>
      <c r="SQS19" s="37"/>
      <c r="SQT19" s="37"/>
      <c r="SQU19" s="37"/>
      <c r="SQV19" s="37"/>
      <c r="SQW19" s="37"/>
      <c r="SQX19" s="37"/>
      <c r="SQY19" s="37"/>
      <c r="SQZ19" s="37"/>
      <c r="SRA19" s="37"/>
      <c r="SRB19" s="37"/>
      <c r="SRC19" s="37"/>
      <c r="SRD19" s="37"/>
      <c r="SRE19" s="37"/>
      <c r="SRF19" s="37"/>
      <c r="SRG19" s="37"/>
      <c r="SRH19" s="37"/>
      <c r="SRI19" s="37"/>
      <c r="SRJ19" s="37"/>
      <c r="SRK19" s="37"/>
      <c r="SRL19" s="37"/>
      <c r="SRM19" s="37"/>
      <c r="SRN19" s="37"/>
      <c r="SRO19" s="37"/>
      <c r="SRP19" s="37"/>
      <c r="SRQ19" s="37"/>
      <c r="SRR19" s="37"/>
      <c r="SRS19" s="37"/>
      <c r="SRT19" s="37"/>
      <c r="SRU19" s="37"/>
      <c r="SRV19" s="37"/>
      <c r="SRW19" s="37"/>
      <c r="SRX19" s="37"/>
      <c r="SRY19" s="37"/>
      <c r="SRZ19" s="37"/>
      <c r="SSA19" s="37"/>
      <c r="SSB19" s="37"/>
      <c r="SSC19" s="37"/>
      <c r="SSD19" s="37"/>
      <c r="SSE19" s="37"/>
      <c r="SSF19" s="37"/>
      <c r="SSG19" s="37"/>
      <c r="SSH19" s="37"/>
      <c r="SSI19" s="37"/>
      <c r="SSJ19" s="37"/>
      <c r="SSK19" s="37"/>
      <c r="SSL19" s="37"/>
      <c r="SSM19" s="37"/>
      <c r="SSN19" s="37"/>
      <c r="SSO19" s="37"/>
      <c r="SSP19" s="37"/>
      <c r="SSQ19" s="37"/>
      <c r="SSR19" s="37"/>
      <c r="SSS19" s="37"/>
      <c r="SST19" s="37"/>
      <c r="SSU19" s="37"/>
      <c r="SSV19" s="37"/>
      <c r="SSW19" s="37"/>
      <c r="SSX19" s="37"/>
      <c r="SSY19" s="37"/>
      <c r="SSZ19" s="37"/>
      <c r="STA19" s="37"/>
      <c r="STB19" s="37"/>
      <c r="STC19" s="37"/>
      <c r="STD19" s="37"/>
      <c r="STE19" s="37"/>
      <c r="STF19" s="37"/>
      <c r="STG19" s="37"/>
      <c r="STH19" s="37"/>
      <c r="STI19" s="37"/>
      <c r="STJ19" s="37"/>
      <c r="STK19" s="37"/>
      <c r="STL19" s="37"/>
      <c r="STM19" s="37"/>
      <c r="STN19" s="37"/>
      <c r="STO19" s="37"/>
      <c r="STP19" s="37"/>
      <c r="STQ19" s="37"/>
      <c r="STR19" s="37"/>
      <c r="STS19" s="37"/>
      <c r="STT19" s="37"/>
      <c r="STU19" s="37"/>
      <c r="STV19" s="37"/>
      <c r="STW19" s="37"/>
      <c r="STX19" s="37"/>
      <c r="STY19" s="37"/>
      <c r="STZ19" s="37"/>
      <c r="SUA19" s="37"/>
      <c r="SUB19" s="37"/>
      <c r="SUC19" s="37"/>
      <c r="SUD19" s="37"/>
      <c r="SUE19" s="37"/>
      <c r="SUF19" s="37"/>
      <c r="SUG19" s="37"/>
      <c r="SUH19" s="37"/>
      <c r="SUI19" s="37"/>
      <c r="SUJ19" s="37"/>
      <c r="SUK19" s="37"/>
      <c r="SUL19" s="37"/>
      <c r="SUM19" s="37"/>
      <c r="SUN19" s="37"/>
      <c r="SUO19" s="37"/>
      <c r="SUP19" s="37"/>
      <c r="SUQ19" s="37"/>
      <c r="SUR19" s="37"/>
      <c r="SUS19" s="37"/>
      <c r="SUT19" s="37"/>
      <c r="SUU19" s="37"/>
      <c r="SUV19" s="37"/>
      <c r="SUW19" s="37"/>
      <c r="SUX19" s="37"/>
      <c r="SUY19" s="37"/>
      <c r="SUZ19" s="37"/>
      <c r="SVA19" s="37"/>
      <c r="SVB19" s="37"/>
      <c r="SVC19" s="37"/>
      <c r="SVD19" s="37"/>
      <c r="SVE19" s="37"/>
      <c r="SVF19" s="37"/>
      <c r="SVG19" s="37"/>
      <c r="SVH19" s="37"/>
      <c r="SVI19" s="37"/>
      <c r="SVJ19" s="37"/>
      <c r="SVK19" s="37"/>
      <c r="SVL19" s="37"/>
      <c r="SVM19" s="37"/>
      <c r="SVN19" s="37"/>
      <c r="SVO19" s="37"/>
      <c r="SVP19" s="37"/>
      <c r="SVQ19" s="37"/>
      <c r="SVR19" s="37"/>
      <c r="SVS19" s="37"/>
      <c r="SVT19" s="37"/>
      <c r="SVU19" s="37"/>
      <c r="SVV19" s="37"/>
      <c r="SVW19" s="37"/>
      <c r="SVX19" s="37"/>
      <c r="SVY19" s="37"/>
      <c r="SVZ19" s="37"/>
      <c r="SWA19" s="37"/>
      <c r="SWB19" s="37"/>
      <c r="SWC19" s="37"/>
      <c r="SWD19" s="37"/>
      <c r="SWE19" s="37"/>
      <c r="SWF19" s="37"/>
      <c r="SWG19" s="37"/>
      <c r="SWH19" s="37"/>
      <c r="SWI19" s="37"/>
      <c r="SWJ19" s="37"/>
      <c r="SWK19" s="37"/>
      <c r="SWL19" s="37"/>
      <c r="SWM19" s="37"/>
      <c r="SWN19" s="37"/>
      <c r="SWO19" s="37"/>
      <c r="SWP19" s="37"/>
      <c r="SWQ19" s="37"/>
      <c r="SWR19" s="37"/>
      <c r="SWS19" s="37"/>
      <c r="SWT19" s="37"/>
      <c r="SWU19" s="37"/>
      <c r="SWV19" s="37"/>
      <c r="SWW19" s="37"/>
      <c r="SWX19" s="37"/>
      <c r="SWY19" s="37"/>
      <c r="SWZ19" s="37"/>
      <c r="SXA19" s="37"/>
      <c r="SXB19" s="37"/>
      <c r="SXC19" s="37"/>
      <c r="SXD19" s="37"/>
      <c r="SXE19" s="37"/>
      <c r="SXF19" s="37"/>
      <c r="SXG19" s="37"/>
      <c r="SXH19" s="37"/>
      <c r="SXI19" s="37"/>
      <c r="SXJ19" s="37"/>
      <c r="SXK19" s="37"/>
      <c r="SXL19" s="37"/>
      <c r="SXM19" s="37"/>
      <c r="SXN19" s="37"/>
      <c r="SXO19" s="37"/>
      <c r="SXP19" s="37"/>
      <c r="SXQ19" s="37"/>
      <c r="SXR19" s="37"/>
      <c r="SXS19" s="37"/>
      <c r="SXT19" s="37"/>
      <c r="SXU19" s="37"/>
      <c r="SXV19" s="37"/>
      <c r="SXW19" s="37"/>
      <c r="SXX19" s="37"/>
      <c r="SXY19" s="37"/>
      <c r="SXZ19" s="37"/>
      <c r="SYA19" s="37"/>
      <c r="SYB19" s="37"/>
      <c r="SYC19" s="37"/>
      <c r="SYD19" s="37"/>
      <c r="SYE19" s="37"/>
      <c r="SYF19" s="37"/>
      <c r="SYG19" s="37"/>
      <c r="SYH19" s="37"/>
      <c r="SYI19" s="37"/>
      <c r="SYJ19" s="37"/>
      <c r="SYK19" s="37"/>
      <c r="SYL19" s="37"/>
      <c r="SYM19" s="37"/>
      <c r="SYN19" s="37"/>
      <c r="SYO19" s="37"/>
      <c r="SYP19" s="37"/>
      <c r="SYQ19" s="37"/>
      <c r="SYR19" s="37"/>
      <c r="SYS19" s="37"/>
      <c r="SYT19" s="37"/>
      <c r="SYU19" s="37"/>
      <c r="SYV19" s="37"/>
      <c r="SYW19" s="37"/>
      <c r="SYX19" s="37"/>
      <c r="SYY19" s="37"/>
      <c r="SYZ19" s="37"/>
      <c r="SZA19" s="37"/>
      <c r="SZB19" s="37"/>
      <c r="SZC19" s="37"/>
      <c r="SZD19" s="37"/>
      <c r="SZE19" s="37"/>
      <c r="SZF19" s="37"/>
      <c r="SZG19" s="37"/>
      <c r="SZH19" s="37"/>
      <c r="SZI19" s="37"/>
      <c r="SZJ19" s="37"/>
      <c r="SZK19" s="37"/>
      <c r="SZL19" s="37"/>
      <c r="SZM19" s="37"/>
      <c r="SZN19" s="37"/>
      <c r="SZO19" s="37"/>
      <c r="SZP19" s="37"/>
      <c r="SZQ19" s="37"/>
      <c r="SZR19" s="37"/>
      <c r="SZS19" s="37"/>
      <c r="SZT19" s="37"/>
      <c r="SZU19" s="37"/>
      <c r="SZV19" s="37"/>
      <c r="SZW19" s="37"/>
      <c r="SZX19" s="37"/>
      <c r="SZY19" s="37"/>
      <c r="SZZ19" s="37"/>
      <c r="TAA19" s="37"/>
      <c r="TAB19" s="37"/>
      <c r="TAC19" s="37"/>
      <c r="TAD19" s="37"/>
      <c r="TAE19" s="37"/>
      <c r="TAF19" s="37"/>
      <c r="TAG19" s="37"/>
      <c r="TAH19" s="37"/>
      <c r="TAI19" s="37"/>
      <c r="TAJ19" s="37"/>
      <c r="TAK19" s="37"/>
      <c r="TAL19" s="37"/>
      <c r="TAM19" s="37"/>
      <c r="TAN19" s="37"/>
      <c r="TAO19" s="37"/>
      <c r="TAP19" s="37"/>
      <c r="TAQ19" s="37"/>
      <c r="TAR19" s="37"/>
      <c r="TAS19" s="37"/>
      <c r="TAT19" s="37"/>
      <c r="TAU19" s="37"/>
      <c r="TAV19" s="37"/>
      <c r="TAW19" s="37"/>
      <c r="TAX19" s="37"/>
      <c r="TAY19" s="37"/>
      <c r="TAZ19" s="37"/>
      <c r="TBA19" s="37"/>
      <c r="TBB19" s="37"/>
      <c r="TBC19" s="37"/>
      <c r="TBD19" s="37"/>
      <c r="TBE19" s="37"/>
      <c r="TBF19" s="37"/>
      <c r="TBG19" s="37"/>
      <c r="TBH19" s="37"/>
      <c r="TBI19" s="37"/>
      <c r="TBJ19" s="37"/>
      <c r="TBK19" s="37"/>
      <c r="TBL19" s="37"/>
      <c r="TBM19" s="37"/>
      <c r="TBN19" s="37"/>
      <c r="TBO19" s="37"/>
      <c r="TBP19" s="37"/>
      <c r="TBQ19" s="37"/>
      <c r="TBR19" s="37"/>
      <c r="TBS19" s="37"/>
      <c r="TBT19" s="37"/>
      <c r="TBU19" s="37"/>
      <c r="TBV19" s="37"/>
      <c r="TBW19" s="37"/>
      <c r="TBX19" s="37"/>
      <c r="TBY19" s="37"/>
      <c r="TBZ19" s="37"/>
      <c r="TCA19" s="37"/>
      <c r="TCB19" s="37"/>
      <c r="TCC19" s="37"/>
      <c r="TCD19" s="37"/>
      <c r="TCE19" s="37"/>
      <c r="TCF19" s="37"/>
      <c r="TCG19" s="37"/>
      <c r="TCH19" s="37"/>
      <c r="TCI19" s="37"/>
      <c r="TCJ19" s="37"/>
      <c r="TCK19" s="37"/>
      <c r="TCL19" s="37"/>
      <c r="TCM19" s="37"/>
      <c r="TCN19" s="37"/>
      <c r="TCO19" s="37"/>
      <c r="TCP19" s="37"/>
      <c r="TCQ19" s="37"/>
      <c r="TCR19" s="37"/>
      <c r="TCS19" s="37"/>
      <c r="TCT19" s="37"/>
      <c r="TCU19" s="37"/>
      <c r="TCV19" s="37"/>
      <c r="TCW19" s="37"/>
      <c r="TCX19" s="37"/>
      <c r="TCY19" s="37"/>
      <c r="TCZ19" s="37"/>
      <c r="TDA19" s="37"/>
      <c r="TDB19" s="37"/>
      <c r="TDC19" s="37"/>
      <c r="TDD19" s="37"/>
      <c r="TDE19" s="37"/>
      <c r="TDF19" s="37"/>
      <c r="TDG19" s="37"/>
      <c r="TDH19" s="37"/>
      <c r="TDI19" s="37"/>
      <c r="TDJ19" s="37"/>
      <c r="TDK19" s="37"/>
      <c r="TDL19" s="37"/>
      <c r="TDM19" s="37"/>
      <c r="TDN19" s="37"/>
      <c r="TDO19" s="37"/>
      <c r="TDP19" s="37"/>
      <c r="TDQ19" s="37"/>
      <c r="TDR19" s="37"/>
      <c r="TDS19" s="37"/>
      <c r="TDT19" s="37"/>
      <c r="TDU19" s="37"/>
      <c r="TDV19" s="37"/>
      <c r="TDW19" s="37"/>
      <c r="TDX19" s="37"/>
      <c r="TDY19" s="37"/>
      <c r="TDZ19" s="37"/>
      <c r="TEA19" s="37"/>
      <c r="TEB19" s="37"/>
      <c r="TEC19" s="37"/>
      <c r="TED19" s="37"/>
      <c r="TEE19" s="37"/>
      <c r="TEF19" s="37"/>
      <c r="TEG19" s="37"/>
      <c r="TEH19" s="37"/>
      <c r="TEI19" s="37"/>
      <c r="TEJ19" s="37"/>
      <c r="TEK19" s="37"/>
      <c r="TEL19" s="37"/>
      <c r="TEM19" s="37"/>
      <c r="TEN19" s="37"/>
      <c r="TEO19" s="37"/>
      <c r="TEP19" s="37"/>
      <c r="TEQ19" s="37"/>
      <c r="TER19" s="37"/>
      <c r="TES19" s="37"/>
      <c r="TET19" s="37"/>
      <c r="TEU19" s="37"/>
      <c r="TEV19" s="37"/>
      <c r="TEW19" s="37"/>
      <c r="TEX19" s="37"/>
      <c r="TEY19" s="37"/>
      <c r="TEZ19" s="37"/>
      <c r="TFA19" s="37"/>
      <c r="TFB19" s="37"/>
      <c r="TFC19" s="37"/>
      <c r="TFD19" s="37"/>
      <c r="TFE19" s="37"/>
      <c r="TFF19" s="37"/>
      <c r="TFG19" s="37"/>
      <c r="TFH19" s="37"/>
      <c r="TFI19" s="37"/>
      <c r="TFJ19" s="37"/>
      <c r="TFK19" s="37"/>
      <c r="TFL19" s="37"/>
      <c r="TFM19" s="37"/>
      <c r="TFN19" s="37"/>
      <c r="TFO19" s="37"/>
      <c r="TFP19" s="37"/>
      <c r="TFQ19" s="37"/>
      <c r="TFR19" s="37"/>
      <c r="TFS19" s="37"/>
      <c r="TFT19" s="37"/>
      <c r="TFU19" s="37"/>
      <c r="TFV19" s="37"/>
      <c r="TFW19" s="37"/>
      <c r="TFX19" s="37"/>
      <c r="TFY19" s="37"/>
      <c r="TFZ19" s="37"/>
      <c r="TGA19" s="37"/>
      <c r="TGB19" s="37"/>
      <c r="TGC19" s="37"/>
      <c r="TGD19" s="37"/>
      <c r="TGE19" s="37"/>
      <c r="TGF19" s="37"/>
      <c r="TGG19" s="37"/>
      <c r="TGH19" s="37"/>
      <c r="TGI19" s="37"/>
      <c r="TGJ19" s="37"/>
      <c r="TGK19" s="37"/>
      <c r="TGL19" s="37"/>
      <c r="TGM19" s="37"/>
      <c r="TGN19" s="37"/>
      <c r="TGO19" s="37"/>
      <c r="TGP19" s="37"/>
      <c r="TGQ19" s="37"/>
      <c r="TGR19" s="37"/>
      <c r="TGS19" s="37"/>
      <c r="TGT19" s="37"/>
      <c r="TGU19" s="37"/>
      <c r="TGV19" s="37"/>
      <c r="TGW19" s="37"/>
      <c r="TGX19" s="37"/>
      <c r="TGY19" s="37"/>
      <c r="TGZ19" s="37"/>
      <c r="THA19" s="37"/>
      <c r="THB19" s="37"/>
      <c r="THC19" s="37"/>
      <c r="THD19" s="37"/>
      <c r="THE19" s="37"/>
      <c r="THF19" s="37"/>
      <c r="THG19" s="37"/>
      <c r="THH19" s="37"/>
      <c r="THI19" s="37"/>
      <c r="THJ19" s="37"/>
      <c r="THK19" s="37"/>
      <c r="THL19" s="37"/>
      <c r="THM19" s="37"/>
      <c r="THN19" s="37"/>
      <c r="THO19" s="37"/>
      <c r="THP19" s="37"/>
      <c r="THQ19" s="37"/>
      <c r="THR19" s="37"/>
      <c r="THS19" s="37"/>
      <c r="THT19" s="37"/>
      <c r="THU19" s="37"/>
      <c r="THV19" s="37"/>
      <c r="THW19" s="37"/>
      <c r="THX19" s="37"/>
      <c r="THY19" s="37"/>
      <c r="THZ19" s="37"/>
      <c r="TIA19" s="37"/>
      <c r="TIB19" s="37"/>
      <c r="TIC19" s="37"/>
      <c r="TID19" s="37"/>
      <c r="TIE19" s="37"/>
      <c r="TIF19" s="37"/>
      <c r="TIG19" s="37"/>
      <c r="TIH19" s="37"/>
      <c r="TII19" s="37"/>
      <c r="TIJ19" s="37"/>
      <c r="TIK19" s="37"/>
      <c r="TIL19" s="37"/>
      <c r="TIM19" s="37"/>
      <c r="TIN19" s="37"/>
      <c r="TIO19" s="37"/>
      <c r="TIP19" s="37"/>
      <c r="TIQ19" s="37"/>
      <c r="TIR19" s="37"/>
      <c r="TIS19" s="37"/>
      <c r="TIT19" s="37"/>
      <c r="TIU19" s="37"/>
      <c r="TIV19" s="37"/>
      <c r="TIW19" s="37"/>
      <c r="TIX19" s="37"/>
      <c r="TIY19" s="37"/>
      <c r="TIZ19" s="37"/>
      <c r="TJA19" s="37"/>
      <c r="TJB19" s="37"/>
      <c r="TJC19" s="37"/>
      <c r="TJD19" s="37"/>
      <c r="TJE19" s="37"/>
      <c r="TJF19" s="37"/>
      <c r="TJG19" s="37"/>
      <c r="TJH19" s="37"/>
      <c r="TJI19" s="37"/>
      <c r="TJJ19" s="37"/>
      <c r="TJK19" s="37"/>
      <c r="TJL19" s="37"/>
      <c r="TJM19" s="37"/>
      <c r="TJN19" s="37"/>
      <c r="TJO19" s="37"/>
      <c r="TJP19" s="37"/>
      <c r="TJQ19" s="37"/>
      <c r="TJR19" s="37"/>
      <c r="TJS19" s="37"/>
      <c r="TJT19" s="37"/>
      <c r="TJU19" s="37"/>
      <c r="TJV19" s="37"/>
      <c r="TJW19" s="37"/>
      <c r="TJX19" s="37"/>
      <c r="TJY19" s="37"/>
      <c r="TJZ19" s="37"/>
      <c r="TKA19" s="37"/>
      <c r="TKB19" s="37"/>
      <c r="TKC19" s="37"/>
      <c r="TKD19" s="37"/>
      <c r="TKE19" s="37"/>
      <c r="TKF19" s="37"/>
      <c r="TKG19" s="37"/>
      <c r="TKH19" s="37"/>
      <c r="TKI19" s="37"/>
      <c r="TKJ19" s="37"/>
      <c r="TKK19" s="37"/>
      <c r="TKL19" s="37"/>
      <c r="TKM19" s="37"/>
      <c r="TKN19" s="37"/>
      <c r="TKO19" s="37"/>
      <c r="TKP19" s="37"/>
      <c r="TKQ19" s="37"/>
      <c r="TKR19" s="37"/>
      <c r="TKS19" s="37"/>
      <c r="TKT19" s="37"/>
      <c r="TKU19" s="37"/>
      <c r="TKV19" s="37"/>
      <c r="TKW19" s="37"/>
      <c r="TKX19" s="37"/>
      <c r="TKY19" s="37"/>
      <c r="TKZ19" s="37"/>
      <c r="TLA19" s="37"/>
      <c r="TLB19" s="37"/>
      <c r="TLC19" s="37"/>
      <c r="TLD19" s="37"/>
      <c r="TLE19" s="37"/>
      <c r="TLF19" s="37"/>
      <c r="TLG19" s="37"/>
      <c r="TLH19" s="37"/>
      <c r="TLI19" s="37"/>
      <c r="TLJ19" s="37"/>
      <c r="TLK19" s="37"/>
      <c r="TLL19" s="37"/>
      <c r="TLM19" s="37"/>
      <c r="TLN19" s="37"/>
      <c r="TLO19" s="37"/>
      <c r="TLP19" s="37"/>
      <c r="TLQ19" s="37"/>
      <c r="TLR19" s="37"/>
      <c r="TLS19" s="37"/>
      <c r="TLT19" s="37"/>
      <c r="TLU19" s="37"/>
      <c r="TLV19" s="37"/>
      <c r="TLW19" s="37"/>
      <c r="TLX19" s="37"/>
      <c r="TLY19" s="37"/>
      <c r="TLZ19" s="37"/>
      <c r="TMA19" s="37"/>
      <c r="TMB19" s="37"/>
      <c r="TMC19" s="37"/>
      <c r="TMD19" s="37"/>
      <c r="TME19" s="37"/>
      <c r="TMF19" s="37"/>
      <c r="TMG19" s="37"/>
      <c r="TMH19" s="37"/>
      <c r="TMI19" s="37"/>
      <c r="TMJ19" s="37"/>
      <c r="TMK19" s="37"/>
      <c r="TML19" s="37"/>
      <c r="TMM19" s="37"/>
      <c r="TMN19" s="37"/>
      <c r="TMO19" s="37"/>
      <c r="TMP19" s="37"/>
      <c r="TMQ19" s="37"/>
      <c r="TMR19" s="37"/>
      <c r="TMS19" s="37"/>
      <c r="TMT19" s="37"/>
      <c r="TMU19" s="37"/>
      <c r="TMV19" s="37"/>
      <c r="TMW19" s="37"/>
      <c r="TMX19" s="37"/>
      <c r="TMY19" s="37"/>
      <c r="TMZ19" s="37"/>
      <c r="TNA19" s="37"/>
      <c r="TNB19" s="37"/>
      <c r="TNC19" s="37"/>
      <c r="TND19" s="37"/>
      <c r="TNE19" s="37"/>
      <c r="TNF19" s="37"/>
      <c r="TNG19" s="37"/>
      <c r="TNH19" s="37"/>
      <c r="TNI19" s="37"/>
      <c r="TNJ19" s="37"/>
      <c r="TNK19" s="37"/>
      <c r="TNL19" s="37"/>
      <c r="TNM19" s="37"/>
      <c r="TNN19" s="37"/>
      <c r="TNO19" s="37"/>
      <c r="TNP19" s="37"/>
      <c r="TNQ19" s="37"/>
      <c r="TNR19" s="37"/>
      <c r="TNS19" s="37"/>
      <c r="TNT19" s="37"/>
      <c r="TNU19" s="37"/>
      <c r="TNV19" s="37"/>
      <c r="TNW19" s="37"/>
      <c r="TNX19" s="37"/>
      <c r="TNY19" s="37"/>
      <c r="TNZ19" s="37"/>
      <c r="TOA19" s="37"/>
      <c r="TOB19" s="37"/>
      <c r="TOC19" s="37"/>
      <c r="TOD19" s="37"/>
      <c r="TOE19" s="37"/>
      <c r="TOF19" s="37"/>
      <c r="TOG19" s="37"/>
      <c r="TOH19" s="37"/>
      <c r="TOI19" s="37"/>
      <c r="TOJ19" s="37"/>
      <c r="TOK19" s="37"/>
      <c r="TOL19" s="37"/>
      <c r="TOM19" s="37"/>
      <c r="TON19" s="37"/>
      <c r="TOO19" s="37"/>
      <c r="TOP19" s="37"/>
      <c r="TOQ19" s="37"/>
      <c r="TOR19" s="37"/>
      <c r="TOS19" s="37"/>
      <c r="TOT19" s="37"/>
      <c r="TOU19" s="37"/>
      <c r="TOV19" s="37"/>
      <c r="TOW19" s="37"/>
      <c r="TOX19" s="37"/>
      <c r="TOY19" s="37"/>
      <c r="TOZ19" s="37"/>
      <c r="TPA19" s="37"/>
      <c r="TPB19" s="37"/>
      <c r="TPC19" s="37"/>
      <c r="TPD19" s="37"/>
      <c r="TPE19" s="37"/>
      <c r="TPF19" s="37"/>
      <c r="TPG19" s="37"/>
      <c r="TPH19" s="37"/>
      <c r="TPI19" s="37"/>
      <c r="TPJ19" s="37"/>
      <c r="TPK19" s="37"/>
      <c r="TPL19" s="37"/>
      <c r="TPM19" s="37"/>
      <c r="TPN19" s="37"/>
      <c r="TPO19" s="37"/>
      <c r="TPP19" s="37"/>
      <c r="TPQ19" s="37"/>
      <c r="TPR19" s="37"/>
      <c r="TPS19" s="37"/>
      <c r="TPT19" s="37"/>
      <c r="TPU19" s="37"/>
      <c r="TPV19" s="37"/>
      <c r="TPW19" s="37"/>
      <c r="TPX19" s="37"/>
      <c r="TPY19" s="37"/>
      <c r="TPZ19" s="37"/>
      <c r="TQA19" s="37"/>
      <c r="TQB19" s="37"/>
      <c r="TQC19" s="37"/>
      <c r="TQD19" s="37"/>
      <c r="TQE19" s="37"/>
      <c r="TQF19" s="37"/>
      <c r="TQG19" s="37"/>
      <c r="TQH19" s="37"/>
      <c r="TQI19" s="37"/>
      <c r="TQJ19" s="37"/>
      <c r="TQK19" s="37"/>
      <c r="TQL19" s="37"/>
      <c r="TQM19" s="37"/>
      <c r="TQN19" s="37"/>
      <c r="TQO19" s="37"/>
      <c r="TQP19" s="37"/>
      <c r="TQQ19" s="37"/>
      <c r="TQR19" s="37"/>
      <c r="TQS19" s="37"/>
      <c r="TQT19" s="37"/>
      <c r="TQU19" s="37"/>
      <c r="TQV19" s="37"/>
      <c r="TQW19" s="37"/>
      <c r="TQX19" s="37"/>
      <c r="TQY19" s="37"/>
      <c r="TQZ19" s="37"/>
      <c r="TRA19" s="37"/>
      <c r="TRB19" s="37"/>
      <c r="TRC19" s="37"/>
      <c r="TRD19" s="37"/>
      <c r="TRE19" s="37"/>
      <c r="TRF19" s="37"/>
      <c r="TRG19" s="37"/>
      <c r="TRH19" s="37"/>
      <c r="TRI19" s="37"/>
      <c r="TRJ19" s="37"/>
      <c r="TRK19" s="37"/>
      <c r="TRL19" s="37"/>
      <c r="TRM19" s="37"/>
      <c r="TRN19" s="37"/>
      <c r="TRO19" s="37"/>
      <c r="TRP19" s="37"/>
      <c r="TRQ19" s="37"/>
      <c r="TRR19" s="37"/>
      <c r="TRS19" s="37"/>
      <c r="TRT19" s="37"/>
      <c r="TRU19" s="37"/>
      <c r="TRV19" s="37"/>
      <c r="TRW19" s="37"/>
      <c r="TRX19" s="37"/>
      <c r="TRY19" s="37"/>
      <c r="TRZ19" s="37"/>
      <c r="TSA19" s="37"/>
      <c r="TSB19" s="37"/>
      <c r="TSC19" s="37"/>
      <c r="TSD19" s="37"/>
      <c r="TSE19" s="37"/>
      <c r="TSF19" s="37"/>
      <c r="TSG19" s="37"/>
      <c r="TSH19" s="37"/>
      <c r="TSI19" s="37"/>
      <c r="TSJ19" s="37"/>
      <c r="TSK19" s="37"/>
      <c r="TSL19" s="37"/>
      <c r="TSM19" s="37"/>
      <c r="TSN19" s="37"/>
      <c r="TSO19" s="37"/>
      <c r="TSP19" s="37"/>
      <c r="TSQ19" s="37"/>
      <c r="TSR19" s="37"/>
      <c r="TSS19" s="37"/>
      <c r="TST19" s="37"/>
      <c r="TSU19" s="37"/>
      <c r="TSV19" s="37"/>
      <c r="TSW19" s="37"/>
      <c r="TSX19" s="37"/>
      <c r="TSY19" s="37"/>
      <c r="TSZ19" s="37"/>
      <c r="TTA19" s="37"/>
      <c r="TTB19" s="37"/>
      <c r="TTC19" s="37"/>
      <c r="TTD19" s="37"/>
      <c r="TTE19" s="37"/>
      <c r="TTF19" s="37"/>
      <c r="TTG19" s="37"/>
      <c r="TTH19" s="37"/>
      <c r="TTI19" s="37"/>
      <c r="TTJ19" s="37"/>
      <c r="TTK19" s="37"/>
      <c r="TTL19" s="37"/>
      <c r="TTM19" s="37"/>
      <c r="TTN19" s="37"/>
      <c r="TTO19" s="37"/>
      <c r="TTP19" s="37"/>
      <c r="TTQ19" s="37"/>
      <c r="TTR19" s="37"/>
      <c r="TTS19" s="37"/>
      <c r="TTT19" s="37"/>
      <c r="TTU19" s="37"/>
      <c r="TTV19" s="37"/>
      <c r="TTW19" s="37"/>
      <c r="TTX19" s="37"/>
      <c r="TTY19" s="37"/>
      <c r="TTZ19" s="37"/>
      <c r="TUA19" s="37"/>
      <c r="TUB19" s="37"/>
      <c r="TUC19" s="37"/>
      <c r="TUD19" s="37"/>
      <c r="TUE19" s="37"/>
      <c r="TUF19" s="37"/>
      <c r="TUG19" s="37"/>
      <c r="TUH19" s="37"/>
      <c r="TUI19" s="37"/>
      <c r="TUJ19" s="37"/>
      <c r="TUK19" s="37"/>
      <c r="TUL19" s="37"/>
      <c r="TUM19" s="37"/>
      <c r="TUN19" s="37"/>
      <c r="TUO19" s="37"/>
      <c r="TUP19" s="37"/>
      <c r="TUQ19" s="37"/>
      <c r="TUR19" s="37"/>
      <c r="TUS19" s="37"/>
      <c r="TUT19" s="37"/>
      <c r="TUU19" s="37"/>
      <c r="TUV19" s="37"/>
      <c r="TUW19" s="37"/>
      <c r="TUX19" s="37"/>
      <c r="TUY19" s="37"/>
      <c r="TUZ19" s="37"/>
      <c r="TVA19" s="37"/>
      <c r="TVB19" s="37"/>
      <c r="TVC19" s="37"/>
      <c r="TVD19" s="37"/>
      <c r="TVE19" s="37"/>
      <c r="TVF19" s="37"/>
      <c r="TVG19" s="37"/>
      <c r="TVH19" s="37"/>
      <c r="TVI19" s="37"/>
      <c r="TVJ19" s="37"/>
      <c r="TVK19" s="37"/>
      <c r="TVL19" s="37"/>
      <c r="TVM19" s="37"/>
      <c r="TVN19" s="37"/>
      <c r="TVO19" s="37"/>
      <c r="TVP19" s="37"/>
      <c r="TVQ19" s="37"/>
      <c r="TVR19" s="37"/>
      <c r="TVS19" s="37"/>
      <c r="TVT19" s="37"/>
      <c r="TVU19" s="37"/>
      <c r="TVV19" s="37"/>
      <c r="TVW19" s="37"/>
      <c r="TVX19" s="37"/>
      <c r="TVY19" s="37"/>
      <c r="TVZ19" s="37"/>
      <c r="TWA19" s="37"/>
      <c r="TWB19" s="37"/>
      <c r="TWC19" s="37"/>
      <c r="TWD19" s="37"/>
      <c r="TWE19" s="37"/>
      <c r="TWF19" s="37"/>
      <c r="TWG19" s="37"/>
      <c r="TWH19" s="37"/>
      <c r="TWI19" s="37"/>
      <c r="TWJ19" s="37"/>
      <c r="TWK19" s="37"/>
      <c r="TWL19" s="37"/>
      <c r="TWM19" s="37"/>
      <c r="TWN19" s="37"/>
      <c r="TWO19" s="37"/>
      <c r="TWP19" s="37"/>
      <c r="TWQ19" s="37"/>
      <c r="TWR19" s="37"/>
      <c r="TWS19" s="37"/>
      <c r="TWT19" s="37"/>
      <c r="TWU19" s="37"/>
      <c r="TWV19" s="37"/>
      <c r="TWW19" s="37"/>
      <c r="TWX19" s="37"/>
      <c r="TWY19" s="37"/>
      <c r="TWZ19" s="37"/>
      <c r="TXA19" s="37"/>
      <c r="TXB19" s="37"/>
      <c r="TXC19" s="37"/>
      <c r="TXD19" s="37"/>
      <c r="TXE19" s="37"/>
      <c r="TXF19" s="37"/>
      <c r="TXG19" s="37"/>
      <c r="TXH19" s="37"/>
      <c r="TXI19" s="37"/>
      <c r="TXJ19" s="37"/>
      <c r="TXK19" s="37"/>
      <c r="TXL19" s="37"/>
      <c r="TXM19" s="37"/>
      <c r="TXN19" s="37"/>
      <c r="TXO19" s="37"/>
      <c r="TXP19" s="37"/>
      <c r="TXQ19" s="37"/>
      <c r="TXR19" s="37"/>
      <c r="TXS19" s="37"/>
      <c r="TXT19" s="37"/>
      <c r="TXU19" s="37"/>
      <c r="TXV19" s="37"/>
      <c r="TXW19" s="37"/>
      <c r="TXX19" s="37"/>
      <c r="TXY19" s="37"/>
      <c r="TXZ19" s="37"/>
      <c r="TYA19" s="37"/>
      <c r="TYB19" s="37"/>
      <c r="TYC19" s="37"/>
      <c r="TYD19" s="37"/>
      <c r="TYE19" s="37"/>
      <c r="TYF19" s="37"/>
      <c r="TYG19" s="37"/>
      <c r="TYH19" s="37"/>
      <c r="TYI19" s="37"/>
      <c r="TYJ19" s="37"/>
      <c r="TYK19" s="37"/>
      <c r="TYL19" s="37"/>
      <c r="TYM19" s="37"/>
      <c r="TYN19" s="37"/>
      <c r="TYO19" s="37"/>
      <c r="TYP19" s="37"/>
      <c r="TYQ19" s="37"/>
      <c r="TYR19" s="37"/>
      <c r="TYS19" s="37"/>
      <c r="TYT19" s="37"/>
      <c r="TYU19" s="37"/>
      <c r="TYV19" s="37"/>
      <c r="TYW19" s="37"/>
      <c r="TYX19" s="37"/>
      <c r="TYY19" s="37"/>
      <c r="TYZ19" s="37"/>
      <c r="TZA19" s="37"/>
      <c r="TZB19" s="37"/>
      <c r="TZC19" s="37"/>
      <c r="TZD19" s="37"/>
      <c r="TZE19" s="37"/>
      <c r="TZF19" s="37"/>
      <c r="TZG19" s="37"/>
      <c r="TZH19" s="37"/>
      <c r="TZI19" s="37"/>
      <c r="TZJ19" s="37"/>
      <c r="TZK19" s="37"/>
      <c r="TZL19" s="37"/>
      <c r="TZM19" s="37"/>
      <c r="TZN19" s="37"/>
      <c r="TZO19" s="37"/>
      <c r="TZP19" s="37"/>
      <c r="TZQ19" s="37"/>
      <c r="TZR19" s="37"/>
      <c r="TZS19" s="37"/>
      <c r="TZT19" s="37"/>
      <c r="TZU19" s="37"/>
      <c r="TZV19" s="37"/>
      <c r="TZW19" s="37"/>
      <c r="TZX19" s="37"/>
      <c r="TZY19" s="37"/>
      <c r="TZZ19" s="37"/>
      <c r="UAA19" s="37"/>
      <c r="UAB19" s="37"/>
      <c r="UAC19" s="37"/>
      <c r="UAD19" s="37"/>
      <c r="UAE19" s="37"/>
      <c r="UAF19" s="37"/>
      <c r="UAG19" s="37"/>
      <c r="UAH19" s="37"/>
      <c r="UAI19" s="37"/>
      <c r="UAJ19" s="37"/>
      <c r="UAK19" s="37"/>
      <c r="UAL19" s="37"/>
      <c r="UAM19" s="37"/>
      <c r="UAN19" s="37"/>
      <c r="UAO19" s="37"/>
      <c r="UAP19" s="37"/>
      <c r="UAQ19" s="37"/>
      <c r="UAR19" s="37"/>
      <c r="UAS19" s="37"/>
      <c r="UAT19" s="37"/>
      <c r="UAU19" s="37"/>
      <c r="UAV19" s="37"/>
      <c r="UAW19" s="37"/>
      <c r="UAX19" s="37"/>
      <c r="UAY19" s="37"/>
      <c r="UAZ19" s="37"/>
      <c r="UBA19" s="37"/>
      <c r="UBB19" s="37"/>
      <c r="UBC19" s="37"/>
      <c r="UBD19" s="37"/>
      <c r="UBE19" s="37"/>
      <c r="UBF19" s="37"/>
      <c r="UBG19" s="37"/>
      <c r="UBH19" s="37"/>
      <c r="UBI19" s="37"/>
      <c r="UBJ19" s="37"/>
      <c r="UBK19" s="37"/>
      <c r="UBL19" s="37"/>
      <c r="UBM19" s="37"/>
      <c r="UBN19" s="37"/>
      <c r="UBO19" s="37"/>
      <c r="UBP19" s="37"/>
      <c r="UBQ19" s="37"/>
      <c r="UBR19" s="37"/>
      <c r="UBS19" s="37"/>
      <c r="UBT19" s="37"/>
      <c r="UBU19" s="37"/>
      <c r="UBV19" s="37"/>
      <c r="UBW19" s="37"/>
      <c r="UBX19" s="37"/>
      <c r="UBY19" s="37"/>
      <c r="UBZ19" s="37"/>
      <c r="UCA19" s="37"/>
      <c r="UCB19" s="37"/>
      <c r="UCC19" s="37"/>
      <c r="UCD19" s="37"/>
      <c r="UCE19" s="37"/>
      <c r="UCF19" s="37"/>
      <c r="UCG19" s="37"/>
      <c r="UCH19" s="37"/>
      <c r="UCI19" s="37"/>
      <c r="UCJ19" s="37"/>
      <c r="UCK19" s="37"/>
      <c r="UCL19" s="37"/>
      <c r="UCM19" s="37"/>
      <c r="UCN19" s="37"/>
      <c r="UCO19" s="37"/>
      <c r="UCP19" s="37"/>
      <c r="UCQ19" s="37"/>
      <c r="UCR19" s="37"/>
      <c r="UCS19" s="37"/>
      <c r="UCT19" s="37"/>
      <c r="UCU19" s="37"/>
      <c r="UCV19" s="37"/>
      <c r="UCW19" s="37"/>
      <c r="UCX19" s="37"/>
      <c r="UCY19" s="37"/>
      <c r="UCZ19" s="37"/>
      <c r="UDA19" s="37"/>
      <c r="UDB19" s="37"/>
      <c r="UDC19" s="37"/>
      <c r="UDD19" s="37"/>
      <c r="UDE19" s="37"/>
      <c r="UDF19" s="37"/>
      <c r="UDG19" s="37"/>
      <c r="UDH19" s="37"/>
      <c r="UDI19" s="37"/>
      <c r="UDJ19" s="37"/>
      <c r="UDK19" s="37"/>
      <c r="UDL19" s="37"/>
      <c r="UDM19" s="37"/>
      <c r="UDN19" s="37"/>
      <c r="UDO19" s="37"/>
      <c r="UDP19" s="37"/>
      <c r="UDQ19" s="37"/>
      <c r="UDR19" s="37"/>
      <c r="UDS19" s="37"/>
      <c r="UDT19" s="37"/>
      <c r="UDU19" s="37"/>
      <c r="UDV19" s="37"/>
      <c r="UDW19" s="37"/>
      <c r="UDX19" s="37"/>
      <c r="UDY19" s="37"/>
      <c r="UDZ19" s="37"/>
      <c r="UEA19" s="37"/>
      <c r="UEB19" s="37"/>
      <c r="UEC19" s="37"/>
      <c r="UED19" s="37"/>
      <c r="UEE19" s="37"/>
      <c r="UEF19" s="37"/>
      <c r="UEG19" s="37"/>
      <c r="UEH19" s="37"/>
      <c r="UEI19" s="37"/>
      <c r="UEJ19" s="37"/>
      <c r="UEK19" s="37"/>
      <c r="UEL19" s="37"/>
      <c r="UEM19" s="37"/>
      <c r="UEN19" s="37"/>
      <c r="UEO19" s="37"/>
      <c r="UEP19" s="37"/>
      <c r="UEQ19" s="37"/>
      <c r="UER19" s="37"/>
      <c r="UES19" s="37"/>
      <c r="UET19" s="37"/>
      <c r="UEU19" s="37"/>
      <c r="UEV19" s="37"/>
      <c r="UEW19" s="37"/>
      <c r="UEX19" s="37"/>
      <c r="UEY19" s="37"/>
      <c r="UEZ19" s="37"/>
      <c r="UFA19" s="37"/>
      <c r="UFB19" s="37"/>
      <c r="UFC19" s="37"/>
      <c r="UFD19" s="37"/>
      <c r="UFE19" s="37"/>
      <c r="UFF19" s="37"/>
      <c r="UFG19" s="37"/>
      <c r="UFH19" s="37"/>
      <c r="UFI19" s="37"/>
      <c r="UFJ19" s="37"/>
      <c r="UFK19" s="37"/>
      <c r="UFL19" s="37"/>
      <c r="UFM19" s="37"/>
      <c r="UFN19" s="37"/>
      <c r="UFO19" s="37"/>
      <c r="UFP19" s="37"/>
      <c r="UFQ19" s="37"/>
      <c r="UFR19" s="37"/>
      <c r="UFS19" s="37"/>
      <c r="UFT19" s="37"/>
      <c r="UFU19" s="37"/>
      <c r="UFV19" s="37"/>
      <c r="UFW19" s="37"/>
      <c r="UFX19" s="37"/>
      <c r="UFY19" s="37"/>
      <c r="UFZ19" s="37"/>
      <c r="UGA19" s="37"/>
      <c r="UGB19" s="37"/>
      <c r="UGC19" s="37"/>
      <c r="UGD19" s="37"/>
      <c r="UGE19" s="37"/>
      <c r="UGF19" s="37"/>
      <c r="UGG19" s="37"/>
      <c r="UGH19" s="37"/>
      <c r="UGI19" s="37"/>
      <c r="UGJ19" s="37"/>
      <c r="UGK19" s="37"/>
      <c r="UGL19" s="37"/>
      <c r="UGM19" s="37"/>
      <c r="UGN19" s="37"/>
      <c r="UGO19" s="37"/>
      <c r="UGP19" s="37"/>
      <c r="UGQ19" s="37"/>
      <c r="UGR19" s="37"/>
      <c r="UGS19" s="37"/>
      <c r="UGT19" s="37"/>
      <c r="UGU19" s="37"/>
      <c r="UGV19" s="37"/>
      <c r="UGW19" s="37"/>
      <c r="UGX19" s="37"/>
      <c r="UGY19" s="37"/>
      <c r="UGZ19" s="37"/>
      <c r="UHA19" s="37"/>
      <c r="UHB19" s="37"/>
      <c r="UHC19" s="37"/>
      <c r="UHD19" s="37"/>
      <c r="UHE19" s="37"/>
      <c r="UHF19" s="37"/>
      <c r="UHG19" s="37"/>
      <c r="UHH19" s="37"/>
      <c r="UHI19" s="37"/>
      <c r="UHJ19" s="37"/>
      <c r="UHK19" s="37"/>
      <c r="UHL19" s="37"/>
      <c r="UHM19" s="37"/>
      <c r="UHN19" s="37"/>
      <c r="UHO19" s="37"/>
      <c r="UHP19" s="37"/>
      <c r="UHQ19" s="37"/>
      <c r="UHR19" s="37"/>
      <c r="UHS19" s="37"/>
      <c r="UHT19" s="37"/>
      <c r="UHU19" s="37"/>
      <c r="UHV19" s="37"/>
      <c r="UHW19" s="37"/>
      <c r="UHX19" s="37"/>
      <c r="UHY19" s="37"/>
      <c r="UHZ19" s="37"/>
      <c r="UIA19" s="37"/>
      <c r="UIB19" s="37"/>
      <c r="UIC19" s="37"/>
      <c r="UID19" s="37"/>
      <c r="UIE19" s="37"/>
      <c r="UIF19" s="37"/>
      <c r="UIG19" s="37"/>
      <c r="UIH19" s="37"/>
      <c r="UII19" s="37"/>
      <c r="UIJ19" s="37"/>
      <c r="UIK19" s="37"/>
      <c r="UIL19" s="37"/>
      <c r="UIM19" s="37"/>
      <c r="UIN19" s="37"/>
      <c r="UIO19" s="37"/>
      <c r="UIP19" s="37"/>
      <c r="UIQ19" s="37"/>
      <c r="UIR19" s="37"/>
      <c r="UIS19" s="37"/>
      <c r="UIT19" s="37"/>
      <c r="UIU19" s="37"/>
      <c r="UIV19" s="37"/>
      <c r="UIW19" s="37"/>
      <c r="UIX19" s="37"/>
      <c r="UIY19" s="37"/>
      <c r="UIZ19" s="37"/>
      <c r="UJA19" s="37"/>
      <c r="UJB19" s="37"/>
      <c r="UJC19" s="37"/>
      <c r="UJD19" s="37"/>
      <c r="UJE19" s="37"/>
      <c r="UJF19" s="37"/>
      <c r="UJG19" s="37"/>
      <c r="UJH19" s="37"/>
      <c r="UJI19" s="37"/>
      <c r="UJJ19" s="37"/>
      <c r="UJK19" s="37"/>
      <c r="UJL19" s="37"/>
      <c r="UJM19" s="37"/>
      <c r="UJN19" s="37"/>
      <c r="UJO19" s="37"/>
      <c r="UJP19" s="37"/>
      <c r="UJQ19" s="37"/>
      <c r="UJR19" s="37"/>
      <c r="UJS19" s="37"/>
      <c r="UJT19" s="37"/>
      <c r="UJU19" s="37"/>
      <c r="UJV19" s="37"/>
      <c r="UJW19" s="37"/>
      <c r="UJX19" s="37"/>
      <c r="UJY19" s="37"/>
      <c r="UJZ19" s="37"/>
      <c r="UKA19" s="37"/>
      <c r="UKB19" s="37"/>
      <c r="UKC19" s="37"/>
      <c r="UKD19" s="37"/>
      <c r="UKE19" s="37"/>
      <c r="UKF19" s="37"/>
      <c r="UKG19" s="37"/>
      <c r="UKH19" s="37"/>
      <c r="UKI19" s="37"/>
      <c r="UKJ19" s="37"/>
      <c r="UKK19" s="37"/>
      <c r="UKL19" s="37"/>
      <c r="UKM19" s="37"/>
      <c r="UKN19" s="37"/>
      <c r="UKO19" s="37"/>
      <c r="UKP19" s="37"/>
      <c r="UKQ19" s="37"/>
      <c r="UKR19" s="37"/>
      <c r="UKS19" s="37"/>
      <c r="UKT19" s="37"/>
      <c r="UKU19" s="37"/>
      <c r="UKV19" s="37"/>
      <c r="UKW19" s="37"/>
      <c r="UKX19" s="37"/>
      <c r="UKY19" s="37"/>
      <c r="UKZ19" s="37"/>
      <c r="ULA19" s="37"/>
      <c r="ULB19" s="37"/>
      <c r="ULC19" s="37"/>
      <c r="ULD19" s="37"/>
      <c r="ULE19" s="37"/>
      <c r="ULF19" s="37"/>
      <c r="ULG19" s="37"/>
      <c r="ULH19" s="37"/>
      <c r="ULI19" s="37"/>
      <c r="ULJ19" s="37"/>
      <c r="ULK19" s="37"/>
      <c r="ULL19" s="37"/>
      <c r="ULM19" s="37"/>
      <c r="ULN19" s="37"/>
      <c r="ULO19" s="37"/>
      <c r="ULP19" s="37"/>
      <c r="ULQ19" s="37"/>
      <c r="ULR19" s="37"/>
      <c r="ULS19" s="37"/>
      <c r="ULT19" s="37"/>
      <c r="ULU19" s="37"/>
      <c r="ULV19" s="37"/>
      <c r="ULW19" s="37"/>
      <c r="ULX19" s="37"/>
      <c r="ULY19" s="37"/>
      <c r="ULZ19" s="37"/>
      <c r="UMA19" s="37"/>
      <c r="UMB19" s="37"/>
      <c r="UMC19" s="37"/>
      <c r="UMD19" s="37"/>
      <c r="UME19" s="37"/>
      <c r="UMF19" s="37"/>
      <c r="UMG19" s="37"/>
      <c r="UMH19" s="37"/>
      <c r="UMI19" s="37"/>
      <c r="UMJ19" s="37"/>
      <c r="UMK19" s="37"/>
      <c r="UML19" s="37"/>
      <c r="UMM19" s="37"/>
      <c r="UMN19" s="37"/>
      <c r="UMO19" s="37"/>
      <c r="UMP19" s="37"/>
      <c r="UMQ19" s="37"/>
      <c r="UMR19" s="37"/>
      <c r="UMS19" s="37"/>
      <c r="UMT19" s="37"/>
      <c r="UMU19" s="37"/>
      <c r="UMV19" s="37"/>
      <c r="UMW19" s="37"/>
      <c r="UMX19" s="37"/>
      <c r="UMY19" s="37"/>
      <c r="UMZ19" s="37"/>
      <c r="UNA19" s="37"/>
      <c r="UNB19" s="37"/>
      <c r="UNC19" s="37"/>
      <c r="UND19" s="37"/>
      <c r="UNE19" s="37"/>
      <c r="UNF19" s="37"/>
      <c r="UNG19" s="37"/>
      <c r="UNH19" s="37"/>
      <c r="UNI19" s="37"/>
      <c r="UNJ19" s="37"/>
      <c r="UNK19" s="37"/>
      <c r="UNL19" s="37"/>
      <c r="UNM19" s="37"/>
      <c r="UNN19" s="37"/>
      <c r="UNO19" s="37"/>
      <c r="UNP19" s="37"/>
      <c r="UNQ19" s="37"/>
      <c r="UNR19" s="37"/>
      <c r="UNS19" s="37"/>
      <c r="UNT19" s="37"/>
      <c r="UNU19" s="37"/>
      <c r="UNV19" s="37"/>
      <c r="UNW19" s="37"/>
      <c r="UNX19" s="37"/>
      <c r="UNY19" s="37"/>
      <c r="UNZ19" s="37"/>
      <c r="UOA19" s="37"/>
      <c r="UOB19" s="37"/>
      <c r="UOC19" s="37"/>
      <c r="UOD19" s="37"/>
      <c r="UOE19" s="37"/>
      <c r="UOF19" s="37"/>
      <c r="UOG19" s="37"/>
      <c r="UOH19" s="37"/>
      <c r="UOI19" s="37"/>
      <c r="UOJ19" s="37"/>
      <c r="UOK19" s="37"/>
      <c r="UOL19" s="37"/>
      <c r="UOM19" s="37"/>
      <c r="UON19" s="37"/>
      <c r="UOO19" s="37"/>
      <c r="UOP19" s="37"/>
      <c r="UOQ19" s="37"/>
      <c r="UOR19" s="37"/>
      <c r="UOS19" s="37"/>
      <c r="UOT19" s="37"/>
      <c r="UOU19" s="37"/>
      <c r="UOV19" s="37"/>
      <c r="UOW19" s="37"/>
      <c r="UOX19" s="37"/>
      <c r="UOY19" s="37"/>
      <c r="UOZ19" s="37"/>
      <c r="UPA19" s="37"/>
      <c r="UPB19" s="37"/>
      <c r="UPC19" s="37"/>
      <c r="UPD19" s="37"/>
      <c r="UPE19" s="37"/>
      <c r="UPF19" s="37"/>
      <c r="UPG19" s="37"/>
      <c r="UPH19" s="37"/>
      <c r="UPI19" s="37"/>
      <c r="UPJ19" s="37"/>
      <c r="UPK19" s="37"/>
      <c r="UPL19" s="37"/>
      <c r="UPM19" s="37"/>
      <c r="UPN19" s="37"/>
      <c r="UPO19" s="37"/>
      <c r="UPP19" s="37"/>
      <c r="UPQ19" s="37"/>
      <c r="UPR19" s="37"/>
      <c r="UPS19" s="37"/>
      <c r="UPT19" s="37"/>
      <c r="UPU19" s="37"/>
      <c r="UPV19" s="37"/>
      <c r="UPW19" s="37"/>
      <c r="UPX19" s="37"/>
      <c r="UPY19" s="37"/>
      <c r="UPZ19" s="37"/>
      <c r="UQA19" s="37"/>
      <c r="UQB19" s="37"/>
      <c r="UQC19" s="37"/>
      <c r="UQD19" s="37"/>
      <c r="UQE19" s="37"/>
      <c r="UQF19" s="37"/>
      <c r="UQG19" s="37"/>
      <c r="UQH19" s="37"/>
      <c r="UQI19" s="37"/>
      <c r="UQJ19" s="37"/>
      <c r="UQK19" s="37"/>
      <c r="UQL19" s="37"/>
      <c r="UQM19" s="37"/>
      <c r="UQN19" s="37"/>
      <c r="UQO19" s="37"/>
      <c r="UQP19" s="37"/>
      <c r="UQQ19" s="37"/>
      <c r="UQR19" s="37"/>
      <c r="UQS19" s="37"/>
      <c r="UQT19" s="37"/>
      <c r="UQU19" s="37"/>
      <c r="UQV19" s="37"/>
      <c r="UQW19" s="37"/>
      <c r="UQX19" s="37"/>
      <c r="UQY19" s="37"/>
      <c r="UQZ19" s="37"/>
      <c r="URA19" s="37"/>
      <c r="URB19" s="37"/>
      <c r="URC19" s="37"/>
      <c r="URD19" s="37"/>
      <c r="URE19" s="37"/>
      <c r="URF19" s="37"/>
      <c r="URG19" s="37"/>
      <c r="URH19" s="37"/>
      <c r="URI19" s="37"/>
      <c r="URJ19" s="37"/>
      <c r="URK19" s="37"/>
      <c r="URL19" s="37"/>
      <c r="URM19" s="37"/>
      <c r="URN19" s="37"/>
      <c r="URO19" s="37"/>
      <c r="URP19" s="37"/>
      <c r="URQ19" s="37"/>
      <c r="URR19" s="37"/>
      <c r="URS19" s="37"/>
      <c r="URT19" s="37"/>
      <c r="URU19" s="37"/>
      <c r="URV19" s="37"/>
      <c r="URW19" s="37"/>
      <c r="URX19" s="37"/>
      <c r="URY19" s="37"/>
      <c r="URZ19" s="37"/>
      <c r="USA19" s="37"/>
      <c r="USB19" s="37"/>
      <c r="USC19" s="37"/>
      <c r="USD19" s="37"/>
      <c r="USE19" s="37"/>
      <c r="USF19" s="37"/>
      <c r="USG19" s="37"/>
      <c r="USH19" s="37"/>
      <c r="USI19" s="37"/>
      <c r="USJ19" s="37"/>
      <c r="USK19" s="37"/>
      <c r="USL19" s="37"/>
      <c r="USM19" s="37"/>
      <c r="USN19" s="37"/>
      <c r="USO19" s="37"/>
      <c r="USP19" s="37"/>
      <c r="USQ19" s="37"/>
      <c r="USR19" s="37"/>
      <c r="USS19" s="37"/>
      <c r="UST19" s="37"/>
      <c r="USU19" s="37"/>
      <c r="USV19" s="37"/>
      <c r="USW19" s="37"/>
      <c r="USX19" s="37"/>
      <c r="USY19" s="37"/>
      <c r="USZ19" s="37"/>
      <c r="UTA19" s="37"/>
      <c r="UTB19" s="37"/>
      <c r="UTC19" s="37"/>
      <c r="UTD19" s="37"/>
      <c r="UTE19" s="37"/>
      <c r="UTF19" s="37"/>
      <c r="UTG19" s="37"/>
      <c r="UTH19" s="37"/>
      <c r="UTI19" s="37"/>
      <c r="UTJ19" s="37"/>
      <c r="UTK19" s="37"/>
      <c r="UTL19" s="37"/>
      <c r="UTM19" s="37"/>
      <c r="UTN19" s="37"/>
      <c r="UTO19" s="37"/>
      <c r="UTP19" s="37"/>
      <c r="UTQ19" s="37"/>
      <c r="UTR19" s="37"/>
      <c r="UTS19" s="37"/>
      <c r="UTT19" s="37"/>
      <c r="UTU19" s="37"/>
      <c r="UTV19" s="37"/>
      <c r="UTW19" s="37"/>
      <c r="UTX19" s="37"/>
      <c r="UTY19" s="37"/>
      <c r="UTZ19" s="37"/>
      <c r="UUA19" s="37"/>
      <c r="UUB19" s="37"/>
      <c r="UUC19" s="37"/>
      <c r="UUD19" s="37"/>
      <c r="UUE19" s="37"/>
      <c r="UUF19" s="37"/>
      <c r="UUG19" s="37"/>
      <c r="UUH19" s="37"/>
      <c r="UUI19" s="37"/>
      <c r="UUJ19" s="37"/>
      <c r="UUK19" s="37"/>
      <c r="UUL19" s="37"/>
      <c r="UUM19" s="37"/>
      <c r="UUN19" s="37"/>
      <c r="UUO19" s="37"/>
      <c r="UUP19" s="37"/>
      <c r="UUQ19" s="37"/>
      <c r="UUR19" s="37"/>
      <c r="UUS19" s="37"/>
      <c r="UUT19" s="37"/>
      <c r="UUU19" s="37"/>
      <c r="UUV19" s="37"/>
      <c r="UUW19" s="37"/>
      <c r="UUX19" s="37"/>
      <c r="UUY19" s="37"/>
      <c r="UUZ19" s="37"/>
      <c r="UVA19" s="37"/>
      <c r="UVB19" s="37"/>
      <c r="UVC19" s="37"/>
      <c r="UVD19" s="37"/>
      <c r="UVE19" s="37"/>
      <c r="UVF19" s="37"/>
      <c r="UVG19" s="37"/>
      <c r="UVH19" s="37"/>
      <c r="UVI19" s="37"/>
      <c r="UVJ19" s="37"/>
      <c r="UVK19" s="37"/>
      <c r="UVL19" s="37"/>
      <c r="UVM19" s="37"/>
      <c r="UVN19" s="37"/>
      <c r="UVO19" s="37"/>
      <c r="UVP19" s="37"/>
      <c r="UVQ19" s="37"/>
      <c r="UVR19" s="37"/>
      <c r="UVS19" s="37"/>
      <c r="UVT19" s="37"/>
      <c r="UVU19" s="37"/>
      <c r="UVV19" s="37"/>
      <c r="UVW19" s="37"/>
      <c r="UVX19" s="37"/>
      <c r="UVY19" s="37"/>
      <c r="UVZ19" s="37"/>
      <c r="UWA19" s="37"/>
      <c r="UWB19" s="37"/>
      <c r="UWC19" s="37"/>
      <c r="UWD19" s="37"/>
      <c r="UWE19" s="37"/>
      <c r="UWF19" s="37"/>
      <c r="UWG19" s="37"/>
      <c r="UWH19" s="37"/>
      <c r="UWI19" s="37"/>
      <c r="UWJ19" s="37"/>
      <c r="UWK19" s="37"/>
      <c r="UWL19" s="37"/>
      <c r="UWM19" s="37"/>
      <c r="UWN19" s="37"/>
      <c r="UWO19" s="37"/>
      <c r="UWP19" s="37"/>
      <c r="UWQ19" s="37"/>
      <c r="UWR19" s="37"/>
      <c r="UWS19" s="37"/>
      <c r="UWT19" s="37"/>
      <c r="UWU19" s="37"/>
      <c r="UWV19" s="37"/>
      <c r="UWW19" s="37"/>
      <c r="UWX19" s="37"/>
      <c r="UWY19" s="37"/>
      <c r="UWZ19" s="37"/>
      <c r="UXA19" s="37"/>
      <c r="UXB19" s="37"/>
      <c r="UXC19" s="37"/>
      <c r="UXD19" s="37"/>
      <c r="UXE19" s="37"/>
      <c r="UXF19" s="37"/>
      <c r="UXG19" s="37"/>
      <c r="UXH19" s="37"/>
      <c r="UXI19" s="37"/>
      <c r="UXJ19" s="37"/>
      <c r="UXK19" s="37"/>
      <c r="UXL19" s="37"/>
      <c r="UXM19" s="37"/>
      <c r="UXN19" s="37"/>
      <c r="UXO19" s="37"/>
      <c r="UXP19" s="37"/>
      <c r="UXQ19" s="37"/>
      <c r="UXR19" s="37"/>
      <c r="UXS19" s="37"/>
      <c r="UXT19" s="37"/>
      <c r="UXU19" s="37"/>
      <c r="UXV19" s="37"/>
      <c r="UXW19" s="37"/>
      <c r="UXX19" s="37"/>
      <c r="UXY19" s="37"/>
      <c r="UXZ19" s="37"/>
      <c r="UYA19" s="37"/>
      <c r="UYB19" s="37"/>
      <c r="UYC19" s="37"/>
      <c r="UYD19" s="37"/>
      <c r="UYE19" s="37"/>
      <c r="UYF19" s="37"/>
      <c r="UYG19" s="37"/>
      <c r="UYH19" s="37"/>
      <c r="UYI19" s="37"/>
      <c r="UYJ19" s="37"/>
      <c r="UYK19" s="37"/>
      <c r="UYL19" s="37"/>
      <c r="UYM19" s="37"/>
      <c r="UYN19" s="37"/>
      <c r="UYO19" s="37"/>
      <c r="UYP19" s="37"/>
      <c r="UYQ19" s="37"/>
      <c r="UYR19" s="37"/>
      <c r="UYS19" s="37"/>
      <c r="UYT19" s="37"/>
      <c r="UYU19" s="37"/>
      <c r="UYV19" s="37"/>
      <c r="UYW19" s="37"/>
      <c r="UYX19" s="37"/>
      <c r="UYY19" s="37"/>
      <c r="UYZ19" s="37"/>
      <c r="UZA19" s="37"/>
      <c r="UZB19" s="37"/>
      <c r="UZC19" s="37"/>
      <c r="UZD19" s="37"/>
      <c r="UZE19" s="37"/>
      <c r="UZF19" s="37"/>
      <c r="UZG19" s="37"/>
      <c r="UZH19" s="37"/>
      <c r="UZI19" s="37"/>
      <c r="UZJ19" s="37"/>
      <c r="UZK19" s="37"/>
      <c r="UZL19" s="37"/>
      <c r="UZM19" s="37"/>
      <c r="UZN19" s="37"/>
      <c r="UZO19" s="37"/>
      <c r="UZP19" s="37"/>
      <c r="UZQ19" s="37"/>
      <c r="UZR19" s="37"/>
      <c r="UZS19" s="37"/>
      <c r="UZT19" s="37"/>
      <c r="UZU19" s="37"/>
      <c r="UZV19" s="37"/>
      <c r="UZW19" s="37"/>
      <c r="UZX19" s="37"/>
      <c r="UZY19" s="37"/>
      <c r="UZZ19" s="37"/>
      <c r="VAA19" s="37"/>
      <c r="VAB19" s="37"/>
      <c r="VAC19" s="37"/>
      <c r="VAD19" s="37"/>
      <c r="VAE19" s="37"/>
      <c r="VAF19" s="37"/>
      <c r="VAG19" s="37"/>
      <c r="VAH19" s="37"/>
      <c r="VAI19" s="37"/>
      <c r="VAJ19" s="37"/>
      <c r="VAK19" s="37"/>
      <c r="VAL19" s="37"/>
      <c r="VAM19" s="37"/>
      <c r="VAN19" s="37"/>
      <c r="VAO19" s="37"/>
      <c r="VAP19" s="37"/>
      <c r="VAQ19" s="37"/>
      <c r="VAR19" s="37"/>
      <c r="VAS19" s="37"/>
      <c r="VAT19" s="37"/>
      <c r="VAU19" s="37"/>
      <c r="VAV19" s="37"/>
      <c r="VAW19" s="37"/>
      <c r="VAX19" s="37"/>
      <c r="VAY19" s="37"/>
      <c r="VAZ19" s="37"/>
      <c r="VBA19" s="37"/>
      <c r="VBB19" s="37"/>
      <c r="VBC19" s="37"/>
      <c r="VBD19" s="37"/>
      <c r="VBE19" s="37"/>
      <c r="VBF19" s="37"/>
      <c r="VBG19" s="37"/>
      <c r="VBH19" s="37"/>
      <c r="VBI19" s="37"/>
      <c r="VBJ19" s="37"/>
      <c r="VBK19" s="37"/>
      <c r="VBL19" s="37"/>
      <c r="VBM19" s="37"/>
      <c r="VBN19" s="37"/>
      <c r="VBO19" s="37"/>
      <c r="VBP19" s="37"/>
      <c r="VBQ19" s="37"/>
      <c r="VBR19" s="37"/>
      <c r="VBS19" s="37"/>
      <c r="VBT19" s="37"/>
      <c r="VBU19" s="37"/>
      <c r="VBV19" s="37"/>
      <c r="VBW19" s="37"/>
      <c r="VBX19" s="37"/>
      <c r="VBY19" s="37"/>
      <c r="VBZ19" s="37"/>
      <c r="VCA19" s="37"/>
      <c r="VCB19" s="37"/>
      <c r="VCC19" s="37"/>
      <c r="VCD19" s="37"/>
      <c r="VCE19" s="37"/>
      <c r="VCF19" s="37"/>
      <c r="VCG19" s="37"/>
      <c r="VCH19" s="37"/>
      <c r="VCI19" s="37"/>
      <c r="VCJ19" s="37"/>
      <c r="VCK19" s="37"/>
      <c r="VCL19" s="37"/>
      <c r="VCM19" s="37"/>
      <c r="VCN19" s="37"/>
      <c r="VCO19" s="37"/>
      <c r="VCP19" s="37"/>
      <c r="VCQ19" s="37"/>
      <c r="VCR19" s="37"/>
      <c r="VCS19" s="37"/>
      <c r="VCT19" s="37"/>
      <c r="VCU19" s="37"/>
      <c r="VCV19" s="37"/>
      <c r="VCW19" s="37"/>
      <c r="VCX19" s="37"/>
      <c r="VCY19" s="37"/>
      <c r="VCZ19" s="37"/>
      <c r="VDA19" s="37"/>
      <c r="VDB19" s="37"/>
      <c r="VDC19" s="37"/>
      <c r="VDD19" s="37"/>
      <c r="VDE19" s="37"/>
      <c r="VDF19" s="37"/>
      <c r="VDG19" s="37"/>
      <c r="VDH19" s="37"/>
      <c r="VDI19" s="37"/>
      <c r="VDJ19" s="37"/>
      <c r="VDK19" s="37"/>
      <c r="VDL19" s="37"/>
      <c r="VDM19" s="37"/>
      <c r="VDN19" s="37"/>
      <c r="VDO19" s="37"/>
      <c r="VDP19" s="37"/>
      <c r="VDQ19" s="37"/>
      <c r="VDR19" s="37"/>
      <c r="VDS19" s="37"/>
      <c r="VDT19" s="37"/>
      <c r="VDU19" s="37"/>
      <c r="VDV19" s="37"/>
      <c r="VDW19" s="37"/>
      <c r="VDX19" s="37"/>
      <c r="VDY19" s="37"/>
      <c r="VDZ19" s="37"/>
      <c r="VEA19" s="37"/>
      <c r="VEB19" s="37"/>
      <c r="VEC19" s="37"/>
      <c r="VED19" s="37"/>
      <c r="VEE19" s="37"/>
      <c r="VEF19" s="37"/>
      <c r="VEG19" s="37"/>
      <c r="VEH19" s="37"/>
      <c r="VEI19" s="37"/>
      <c r="VEJ19" s="37"/>
      <c r="VEK19" s="37"/>
      <c r="VEL19" s="37"/>
      <c r="VEM19" s="37"/>
      <c r="VEN19" s="37"/>
      <c r="VEO19" s="37"/>
      <c r="VEP19" s="37"/>
      <c r="VEQ19" s="37"/>
      <c r="VER19" s="37"/>
      <c r="VES19" s="37"/>
      <c r="VET19" s="37"/>
      <c r="VEU19" s="37"/>
      <c r="VEV19" s="37"/>
      <c r="VEW19" s="37"/>
      <c r="VEX19" s="37"/>
      <c r="VEY19" s="37"/>
      <c r="VEZ19" s="37"/>
      <c r="VFA19" s="37"/>
      <c r="VFB19" s="37"/>
      <c r="VFC19" s="37"/>
      <c r="VFD19" s="37"/>
      <c r="VFE19" s="37"/>
      <c r="VFF19" s="37"/>
      <c r="VFG19" s="37"/>
      <c r="VFH19" s="37"/>
      <c r="VFI19" s="37"/>
      <c r="VFJ19" s="37"/>
      <c r="VFK19" s="37"/>
      <c r="VFL19" s="37"/>
      <c r="VFM19" s="37"/>
      <c r="VFN19" s="37"/>
      <c r="VFO19" s="37"/>
      <c r="VFP19" s="37"/>
      <c r="VFQ19" s="37"/>
      <c r="VFR19" s="37"/>
      <c r="VFS19" s="37"/>
      <c r="VFT19" s="37"/>
      <c r="VFU19" s="37"/>
      <c r="VFV19" s="37"/>
      <c r="VFW19" s="37"/>
      <c r="VFX19" s="37"/>
      <c r="VFY19" s="37"/>
      <c r="VFZ19" s="37"/>
      <c r="VGA19" s="37"/>
      <c r="VGB19" s="37"/>
      <c r="VGC19" s="37"/>
      <c r="VGD19" s="37"/>
      <c r="VGE19" s="37"/>
      <c r="VGF19" s="37"/>
      <c r="VGG19" s="37"/>
      <c r="VGH19" s="37"/>
      <c r="VGI19" s="37"/>
      <c r="VGJ19" s="37"/>
      <c r="VGK19" s="37"/>
      <c r="VGL19" s="37"/>
      <c r="VGM19" s="37"/>
      <c r="VGN19" s="37"/>
      <c r="VGO19" s="37"/>
      <c r="VGP19" s="37"/>
      <c r="VGQ19" s="37"/>
      <c r="VGR19" s="37"/>
      <c r="VGS19" s="37"/>
      <c r="VGT19" s="37"/>
      <c r="VGU19" s="37"/>
      <c r="VGV19" s="37"/>
      <c r="VGW19" s="37"/>
      <c r="VGX19" s="37"/>
      <c r="VGY19" s="37"/>
      <c r="VGZ19" s="37"/>
      <c r="VHA19" s="37"/>
      <c r="VHB19" s="37"/>
      <c r="VHC19" s="37"/>
      <c r="VHD19" s="37"/>
      <c r="VHE19" s="37"/>
      <c r="VHF19" s="37"/>
      <c r="VHG19" s="37"/>
      <c r="VHH19" s="37"/>
      <c r="VHI19" s="37"/>
      <c r="VHJ19" s="37"/>
      <c r="VHK19" s="37"/>
      <c r="VHL19" s="37"/>
      <c r="VHM19" s="37"/>
      <c r="VHN19" s="37"/>
      <c r="VHO19" s="37"/>
      <c r="VHP19" s="37"/>
      <c r="VHQ19" s="37"/>
      <c r="VHR19" s="37"/>
      <c r="VHS19" s="37"/>
      <c r="VHT19" s="37"/>
      <c r="VHU19" s="37"/>
      <c r="VHV19" s="37"/>
      <c r="VHW19" s="37"/>
      <c r="VHX19" s="37"/>
      <c r="VHY19" s="37"/>
      <c r="VHZ19" s="37"/>
      <c r="VIA19" s="37"/>
      <c r="VIB19" s="37"/>
      <c r="VIC19" s="37"/>
      <c r="VID19" s="37"/>
      <c r="VIE19" s="37"/>
      <c r="VIF19" s="37"/>
      <c r="VIG19" s="37"/>
      <c r="VIH19" s="37"/>
      <c r="VII19" s="37"/>
      <c r="VIJ19" s="37"/>
      <c r="VIK19" s="37"/>
      <c r="VIL19" s="37"/>
      <c r="VIM19" s="37"/>
      <c r="VIN19" s="37"/>
      <c r="VIO19" s="37"/>
      <c r="VIP19" s="37"/>
      <c r="VIQ19" s="37"/>
      <c r="VIR19" s="37"/>
      <c r="VIS19" s="37"/>
      <c r="VIT19" s="37"/>
      <c r="VIU19" s="37"/>
      <c r="VIV19" s="37"/>
      <c r="VIW19" s="37"/>
      <c r="VIX19" s="37"/>
      <c r="VIY19" s="37"/>
      <c r="VIZ19" s="37"/>
      <c r="VJA19" s="37"/>
      <c r="VJB19" s="37"/>
      <c r="VJC19" s="37"/>
      <c r="VJD19" s="37"/>
      <c r="VJE19" s="37"/>
      <c r="VJF19" s="37"/>
      <c r="VJG19" s="37"/>
      <c r="VJH19" s="37"/>
      <c r="VJI19" s="37"/>
      <c r="VJJ19" s="37"/>
      <c r="VJK19" s="37"/>
      <c r="VJL19" s="37"/>
      <c r="VJM19" s="37"/>
      <c r="VJN19" s="37"/>
      <c r="VJO19" s="37"/>
      <c r="VJP19" s="37"/>
      <c r="VJQ19" s="37"/>
      <c r="VJR19" s="37"/>
      <c r="VJS19" s="37"/>
      <c r="VJT19" s="37"/>
      <c r="VJU19" s="37"/>
      <c r="VJV19" s="37"/>
      <c r="VJW19" s="37"/>
      <c r="VJX19" s="37"/>
      <c r="VJY19" s="37"/>
      <c r="VJZ19" s="37"/>
      <c r="VKA19" s="37"/>
      <c r="VKB19" s="37"/>
      <c r="VKC19" s="37"/>
      <c r="VKD19" s="37"/>
      <c r="VKE19" s="37"/>
      <c r="VKF19" s="37"/>
      <c r="VKG19" s="37"/>
      <c r="VKH19" s="37"/>
      <c r="VKI19" s="37"/>
      <c r="VKJ19" s="37"/>
      <c r="VKK19" s="37"/>
      <c r="VKL19" s="37"/>
      <c r="VKM19" s="37"/>
      <c r="VKN19" s="37"/>
      <c r="VKO19" s="37"/>
      <c r="VKP19" s="37"/>
      <c r="VKQ19" s="37"/>
      <c r="VKR19" s="37"/>
      <c r="VKS19" s="37"/>
      <c r="VKT19" s="37"/>
      <c r="VKU19" s="37"/>
      <c r="VKV19" s="37"/>
      <c r="VKW19" s="37"/>
      <c r="VKX19" s="37"/>
      <c r="VKY19" s="37"/>
      <c r="VKZ19" s="37"/>
      <c r="VLA19" s="37"/>
      <c r="VLB19" s="37"/>
      <c r="VLC19" s="37"/>
      <c r="VLD19" s="37"/>
      <c r="VLE19" s="37"/>
      <c r="VLF19" s="37"/>
      <c r="VLG19" s="37"/>
      <c r="VLH19" s="37"/>
      <c r="VLI19" s="37"/>
      <c r="VLJ19" s="37"/>
      <c r="VLK19" s="37"/>
      <c r="VLL19" s="37"/>
      <c r="VLM19" s="37"/>
      <c r="VLN19" s="37"/>
      <c r="VLO19" s="37"/>
      <c r="VLP19" s="37"/>
      <c r="VLQ19" s="37"/>
      <c r="VLR19" s="37"/>
      <c r="VLS19" s="37"/>
      <c r="VLT19" s="37"/>
      <c r="VLU19" s="37"/>
      <c r="VLV19" s="37"/>
      <c r="VLW19" s="37"/>
      <c r="VLX19" s="37"/>
      <c r="VLY19" s="37"/>
      <c r="VLZ19" s="37"/>
      <c r="VMA19" s="37"/>
      <c r="VMB19" s="37"/>
      <c r="VMC19" s="37"/>
      <c r="VMD19" s="37"/>
      <c r="VME19" s="37"/>
      <c r="VMF19" s="37"/>
      <c r="VMG19" s="37"/>
      <c r="VMH19" s="37"/>
      <c r="VMI19" s="37"/>
      <c r="VMJ19" s="37"/>
      <c r="VMK19" s="37"/>
      <c r="VML19" s="37"/>
      <c r="VMM19" s="37"/>
      <c r="VMN19" s="37"/>
      <c r="VMO19" s="37"/>
      <c r="VMP19" s="37"/>
      <c r="VMQ19" s="37"/>
      <c r="VMR19" s="37"/>
      <c r="VMS19" s="37"/>
      <c r="VMT19" s="37"/>
      <c r="VMU19" s="37"/>
      <c r="VMV19" s="37"/>
      <c r="VMW19" s="37"/>
      <c r="VMX19" s="37"/>
      <c r="VMY19" s="37"/>
      <c r="VMZ19" s="37"/>
      <c r="VNA19" s="37"/>
      <c r="VNB19" s="37"/>
      <c r="VNC19" s="37"/>
      <c r="VND19" s="37"/>
      <c r="VNE19" s="37"/>
      <c r="VNF19" s="37"/>
      <c r="VNG19" s="37"/>
      <c r="VNH19" s="37"/>
      <c r="VNI19" s="37"/>
      <c r="VNJ19" s="37"/>
      <c r="VNK19" s="37"/>
      <c r="VNL19" s="37"/>
      <c r="VNM19" s="37"/>
      <c r="VNN19" s="37"/>
      <c r="VNO19" s="37"/>
      <c r="VNP19" s="37"/>
      <c r="VNQ19" s="37"/>
      <c r="VNR19" s="37"/>
      <c r="VNS19" s="37"/>
      <c r="VNT19" s="37"/>
      <c r="VNU19" s="37"/>
      <c r="VNV19" s="37"/>
      <c r="VNW19" s="37"/>
      <c r="VNX19" s="37"/>
      <c r="VNY19" s="37"/>
      <c r="VNZ19" s="37"/>
      <c r="VOA19" s="37"/>
      <c r="VOB19" s="37"/>
      <c r="VOC19" s="37"/>
      <c r="VOD19" s="37"/>
      <c r="VOE19" s="37"/>
      <c r="VOF19" s="37"/>
      <c r="VOG19" s="37"/>
      <c r="VOH19" s="37"/>
      <c r="VOI19" s="37"/>
      <c r="VOJ19" s="37"/>
      <c r="VOK19" s="37"/>
      <c r="VOL19" s="37"/>
      <c r="VOM19" s="37"/>
      <c r="VON19" s="37"/>
      <c r="VOO19" s="37"/>
      <c r="VOP19" s="37"/>
      <c r="VOQ19" s="37"/>
      <c r="VOR19" s="37"/>
      <c r="VOS19" s="37"/>
      <c r="VOT19" s="37"/>
      <c r="VOU19" s="37"/>
      <c r="VOV19" s="37"/>
      <c r="VOW19" s="37"/>
      <c r="VOX19" s="37"/>
      <c r="VOY19" s="37"/>
      <c r="VOZ19" s="37"/>
      <c r="VPA19" s="37"/>
      <c r="VPB19" s="37"/>
      <c r="VPC19" s="37"/>
      <c r="VPD19" s="37"/>
      <c r="VPE19" s="37"/>
      <c r="VPF19" s="37"/>
      <c r="VPG19" s="37"/>
      <c r="VPH19" s="37"/>
      <c r="VPI19" s="37"/>
      <c r="VPJ19" s="37"/>
      <c r="VPK19" s="37"/>
      <c r="VPL19" s="37"/>
      <c r="VPM19" s="37"/>
      <c r="VPN19" s="37"/>
      <c r="VPO19" s="37"/>
      <c r="VPP19" s="37"/>
      <c r="VPQ19" s="37"/>
      <c r="VPR19" s="37"/>
      <c r="VPS19" s="37"/>
      <c r="VPT19" s="37"/>
      <c r="VPU19" s="37"/>
      <c r="VPV19" s="37"/>
      <c r="VPW19" s="37"/>
      <c r="VPX19" s="37"/>
      <c r="VPY19" s="37"/>
      <c r="VPZ19" s="37"/>
      <c r="VQA19" s="37"/>
      <c r="VQB19" s="37"/>
      <c r="VQC19" s="37"/>
      <c r="VQD19" s="37"/>
      <c r="VQE19" s="37"/>
      <c r="VQF19" s="37"/>
      <c r="VQG19" s="37"/>
      <c r="VQH19" s="37"/>
      <c r="VQI19" s="37"/>
      <c r="VQJ19" s="37"/>
      <c r="VQK19" s="37"/>
      <c r="VQL19" s="37"/>
      <c r="VQM19" s="37"/>
      <c r="VQN19" s="37"/>
      <c r="VQO19" s="37"/>
      <c r="VQP19" s="37"/>
      <c r="VQQ19" s="37"/>
      <c r="VQR19" s="37"/>
      <c r="VQS19" s="37"/>
      <c r="VQT19" s="37"/>
      <c r="VQU19" s="37"/>
      <c r="VQV19" s="37"/>
      <c r="VQW19" s="37"/>
      <c r="VQX19" s="37"/>
      <c r="VQY19" s="37"/>
      <c r="VQZ19" s="37"/>
      <c r="VRA19" s="37"/>
      <c r="VRB19" s="37"/>
      <c r="VRC19" s="37"/>
      <c r="VRD19" s="37"/>
      <c r="VRE19" s="37"/>
      <c r="VRF19" s="37"/>
      <c r="VRG19" s="37"/>
      <c r="VRH19" s="37"/>
      <c r="VRI19" s="37"/>
      <c r="VRJ19" s="37"/>
      <c r="VRK19" s="37"/>
      <c r="VRL19" s="37"/>
      <c r="VRM19" s="37"/>
      <c r="VRN19" s="37"/>
      <c r="VRO19" s="37"/>
      <c r="VRP19" s="37"/>
      <c r="VRQ19" s="37"/>
      <c r="VRR19" s="37"/>
      <c r="VRS19" s="37"/>
      <c r="VRT19" s="37"/>
      <c r="VRU19" s="37"/>
      <c r="VRV19" s="37"/>
      <c r="VRW19" s="37"/>
      <c r="VRX19" s="37"/>
      <c r="VRY19" s="37"/>
      <c r="VRZ19" s="37"/>
      <c r="VSA19" s="37"/>
      <c r="VSB19" s="37"/>
      <c r="VSC19" s="37"/>
      <c r="VSD19" s="37"/>
      <c r="VSE19" s="37"/>
      <c r="VSF19" s="37"/>
      <c r="VSG19" s="37"/>
      <c r="VSH19" s="37"/>
      <c r="VSI19" s="37"/>
      <c r="VSJ19" s="37"/>
      <c r="VSK19" s="37"/>
      <c r="VSL19" s="37"/>
      <c r="VSM19" s="37"/>
      <c r="VSN19" s="37"/>
      <c r="VSO19" s="37"/>
      <c r="VSP19" s="37"/>
      <c r="VSQ19" s="37"/>
      <c r="VSR19" s="37"/>
      <c r="VSS19" s="37"/>
      <c r="VST19" s="37"/>
      <c r="VSU19" s="37"/>
      <c r="VSV19" s="37"/>
      <c r="VSW19" s="37"/>
      <c r="VSX19" s="37"/>
      <c r="VSY19" s="37"/>
      <c r="VSZ19" s="37"/>
      <c r="VTA19" s="37"/>
      <c r="VTB19" s="37"/>
      <c r="VTC19" s="37"/>
      <c r="VTD19" s="37"/>
      <c r="VTE19" s="37"/>
      <c r="VTF19" s="37"/>
      <c r="VTG19" s="37"/>
      <c r="VTH19" s="37"/>
      <c r="VTI19" s="37"/>
      <c r="VTJ19" s="37"/>
      <c r="VTK19" s="37"/>
      <c r="VTL19" s="37"/>
      <c r="VTM19" s="37"/>
      <c r="VTN19" s="37"/>
      <c r="VTO19" s="37"/>
      <c r="VTP19" s="37"/>
      <c r="VTQ19" s="37"/>
      <c r="VTR19" s="37"/>
      <c r="VTS19" s="37"/>
      <c r="VTT19" s="37"/>
      <c r="VTU19" s="37"/>
      <c r="VTV19" s="37"/>
      <c r="VTW19" s="37"/>
      <c r="VTX19" s="37"/>
      <c r="VTY19" s="37"/>
      <c r="VTZ19" s="37"/>
      <c r="VUA19" s="37"/>
      <c r="VUB19" s="37"/>
      <c r="VUC19" s="37"/>
      <c r="VUD19" s="37"/>
      <c r="VUE19" s="37"/>
      <c r="VUF19" s="37"/>
      <c r="VUG19" s="37"/>
      <c r="VUH19" s="37"/>
      <c r="VUI19" s="37"/>
      <c r="VUJ19" s="37"/>
      <c r="VUK19" s="37"/>
      <c r="VUL19" s="37"/>
      <c r="VUM19" s="37"/>
      <c r="VUN19" s="37"/>
      <c r="VUO19" s="37"/>
      <c r="VUP19" s="37"/>
      <c r="VUQ19" s="37"/>
      <c r="VUR19" s="37"/>
      <c r="VUS19" s="37"/>
      <c r="VUT19" s="37"/>
      <c r="VUU19" s="37"/>
      <c r="VUV19" s="37"/>
      <c r="VUW19" s="37"/>
      <c r="VUX19" s="37"/>
      <c r="VUY19" s="37"/>
      <c r="VUZ19" s="37"/>
      <c r="VVA19" s="37"/>
      <c r="VVB19" s="37"/>
      <c r="VVC19" s="37"/>
      <c r="VVD19" s="37"/>
      <c r="VVE19" s="37"/>
      <c r="VVF19" s="37"/>
      <c r="VVG19" s="37"/>
      <c r="VVH19" s="37"/>
      <c r="VVI19" s="37"/>
      <c r="VVJ19" s="37"/>
      <c r="VVK19" s="37"/>
      <c r="VVL19" s="37"/>
      <c r="VVM19" s="37"/>
      <c r="VVN19" s="37"/>
      <c r="VVO19" s="37"/>
      <c r="VVP19" s="37"/>
      <c r="VVQ19" s="37"/>
      <c r="VVR19" s="37"/>
      <c r="VVS19" s="37"/>
      <c r="VVT19" s="37"/>
      <c r="VVU19" s="37"/>
      <c r="VVV19" s="37"/>
      <c r="VVW19" s="37"/>
      <c r="VVX19" s="37"/>
      <c r="VVY19" s="37"/>
      <c r="VVZ19" s="37"/>
      <c r="VWA19" s="37"/>
      <c r="VWB19" s="37"/>
      <c r="VWC19" s="37"/>
      <c r="VWD19" s="37"/>
      <c r="VWE19" s="37"/>
      <c r="VWF19" s="37"/>
      <c r="VWG19" s="37"/>
      <c r="VWH19" s="37"/>
      <c r="VWI19" s="37"/>
      <c r="VWJ19" s="37"/>
      <c r="VWK19" s="37"/>
      <c r="VWL19" s="37"/>
      <c r="VWM19" s="37"/>
      <c r="VWN19" s="37"/>
      <c r="VWO19" s="37"/>
      <c r="VWP19" s="37"/>
      <c r="VWQ19" s="37"/>
      <c r="VWR19" s="37"/>
      <c r="VWS19" s="37"/>
      <c r="VWT19" s="37"/>
      <c r="VWU19" s="37"/>
      <c r="VWV19" s="37"/>
      <c r="VWW19" s="37"/>
      <c r="VWX19" s="37"/>
      <c r="VWY19" s="37"/>
      <c r="VWZ19" s="37"/>
      <c r="VXA19" s="37"/>
      <c r="VXB19" s="37"/>
      <c r="VXC19" s="37"/>
      <c r="VXD19" s="37"/>
      <c r="VXE19" s="37"/>
      <c r="VXF19" s="37"/>
      <c r="VXG19" s="37"/>
      <c r="VXH19" s="37"/>
      <c r="VXI19" s="37"/>
      <c r="VXJ19" s="37"/>
      <c r="VXK19" s="37"/>
      <c r="VXL19" s="37"/>
      <c r="VXM19" s="37"/>
      <c r="VXN19" s="37"/>
      <c r="VXO19" s="37"/>
      <c r="VXP19" s="37"/>
      <c r="VXQ19" s="37"/>
      <c r="VXR19" s="37"/>
      <c r="VXS19" s="37"/>
      <c r="VXT19" s="37"/>
      <c r="VXU19" s="37"/>
      <c r="VXV19" s="37"/>
      <c r="VXW19" s="37"/>
      <c r="VXX19" s="37"/>
      <c r="VXY19" s="37"/>
      <c r="VXZ19" s="37"/>
      <c r="VYA19" s="37"/>
      <c r="VYB19" s="37"/>
      <c r="VYC19" s="37"/>
      <c r="VYD19" s="37"/>
      <c r="VYE19" s="37"/>
      <c r="VYF19" s="37"/>
      <c r="VYG19" s="37"/>
      <c r="VYH19" s="37"/>
      <c r="VYI19" s="37"/>
      <c r="VYJ19" s="37"/>
      <c r="VYK19" s="37"/>
      <c r="VYL19" s="37"/>
      <c r="VYM19" s="37"/>
      <c r="VYN19" s="37"/>
      <c r="VYO19" s="37"/>
      <c r="VYP19" s="37"/>
      <c r="VYQ19" s="37"/>
      <c r="VYR19" s="37"/>
      <c r="VYS19" s="37"/>
      <c r="VYT19" s="37"/>
      <c r="VYU19" s="37"/>
      <c r="VYV19" s="37"/>
      <c r="VYW19" s="37"/>
      <c r="VYX19" s="37"/>
      <c r="VYY19" s="37"/>
      <c r="VYZ19" s="37"/>
      <c r="VZA19" s="37"/>
      <c r="VZB19" s="37"/>
      <c r="VZC19" s="37"/>
      <c r="VZD19" s="37"/>
      <c r="VZE19" s="37"/>
      <c r="VZF19" s="37"/>
      <c r="VZG19" s="37"/>
      <c r="VZH19" s="37"/>
      <c r="VZI19" s="37"/>
      <c r="VZJ19" s="37"/>
      <c r="VZK19" s="37"/>
      <c r="VZL19" s="37"/>
      <c r="VZM19" s="37"/>
      <c r="VZN19" s="37"/>
      <c r="VZO19" s="37"/>
      <c r="VZP19" s="37"/>
      <c r="VZQ19" s="37"/>
      <c r="VZR19" s="37"/>
      <c r="VZS19" s="37"/>
      <c r="VZT19" s="37"/>
      <c r="VZU19" s="37"/>
      <c r="VZV19" s="37"/>
      <c r="VZW19" s="37"/>
      <c r="VZX19" s="37"/>
      <c r="VZY19" s="37"/>
      <c r="VZZ19" s="37"/>
      <c r="WAA19" s="37"/>
      <c r="WAB19" s="37"/>
      <c r="WAC19" s="37"/>
      <c r="WAD19" s="37"/>
      <c r="WAE19" s="37"/>
      <c r="WAF19" s="37"/>
      <c r="WAG19" s="37"/>
      <c r="WAH19" s="37"/>
      <c r="WAI19" s="37"/>
      <c r="WAJ19" s="37"/>
      <c r="WAK19" s="37"/>
      <c r="WAL19" s="37"/>
      <c r="WAM19" s="37"/>
      <c r="WAN19" s="37"/>
      <c r="WAO19" s="37"/>
      <c r="WAP19" s="37"/>
      <c r="WAQ19" s="37"/>
      <c r="WAR19" s="37"/>
      <c r="WAS19" s="37"/>
      <c r="WAT19" s="37"/>
      <c r="WAU19" s="37"/>
      <c r="WAV19" s="37"/>
      <c r="WAW19" s="37"/>
      <c r="WAX19" s="37"/>
      <c r="WAY19" s="37"/>
      <c r="WAZ19" s="37"/>
      <c r="WBA19" s="37"/>
      <c r="WBB19" s="37"/>
      <c r="WBC19" s="37"/>
      <c r="WBD19" s="37"/>
      <c r="WBE19" s="37"/>
      <c r="WBF19" s="37"/>
      <c r="WBG19" s="37"/>
      <c r="WBH19" s="37"/>
      <c r="WBI19" s="37"/>
      <c r="WBJ19" s="37"/>
      <c r="WBK19" s="37"/>
      <c r="WBL19" s="37"/>
      <c r="WBM19" s="37"/>
      <c r="WBN19" s="37"/>
      <c r="WBO19" s="37"/>
      <c r="WBP19" s="37"/>
      <c r="WBQ19" s="37"/>
      <c r="WBR19" s="37"/>
      <c r="WBS19" s="37"/>
      <c r="WBT19" s="37"/>
      <c r="WBU19" s="37"/>
      <c r="WBV19" s="37"/>
      <c r="WBW19" s="37"/>
      <c r="WBX19" s="37"/>
      <c r="WBY19" s="37"/>
      <c r="WBZ19" s="37"/>
      <c r="WCA19" s="37"/>
      <c r="WCB19" s="37"/>
      <c r="WCC19" s="37"/>
      <c r="WCD19" s="37"/>
      <c r="WCE19" s="37"/>
      <c r="WCF19" s="37"/>
      <c r="WCG19" s="37"/>
      <c r="WCH19" s="37"/>
      <c r="WCI19" s="37"/>
      <c r="WCJ19" s="37"/>
      <c r="WCK19" s="37"/>
      <c r="WCL19" s="37"/>
      <c r="WCM19" s="37"/>
      <c r="WCN19" s="37"/>
      <c r="WCO19" s="37"/>
      <c r="WCP19" s="37"/>
      <c r="WCQ19" s="37"/>
      <c r="WCR19" s="37"/>
      <c r="WCS19" s="37"/>
      <c r="WCT19" s="37"/>
      <c r="WCU19" s="37"/>
      <c r="WCV19" s="37"/>
      <c r="WCW19" s="37"/>
      <c r="WCX19" s="37"/>
      <c r="WCY19" s="37"/>
      <c r="WCZ19" s="37"/>
      <c r="WDA19" s="37"/>
      <c r="WDB19" s="37"/>
      <c r="WDC19" s="37"/>
      <c r="WDD19" s="37"/>
      <c r="WDE19" s="37"/>
      <c r="WDF19" s="37"/>
      <c r="WDG19" s="37"/>
      <c r="WDH19" s="37"/>
      <c r="WDI19" s="37"/>
      <c r="WDJ19" s="37"/>
      <c r="WDK19" s="37"/>
      <c r="WDL19" s="37"/>
      <c r="WDM19" s="37"/>
      <c r="WDN19" s="37"/>
      <c r="WDO19" s="37"/>
      <c r="WDP19" s="37"/>
      <c r="WDQ19" s="37"/>
      <c r="WDR19" s="37"/>
      <c r="WDS19" s="37"/>
      <c r="WDT19" s="37"/>
      <c r="WDU19" s="37"/>
      <c r="WDV19" s="37"/>
      <c r="WDW19" s="37"/>
      <c r="WDX19" s="37"/>
      <c r="WDY19" s="37"/>
      <c r="WDZ19" s="37"/>
      <c r="WEA19" s="37"/>
      <c r="WEB19" s="37"/>
      <c r="WEC19" s="37"/>
      <c r="WED19" s="37"/>
      <c r="WEE19" s="37"/>
      <c r="WEF19" s="37"/>
      <c r="WEG19" s="37"/>
      <c r="WEH19" s="37"/>
      <c r="WEI19" s="37"/>
      <c r="WEJ19" s="37"/>
      <c r="WEK19" s="37"/>
      <c r="WEL19" s="37"/>
      <c r="WEM19" s="37"/>
      <c r="WEN19" s="37"/>
      <c r="WEO19" s="37"/>
      <c r="WEP19" s="37"/>
      <c r="WEQ19" s="37"/>
      <c r="WER19" s="37"/>
      <c r="WES19" s="37"/>
      <c r="WET19" s="37"/>
      <c r="WEU19" s="37"/>
      <c r="WEV19" s="37"/>
      <c r="WEW19" s="37"/>
      <c r="WEX19" s="37"/>
      <c r="WEY19" s="37"/>
      <c r="WEZ19" s="37"/>
      <c r="WFA19" s="37"/>
      <c r="WFB19" s="37"/>
      <c r="WFC19" s="37"/>
      <c r="WFD19" s="37"/>
      <c r="WFE19" s="37"/>
      <c r="WFF19" s="37"/>
      <c r="WFG19" s="37"/>
      <c r="WFH19" s="37"/>
      <c r="WFI19" s="37"/>
      <c r="WFJ19" s="37"/>
      <c r="WFK19" s="37"/>
      <c r="WFL19" s="37"/>
      <c r="WFM19" s="37"/>
      <c r="WFN19" s="37"/>
      <c r="WFO19" s="37"/>
      <c r="WFP19" s="37"/>
      <c r="WFQ19" s="37"/>
      <c r="WFR19" s="37"/>
      <c r="WFS19" s="37"/>
      <c r="WFT19" s="37"/>
      <c r="WFU19" s="37"/>
      <c r="WFV19" s="37"/>
      <c r="WFW19" s="37"/>
      <c r="WFX19" s="37"/>
      <c r="WFY19" s="37"/>
      <c r="WFZ19" s="37"/>
      <c r="WGA19" s="37"/>
      <c r="WGB19" s="37"/>
      <c r="WGC19" s="37"/>
      <c r="WGD19" s="37"/>
      <c r="WGE19" s="37"/>
      <c r="WGF19" s="37"/>
      <c r="WGG19" s="37"/>
      <c r="WGH19" s="37"/>
      <c r="WGI19" s="37"/>
      <c r="WGJ19" s="37"/>
      <c r="WGK19" s="37"/>
      <c r="WGL19" s="37"/>
      <c r="WGM19" s="37"/>
      <c r="WGN19" s="37"/>
      <c r="WGO19" s="37"/>
      <c r="WGP19" s="37"/>
      <c r="WGQ19" s="37"/>
      <c r="WGR19" s="37"/>
      <c r="WGS19" s="37"/>
      <c r="WGT19" s="37"/>
      <c r="WGU19" s="37"/>
      <c r="WGV19" s="37"/>
      <c r="WGW19" s="37"/>
      <c r="WGX19" s="37"/>
      <c r="WGY19" s="37"/>
      <c r="WGZ19" s="37"/>
      <c r="WHA19" s="37"/>
      <c r="WHB19" s="37"/>
      <c r="WHC19" s="37"/>
      <c r="WHD19" s="37"/>
      <c r="WHE19" s="37"/>
      <c r="WHF19" s="37"/>
      <c r="WHG19" s="37"/>
      <c r="WHH19" s="37"/>
      <c r="WHI19" s="37"/>
      <c r="WHJ19" s="37"/>
      <c r="WHK19" s="37"/>
      <c r="WHL19" s="37"/>
      <c r="WHM19" s="37"/>
      <c r="WHN19" s="37"/>
      <c r="WHO19" s="37"/>
      <c r="WHP19" s="37"/>
      <c r="WHQ19" s="37"/>
      <c r="WHR19" s="37"/>
      <c r="WHS19" s="37"/>
      <c r="WHT19" s="37"/>
      <c r="WHU19" s="37"/>
      <c r="WHV19" s="37"/>
      <c r="WHW19" s="37"/>
      <c r="WHX19" s="37"/>
      <c r="WHY19" s="37"/>
      <c r="WHZ19" s="37"/>
      <c r="WIA19" s="37"/>
      <c r="WIB19" s="37"/>
      <c r="WIC19" s="37"/>
      <c r="WID19" s="37"/>
      <c r="WIE19" s="37"/>
      <c r="WIF19" s="37"/>
      <c r="WIG19" s="37"/>
      <c r="WIH19" s="37"/>
      <c r="WII19" s="37"/>
      <c r="WIJ19" s="37"/>
      <c r="WIK19" s="37"/>
      <c r="WIL19" s="37"/>
      <c r="WIM19" s="37"/>
      <c r="WIN19" s="37"/>
      <c r="WIO19" s="37"/>
      <c r="WIP19" s="37"/>
      <c r="WIQ19" s="37"/>
      <c r="WIR19" s="37"/>
      <c r="WIS19" s="37"/>
      <c r="WIT19" s="37"/>
      <c r="WIU19" s="37"/>
      <c r="WIV19" s="37"/>
      <c r="WIW19" s="37"/>
      <c r="WIX19" s="37"/>
      <c r="WIY19" s="37"/>
      <c r="WIZ19" s="37"/>
      <c r="WJA19" s="37"/>
      <c r="WJB19" s="37"/>
      <c r="WJC19" s="37"/>
      <c r="WJD19" s="37"/>
      <c r="WJE19" s="37"/>
      <c r="WJF19" s="37"/>
      <c r="WJG19" s="37"/>
      <c r="WJH19" s="37"/>
      <c r="WJI19" s="37"/>
      <c r="WJJ19" s="37"/>
      <c r="WJK19" s="37"/>
      <c r="WJL19" s="37"/>
      <c r="WJM19" s="37"/>
      <c r="WJN19" s="37"/>
      <c r="WJO19" s="37"/>
      <c r="WJP19" s="37"/>
      <c r="WJQ19" s="37"/>
      <c r="WJR19" s="37"/>
      <c r="WJS19" s="37"/>
      <c r="WJT19" s="37"/>
      <c r="WJU19" s="37"/>
      <c r="WJV19" s="37"/>
      <c r="WJW19" s="37"/>
      <c r="WJX19" s="37"/>
      <c r="WJY19" s="37"/>
      <c r="WJZ19" s="37"/>
      <c r="WKA19" s="37"/>
      <c r="WKB19" s="37"/>
      <c r="WKC19" s="37"/>
      <c r="WKD19" s="37"/>
      <c r="WKE19" s="37"/>
      <c r="WKF19" s="37"/>
      <c r="WKG19" s="37"/>
      <c r="WKH19" s="37"/>
      <c r="WKI19" s="37"/>
      <c r="WKJ19" s="37"/>
      <c r="WKK19" s="37"/>
      <c r="WKL19" s="37"/>
      <c r="WKM19" s="37"/>
      <c r="WKN19" s="37"/>
      <c r="WKO19" s="37"/>
      <c r="WKP19" s="37"/>
      <c r="WKQ19" s="37"/>
      <c r="WKR19" s="37"/>
      <c r="WKS19" s="37"/>
      <c r="WKT19" s="37"/>
      <c r="WKU19" s="37"/>
      <c r="WKV19" s="37"/>
      <c r="WKW19" s="37"/>
      <c r="WKX19" s="37"/>
      <c r="WKY19" s="37"/>
      <c r="WKZ19" s="37"/>
      <c r="WLA19" s="37"/>
      <c r="WLB19" s="37"/>
      <c r="WLC19" s="37"/>
      <c r="WLD19" s="37"/>
      <c r="WLE19" s="37"/>
      <c r="WLF19" s="37"/>
      <c r="WLG19" s="37"/>
      <c r="WLH19" s="37"/>
      <c r="WLI19" s="37"/>
      <c r="WLJ19" s="37"/>
      <c r="WLK19" s="37"/>
      <c r="WLL19" s="37"/>
      <c r="WLM19" s="37"/>
      <c r="WLN19" s="37"/>
      <c r="WLO19" s="37"/>
      <c r="WLP19" s="37"/>
      <c r="WLQ19" s="37"/>
      <c r="WLR19" s="37"/>
      <c r="WLS19" s="37"/>
      <c r="WLT19" s="37"/>
      <c r="WLU19" s="37"/>
      <c r="WLV19" s="37"/>
      <c r="WLW19" s="37"/>
      <c r="WLX19" s="37"/>
      <c r="WLY19" s="37"/>
      <c r="WLZ19" s="37"/>
      <c r="WMA19" s="37"/>
      <c r="WMB19" s="37"/>
      <c r="WMC19" s="37"/>
      <c r="WMD19" s="37"/>
      <c r="WME19" s="37"/>
      <c r="WMF19" s="37"/>
      <c r="WMG19" s="37"/>
      <c r="WMH19" s="37"/>
      <c r="WMI19" s="37"/>
      <c r="WMJ19" s="37"/>
      <c r="WMK19" s="37"/>
      <c r="WML19" s="37"/>
      <c r="WMM19" s="37"/>
      <c r="WMN19" s="37"/>
      <c r="WMO19" s="37"/>
      <c r="WMP19" s="37"/>
      <c r="WMQ19" s="37"/>
      <c r="WMR19" s="37"/>
      <c r="WMS19" s="37"/>
      <c r="WMT19" s="37"/>
      <c r="WMU19" s="37"/>
      <c r="WMV19" s="37"/>
      <c r="WMW19" s="37"/>
      <c r="WMX19" s="37"/>
      <c r="WMY19" s="37"/>
      <c r="WMZ19" s="37"/>
      <c r="WNA19" s="37"/>
      <c r="WNB19" s="37"/>
      <c r="WNC19" s="37"/>
      <c r="WND19" s="37"/>
      <c r="WNE19" s="37"/>
      <c r="WNF19" s="37"/>
      <c r="WNG19" s="37"/>
      <c r="WNH19" s="37"/>
      <c r="WNI19" s="37"/>
      <c r="WNJ19" s="37"/>
      <c r="WNK19" s="37"/>
      <c r="WNL19" s="37"/>
      <c r="WNM19" s="37"/>
      <c r="WNN19" s="37"/>
      <c r="WNO19" s="37"/>
      <c r="WNP19" s="37"/>
      <c r="WNQ19" s="37"/>
      <c r="WNR19" s="37"/>
      <c r="WNS19" s="37"/>
      <c r="WNT19" s="37"/>
      <c r="WNU19" s="37"/>
      <c r="WNV19" s="37"/>
      <c r="WNW19" s="37"/>
      <c r="WNX19" s="37"/>
      <c r="WNY19" s="37"/>
      <c r="WNZ19" s="37"/>
      <c r="WOA19" s="37"/>
      <c r="WOB19" s="37"/>
      <c r="WOC19" s="37"/>
      <c r="WOD19" s="37"/>
      <c r="WOE19" s="37"/>
      <c r="WOF19" s="37"/>
      <c r="WOG19" s="37"/>
      <c r="WOH19" s="37"/>
      <c r="WOI19" s="37"/>
      <c r="WOJ19" s="37"/>
      <c r="WOK19" s="37"/>
      <c r="WOL19" s="37"/>
      <c r="WOM19" s="37"/>
      <c r="WON19" s="37"/>
      <c r="WOO19" s="37"/>
      <c r="WOP19" s="37"/>
      <c r="WOQ19" s="37"/>
      <c r="WOR19" s="37"/>
      <c r="WOS19" s="37"/>
      <c r="WOT19" s="37"/>
      <c r="WOU19" s="37"/>
      <c r="WOV19" s="37"/>
      <c r="WOW19" s="37"/>
      <c r="WOX19" s="37"/>
      <c r="WOY19" s="37"/>
      <c r="WOZ19" s="37"/>
      <c r="WPA19" s="37"/>
      <c r="WPB19" s="37"/>
      <c r="WPC19" s="37"/>
      <c r="WPD19" s="37"/>
      <c r="WPE19" s="37"/>
      <c r="WPF19" s="37"/>
      <c r="WPG19" s="37"/>
      <c r="WPH19" s="37"/>
      <c r="WPI19" s="37"/>
      <c r="WPJ19" s="37"/>
      <c r="WPK19" s="37"/>
      <c r="WPL19" s="37"/>
      <c r="WPM19" s="37"/>
      <c r="WPN19" s="37"/>
      <c r="WPO19" s="37"/>
      <c r="WPP19" s="37"/>
      <c r="WPQ19" s="37"/>
      <c r="WPR19" s="37"/>
      <c r="WPS19" s="37"/>
      <c r="WPT19" s="37"/>
      <c r="WPU19" s="37"/>
      <c r="WPV19" s="37"/>
      <c r="WPW19" s="37"/>
      <c r="WPX19" s="37"/>
      <c r="WPY19" s="37"/>
      <c r="WPZ19" s="37"/>
      <c r="WQA19" s="37"/>
      <c r="WQB19" s="37"/>
      <c r="WQC19" s="37"/>
      <c r="WQD19" s="37"/>
      <c r="WQE19" s="37"/>
      <c r="WQF19" s="37"/>
      <c r="WQG19" s="37"/>
      <c r="WQH19" s="37"/>
      <c r="WQI19" s="37"/>
      <c r="WQJ19" s="37"/>
      <c r="WQK19" s="37"/>
      <c r="WQL19" s="37"/>
      <c r="WQM19" s="37"/>
      <c r="WQN19" s="37"/>
      <c r="WQO19" s="37"/>
      <c r="WQP19" s="37"/>
      <c r="WQQ19" s="37"/>
      <c r="WQR19" s="37"/>
      <c r="WQS19" s="37"/>
      <c r="WQT19" s="37"/>
      <c r="WQU19" s="37"/>
      <c r="WQV19" s="37"/>
      <c r="WQW19" s="37"/>
      <c r="WQX19" s="37"/>
      <c r="WQY19" s="37"/>
      <c r="WQZ19" s="37"/>
      <c r="WRA19" s="37"/>
      <c r="WRB19" s="37"/>
      <c r="WRC19" s="37"/>
      <c r="WRD19" s="37"/>
      <c r="WRE19" s="37"/>
      <c r="WRF19" s="37"/>
      <c r="WRG19" s="37"/>
      <c r="WRH19" s="37"/>
      <c r="WRI19" s="37"/>
      <c r="WRJ19" s="37"/>
      <c r="WRK19" s="37"/>
      <c r="WRL19" s="37"/>
      <c r="WRM19" s="37"/>
      <c r="WRN19" s="37"/>
      <c r="WRO19" s="37"/>
      <c r="WRP19" s="37"/>
      <c r="WRQ19" s="37"/>
      <c r="WRR19" s="37"/>
      <c r="WRS19" s="37"/>
      <c r="WRT19" s="37"/>
      <c r="WRU19" s="37"/>
      <c r="WRV19" s="37"/>
      <c r="WRW19" s="37"/>
      <c r="WRX19" s="37"/>
      <c r="WRY19" s="37"/>
      <c r="WRZ19" s="37"/>
      <c r="WSA19" s="37"/>
      <c r="WSB19" s="37"/>
      <c r="WSC19" s="37"/>
      <c r="WSD19" s="37"/>
      <c r="WSE19" s="37"/>
      <c r="WSF19" s="37"/>
      <c r="WSG19" s="37"/>
      <c r="WSH19" s="37"/>
      <c r="WSI19" s="37"/>
      <c r="WSJ19" s="37"/>
      <c r="WSK19" s="37"/>
      <c r="WSL19" s="37"/>
      <c r="WSM19" s="37"/>
      <c r="WSN19" s="37"/>
      <c r="WSO19" s="37"/>
      <c r="WSP19" s="37"/>
      <c r="WSQ19" s="37"/>
      <c r="WSR19" s="37"/>
      <c r="WSS19" s="37"/>
      <c r="WST19" s="37"/>
      <c r="WSU19" s="37"/>
      <c r="WSV19" s="37"/>
      <c r="WSW19" s="37"/>
      <c r="WSX19" s="37"/>
      <c r="WSY19" s="37"/>
      <c r="WSZ19" s="37"/>
      <c r="WTA19" s="37"/>
      <c r="WTB19" s="37"/>
      <c r="WTC19" s="37"/>
      <c r="WTD19" s="37"/>
      <c r="WTE19" s="37"/>
      <c r="WTF19" s="37"/>
      <c r="WTG19" s="37"/>
      <c r="WTH19" s="37"/>
      <c r="WTI19" s="37"/>
      <c r="WTJ19" s="37"/>
      <c r="WTK19" s="37"/>
      <c r="WTL19" s="37"/>
      <c r="WTM19" s="37"/>
      <c r="WTN19" s="37"/>
      <c r="WTO19" s="37"/>
      <c r="WTP19" s="37"/>
      <c r="WTQ19" s="37"/>
      <c r="WTR19" s="37"/>
      <c r="WTS19" s="37"/>
      <c r="WTT19" s="37"/>
      <c r="WTU19" s="37"/>
      <c r="WTV19" s="37"/>
      <c r="WTW19" s="37"/>
      <c r="WTX19" s="37"/>
      <c r="WTY19" s="37"/>
      <c r="WTZ19" s="37"/>
      <c r="WUA19" s="37"/>
      <c r="WUB19" s="37"/>
      <c r="WUC19" s="37"/>
      <c r="WUD19" s="37"/>
      <c r="WUE19" s="37"/>
      <c r="WUF19" s="37"/>
      <c r="WUG19" s="37"/>
      <c r="WUH19" s="37"/>
      <c r="WUI19" s="37"/>
      <c r="WUJ19" s="37"/>
      <c r="WUK19" s="37"/>
      <c r="WUL19" s="37"/>
      <c r="WUM19" s="37"/>
      <c r="WUN19" s="37"/>
      <c r="WUO19" s="37"/>
      <c r="WUP19" s="37"/>
      <c r="WUQ19" s="37"/>
      <c r="WUR19" s="37"/>
      <c r="WUS19" s="37"/>
      <c r="WUT19" s="37"/>
      <c r="WUU19" s="37"/>
      <c r="WUV19" s="37"/>
      <c r="WUW19" s="37"/>
      <c r="WUX19" s="37"/>
      <c r="WUY19" s="37"/>
      <c r="WUZ19" s="37"/>
      <c r="WVA19" s="37"/>
      <c r="WVB19" s="37"/>
      <c r="WVC19" s="37"/>
      <c r="WVD19" s="37"/>
      <c r="WVE19" s="37"/>
      <c r="WVF19" s="37"/>
      <c r="WVG19" s="37"/>
      <c r="WVH19" s="37"/>
      <c r="WVI19" s="37"/>
      <c r="WVJ19" s="37"/>
      <c r="WVK19" s="37"/>
      <c r="WVL19" s="37"/>
      <c r="WVM19" s="37"/>
      <c r="WVN19" s="37"/>
      <c r="WVO19" s="37"/>
      <c r="WVP19" s="37"/>
      <c r="WVQ19" s="37"/>
      <c r="WVR19" s="37"/>
      <c r="WVS19" s="37"/>
      <c r="WVT19" s="37"/>
      <c r="WVU19" s="37"/>
      <c r="WVV19" s="37"/>
      <c r="WVW19" s="37"/>
      <c r="WVX19" s="37"/>
      <c r="WVY19" s="37"/>
      <c r="WVZ19" s="37"/>
      <c r="WWA19" s="37"/>
      <c r="WWB19" s="37"/>
      <c r="WWC19" s="37"/>
      <c r="WWD19" s="37"/>
      <c r="WWE19" s="37"/>
      <c r="WWF19" s="37"/>
      <c r="WWG19" s="37"/>
      <c r="WWH19" s="37"/>
      <c r="WWI19" s="37"/>
      <c r="WWJ19" s="37"/>
      <c r="WWK19" s="37"/>
      <c r="WWL19" s="37"/>
      <c r="WWM19" s="37"/>
      <c r="WWN19" s="37"/>
      <c r="WWO19" s="37"/>
      <c r="WWP19" s="37"/>
      <c r="WWQ19" s="37"/>
      <c r="WWR19" s="37"/>
      <c r="WWS19" s="37"/>
      <c r="WWT19" s="37"/>
      <c r="WWU19" s="37"/>
      <c r="WWV19" s="37"/>
      <c r="WWW19" s="37"/>
      <c r="WWX19" s="37"/>
      <c r="WWY19" s="37"/>
      <c r="WWZ19" s="37"/>
      <c r="WXA19" s="37"/>
      <c r="WXB19" s="37"/>
      <c r="WXC19" s="37"/>
      <c r="WXD19" s="37"/>
      <c r="WXE19" s="37"/>
      <c r="WXF19" s="37"/>
      <c r="WXG19" s="37"/>
      <c r="WXH19" s="37"/>
      <c r="WXI19" s="37"/>
      <c r="WXJ19" s="37"/>
      <c r="WXK19" s="37"/>
      <c r="WXL19" s="37"/>
      <c r="WXM19" s="37"/>
      <c r="WXN19" s="37"/>
      <c r="WXO19" s="37"/>
      <c r="WXP19" s="37"/>
      <c r="WXQ19" s="37"/>
      <c r="WXR19" s="37"/>
      <c r="WXS19" s="37"/>
      <c r="WXT19" s="37"/>
      <c r="WXU19" s="37"/>
      <c r="WXV19" s="37"/>
      <c r="WXW19" s="37"/>
      <c r="WXX19" s="37"/>
      <c r="WXY19" s="37"/>
      <c r="WXZ19" s="37"/>
      <c r="WYA19" s="37"/>
      <c r="WYB19" s="37"/>
      <c r="WYC19" s="37"/>
      <c r="WYD19" s="37"/>
      <c r="WYE19" s="37"/>
      <c r="WYF19" s="37"/>
      <c r="WYG19" s="37"/>
      <c r="WYH19" s="37"/>
      <c r="WYI19" s="37"/>
      <c r="WYJ19" s="37"/>
      <c r="WYK19" s="37"/>
      <c r="WYL19" s="37"/>
      <c r="WYM19" s="37"/>
      <c r="WYN19" s="37"/>
      <c r="WYO19" s="37"/>
      <c r="WYP19" s="37"/>
      <c r="WYQ19" s="37"/>
      <c r="WYR19" s="37"/>
      <c r="WYS19" s="37"/>
      <c r="WYT19" s="37"/>
      <c r="WYU19" s="37"/>
      <c r="WYV19" s="37"/>
      <c r="WYW19" s="37"/>
      <c r="WYX19" s="37"/>
      <c r="WYY19" s="37"/>
      <c r="WYZ19" s="37"/>
      <c r="WZA19" s="37"/>
      <c r="WZB19" s="37"/>
      <c r="WZC19" s="37"/>
      <c r="WZD19" s="37"/>
      <c r="WZE19" s="37"/>
      <c r="WZF19" s="37"/>
      <c r="WZG19" s="37"/>
      <c r="WZH19" s="37"/>
      <c r="WZI19" s="37"/>
      <c r="WZJ19" s="37"/>
      <c r="WZK19" s="37"/>
      <c r="WZL19" s="37"/>
      <c r="WZM19" s="37"/>
      <c r="WZN19" s="37"/>
      <c r="WZO19" s="37"/>
      <c r="WZP19" s="37"/>
      <c r="WZQ19" s="37"/>
      <c r="WZR19" s="37"/>
      <c r="WZS19" s="37"/>
      <c r="WZT19" s="37"/>
      <c r="WZU19" s="37"/>
      <c r="WZV19" s="37"/>
      <c r="WZW19" s="37"/>
      <c r="WZX19" s="37"/>
      <c r="WZY19" s="37"/>
      <c r="WZZ19" s="37"/>
      <c r="XAA19" s="37"/>
      <c r="XAB19" s="37"/>
      <c r="XAC19" s="37"/>
      <c r="XAD19" s="37"/>
      <c r="XAE19" s="37"/>
      <c r="XAF19" s="37"/>
      <c r="XAG19" s="37"/>
      <c r="XAH19" s="37"/>
      <c r="XAI19" s="37"/>
      <c r="XAJ19" s="37"/>
      <c r="XAK19" s="37"/>
      <c r="XAL19" s="37"/>
      <c r="XAM19" s="37"/>
      <c r="XAN19" s="37"/>
      <c r="XAO19" s="37"/>
      <c r="XAP19" s="37"/>
      <c r="XAQ19" s="37"/>
      <c r="XAR19" s="37"/>
      <c r="XAS19" s="37"/>
      <c r="XAT19" s="37"/>
      <c r="XAU19" s="37"/>
      <c r="XAV19" s="37"/>
      <c r="XAW19" s="37"/>
      <c r="XAX19" s="37"/>
      <c r="XAY19" s="37"/>
      <c r="XAZ19" s="37"/>
      <c r="XBA19" s="37"/>
      <c r="XBB19" s="37"/>
      <c r="XBC19" s="37"/>
      <c r="XBD19" s="37"/>
      <c r="XBE19" s="37"/>
      <c r="XBF19" s="37"/>
      <c r="XBG19" s="37"/>
      <c r="XBH19" s="37"/>
      <c r="XBI19" s="37"/>
      <c r="XBJ19" s="37"/>
      <c r="XBK19" s="37"/>
      <c r="XBL19" s="37"/>
      <c r="XBM19" s="37"/>
      <c r="XBN19" s="37"/>
      <c r="XBO19" s="37"/>
      <c r="XBP19" s="37"/>
      <c r="XBQ19" s="37"/>
      <c r="XBR19" s="37"/>
      <c r="XBS19" s="37"/>
      <c r="XBT19" s="37"/>
      <c r="XBU19" s="37"/>
      <c r="XBV19" s="37"/>
      <c r="XBW19" s="37"/>
      <c r="XBX19" s="37"/>
      <c r="XBY19" s="37"/>
      <c r="XBZ19" s="37"/>
      <c r="XCA19" s="37"/>
      <c r="XCB19" s="37"/>
      <c r="XCC19" s="37"/>
      <c r="XCD19" s="37"/>
      <c r="XCE19" s="37"/>
      <c r="XCF19" s="37"/>
      <c r="XCG19" s="37"/>
      <c r="XCH19" s="37"/>
      <c r="XCI19" s="37"/>
      <c r="XCJ19" s="37"/>
      <c r="XCK19" s="37"/>
      <c r="XCL19" s="37"/>
      <c r="XCM19" s="37"/>
      <c r="XCN19" s="37"/>
      <c r="XCO19" s="37"/>
      <c r="XCP19" s="37"/>
      <c r="XCQ19" s="37"/>
      <c r="XCR19" s="37"/>
      <c r="XCS19" s="37"/>
      <c r="XCT19" s="37"/>
      <c r="XCU19" s="37"/>
      <c r="XCV19" s="37"/>
      <c r="XCW19" s="37"/>
      <c r="XCX19" s="37"/>
      <c r="XCY19" s="37"/>
      <c r="XCZ19" s="37"/>
      <c r="XDA19" s="37"/>
      <c r="XDB19" s="37"/>
      <c r="XDC19" s="37"/>
      <c r="XDD19" s="37"/>
      <c r="XDE19" s="37"/>
      <c r="XDF19" s="37"/>
      <c r="XDG19" s="37"/>
      <c r="XDH19" s="37"/>
      <c r="XDI19" s="37"/>
      <c r="XDJ19" s="37"/>
      <c r="XDK19" s="37"/>
      <c r="XDL19" s="37"/>
      <c r="XDM19" s="37"/>
      <c r="XDN19" s="37"/>
      <c r="XDO19" s="37"/>
      <c r="XDP19" s="37"/>
      <c r="XDQ19" s="37"/>
      <c r="XDR19" s="37"/>
      <c r="XDS19" s="37"/>
      <c r="XDT19" s="37"/>
      <c r="XDU19" s="37"/>
      <c r="XDV19" s="37"/>
      <c r="XDW19" s="37"/>
      <c r="XDX19" s="37"/>
      <c r="XDY19" s="37"/>
      <c r="XDZ19" s="37"/>
      <c r="XEA19" s="37"/>
      <c r="XEB19" s="37"/>
      <c r="XEC19" s="37"/>
      <c r="XED19" s="37"/>
      <c r="XEE19" s="37"/>
      <c r="XEF19" s="37"/>
      <c r="XEG19" s="37"/>
      <c r="XEH19" s="37"/>
      <c r="XEI19" s="37"/>
      <c r="XEJ19" s="37"/>
      <c r="XEK19" s="37"/>
      <c r="XEL19" s="37"/>
      <c r="XEM19" s="37"/>
      <c r="XEN19" s="37"/>
      <c r="XEO19" s="37"/>
      <c r="XEP19" s="37"/>
      <c r="XEQ19" s="37"/>
      <c r="XER19" s="37"/>
      <c r="XES19" s="37"/>
      <c r="XET19" s="37"/>
      <c r="XEU19" s="37"/>
      <c r="XEV19" s="37"/>
      <c r="XEW19" s="37"/>
      <c r="XEX19" s="37"/>
      <c r="XEY19" s="37"/>
      <c r="XEZ19" s="37"/>
      <c r="XFA19" s="37"/>
      <c r="XFB19" s="37"/>
      <c r="XFC19" s="37"/>
      <c r="XFD19" s="37"/>
    </row>
    <row r="20" spans="1:16384" ht="24" customHeight="1" x14ac:dyDescent="0.2">
      <c r="A20" s="37">
        <v>4</v>
      </c>
      <c r="B20" s="37">
        <v>5.9656969999999996</v>
      </c>
      <c r="C20" s="37">
        <v>3.4324940000000002</v>
      </c>
      <c r="D20" s="37">
        <v>3.5061360000000001</v>
      </c>
      <c r="E20" s="37">
        <v>9.3283590000000007</v>
      </c>
      <c r="F20" s="37">
        <v>10.653409999999999</v>
      </c>
      <c r="G20" s="37"/>
      <c r="H20" s="37">
        <v>39.200000000000003</v>
      </c>
      <c r="I20" s="37">
        <v>24.2</v>
      </c>
      <c r="J20" s="37">
        <v>38.299999999999997</v>
      </c>
      <c r="K20" s="37">
        <v>28.6</v>
      </c>
      <c r="L20" s="37">
        <v>17.3</v>
      </c>
      <c r="M20" s="37">
        <v>11</v>
      </c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/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  <c r="HZ20" s="37"/>
      <c r="IA20" s="37"/>
      <c r="IB20" s="37"/>
      <c r="IC20" s="37"/>
      <c r="ID20" s="37"/>
      <c r="IE20" s="37"/>
      <c r="IF20" s="37"/>
      <c r="IG20" s="37"/>
      <c r="IH20" s="37"/>
      <c r="II20" s="37"/>
      <c r="IJ20" s="37"/>
      <c r="IK20" s="37"/>
      <c r="IL20" s="37"/>
      <c r="IM20" s="37"/>
      <c r="IN20" s="37"/>
      <c r="IO20" s="37"/>
      <c r="IP20" s="37"/>
      <c r="IQ20" s="37"/>
      <c r="IR20" s="37"/>
      <c r="IS20" s="37"/>
      <c r="IT20" s="37"/>
      <c r="IU20" s="37"/>
      <c r="IV20" s="37"/>
      <c r="IW20" s="37"/>
      <c r="IX20" s="37"/>
      <c r="IY20" s="37"/>
      <c r="IZ20" s="37"/>
      <c r="JA20" s="37"/>
      <c r="JB20" s="37"/>
      <c r="JC20" s="37"/>
      <c r="JD20" s="37"/>
      <c r="JE20" s="37"/>
      <c r="JF20" s="37"/>
      <c r="JG20" s="37"/>
      <c r="JH20" s="37"/>
      <c r="JI20" s="37"/>
      <c r="JJ20" s="37"/>
      <c r="JK20" s="37"/>
      <c r="JL20" s="37"/>
      <c r="JM20" s="37"/>
      <c r="JN20" s="37"/>
      <c r="JO20" s="37"/>
      <c r="JP20" s="37"/>
      <c r="JQ20" s="37"/>
      <c r="JR20" s="37"/>
      <c r="JS20" s="37"/>
      <c r="JT20" s="37"/>
      <c r="JU20" s="37"/>
      <c r="JV20" s="37"/>
      <c r="JW20" s="37"/>
      <c r="JX20" s="37"/>
      <c r="JY20" s="37"/>
      <c r="JZ20" s="37"/>
      <c r="KA20" s="37"/>
      <c r="KB20" s="37"/>
      <c r="KC20" s="37"/>
      <c r="KD20" s="37"/>
      <c r="KE20" s="37"/>
      <c r="KF20" s="37"/>
      <c r="KG20" s="37"/>
      <c r="KH20" s="37"/>
      <c r="KI20" s="37"/>
      <c r="KJ20" s="37"/>
      <c r="KK20" s="37"/>
      <c r="KL20" s="37"/>
      <c r="KM20" s="37"/>
      <c r="KN20" s="37"/>
      <c r="KO20" s="37"/>
      <c r="KP20" s="37"/>
      <c r="KQ20" s="37"/>
      <c r="KR20" s="37"/>
      <c r="KS20" s="37"/>
      <c r="KT20" s="37"/>
      <c r="KU20" s="37"/>
      <c r="KV20" s="37"/>
      <c r="KW20" s="37"/>
      <c r="KX20" s="37"/>
      <c r="KY20" s="37"/>
      <c r="KZ20" s="37"/>
      <c r="LA20" s="37"/>
      <c r="LB20" s="37"/>
      <c r="LC20" s="37"/>
      <c r="LD20" s="37"/>
      <c r="LE20" s="37"/>
      <c r="LF20" s="37"/>
      <c r="LG20" s="37"/>
      <c r="LH20" s="37"/>
      <c r="LI20" s="37"/>
      <c r="LJ20" s="37"/>
      <c r="LK20" s="37"/>
      <c r="LL20" s="37"/>
      <c r="LM20" s="37"/>
      <c r="LN20" s="37"/>
      <c r="LO20" s="37"/>
      <c r="LP20" s="37"/>
      <c r="LQ20" s="37"/>
      <c r="LR20" s="37"/>
      <c r="LS20" s="37"/>
      <c r="LT20" s="37"/>
      <c r="LU20" s="37"/>
      <c r="LV20" s="37"/>
      <c r="LW20" s="37"/>
      <c r="LX20" s="37"/>
      <c r="LY20" s="37"/>
      <c r="LZ20" s="37"/>
      <c r="MA20" s="37"/>
      <c r="MB20" s="37"/>
      <c r="MC20" s="37"/>
      <c r="MD20" s="37"/>
      <c r="ME20" s="37"/>
      <c r="MF20" s="37"/>
      <c r="MG20" s="37"/>
      <c r="MH20" s="37"/>
      <c r="MI20" s="37"/>
      <c r="MJ20" s="37"/>
      <c r="MK20" s="37"/>
      <c r="ML20" s="37"/>
      <c r="MM20" s="37"/>
      <c r="MN20" s="37"/>
      <c r="MO20" s="37"/>
      <c r="MP20" s="37"/>
      <c r="MQ20" s="37"/>
      <c r="MR20" s="37"/>
      <c r="MS20" s="37"/>
      <c r="MT20" s="37"/>
      <c r="MU20" s="37"/>
      <c r="MV20" s="37"/>
      <c r="MW20" s="37"/>
      <c r="MX20" s="37"/>
      <c r="MY20" s="37"/>
      <c r="MZ20" s="37"/>
      <c r="NA20" s="37"/>
      <c r="NB20" s="37"/>
      <c r="NC20" s="37"/>
      <c r="ND20" s="37"/>
      <c r="NE20" s="37"/>
      <c r="NF20" s="37"/>
      <c r="NG20" s="37"/>
      <c r="NH20" s="37"/>
      <c r="NI20" s="37"/>
      <c r="NJ20" s="37"/>
      <c r="NK20" s="37"/>
      <c r="NL20" s="37"/>
      <c r="NM20" s="37"/>
      <c r="NN20" s="37"/>
      <c r="NO20" s="37"/>
      <c r="NP20" s="37"/>
      <c r="NQ20" s="37"/>
      <c r="NR20" s="37"/>
      <c r="NS20" s="37"/>
      <c r="NT20" s="37"/>
      <c r="NU20" s="37"/>
      <c r="NV20" s="37"/>
      <c r="NW20" s="37"/>
      <c r="NX20" s="37"/>
      <c r="NY20" s="37"/>
      <c r="NZ20" s="37"/>
      <c r="OA20" s="37"/>
      <c r="OB20" s="37"/>
      <c r="OC20" s="37"/>
      <c r="OD20" s="37"/>
      <c r="OE20" s="37"/>
      <c r="OF20" s="37"/>
      <c r="OG20" s="37"/>
      <c r="OH20" s="37"/>
      <c r="OI20" s="37"/>
      <c r="OJ20" s="37"/>
      <c r="OK20" s="37"/>
      <c r="OL20" s="37"/>
      <c r="OM20" s="37"/>
      <c r="ON20" s="37"/>
      <c r="OO20" s="37"/>
      <c r="OP20" s="37"/>
      <c r="OQ20" s="37"/>
      <c r="OR20" s="37"/>
      <c r="OS20" s="37"/>
      <c r="OT20" s="37"/>
      <c r="OU20" s="37"/>
      <c r="OV20" s="37"/>
      <c r="OW20" s="37"/>
      <c r="OX20" s="37"/>
      <c r="OY20" s="37"/>
      <c r="OZ20" s="37"/>
      <c r="PA20" s="37"/>
      <c r="PB20" s="37"/>
      <c r="PC20" s="37"/>
      <c r="PD20" s="37"/>
      <c r="PE20" s="37"/>
      <c r="PF20" s="37"/>
      <c r="PG20" s="37"/>
      <c r="PH20" s="37"/>
      <c r="PI20" s="37"/>
      <c r="PJ20" s="37"/>
      <c r="PK20" s="37"/>
      <c r="PL20" s="37"/>
      <c r="PM20" s="37"/>
      <c r="PN20" s="37"/>
      <c r="PO20" s="37"/>
      <c r="PP20" s="37"/>
      <c r="PQ20" s="37"/>
      <c r="PR20" s="37"/>
      <c r="PS20" s="37"/>
      <c r="PT20" s="37"/>
      <c r="PU20" s="37"/>
      <c r="PV20" s="37"/>
      <c r="PW20" s="37"/>
      <c r="PX20" s="37"/>
      <c r="PY20" s="37"/>
      <c r="PZ20" s="37"/>
      <c r="QA20" s="37"/>
      <c r="QB20" s="37"/>
      <c r="QC20" s="37"/>
      <c r="QD20" s="37"/>
      <c r="QE20" s="37"/>
      <c r="QF20" s="37"/>
      <c r="QG20" s="37"/>
      <c r="QH20" s="37"/>
      <c r="QI20" s="37"/>
      <c r="QJ20" s="37"/>
      <c r="QK20" s="37"/>
      <c r="QL20" s="37"/>
      <c r="QM20" s="37"/>
      <c r="QN20" s="37"/>
      <c r="QO20" s="37"/>
      <c r="QP20" s="37"/>
      <c r="QQ20" s="37"/>
      <c r="QR20" s="37"/>
      <c r="QS20" s="37"/>
      <c r="QT20" s="37"/>
      <c r="QU20" s="37"/>
      <c r="QV20" s="37"/>
      <c r="QW20" s="37"/>
      <c r="QX20" s="37"/>
      <c r="QY20" s="37"/>
      <c r="QZ20" s="37"/>
      <c r="RA20" s="37"/>
      <c r="RB20" s="37"/>
      <c r="RC20" s="37"/>
      <c r="RD20" s="37"/>
      <c r="RE20" s="37"/>
      <c r="RF20" s="37"/>
      <c r="RG20" s="37"/>
      <c r="RH20" s="37"/>
      <c r="RI20" s="37"/>
      <c r="RJ20" s="37"/>
      <c r="RK20" s="37"/>
      <c r="RL20" s="37"/>
      <c r="RM20" s="37"/>
      <c r="RN20" s="37"/>
      <c r="RO20" s="37"/>
      <c r="RP20" s="37"/>
      <c r="RQ20" s="37"/>
      <c r="RR20" s="37"/>
      <c r="RS20" s="37"/>
      <c r="RT20" s="37"/>
      <c r="RU20" s="37"/>
      <c r="RV20" s="37"/>
      <c r="RW20" s="37"/>
      <c r="RX20" s="37"/>
      <c r="RY20" s="37"/>
      <c r="RZ20" s="37"/>
      <c r="SA20" s="37"/>
      <c r="SB20" s="37"/>
      <c r="SC20" s="37"/>
      <c r="SD20" s="37"/>
      <c r="SE20" s="37"/>
      <c r="SF20" s="37"/>
      <c r="SG20" s="37"/>
      <c r="SH20" s="37"/>
      <c r="SI20" s="37"/>
      <c r="SJ20" s="37"/>
      <c r="SK20" s="37"/>
      <c r="SL20" s="37"/>
      <c r="SM20" s="37"/>
      <c r="SN20" s="37"/>
      <c r="SO20" s="37"/>
      <c r="SP20" s="37"/>
      <c r="SQ20" s="37"/>
      <c r="SR20" s="37"/>
      <c r="SS20" s="37"/>
      <c r="ST20" s="37"/>
      <c r="SU20" s="37"/>
      <c r="SV20" s="37"/>
      <c r="SW20" s="37"/>
      <c r="SX20" s="37"/>
      <c r="SY20" s="37"/>
      <c r="SZ20" s="37"/>
      <c r="TA20" s="37"/>
      <c r="TB20" s="37"/>
      <c r="TC20" s="37"/>
      <c r="TD20" s="37"/>
      <c r="TE20" s="37"/>
      <c r="TF20" s="37"/>
      <c r="TG20" s="37"/>
      <c r="TH20" s="37"/>
      <c r="TI20" s="37"/>
      <c r="TJ20" s="37"/>
      <c r="TK20" s="37"/>
      <c r="TL20" s="37"/>
      <c r="TM20" s="37"/>
      <c r="TN20" s="37"/>
      <c r="TO20" s="37"/>
      <c r="TP20" s="37"/>
      <c r="TQ20" s="37"/>
      <c r="TR20" s="37"/>
      <c r="TS20" s="37"/>
      <c r="TT20" s="37"/>
      <c r="TU20" s="37"/>
      <c r="TV20" s="37"/>
      <c r="TW20" s="37"/>
      <c r="TX20" s="37"/>
      <c r="TY20" s="37"/>
      <c r="TZ20" s="37"/>
      <c r="UA20" s="37"/>
      <c r="UB20" s="37"/>
      <c r="UC20" s="37"/>
      <c r="UD20" s="37"/>
      <c r="UE20" s="37"/>
      <c r="UF20" s="37"/>
      <c r="UG20" s="37"/>
      <c r="UH20" s="37"/>
      <c r="UI20" s="37"/>
      <c r="UJ20" s="37"/>
      <c r="UK20" s="37"/>
      <c r="UL20" s="37"/>
      <c r="UM20" s="37"/>
      <c r="UN20" s="37"/>
      <c r="UO20" s="37"/>
      <c r="UP20" s="37"/>
      <c r="UQ20" s="37"/>
      <c r="UR20" s="37"/>
      <c r="US20" s="37"/>
      <c r="UT20" s="37"/>
      <c r="UU20" s="37"/>
      <c r="UV20" s="37"/>
      <c r="UW20" s="37"/>
      <c r="UX20" s="37"/>
      <c r="UY20" s="37"/>
      <c r="UZ20" s="37"/>
      <c r="VA20" s="37"/>
      <c r="VB20" s="37"/>
      <c r="VC20" s="37"/>
      <c r="VD20" s="37"/>
      <c r="VE20" s="37"/>
      <c r="VF20" s="37"/>
      <c r="VG20" s="37"/>
      <c r="VH20" s="37"/>
      <c r="VI20" s="37"/>
      <c r="VJ20" s="37"/>
      <c r="VK20" s="37"/>
      <c r="VL20" s="37"/>
      <c r="VM20" s="37"/>
      <c r="VN20" s="37"/>
      <c r="VO20" s="37"/>
      <c r="VP20" s="37"/>
      <c r="VQ20" s="37"/>
      <c r="VR20" s="37"/>
      <c r="VS20" s="37"/>
      <c r="VT20" s="37"/>
      <c r="VU20" s="37"/>
      <c r="VV20" s="37"/>
      <c r="VW20" s="37"/>
      <c r="VX20" s="37"/>
      <c r="VY20" s="37"/>
      <c r="VZ20" s="37"/>
      <c r="WA20" s="37"/>
      <c r="WB20" s="37"/>
      <c r="WC20" s="37"/>
      <c r="WD20" s="37"/>
      <c r="WE20" s="37"/>
      <c r="WF20" s="37"/>
      <c r="WG20" s="37"/>
      <c r="WH20" s="37"/>
      <c r="WI20" s="37"/>
      <c r="WJ20" s="37"/>
      <c r="WK20" s="37"/>
      <c r="WL20" s="37"/>
      <c r="WM20" s="37"/>
      <c r="WN20" s="37"/>
      <c r="WO20" s="37"/>
      <c r="WP20" s="37"/>
      <c r="WQ20" s="37"/>
      <c r="WR20" s="37"/>
      <c r="WS20" s="37"/>
      <c r="WT20" s="37"/>
      <c r="WU20" s="37"/>
      <c r="WV20" s="37"/>
      <c r="WW20" s="37"/>
      <c r="WX20" s="37"/>
      <c r="WY20" s="37"/>
      <c r="WZ20" s="37"/>
      <c r="XA20" s="37"/>
      <c r="XB20" s="37"/>
      <c r="XC20" s="37"/>
      <c r="XD20" s="37"/>
      <c r="XE20" s="37"/>
      <c r="XF20" s="37"/>
      <c r="XG20" s="37"/>
      <c r="XH20" s="37"/>
      <c r="XI20" s="37"/>
      <c r="XJ20" s="37"/>
      <c r="XK20" s="37"/>
      <c r="XL20" s="37"/>
      <c r="XM20" s="37"/>
      <c r="XN20" s="37"/>
      <c r="XO20" s="37"/>
      <c r="XP20" s="37"/>
      <c r="XQ20" s="37"/>
      <c r="XR20" s="37"/>
      <c r="XS20" s="37"/>
      <c r="XT20" s="37"/>
      <c r="XU20" s="37"/>
      <c r="XV20" s="37"/>
      <c r="XW20" s="37"/>
      <c r="XX20" s="37"/>
      <c r="XY20" s="37"/>
      <c r="XZ20" s="37"/>
      <c r="YA20" s="37"/>
      <c r="YB20" s="37"/>
      <c r="YC20" s="37"/>
      <c r="YD20" s="37"/>
      <c r="YE20" s="37"/>
      <c r="YF20" s="37"/>
      <c r="YG20" s="37"/>
      <c r="YH20" s="37"/>
      <c r="YI20" s="37"/>
      <c r="YJ20" s="37"/>
      <c r="YK20" s="37"/>
      <c r="YL20" s="37"/>
      <c r="YM20" s="37"/>
      <c r="YN20" s="37"/>
      <c r="YO20" s="37"/>
      <c r="YP20" s="37"/>
      <c r="YQ20" s="37"/>
      <c r="YR20" s="37"/>
      <c r="YS20" s="37"/>
      <c r="YT20" s="37"/>
      <c r="YU20" s="37"/>
      <c r="YV20" s="37"/>
      <c r="YW20" s="37"/>
      <c r="YX20" s="37"/>
      <c r="YY20" s="37"/>
      <c r="YZ20" s="37"/>
      <c r="ZA20" s="37"/>
      <c r="ZB20" s="37"/>
      <c r="ZC20" s="37"/>
      <c r="ZD20" s="37"/>
      <c r="ZE20" s="37"/>
      <c r="ZF20" s="37"/>
      <c r="ZG20" s="37"/>
      <c r="ZH20" s="37"/>
      <c r="ZI20" s="37"/>
      <c r="ZJ20" s="37"/>
      <c r="ZK20" s="37"/>
      <c r="ZL20" s="37"/>
      <c r="ZM20" s="37"/>
      <c r="ZN20" s="37"/>
      <c r="ZO20" s="37"/>
      <c r="ZP20" s="37"/>
      <c r="ZQ20" s="37"/>
      <c r="ZR20" s="37"/>
      <c r="ZS20" s="37"/>
      <c r="ZT20" s="37"/>
      <c r="ZU20" s="37"/>
      <c r="ZV20" s="37"/>
      <c r="ZW20" s="37"/>
      <c r="ZX20" s="37"/>
      <c r="ZY20" s="37"/>
      <c r="ZZ20" s="37"/>
      <c r="AAA20" s="37"/>
      <c r="AAB20" s="37"/>
      <c r="AAC20" s="37"/>
      <c r="AAD20" s="37"/>
      <c r="AAE20" s="37"/>
      <c r="AAF20" s="37"/>
      <c r="AAG20" s="37"/>
      <c r="AAH20" s="37"/>
      <c r="AAI20" s="37"/>
      <c r="AAJ20" s="37"/>
      <c r="AAK20" s="37"/>
      <c r="AAL20" s="37"/>
      <c r="AAM20" s="37"/>
      <c r="AAN20" s="37"/>
      <c r="AAO20" s="37"/>
      <c r="AAP20" s="37"/>
      <c r="AAQ20" s="37"/>
      <c r="AAR20" s="37"/>
      <c r="AAS20" s="37"/>
      <c r="AAT20" s="37"/>
      <c r="AAU20" s="37"/>
      <c r="AAV20" s="37"/>
      <c r="AAW20" s="37"/>
      <c r="AAX20" s="37"/>
      <c r="AAY20" s="37"/>
      <c r="AAZ20" s="37"/>
      <c r="ABA20" s="37"/>
      <c r="ABB20" s="37"/>
      <c r="ABC20" s="37"/>
      <c r="ABD20" s="37"/>
      <c r="ABE20" s="37"/>
      <c r="ABF20" s="37"/>
      <c r="ABG20" s="37"/>
      <c r="ABH20" s="37"/>
      <c r="ABI20" s="37"/>
      <c r="ABJ20" s="37"/>
      <c r="ABK20" s="37"/>
      <c r="ABL20" s="37"/>
      <c r="ABM20" s="37"/>
      <c r="ABN20" s="37"/>
      <c r="ABO20" s="37"/>
      <c r="ABP20" s="37"/>
      <c r="ABQ20" s="37"/>
      <c r="ABR20" s="37"/>
      <c r="ABS20" s="37"/>
      <c r="ABT20" s="37"/>
      <c r="ABU20" s="37"/>
      <c r="ABV20" s="37"/>
      <c r="ABW20" s="37"/>
      <c r="ABX20" s="37"/>
      <c r="ABY20" s="37"/>
      <c r="ABZ20" s="37"/>
      <c r="ACA20" s="37"/>
      <c r="ACB20" s="37"/>
      <c r="ACC20" s="37"/>
      <c r="ACD20" s="37"/>
      <c r="ACE20" s="37"/>
      <c r="ACF20" s="37"/>
      <c r="ACG20" s="37"/>
      <c r="ACH20" s="37"/>
      <c r="ACI20" s="37"/>
      <c r="ACJ20" s="37"/>
      <c r="ACK20" s="37"/>
      <c r="ACL20" s="37"/>
      <c r="ACM20" s="37"/>
      <c r="ACN20" s="37"/>
      <c r="ACO20" s="37"/>
      <c r="ACP20" s="37"/>
      <c r="ACQ20" s="37"/>
      <c r="ACR20" s="37"/>
      <c r="ACS20" s="37"/>
      <c r="ACT20" s="37"/>
      <c r="ACU20" s="37"/>
      <c r="ACV20" s="37"/>
      <c r="ACW20" s="37"/>
      <c r="ACX20" s="37"/>
      <c r="ACY20" s="37"/>
      <c r="ACZ20" s="37"/>
      <c r="ADA20" s="37"/>
      <c r="ADB20" s="37"/>
      <c r="ADC20" s="37"/>
      <c r="ADD20" s="37"/>
      <c r="ADE20" s="37"/>
      <c r="ADF20" s="37"/>
      <c r="ADG20" s="37"/>
      <c r="ADH20" s="37"/>
      <c r="ADI20" s="37"/>
      <c r="ADJ20" s="37"/>
      <c r="ADK20" s="37"/>
      <c r="ADL20" s="37"/>
      <c r="ADM20" s="37"/>
      <c r="ADN20" s="37"/>
      <c r="ADO20" s="37"/>
      <c r="ADP20" s="37"/>
      <c r="ADQ20" s="37"/>
      <c r="ADR20" s="37"/>
      <c r="ADS20" s="37"/>
      <c r="ADT20" s="37"/>
      <c r="ADU20" s="37"/>
      <c r="ADV20" s="37"/>
      <c r="ADW20" s="37"/>
      <c r="ADX20" s="37"/>
      <c r="ADY20" s="37"/>
      <c r="ADZ20" s="37"/>
      <c r="AEA20" s="37"/>
      <c r="AEB20" s="37"/>
      <c r="AEC20" s="37"/>
      <c r="AED20" s="37"/>
      <c r="AEE20" s="37"/>
      <c r="AEF20" s="37"/>
      <c r="AEG20" s="37"/>
      <c r="AEH20" s="37"/>
      <c r="AEI20" s="37"/>
      <c r="AEJ20" s="37"/>
      <c r="AEK20" s="37"/>
      <c r="AEL20" s="37"/>
      <c r="AEM20" s="37"/>
      <c r="AEN20" s="37"/>
      <c r="AEO20" s="37"/>
      <c r="AEP20" s="37"/>
      <c r="AEQ20" s="37"/>
      <c r="AER20" s="37"/>
      <c r="AES20" s="37"/>
      <c r="AET20" s="37"/>
      <c r="AEU20" s="37"/>
      <c r="AEV20" s="37"/>
      <c r="AEW20" s="37"/>
      <c r="AEX20" s="37"/>
      <c r="AEY20" s="37"/>
      <c r="AEZ20" s="37"/>
      <c r="AFA20" s="37"/>
      <c r="AFB20" s="37"/>
      <c r="AFC20" s="37"/>
      <c r="AFD20" s="37"/>
      <c r="AFE20" s="37"/>
      <c r="AFF20" s="37"/>
      <c r="AFG20" s="37"/>
      <c r="AFH20" s="37"/>
      <c r="AFI20" s="37"/>
      <c r="AFJ20" s="37"/>
      <c r="AFK20" s="37"/>
      <c r="AFL20" s="37"/>
      <c r="AFM20" s="37"/>
      <c r="AFN20" s="37"/>
      <c r="AFO20" s="37"/>
      <c r="AFP20" s="37"/>
      <c r="AFQ20" s="37"/>
      <c r="AFR20" s="37"/>
      <c r="AFS20" s="37"/>
      <c r="AFT20" s="37"/>
      <c r="AFU20" s="37"/>
      <c r="AFV20" s="37"/>
      <c r="AFW20" s="37"/>
      <c r="AFX20" s="37"/>
      <c r="AFY20" s="37"/>
      <c r="AFZ20" s="37"/>
      <c r="AGA20" s="37"/>
      <c r="AGB20" s="37"/>
      <c r="AGC20" s="37"/>
      <c r="AGD20" s="37"/>
      <c r="AGE20" s="37"/>
      <c r="AGF20" s="37"/>
      <c r="AGG20" s="37"/>
      <c r="AGH20" s="37"/>
      <c r="AGI20" s="37"/>
      <c r="AGJ20" s="37"/>
      <c r="AGK20" s="37"/>
      <c r="AGL20" s="37"/>
      <c r="AGM20" s="37"/>
      <c r="AGN20" s="37"/>
      <c r="AGO20" s="37"/>
      <c r="AGP20" s="37"/>
      <c r="AGQ20" s="37"/>
      <c r="AGR20" s="37"/>
      <c r="AGS20" s="37"/>
      <c r="AGT20" s="37"/>
      <c r="AGU20" s="37"/>
      <c r="AGV20" s="37"/>
      <c r="AGW20" s="37"/>
      <c r="AGX20" s="37"/>
      <c r="AGY20" s="37"/>
      <c r="AGZ20" s="37"/>
      <c r="AHA20" s="37"/>
      <c r="AHB20" s="37"/>
      <c r="AHC20" s="37"/>
      <c r="AHD20" s="37"/>
      <c r="AHE20" s="37"/>
      <c r="AHF20" s="37"/>
      <c r="AHG20" s="37"/>
      <c r="AHH20" s="37"/>
      <c r="AHI20" s="37"/>
      <c r="AHJ20" s="37"/>
      <c r="AHK20" s="37"/>
      <c r="AHL20" s="37"/>
      <c r="AHM20" s="37"/>
      <c r="AHN20" s="37"/>
      <c r="AHO20" s="37"/>
      <c r="AHP20" s="37"/>
      <c r="AHQ20" s="37"/>
      <c r="AHR20" s="37"/>
      <c r="AHS20" s="37"/>
      <c r="AHT20" s="37"/>
      <c r="AHU20" s="37"/>
      <c r="AHV20" s="37"/>
      <c r="AHW20" s="37"/>
      <c r="AHX20" s="37"/>
      <c r="AHY20" s="37"/>
      <c r="AHZ20" s="37"/>
      <c r="AIA20" s="37"/>
      <c r="AIB20" s="37"/>
      <c r="AIC20" s="37"/>
      <c r="AID20" s="37"/>
      <c r="AIE20" s="37"/>
      <c r="AIF20" s="37"/>
      <c r="AIG20" s="37"/>
      <c r="AIH20" s="37"/>
      <c r="AII20" s="37"/>
      <c r="AIJ20" s="37"/>
      <c r="AIK20" s="37"/>
      <c r="AIL20" s="37"/>
      <c r="AIM20" s="37"/>
      <c r="AIN20" s="37"/>
      <c r="AIO20" s="37"/>
      <c r="AIP20" s="37"/>
      <c r="AIQ20" s="37"/>
      <c r="AIR20" s="37"/>
      <c r="AIS20" s="37"/>
      <c r="AIT20" s="37"/>
      <c r="AIU20" s="37"/>
      <c r="AIV20" s="37"/>
      <c r="AIW20" s="37"/>
      <c r="AIX20" s="37"/>
      <c r="AIY20" s="37"/>
      <c r="AIZ20" s="37"/>
      <c r="AJA20" s="37"/>
      <c r="AJB20" s="37"/>
      <c r="AJC20" s="37"/>
      <c r="AJD20" s="37"/>
      <c r="AJE20" s="37"/>
      <c r="AJF20" s="37"/>
      <c r="AJG20" s="37"/>
      <c r="AJH20" s="37"/>
      <c r="AJI20" s="37"/>
      <c r="AJJ20" s="37"/>
      <c r="AJK20" s="37"/>
      <c r="AJL20" s="37"/>
      <c r="AJM20" s="37"/>
      <c r="AJN20" s="37"/>
      <c r="AJO20" s="37"/>
      <c r="AJP20" s="37"/>
      <c r="AJQ20" s="37"/>
      <c r="AJR20" s="37"/>
      <c r="AJS20" s="37"/>
      <c r="AJT20" s="37"/>
      <c r="AJU20" s="37"/>
      <c r="AJV20" s="37"/>
      <c r="AJW20" s="37"/>
      <c r="AJX20" s="37"/>
      <c r="AJY20" s="37"/>
      <c r="AJZ20" s="37"/>
      <c r="AKA20" s="37"/>
      <c r="AKB20" s="37"/>
      <c r="AKC20" s="37"/>
      <c r="AKD20" s="37"/>
      <c r="AKE20" s="37"/>
      <c r="AKF20" s="37"/>
      <c r="AKG20" s="37"/>
      <c r="AKH20" s="37"/>
      <c r="AKI20" s="37"/>
      <c r="AKJ20" s="37"/>
      <c r="AKK20" s="37"/>
      <c r="AKL20" s="37"/>
      <c r="AKM20" s="37"/>
      <c r="AKN20" s="37"/>
      <c r="AKO20" s="37"/>
      <c r="AKP20" s="37"/>
      <c r="AKQ20" s="37"/>
      <c r="AKR20" s="37"/>
      <c r="AKS20" s="37"/>
      <c r="AKT20" s="37"/>
      <c r="AKU20" s="37"/>
      <c r="AKV20" s="37"/>
      <c r="AKW20" s="37"/>
      <c r="AKX20" s="37"/>
      <c r="AKY20" s="37"/>
      <c r="AKZ20" s="37"/>
      <c r="ALA20" s="37"/>
      <c r="ALB20" s="37"/>
      <c r="ALC20" s="37"/>
      <c r="ALD20" s="37"/>
      <c r="ALE20" s="37"/>
      <c r="ALF20" s="37"/>
      <c r="ALG20" s="37"/>
      <c r="ALH20" s="37"/>
      <c r="ALI20" s="37"/>
      <c r="ALJ20" s="37"/>
      <c r="ALK20" s="37"/>
      <c r="ALL20" s="37"/>
      <c r="ALM20" s="37"/>
      <c r="ALN20" s="37"/>
      <c r="ALO20" s="37"/>
      <c r="ALP20" s="37"/>
      <c r="ALQ20" s="37"/>
      <c r="ALR20" s="37"/>
      <c r="ALS20" s="37"/>
      <c r="ALT20" s="37"/>
      <c r="ALU20" s="37"/>
      <c r="ALV20" s="37"/>
      <c r="ALW20" s="37"/>
      <c r="ALX20" s="37"/>
      <c r="ALY20" s="37"/>
      <c r="ALZ20" s="37"/>
      <c r="AMA20" s="37"/>
      <c r="AMB20" s="37"/>
      <c r="AMC20" s="37"/>
      <c r="AMD20" s="37"/>
      <c r="AME20" s="37"/>
      <c r="AMF20" s="37"/>
      <c r="AMG20" s="37"/>
      <c r="AMH20" s="37"/>
      <c r="AMI20" s="37"/>
      <c r="AMJ20" s="37"/>
      <c r="AMK20" s="37"/>
      <c r="AML20" s="37"/>
      <c r="AMM20" s="37"/>
      <c r="AMN20" s="37"/>
      <c r="AMO20" s="37"/>
      <c r="AMP20" s="37"/>
      <c r="AMQ20" s="37"/>
      <c r="AMR20" s="37"/>
      <c r="AMS20" s="37"/>
      <c r="AMT20" s="37"/>
      <c r="AMU20" s="37"/>
      <c r="AMV20" s="37"/>
      <c r="AMW20" s="37"/>
      <c r="AMX20" s="37"/>
      <c r="AMY20" s="37"/>
      <c r="AMZ20" s="37"/>
      <c r="ANA20" s="37"/>
      <c r="ANB20" s="37"/>
      <c r="ANC20" s="37"/>
      <c r="AND20" s="37"/>
      <c r="ANE20" s="37"/>
      <c r="ANF20" s="37"/>
      <c r="ANG20" s="37"/>
      <c r="ANH20" s="37"/>
      <c r="ANI20" s="37"/>
      <c r="ANJ20" s="37"/>
      <c r="ANK20" s="37"/>
      <c r="ANL20" s="37"/>
      <c r="ANM20" s="37"/>
      <c r="ANN20" s="37"/>
      <c r="ANO20" s="37"/>
      <c r="ANP20" s="37"/>
      <c r="ANQ20" s="37"/>
      <c r="ANR20" s="37"/>
      <c r="ANS20" s="37"/>
      <c r="ANT20" s="37"/>
      <c r="ANU20" s="37"/>
      <c r="ANV20" s="37"/>
      <c r="ANW20" s="37"/>
      <c r="ANX20" s="37"/>
      <c r="ANY20" s="37"/>
      <c r="ANZ20" s="37"/>
      <c r="AOA20" s="37"/>
      <c r="AOB20" s="37"/>
      <c r="AOC20" s="37"/>
      <c r="AOD20" s="37"/>
      <c r="AOE20" s="37"/>
      <c r="AOF20" s="37"/>
      <c r="AOG20" s="37"/>
      <c r="AOH20" s="37"/>
      <c r="AOI20" s="37"/>
      <c r="AOJ20" s="37"/>
      <c r="AOK20" s="37"/>
      <c r="AOL20" s="37"/>
      <c r="AOM20" s="37"/>
      <c r="AON20" s="37"/>
      <c r="AOO20" s="37"/>
      <c r="AOP20" s="37"/>
      <c r="AOQ20" s="37"/>
      <c r="AOR20" s="37"/>
      <c r="AOS20" s="37"/>
      <c r="AOT20" s="37"/>
      <c r="AOU20" s="37"/>
      <c r="AOV20" s="37"/>
      <c r="AOW20" s="37"/>
      <c r="AOX20" s="37"/>
      <c r="AOY20" s="37"/>
      <c r="AOZ20" s="37"/>
      <c r="APA20" s="37"/>
      <c r="APB20" s="37"/>
      <c r="APC20" s="37"/>
      <c r="APD20" s="37"/>
      <c r="APE20" s="37"/>
      <c r="APF20" s="37"/>
      <c r="APG20" s="37"/>
      <c r="APH20" s="37"/>
      <c r="API20" s="37"/>
      <c r="APJ20" s="37"/>
      <c r="APK20" s="37"/>
      <c r="APL20" s="37"/>
      <c r="APM20" s="37"/>
      <c r="APN20" s="37"/>
      <c r="APO20" s="37"/>
      <c r="APP20" s="37"/>
      <c r="APQ20" s="37"/>
      <c r="APR20" s="37"/>
      <c r="APS20" s="37"/>
      <c r="APT20" s="37"/>
      <c r="APU20" s="37"/>
      <c r="APV20" s="37"/>
      <c r="APW20" s="37"/>
      <c r="APX20" s="37"/>
      <c r="APY20" s="37"/>
      <c r="APZ20" s="37"/>
      <c r="AQA20" s="37"/>
      <c r="AQB20" s="37"/>
      <c r="AQC20" s="37"/>
      <c r="AQD20" s="37"/>
      <c r="AQE20" s="37"/>
      <c r="AQF20" s="37"/>
      <c r="AQG20" s="37"/>
      <c r="AQH20" s="37"/>
      <c r="AQI20" s="37"/>
      <c r="AQJ20" s="37"/>
      <c r="AQK20" s="37"/>
      <c r="AQL20" s="37"/>
      <c r="AQM20" s="37"/>
      <c r="AQN20" s="37"/>
      <c r="AQO20" s="37"/>
      <c r="AQP20" s="37"/>
      <c r="AQQ20" s="37"/>
      <c r="AQR20" s="37"/>
      <c r="AQS20" s="37"/>
      <c r="AQT20" s="37"/>
      <c r="AQU20" s="37"/>
      <c r="AQV20" s="37"/>
      <c r="AQW20" s="37"/>
      <c r="AQX20" s="37"/>
      <c r="AQY20" s="37"/>
      <c r="AQZ20" s="37"/>
      <c r="ARA20" s="37"/>
      <c r="ARB20" s="37"/>
      <c r="ARC20" s="37"/>
      <c r="ARD20" s="37"/>
      <c r="ARE20" s="37"/>
      <c r="ARF20" s="37"/>
      <c r="ARG20" s="37"/>
      <c r="ARH20" s="37"/>
      <c r="ARI20" s="37"/>
      <c r="ARJ20" s="37"/>
      <c r="ARK20" s="37"/>
      <c r="ARL20" s="37"/>
      <c r="ARM20" s="37"/>
      <c r="ARN20" s="37"/>
      <c r="ARO20" s="37"/>
      <c r="ARP20" s="37"/>
      <c r="ARQ20" s="37"/>
      <c r="ARR20" s="37"/>
      <c r="ARS20" s="37"/>
      <c r="ART20" s="37"/>
      <c r="ARU20" s="37"/>
      <c r="ARV20" s="37"/>
      <c r="ARW20" s="37"/>
      <c r="ARX20" s="37"/>
      <c r="ARY20" s="37"/>
      <c r="ARZ20" s="37"/>
      <c r="ASA20" s="37"/>
      <c r="ASB20" s="37"/>
      <c r="ASC20" s="37"/>
      <c r="ASD20" s="37"/>
      <c r="ASE20" s="37"/>
      <c r="ASF20" s="37"/>
      <c r="ASG20" s="37"/>
      <c r="ASH20" s="37"/>
      <c r="ASI20" s="37"/>
      <c r="ASJ20" s="37"/>
      <c r="ASK20" s="37"/>
      <c r="ASL20" s="37"/>
      <c r="ASM20" s="37"/>
      <c r="ASN20" s="37"/>
      <c r="ASO20" s="37"/>
      <c r="ASP20" s="37"/>
      <c r="ASQ20" s="37"/>
      <c r="ASR20" s="37"/>
      <c r="ASS20" s="37"/>
      <c r="AST20" s="37"/>
      <c r="ASU20" s="37"/>
      <c r="ASV20" s="37"/>
      <c r="ASW20" s="37"/>
      <c r="ASX20" s="37"/>
      <c r="ASY20" s="37"/>
      <c r="ASZ20" s="37"/>
      <c r="ATA20" s="37"/>
      <c r="ATB20" s="37"/>
      <c r="ATC20" s="37"/>
      <c r="ATD20" s="37"/>
      <c r="ATE20" s="37"/>
      <c r="ATF20" s="37"/>
      <c r="ATG20" s="37"/>
      <c r="ATH20" s="37"/>
      <c r="ATI20" s="37"/>
      <c r="ATJ20" s="37"/>
      <c r="ATK20" s="37"/>
      <c r="ATL20" s="37"/>
      <c r="ATM20" s="37"/>
      <c r="ATN20" s="37"/>
      <c r="ATO20" s="37"/>
      <c r="ATP20" s="37"/>
      <c r="ATQ20" s="37"/>
      <c r="ATR20" s="37"/>
      <c r="ATS20" s="37"/>
      <c r="ATT20" s="37"/>
      <c r="ATU20" s="37"/>
      <c r="ATV20" s="37"/>
      <c r="ATW20" s="37"/>
      <c r="ATX20" s="37"/>
      <c r="ATY20" s="37"/>
      <c r="ATZ20" s="37"/>
      <c r="AUA20" s="37"/>
      <c r="AUB20" s="37"/>
      <c r="AUC20" s="37"/>
      <c r="AUD20" s="37"/>
      <c r="AUE20" s="37"/>
      <c r="AUF20" s="37"/>
      <c r="AUG20" s="37"/>
      <c r="AUH20" s="37"/>
      <c r="AUI20" s="37"/>
      <c r="AUJ20" s="37"/>
      <c r="AUK20" s="37"/>
      <c r="AUL20" s="37"/>
      <c r="AUM20" s="37"/>
      <c r="AUN20" s="37"/>
      <c r="AUO20" s="37"/>
      <c r="AUP20" s="37"/>
      <c r="AUQ20" s="37"/>
      <c r="AUR20" s="37"/>
      <c r="AUS20" s="37"/>
      <c r="AUT20" s="37"/>
      <c r="AUU20" s="37"/>
      <c r="AUV20" s="37"/>
      <c r="AUW20" s="37"/>
      <c r="AUX20" s="37"/>
      <c r="AUY20" s="37"/>
      <c r="AUZ20" s="37"/>
      <c r="AVA20" s="37"/>
      <c r="AVB20" s="37"/>
      <c r="AVC20" s="37"/>
      <c r="AVD20" s="37"/>
      <c r="AVE20" s="37"/>
      <c r="AVF20" s="37"/>
      <c r="AVG20" s="37"/>
      <c r="AVH20" s="37"/>
      <c r="AVI20" s="37"/>
      <c r="AVJ20" s="37"/>
      <c r="AVK20" s="37"/>
      <c r="AVL20" s="37"/>
      <c r="AVM20" s="37"/>
      <c r="AVN20" s="37"/>
      <c r="AVO20" s="37"/>
      <c r="AVP20" s="37"/>
      <c r="AVQ20" s="37"/>
      <c r="AVR20" s="37"/>
      <c r="AVS20" s="37"/>
      <c r="AVT20" s="37"/>
      <c r="AVU20" s="37"/>
      <c r="AVV20" s="37"/>
      <c r="AVW20" s="37"/>
      <c r="AVX20" s="37"/>
      <c r="AVY20" s="37"/>
      <c r="AVZ20" s="37"/>
      <c r="AWA20" s="37"/>
      <c r="AWB20" s="37"/>
      <c r="AWC20" s="37"/>
      <c r="AWD20" s="37"/>
      <c r="AWE20" s="37"/>
      <c r="AWF20" s="37"/>
      <c r="AWG20" s="37"/>
      <c r="AWH20" s="37"/>
      <c r="AWI20" s="37"/>
      <c r="AWJ20" s="37"/>
      <c r="AWK20" s="37"/>
      <c r="AWL20" s="37"/>
      <c r="AWM20" s="37"/>
      <c r="AWN20" s="37"/>
      <c r="AWO20" s="37"/>
      <c r="AWP20" s="37"/>
      <c r="AWQ20" s="37"/>
      <c r="AWR20" s="37"/>
      <c r="AWS20" s="37"/>
      <c r="AWT20" s="37"/>
      <c r="AWU20" s="37"/>
      <c r="AWV20" s="37"/>
      <c r="AWW20" s="37"/>
      <c r="AWX20" s="37"/>
      <c r="AWY20" s="37"/>
      <c r="AWZ20" s="37"/>
      <c r="AXA20" s="37"/>
      <c r="AXB20" s="37"/>
      <c r="AXC20" s="37"/>
      <c r="AXD20" s="37"/>
      <c r="AXE20" s="37"/>
      <c r="AXF20" s="37"/>
      <c r="AXG20" s="37"/>
      <c r="AXH20" s="37"/>
      <c r="AXI20" s="37"/>
      <c r="AXJ20" s="37"/>
      <c r="AXK20" s="37"/>
      <c r="AXL20" s="37"/>
      <c r="AXM20" s="37"/>
      <c r="AXN20" s="37"/>
      <c r="AXO20" s="37"/>
      <c r="AXP20" s="37"/>
      <c r="AXQ20" s="37"/>
      <c r="AXR20" s="37"/>
      <c r="AXS20" s="37"/>
      <c r="AXT20" s="37"/>
      <c r="AXU20" s="37"/>
      <c r="AXV20" s="37"/>
      <c r="AXW20" s="37"/>
      <c r="AXX20" s="37"/>
      <c r="AXY20" s="37"/>
      <c r="AXZ20" s="37"/>
      <c r="AYA20" s="37"/>
      <c r="AYB20" s="37"/>
      <c r="AYC20" s="37"/>
      <c r="AYD20" s="37"/>
      <c r="AYE20" s="37"/>
      <c r="AYF20" s="37"/>
      <c r="AYG20" s="37"/>
      <c r="AYH20" s="37"/>
      <c r="AYI20" s="37"/>
      <c r="AYJ20" s="37"/>
      <c r="AYK20" s="37"/>
      <c r="AYL20" s="37"/>
      <c r="AYM20" s="37"/>
      <c r="AYN20" s="37"/>
      <c r="AYO20" s="37"/>
      <c r="AYP20" s="37"/>
      <c r="AYQ20" s="37"/>
      <c r="AYR20" s="37"/>
      <c r="AYS20" s="37"/>
      <c r="AYT20" s="37"/>
      <c r="AYU20" s="37"/>
      <c r="AYV20" s="37"/>
      <c r="AYW20" s="37"/>
      <c r="AYX20" s="37"/>
      <c r="AYY20" s="37"/>
      <c r="AYZ20" s="37"/>
      <c r="AZA20" s="37"/>
      <c r="AZB20" s="37"/>
      <c r="AZC20" s="37"/>
      <c r="AZD20" s="37"/>
      <c r="AZE20" s="37"/>
      <c r="AZF20" s="37"/>
      <c r="AZG20" s="37"/>
      <c r="AZH20" s="37"/>
      <c r="AZI20" s="37"/>
      <c r="AZJ20" s="37"/>
      <c r="AZK20" s="37"/>
      <c r="AZL20" s="37"/>
      <c r="AZM20" s="37"/>
      <c r="AZN20" s="37"/>
      <c r="AZO20" s="37"/>
      <c r="AZP20" s="37"/>
      <c r="AZQ20" s="37"/>
      <c r="AZR20" s="37"/>
      <c r="AZS20" s="37"/>
      <c r="AZT20" s="37"/>
      <c r="AZU20" s="37"/>
      <c r="AZV20" s="37"/>
      <c r="AZW20" s="37"/>
      <c r="AZX20" s="37"/>
      <c r="AZY20" s="37"/>
      <c r="AZZ20" s="37"/>
      <c r="BAA20" s="37"/>
      <c r="BAB20" s="37"/>
      <c r="BAC20" s="37"/>
      <c r="BAD20" s="37"/>
      <c r="BAE20" s="37"/>
      <c r="BAF20" s="37"/>
      <c r="BAG20" s="37"/>
      <c r="BAH20" s="37"/>
      <c r="BAI20" s="37"/>
      <c r="BAJ20" s="37"/>
      <c r="BAK20" s="37"/>
      <c r="BAL20" s="37"/>
      <c r="BAM20" s="37"/>
      <c r="BAN20" s="37"/>
      <c r="BAO20" s="37"/>
      <c r="BAP20" s="37"/>
      <c r="BAQ20" s="37"/>
      <c r="BAR20" s="37"/>
      <c r="BAS20" s="37"/>
      <c r="BAT20" s="37"/>
      <c r="BAU20" s="37"/>
      <c r="BAV20" s="37"/>
      <c r="BAW20" s="37"/>
      <c r="BAX20" s="37"/>
      <c r="BAY20" s="37"/>
      <c r="BAZ20" s="37"/>
      <c r="BBA20" s="37"/>
      <c r="BBB20" s="37"/>
      <c r="BBC20" s="37"/>
      <c r="BBD20" s="37"/>
      <c r="BBE20" s="37"/>
      <c r="BBF20" s="37"/>
      <c r="BBG20" s="37"/>
      <c r="BBH20" s="37"/>
      <c r="BBI20" s="37"/>
      <c r="BBJ20" s="37"/>
      <c r="BBK20" s="37"/>
      <c r="BBL20" s="37"/>
      <c r="BBM20" s="37"/>
      <c r="BBN20" s="37"/>
      <c r="BBO20" s="37"/>
      <c r="BBP20" s="37"/>
      <c r="BBQ20" s="37"/>
      <c r="BBR20" s="37"/>
      <c r="BBS20" s="37"/>
      <c r="BBT20" s="37"/>
      <c r="BBU20" s="37"/>
      <c r="BBV20" s="37"/>
      <c r="BBW20" s="37"/>
      <c r="BBX20" s="37"/>
      <c r="BBY20" s="37"/>
      <c r="BBZ20" s="37"/>
      <c r="BCA20" s="37"/>
      <c r="BCB20" s="37"/>
      <c r="BCC20" s="37"/>
      <c r="BCD20" s="37"/>
      <c r="BCE20" s="37"/>
      <c r="BCF20" s="37"/>
      <c r="BCG20" s="37"/>
      <c r="BCH20" s="37"/>
      <c r="BCI20" s="37"/>
      <c r="BCJ20" s="37"/>
      <c r="BCK20" s="37"/>
      <c r="BCL20" s="37"/>
      <c r="BCM20" s="37"/>
      <c r="BCN20" s="37"/>
      <c r="BCO20" s="37"/>
      <c r="BCP20" s="37"/>
      <c r="BCQ20" s="37"/>
      <c r="BCR20" s="37"/>
      <c r="BCS20" s="37"/>
      <c r="BCT20" s="37"/>
      <c r="BCU20" s="37"/>
      <c r="BCV20" s="37"/>
      <c r="BCW20" s="37"/>
      <c r="BCX20" s="37"/>
      <c r="BCY20" s="37"/>
      <c r="BCZ20" s="37"/>
      <c r="BDA20" s="37"/>
      <c r="BDB20" s="37"/>
      <c r="BDC20" s="37"/>
      <c r="BDD20" s="37"/>
      <c r="BDE20" s="37"/>
      <c r="BDF20" s="37"/>
      <c r="BDG20" s="37"/>
      <c r="BDH20" s="37"/>
      <c r="BDI20" s="37"/>
      <c r="BDJ20" s="37"/>
      <c r="BDK20" s="37"/>
      <c r="BDL20" s="37"/>
      <c r="BDM20" s="37"/>
      <c r="BDN20" s="37"/>
      <c r="BDO20" s="37"/>
      <c r="BDP20" s="37"/>
      <c r="BDQ20" s="37"/>
      <c r="BDR20" s="37"/>
      <c r="BDS20" s="37"/>
      <c r="BDT20" s="37"/>
      <c r="BDU20" s="37"/>
      <c r="BDV20" s="37"/>
      <c r="BDW20" s="37"/>
      <c r="BDX20" s="37"/>
      <c r="BDY20" s="37"/>
      <c r="BDZ20" s="37"/>
      <c r="BEA20" s="37"/>
      <c r="BEB20" s="37"/>
      <c r="BEC20" s="37"/>
      <c r="BED20" s="37"/>
      <c r="BEE20" s="37"/>
      <c r="BEF20" s="37"/>
      <c r="BEG20" s="37"/>
      <c r="BEH20" s="37"/>
      <c r="BEI20" s="37"/>
      <c r="BEJ20" s="37"/>
      <c r="BEK20" s="37"/>
      <c r="BEL20" s="37"/>
      <c r="BEM20" s="37"/>
      <c r="BEN20" s="37"/>
      <c r="BEO20" s="37"/>
      <c r="BEP20" s="37"/>
      <c r="BEQ20" s="37"/>
      <c r="BER20" s="37"/>
      <c r="BES20" s="37"/>
      <c r="BET20" s="37"/>
      <c r="BEU20" s="37"/>
      <c r="BEV20" s="37"/>
      <c r="BEW20" s="37"/>
      <c r="BEX20" s="37"/>
      <c r="BEY20" s="37"/>
      <c r="BEZ20" s="37"/>
      <c r="BFA20" s="37"/>
      <c r="BFB20" s="37"/>
      <c r="BFC20" s="37"/>
      <c r="BFD20" s="37"/>
      <c r="BFE20" s="37"/>
      <c r="BFF20" s="37"/>
      <c r="BFG20" s="37"/>
      <c r="BFH20" s="37"/>
      <c r="BFI20" s="37"/>
      <c r="BFJ20" s="37"/>
      <c r="BFK20" s="37"/>
      <c r="BFL20" s="37"/>
      <c r="BFM20" s="37"/>
      <c r="BFN20" s="37"/>
      <c r="BFO20" s="37"/>
      <c r="BFP20" s="37"/>
      <c r="BFQ20" s="37"/>
      <c r="BFR20" s="37"/>
      <c r="BFS20" s="37"/>
      <c r="BFT20" s="37"/>
      <c r="BFU20" s="37"/>
      <c r="BFV20" s="37"/>
      <c r="BFW20" s="37"/>
      <c r="BFX20" s="37"/>
      <c r="BFY20" s="37"/>
      <c r="BFZ20" s="37"/>
      <c r="BGA20" s="37"/>
      <c r="BGB20" s="37"/>
      <c r="BGC20" s="37"/>
      <c r="BGD20" s="37"/>
      <c r="BGE20" s="37"/>
      <c r="BGF20" s="37"/>
      <c r="BGG20" s="37"/>
      <c r="BGH20" s="37"/>
      <c r="BGI20" s="37"/>
      <c r="BGJ20" s="37"/>
      <c r="BGK20" s="37"/>
      <c r="BGL20" s="37"/>
      <c r="BGM20" s="37"/>
      <c r="BGN20" s="37"/>
      <c r="BGO20" s="37"/>
      <c r="BGP20" s="37"/>
      <c r="BGQ20" s="37"/>
      <c r="BGR20" s="37"/>
      <c r="BGS20" s="37"/>
      <c r="BGT20" s="37"/>
      <c r="BGU20" s="37"/>
      <c r="BGV20" s="37"/>
      <c r="BGW20" s="37"/>
      <c r="BGX20" s="37"/>
      <c r="BGY20" s="37"/>
      <c r="BGZ20" s="37"/>
      <c r="BHA20" s="37"/>
      <c r="BHB20" s="37"/>
      <c r="BHC20" s="37"/>
      <c r="BHD20" s="37"/>
      <c r="BHE20" s="37"/>
      <c r="BHF20" s="37"/>
      <c r="BHG20" s="37"/>
      <c r="BHH20" s="37"/>
      <c r="BHI20" s="37"/>
      <c r="BHJ20" s="37"/>
      <c r="BHK20" s="37"/>
      <c r="BHL20" s="37"/>
      <c r="BHM20" s="37"/>
      <c r="BHN20" s="37"/>
      <c r="BHO20" s="37"/>
      <c r="BHP20" s="37"/>
      <c r="BHQ20" s="37"/>
      <c r="BHR20" s="37"/>
      <c r="BHS20" s="37"/>
      <c r="BHT20" s="37"/>
      <c r="BHU20" s="37"/>
      <c r="BHV20" s="37"/>
      <c r="BHW20" s="37"/>
      <c r="BHX20" s="37"/>
      <c r="BHY20" s="37"/>
      <c r="BHZ20" s="37"/>
      <c r="BIA20" s="37"/>
      <c r="BIB20" s="37"/>
      <c r="BIC20" s="37"/>
      <c r="BID20" s="37"/>
      <c r="BIE20" s="37"/>
      <c r="BIF20" s="37"/>
      <c r="BIG20" s="37"/>
      <c r="BIH20" s="37"/>
      <c r="BII20" s="37"/>
      <c r="BIJ20" s="37"/>
      <c r="BIK20" s="37"/>
      <c r="BIL20" s="37"/>
      <c r="BIM20" s="37"/>
      <c r="BIN20" s="37"/>
      <c r="BIO20" s="37"/>
      <c r="BIP20" s="37"/>
      <c r="BIQ20" s="37"/>
      <c r="BIR20" s="37"/>
      <c r="BIS20" s="37"/>
      <c r="BIT20" s="37"/>
      <c r="BIU20" s="37"/>
      <c r="BIV20" s="37"/>
      <c r="BIW20" s="37"/>
      <c r="BIX20" s="37"/>
      <c r="BIY20" s="37"/>
      <c r="BIZ20" s="37"/>
      <c r="BJA20" s="37"/>
      <c r="BJB20" s="37"/>
      <c r="BJC20" s="37"/>
      <c r="BJD20" s="37"/>
      <c r="BJE20" s="37"/>
      <c r="BJF20" s="37"/>
      <c r="BJG20" s="37"/>
      <c r="BJH20" s="37"/>
      <c r="BJI20" s="37"/>
      <c r="BJJ20" s="37"/>
      <c r="BJK20" s="37"/>
      <c r="BJL20" s="37"/>
      <c r="BJM20" s="37"/>
      <c r="BJN20" s="37"/>
      <c r="BJO20" s="37"/>
      <c r="BJP20" s="37"/>
      <c r="BJQ20" s="37"/>
      <c r="BJR20" s="37"/>
      <c r="BJS20" s="37"/>
      <c r="BJT20" s="37"/>
      <c r="BJU20" s="37"/>
      <c r="BJV20" s="37"/>
      <c r="BJW20" s="37"/>
      <c r="BJX20" s="37"/>
      <c r="BJY20" s="37"/>
      <c r="BJZ20" s="37"/>
      <c r="BKA20" s="37"/>
      <c r="BKB20" s="37"/>
      <c r="BKC20" s="37"/>
      <c r="BKD20" s="37"/>
      <c r="BKE20" s="37"/>
      <c r="BKF20" s="37"/>
      <c r="BKG20" s="37"/>
      <c r="BKH20" s="37"/>
      <c r="BKI20" s="37"/>
      <c r="BKJ20" s="37"/>
      <c r="BKK20" s="37"/>
      <c r="BKL20" s="37"/>
      <c r="BKM20" s="37"/>
      <c r="BKN20" s="37"/>
      <c r="BKO20" s="37"/>
      <c r="BKP20" s="37"/>
      <c r="BKQ20" s="37"/>
      <c r="BKR20" s="37"/>
      <c r="BKS20" s="37"/>
      <c r="BKT20" s="37"/>
      <c r="BKU20" s="37"/>
      <c r="BKV20" s="37"/>
      <c r="BKW20" s="37"/>
      <c r="BKX20" s="37"/>
      <c r="BKY20" s="37"/>
      <c r="BKZ20" s="37"/>
      <c r="BLA20" s="37"/>
      <c r="BLB20" s="37"/>
      <c r="BLC20" s="37"/>
      <c r="BLD20" s="37"/>
      <c r="BLE20" s="37"/>
      <c r="BLF20" s="37"/>
      <c r="BLG20" s="37"/>
      <c r="BLH20" s="37"/>
      <c r="BLI20" s="37"/>
      <c r="BLJ20" s="37"/>
      <c r="BLK20" s="37"/>
      <c r="BLL20" s="37"/>
      <c r="BLM20" s="37"/>
      <c r="BLN20" s="37"/>
      <c r="BLO20" s="37"/>
      <c r="BLP20" s="37"/>
      <c r="BLQ20" s="37"/>
      <c r="BLR20" s="37"/>
      <c r="BLS20" s="37"/>
      <c r="BLT20" s="37"/>
      <c r="BLU20" s="37"/>
      <c r="BLV20" s="37"/>
      <c r="BLW20" s="37"/>
      <c r="BLX20" s="37"/>
      <c r="BLY20" s="37"/>
      <c r="BLZ20" s="37"/>
      <c r="BMA20" s="37"/>
      <c r="BMB20" s="37"/>
      <c r="BMC20" s="37"/>
      <c r="BMD20" s="37"/>
      <c r="BME20" s="37"/>
      <c r="BMF20" s="37"/>
      <c r="BMG20" s="37"/>
      <c r="BMH20" s="37"/>
      <c r="BMI20" s="37"/>
      <c r="BMJ20" s="37"/>
      <c r="BMK20" s="37"/>
      <c r="BML20" s="37"/>
      <c r="BMM20" s="37"/>
      <c r="BMN20" s="37"/>
      <c r="BMO20" s="37"/>
      <c r="BMP20" s="37"/>
      <c r="BMQ20" s="37"/>
      <c r="BMR20" s="37"/>
      <c r="BMS20" s="37"/>
      <c r="BMT20" s="37"/>
      <c r="BMU20" s="37"/>
      <c r="BMV20" s="37"/>
      <c r="BMW20" s="37"/>
      <c r="BMX20" s="37"/>
      <c r="BMY20" s="37"/>
      <c r="BMZ20" s="37"/>
      <c r="BNA20" s="37"/>
      <c r="BNB20" s="37"/>
      <c r="BNC20" s="37"/>
      <c r="BND20" s="37"/>
      <c r="BNE20" s="37"/>
      <c r="BNF20" s="37"/>
      <c r="BNG20" s="37"/>
      <c r="BNH20" s="37"/>
      <c r="BNI20" s="37"/>
      <c r="BNJ20" s="37"/>
      <c r="BNK20" s="37"/>
      <c r="BNL20" s="37"/>
      <c r="BNM20" s="37"/>
      <c r="BNN20" s="37"/>
      <c r="BNO20" s="37"/>
      <c r="BNP20" s="37"/>
      <c r="BNQ20" s="37"/>
      <c r="BNR20" s="37"/>
      <c r="BNS20" s="37"/>
      <c r="BNT20" s="37"/>
      <c r="BNU20" s="37"/>
      <c r="BNV20" s="37"/>
      <c r="BNW20" s="37"/>
      <c r="BNX20" s="37"/>
      <c r="BNY20" s="37"/>
      <c r="BNZ20" s="37"/>
      <c r="BOA20" s="37"/>
      <c r="BOB20" s="37"/>
      <c r="BOC20" s="37"/>
      <c r="BOD20" s="37"/>
      <c r="BOE20" s="37"/>
      <c r="BOF20" s="37"/>
      <c r="BOG20" s="37"/>
      <c r="BOH20" s="37"/>
      <c r="BOI20" s="37"/>
      <c r="BOJ20" s="37"/>
      <c r="BOK20" s="37"/>
      <c r="BOL20" s="37"/>
      <c r="BOM20" s="37"/>
      <c r="BON20" s="37"/>
      <c r="BOO20" s="37"/>
      <c r="BOP20" s="37"/>
      <c r="BOQ20" s="37"/>
      <c r="BOR20" s="37"/>
      <c r="BOS20" s="37"/>
      <c r="BOT20" s="37"/>
      <c r="BOU20" s="37"/>
      <c r="BOV20" s="37"/>
      <c r="BOW20" s="37"/>
      <c r="BOX20" s="37"/>
      <c r="BOY20" s="37"/>
      <c r="BOZ20" s="37"/>
      <c r="BPA20" s="37"/>
      <c r="BPB20" s="37"/>
      <c r="BPC20" s="37"/>
      <c r="BPD20" s="37"/>
      <c r="BPE20" s="37"/>
      <c r="BPF20" s="37"/>
      <c r="BPG20" s="37"/>
      <c r="BPH20" s="37"/>
      <c r="BPI20" s="37"/>
      <c r="BPJ20" s="37"/>
      <c r="BPK20" s="37"/>
      <c r="BPL20" s="37"/>
      <c r="BPM20" s="37"/>
      <c r="BPN20" s="37"/>
      <c r="BPO20" s="37"/>
      <c r="BPP20" s="37"/>
      <c r="BPQ20" s="37"/>
      <c r="BPR20" s="37"/>
      <c r="BPS20" s="37"/>
      <c r="BPT20" s="37"/>
      <c r="BPU20" s="37"/>
      <c r="BPV20" s="37"/>
      <c r="BPW20" s="37"/>
      <c r="BPX20" s="37"/>
      <c r="BPY20" s="37"/>
      <c r="BPZ20" s="37"/>
      <c r="BQA20" s="37"/>
      <c r="BQB20" s="37"/>
      <c r="BQC20" s="37"/>
      <c r="BQD20" s="37"/>
      <c r="BQE20" s="37"/>
      <c r="BQF20" s="37"/>
      <c r="BQG20" s="37"/>
      <c r="BQH20" s="37"/>
      <c r="BQI20" s="37"/>
      <c r="BQJ20" s="37"/>
      <c r="BQK20" s="37"/>
      <c r="BQL20" s="37"/>
      <c r="BQM20" s="37"/>
      <c r="BQN20" s="37"/>
      <c r="BQO20" s="37"/>
      <c r="BQP20" s="37"/>
      <c r="BQQ20" s="37"/>
      <c r="BQR20" s="37"/>
      <c r="BQS20" s="37"/>
      <c r="BQT20" s="37"/>
      <c r="BQU20" s="37"/>
      <c r="BQV20" s="37"/>
      <c r="BQW20" s="37"/>
      <c r="BQX20" s="37"/>
      <c r="BQY20" s="37"/>
      <c r="BQZ20" s="37"/>
      <c r="BRA20" s="37"/>
      <c r="BRB20" s="37"/>
      <c r="BRC20" s="37"/>
      <c r="BRD20" s="37"/>
      <c r="BRE20" s="37"/>
      <c r="BRF20" s="37"/>
      <c r="BRG20" s="37"/>
      <c r="BRH20" s="37"/>
      <c r="BRI20" s="37"/>
      <c r="BRJ20" s="37"/>
      <c r="BRK20" s="37"/>
      <c r="BRL20" s="37"/>
      <c r="BRM20" s="37"/>
      <c r="BRN20" s="37"/>
      <c r="BRO20" s="37"/>
      <c r="BRP20" s="37"/>
      <c r="BRQ20" s="37"/>
      <c r="BRR20" s="37"/>
      <c r="BRS20" s="37"/>
      <c r="BRT20" s="37"/>
      <c r="BRU20" s="37"/>
      <c r="BRV20" s="37"/>
      <c r="BRW20" s="37"/>
      <c r="BRX20" s="37"/>
      <c r="BRY20" s="37"/>
      <c r="BRZ20" s="37"/>
      <c r="BSA20" s="37"/>
      <c r="BSB20" s="37"/>
      <c r="BSC20" s="37"/>
      <c r="BSD20" s="37"/>
      <c r="BSE20" s="37"/>
      <c r="BSF20" s="37"/>
      <c r="BSG20" s="37"/>
      <c r="BSH20" s="37"/>
      <c r="BSI20" s="37"/>
      <c r="BSJ20" s="37"/>
      <c r="BSK20" s="37"/>
      <c r="BSL20" s="37"/>
      <c r="BSM20" s="37"/>
      <c r="BSN20" s="37"/>
      <c r="BSO20" s="37"/>
      <c r="BSP20" s="37"/>
      <c r="BSQ20" s="37"/>
      <c r="BSR20" s="37"/>
      <c r="BSS20" s="37"/>
      <c r="BST20" s="37"/>
      <c r="BSU20" s="37"/>
      <c r="BSV20" s="37"/>
      <c r="BSW20" s="37"/>
      <c r="BSX20" s="37"/>
      <c r="BSY20" s="37"/>
      <c r="BSZ20" s="37"/>
      <c r="BTA20" s="37"/>
      <c r="BTB20" s="37"/>
      <c r="BTC20" s="37"/>
      <c r="BTD20" s="37"/>
      <c r="BTE20" s="37"/>
      <c r="BTF20" s="37"/>
      <c r="BTG20" s="37"/>
      <c r="BTH20" s="37"/>
      <c r="BTI20" s="37"/>
      <c r="BTJ20" s="37"/>
      <c r="BTK20" s="37"/>
      <c r="BTL20" s="37"/>
      <c r="BTM20" s="37"/>
      <c r="BTN20" s="37"/>
      <c r="BTO20" s="37"/>
      <c r="BTP20" s="37"/>
      <c r="BTQ20" s="37"/>
      <c r="BTR20" s="37"/>
      <c r="BTS20" s="37"/>
      <c r="BTT20" s="37"/>
      <c r="BTU20" s="37"/>
      <c r="BTV20" s="37"/>
      <c r="BTW20" s="37"/>
      <c r="BTX20" s="37"/>
      <c r="BTY20" s="37"/>
      <c r="BTZ20" s="37"/>
      <c r="BUA20" s="37"/>
      <c r="BUB20" s="37"/>
      <c r="BUC20" s="37"/>
      <c r="BUD20" s="37"/>
      <c r="BUE20" s="37"/>
      <c r="BUF20" s="37"/>
      <c r="BUG20" s="37"/>
      <c r="BUH20" s="37"/>
      <c r="BUI20" s="37"/>
      <c r="BUJ20" s="37"/>
      <c r="BUK20" s="37"/>
      <c r="BUL20" s="37"/>
      <c r="BUM20" s="37"/>
      <c r="BUN20" s="37"/>
      <c r="BUO20" s="37"/>
      <c r="BUP20" s="37"/>
      <c r="BUQ20" s="37"/>
      <c r="BUR20" s="37"/>
      <c r="BUS20" s="37"/>
      <c r="BUT20" s="37"/>
      <c r="BUU20" s="37"/>
      <c r="BUV20" s="37"/>
      <c r="BUW20" s="37"/>
      <c r="BUX20" s="37"/>
      <c r="BUY20" s="37"/>
      <c r="BUZ20" s="37"/>
      <c r="BVA20" s="37"/>
      <c r="BVB20" s="37"/>
      <c r="BVC20" s="37"/>
      <c r="BVD20" s="37"/>
      <c r="BVE20" s="37"/>
      <c r="BVF20" s="37"/>
      <c r="BVG20" s="37"/>
      <c r="BVH20" s="37"/>
      <c r="BVI20" s="37"/>
      <c r="BVJ20" s="37"/>
      <c r="BVK20" s="37"/>
      <c r="BVL20" s="37"/>
      <c r="BVM20" s="37"/>
      <c r="BVN20" s="37"/>
      <c r="BVO20" s="37"/>
      <c r="BVP20" s="37"/>
      <c r="BVQ20" s="37"/>
      <c r="BVR20" s="37"/>
      <c r="BVS20" s="37"/>
      <c r="BVT20" s="37"/>
      <c r="BVU20" s="37"/>
      <c r="BVV20" s="37"/>
      <c r="BVW20" s="37"/>
      <c r="BVX20" s="37"/>
      <c r="BVY20" s="37"/>
      <c r="BVZ20" s="37"/>
      <c r="BWA20" s="37"/>
      <c r="BWB20" s="37"/>
      <c r="BWC20" s="37"/>
      <c r="BWD20" s="37"/>
      <c r="BWE20" s="37"/>
      <c r="BWF20" s="37"/>
      <c r="BWG20" s="37"/>
      <c r="BWH20" s="37"/>
      <c r="BWI20" s="37"/>
      <c r="BWJ20" s="37"/>
      <c r="BWK20" s="37"/>
      <c r="BWL20" s="37"/>
      <c r="BWM20" s="37"/>
      <c r="BWN20" s="37"/>
      <c r="BWO20" s="37"/>
      <c r="BWP20" s="37"/>
      <c r="BWQ20" s="37"/>
      <c r="BWR20" s="37"/>
      <c r="BWS20" s="37"/>
      <c r="BWT20" s="37"/>
      <c r="BWU20" s="37"/>
      <c r="BWV20" s="37"/>
      <c r="BWW20" s="37"/>
      <c r="BWX20" s="37"/>
      <c r="BWY20" s="37"/>
      <c r="BWZ20" s="37"/>
      <c r="BXA20" s="37"/>
      <c r="BXB20" s="37"/>
      <c r="BXC20" s="37"/>
      <c r="BXD20" s="37"/>
      <c r="BXE20" s="37"/>
      <c r="BXF20" s="37"/>
      <c r="BXG20" s="37"/>
      <c r="BXH20" s="37"/>
      <c r="BXI20" s="37"/>
      <c r="BXJ20" s="37"/>
      <c r="BXK20" s="37"/>
      <c r="BXL20" s="37"/>
      <c r="BXM20" s="37"/>
      <c r="BXN20" s="37"/>
      <c r="BXO20" s="37"/>
      <c r="BXP20" s="37"/>
      <c r="BXQ20" s="37"/>
      <c r="BXR20" s="37"/>
      <c r="BXS20" s="37"/>
      <c r="BXT20" s="37"/>
      <c r="BXU20" s="37"/>
      <c r="BXV20" s="37"/>
      <c r="BXW20" s="37"/>
      <c r="BXX20" s="37"/>
      <c r="BXY20" s="37"/>
      <c r="BXZ20" s="37"/>
      <c r="BYA20" s="37"/>
      <c r="BYB20" s="37"/>
      <c r="BYC20" s="37"/>
      <c r="BYD20" s="37"/>
      <c r="BYE20" s="37"/>
      <c r="BYF20" s="37"/>
      <c r="BYG20" s="37"/>
      <c r="BYH20" s="37"/>
      <c r="BYI20" s="37"/>
      <c r="BYJ20" s="37"/>
      <c r="BYK20" s="37"/>
      <c r="BYL20" s="37"/>
      <c r="BYM20" s="37"/>
      <c r="BYN20" s="37"/>
      <c r="BYO20" s="37"/>
      <c r="BYP20" s="37"/>
      <c r="BYQ20" s="37"/>
      <c r="BYR20" s="37"/>
      <c r="BYS20" s="37"/>
      <c r="BYT20" s="37"/>
      <c r="BYU20" s="37"/>
      <c r="BYV20" s="37"/>
      <c r="BYW20" s="37"/>
      <c r="BYX20" s="37"/>
      <c r="BYY20" s="37"/>
      <c r="BYZ20" s="37"/>
      <c r="BZA20" s="37"/>
      <c r="BZB20" s="37"/>
      <c r="BZC20" s="37"/>
      <c r="BZD20" s="37"/>
      <c r="BZE20" s="37"/>
      <c r="BZF20" s="37"/>
      <c r="BZG20" s="37"/>
      <c r="BZH20" s="37"/>
      <c r="BZI20" s="37"/>
      <c r="BZJ20" s="37"/>
      <c r="BZK20" s="37"/>
      <c r="BZL20" s="37"/>
      <c r="BZM20" s="37"/>
      <c r="BZN20" s="37"/>
      <c r="BZO20" s="37"/>
      <c r="BZP20" s="37"/>
      <c r="BZQ20" s="37"/>
      <c r="BZR20" s="37"/>
      <c r="BZS20" s="37"/>
      <c r="BZT20" s="37"/>
      <c r="BZU20" s="37"/>
      <c r="BZV20" s="37"/>
      <c r="BZW20" s="37"/>
      <c r="BZX20" s="37"/>
      <c r="BZY20" s="37"/>
      <c r="BZZ20" s="37"/>
      <c r="CAA20" s="37"/>
      <c r="CAB20" s="37"/>
      <c r="CAC20" s="37"/>
      <c r="CAD20" s="37"/>
      <c r="CAE20" s="37"/>
      <c r="CAF20" s="37"/>
      <c r="CAG20" s="37"/>
      <c r="CAH20" s="37"/>
      <c r="CAI20" s="37"/>
      <c r="CAJ20" s="37"/>
      <c r="CAK20" s="37"/>
      <c r="CAL20" s="37"/>
      <c r="CAM20" s="37"/>
      <c r="CAN20" s="37"/>
      <c r="CAO20" s="37"/>
      <c r="CAP20" s="37"/>
      <c r="CAQ20" s="37"/>
      <c r="CAR20" s="37"/>
      <c r="CAS20" s="37"/>
      <c r="CAT20" s="37"/>
      <c r="CAU20" s="37"/>
      <c r="CAV20" s="37"/>
      <c r="CAW20" s="37"/>
      <c r="CAX20" s="37"/>
      <c r="CAY20" s="37"/>
      <c r="CAZ20" s="37"/>
      <c r="CBA20" s="37"/>
      <c r="CBB20" s="37"/>
      <c r="CBC20" s="37"/>
      <c r="CBD20" s="37"/>
      <c r="CBE20" s="37"/>
      <c r="CBF20" s="37"/>
      <c r="CBG20" s="37"/>
      <c r="CBH20" s="37"/>
      <c r="CBI20" s="37"/>
      <c r="CBJ20" s="37"/>
      <c r="CBK20" s="37"/>
      <c r="CBL20" s="37"/>
      <c r="CBM20" s="37"/>
      <c r="CBN20" s="37"/>
      <c r="CBO20" s="37"/>
      <c r="CBP20" s="37"/>
      <c r="CBQ20" s="37"/>
      <c r="CBR20" s="37"/>
      <c r="CBS20" s="37"/>
      <c r="CBT20" s="37"/>
      <c r="CBU20" s="37"/>
      <c r="CBV20" s="37"/>
      <c r="CBW20" s="37"/>
      <c r="CBX20" s="37"/>
      <c r="CBY20" s="37"/>
      <c r="CBZ20" s="37"/>
      <c r="CCA20" s="37"/>
      <c r="CCB20" s="37"/>
      <c r="CCC20" s="37"/>
      <c r="CCD20" s="37"/>
      <c r="CCE20" s="37"/>
      <c r="CCF20" s="37"/>
      <c r="CCG20" s="37"/>
      <c r="CCH20" s="37"/>
      <c r="CCI20" s="37"/>
      <c r="CCJ20" s="37"/>
      <c r="CCK20" s="37"/>
      <c r="CCL20" s="37"/>
      <c r="CCM20" s="37"/>
      <c r="CCN20" s="37"/>
      <c r="CCO20" s="37"/>
      <c r="CCP20" s="37"/>
      <c r="CCQ20" s="37"/>
      <c r="CCR20" s="37"/>
      <c r="CCS20" s="37"/>
      <c r="CCT20" s="37"/>
      <c r="CCU20" s="37"/>
      <c r="CCV20" s="37"/>
      <c r="CCW20" s="37"/>
      <c r="CCX20" s="37"/>
      <c r="CCY20" s="37"/>
      <c r="CCZ20" s="37"/>
      <c r="CDA20" s="37"/>
      <c r="CDB20" s="37"/>
      <c r="CDC20" s="37"/>
      <c r="CDD20" s="37"/>
      <c r="CDE20" s="37"/>
      <c r="CDF20" s="37"/>
      <c r="CDG20" s="37"/>
      <c r="CDH20" s="37"/>
      <c r="CDI20" s="37"/>
      <c r="CDJ20" s="37"/>
      <c r="CDK20" s="37"/>
      <c r="CDL20" s="37"/>
      <c r="CDM20" s="37"/>
      <c r="CDN20" s="37"/>
      <c r="CDO20" s="37"/>
      <c r="CDP20" s="37"/>
      <c r="CDQ20" s="37"/>
      <c r="CDR20" s="37"/>
      <c r="CDS20" s="37"/>
      <c r="CDT20" s="37"/>
      <c r="CDU20" s="37"/>
      <c r="CDV20" s="37"/>
      <c r="CDW20" s="37"/>
      <c r="CDX20" s="37"/>
      <c r="CDY20" s="37"/>
      <c r="CDZ20" s="37"/>
      <c r="CEA20" s="37"/>
      <c r="CEB20" s="37"/>
      <c r="CEC20" s="37"/>
      <c r="CED20" s="37"/>
      <c r="CEE20" s="37"/>
      <c r="CEF20" s="37"/>
      <c r="CEG20" s="37"/>
      <c r="CEH20" s="37"/>
      <c r="CEI20" s="37"/>
      <c r="CEJ20" s="37"/>
      <c r="CEK20" s="37"/>
      <c r="CEL20" s="37"/>
      <c r="CEM20" s="37"/>
      <c r="CEN20" s="37"/>
      <c r="CEO20" s="37"/>
      <c r="CEP20" s="37"/>
      <c r="CEQ20" s="37"/>
      <c r="CER20" s="37"/>
      <c r="CES20" s="37"/>
      <c r="CET20" s="37"/>
      <c r="CEU20" s="37"/>
      <c r="CEV20" s="37"/>
      <c r="CEW20" s="37"/>
      <c r="CEX20" s="37"/>
      <c r="CEY20" s="37"/>
      <c r="CEZ20" s="37"/>
      <c r="CFA20" s="37"/>
      <c r="CFB20" s="37"/>
      <c r="CFC20" s="37"/>
      <c r="CFD20" s="37"/>
      <c r="CFE20" s="37"/>
      <c r="CFF20" s="37"/>
      <c r="CFG20" s="37"/>
      <c r="CFH20" s="37"/>
      <c r="CFI20" s="37"/>
      <c r="CFJ20" s="37"/>
      <c r="CFK20" s="37"/>
      <c r="CFL20" s="37"/>
      <c r="CFM20" s="37"/>
      <c r="CFN20" s="37"/>
      <c r="CFO20" s="37"/>
      <c r="CFP20" s="37"/>
      <c r="CFQ20" s="37"/>
      <c r="CFR20" s="37"/>
      <c r="CFS20" s="37"/>
      <c r="CFT20" s="37"/>
      <c r="CFU20" s="37"/>
      <c r="CFV20" s="37"/>
      <c r="CFW20" s="37"/>
      <c r="CFX20" s="37"/>
      <c r="CFY20" s="37"/>
      <c r="CFZ20" s="37"/>
      <c r="CGA20" s="37"/>
      <c r="CGB20" s="37"/>
      <c r="CGC20" s="37"/>
      <c r="CGD20" s="37"/>
      <c r="CGE20" s="37"/>
      <c r="CGF20" s="37"/>
      <c r="CGG20" s="37"/>
      <c r="CGH20" s="37"/>
      <c r="CGI20" s="37"/>
      <c r="CGJ20" s="37"/>
      <c r="CGK20" s="37"/>
      <c r="CGL20" s="37"/>
      <c r="CGM20" s="37"/>
      <c r="CGN20" s="37"/>
      <c r="CGO20" s="37"/>
      <c r="CGP20" s="37"/>
      <c r="CGQ20" s="37"/>
      <c r="CGR20" s="37"/>
      <c r="CGS20" s="37"/>
      <c r="CGT20" s="37"/>
      <c r="CGU20" s="37"/>
      <c r="CGV20" s="37"/>
      <c r="CGW20" s="37"/>
      <c r="CGX20" s="37"/>
      <c r="CGY20" s="37"/>
      <c r="CGZ20" s="37"/>
      <c r="CHA20" s="37"/>
      <c r="CHB20" s="37"/>
      <c r="CHC20" s="37"/>
      <c r="CHD20" s="37"/>
      <c r="CHE20" s="37"/>
      <c r="CHF20" s="37"/>
      <c r="CHG20" s="37"/>
      <c r="CHH20" s="37"/>
      <c r="CHI20" s="37"/>
      <c r="CHJ20" s="37"/>
      <c r="CHK20" s="37"/>
      <c r="CHL20" s="37"/>
      <c r="CHM20" s="37"/>
      <c r="CHN20" s="37"/>
      <c r="CHO20" s="37"/>
      <c r="CHP20" s="37"/>
      <c r="CHQ20" s="37"/>
      <c r="CHR20" s="37"/>
      <c r="CHS20" s="37"/>
      <c r="CHT20" s="37"/>
      <c r="CHU20" s="37"/>
      <c r="CHV20" s="37"/>
      <c r="CHW20" s="37"/>
      <c r="CHX20" s="37"/>
      <c r="CHY20" s="37"/>
      <c r="CHZ20" s="37"/>
      <c r="CIA20" s="37"/>
      <c r="CIB20" s="37"/>
      <c r="CIC20" s="37"/>
      <c r="CID20" s="37"/>
      <c r="CIE20" s="37"/>
      <c r="CIF20" s="37"/>
      <c r="CIG20" s="37"/>
      <c r="CIH20" s="37"/>
      <c r="CII20" s="37"/>
      <c r="CIJ20" s="37"/>
      <c r="CIK20" s="37"/>
      <c r="CIL20" s="37"/>
      <c r="CIM20" s="37"/>
      <c r="CIN20" s="37"/>
      <c r="CIO20" s="37"/>
      <c r="CIP20" s="37"/>
      <c r="CIQ20" s="37"/>
      <c r="CIR20" s="37"/>
      <c r="CIS20" s="37"/>
      <c r="CIT20" s="37"/>
      <c r="CIU20" s="37"/>
      <c r="CIV20" s="37"/>
      <c r="CIW20" s="37"/>
      <c r="CIX20" s="37"/>
      <c r="CIY20" s="37"/>
      <c r="CIZ20" s="37"/>
      <c r="CJA20" s="37"/>
      <c r="CJB20" s="37"/>
      <c r="CJC20" s="37"/>
      <c r="CJD20" s="37"/>
      <c r="CJE20" s="37"/>
      <c r="CJF20" s="37"/>
      <c r="CJG20" s="37"/>
      <c r="CJH20" s="37"/>
      <c r="CJI20" s="37"/>
      <c r="CJJ20" s="37"/>
      <c r="CJK20" s="37"/>
      <c r="CJL20" s="37"/>
      <c r="CJM20" s="37"/>
      <c r="CJN20" s="37"/>
      <c r="CJO20" s="37"/>
      <c r="CJP20" s="37"/>
      <c r="CJQ20" s="37"/>
      <c r="CJR20" s="37"/>
      <c r="CJS20" s="37"/>
      <c r="CJT20" s="37"/>
      <c r="CJU20" s="37"/>
      <c r="CJV20" s="37"/>
      <c r="CJW20" s="37"/>
      <c r="CJX20" s="37"/>
      <c r="CJY20" s="37"/>
      <c r="CJZ20" s="37"/>
      <c r="CKA20" s="37"/>
      <c r="CKB20" s="37"/>
      <c r="CKC20" s="37"/>
      <c r="CKD20" s="37"/>
      <c r="CKE20" s="37"/>
      <c r="CKF20" s="37"/>
      <c r="CKG20" s="37"/>
      <c r="CKH20" s="37"/>
      <c r="CKI20" s="37"/>
      <c r="CKJ20" s="37"/>
      <c r="CKK20" s="37"/>
      <c r="CKL20" s="37"/>
      <c r="CKM20" s="37"/>
      <c r="CKN20" s="37"/>
      <c r="CKO20" s="37"/>
      <c r="CKP20" s="37"/>
      <c r="CKQ20" s="37"/>
      <c r="CKR20" s="37"/>
      <c r="CKS20" s="37"/>
      <c r="CKT20" s="37"/>
      <c r="CKU20" s="37"/>
      <c r="CKV20" s="37"/>
      <c r="CKW20" s="37"/>
      <c r="CKX20" s="37"/>
      <c r="CKY20" s="37"/>
      <c r="CKZ20" s="37"/>
      <c r="CLA20" s="37"/>
      <c r="CLB20" s="37"/>
      <c r="CLC20" s="37"/>
      <c r="CLD20" s="37"/>
      <c r="CLE20" s="37"/>
      <c r="CLF20" s="37"/>
      <c r="CLG20" s="37"/>
      <c r="CLH20" s="37"/>
      <c r="CLI20" s="37"/>
      <c r="CLJ20" s="37"/>
      <c r="CLK20" s="37"/>
      <c r="CLL20" s="37"/>
      <c r="CLM20" s="37"/>
      <c r="CLN20" s="37"/>
      <c r="CLO20" s="37"/>
      <c r="CLP20" s="37"/>
      <c r="CLQ20" s="37"/>
      <c r="CLR20" s="37"/>
      <c r="CLS20" s="37"/>
      <c r="CLT20" s="37"/>
      <c r="CLU20" s="37"/>
      <c r="CLV20" s="37"/>
      <c r="CLW20" s="37"/>
      <c r="CLX20" s="37"/>
      <c r="CLY20" s="37"/>
      <c r="CLZ20" s="37"/>
      <c r="CMA20" s="37"/>
      <c r="CMB20" s="37"/>
      <c r="CMC20" s="37"/>
      <c r="CMD20" s="37"/>
      <c r="CME20" s="37"/>
      <c r="CMF20" s="37"/>
      <c r="CMG20" s="37"/>
      <c r="CMH20" s="37"/>
      <c r="CMI20" s="37"/>
      <c r="CMJ20" s="37"/>
      <c r="CMK20" s="37"/>
      <c r="CML20" s="37"/>
      <c r="CMM20" s="37"/>
      <c r="CMN20" s="37"/>
      <c r="CMO20" s="37"/>
      <c r="CMP20" s="37"/>
      <c r="CMQ20" s="37"/>
      <c r="CMR20" s="37"/>
      <c r="CMS20" s="37"/>
      <c r="CMT20" s="37"/>
      <c r="CMU20" s="37"/>
      <c r="CMV20" s="37"/>
      <c r="CMW20" s="37"/>
      <c r="CMX20" s="37"/>
      <c r="CMY20" s="37"/>
      <c r="CMZ20" s="37"/>
      <c r="CNA20" s="37"/>
      <c r="CNB20" s="37"/>
      <c r="CNC20" s="37"/>
      <c r="CND20" s="37"/>
      <c r="CNE20" s="37"/>
      <c r="CNF20" s="37"/>
      <c r="CNG20" s="37"/>
      <c r="CNH20" s="37"/>
      <c r="CNI20" s="37"/>
      <c r="CNJ20" s="37"/>
      <c r="CNK20" s="37"/>
      <c r="CNL20" s="37"/>
      <c r="CNM20" s="37"/>
      <c r="CNN20" s="37"/>
      <c r="CNO20" s="37"/>
      <c r="CNP20" s="37"/>
      <c r="CNQ20" s="37"/>
      <c r="CNR20" s="37"/>
      <c r="CNS20" s="37"/>
      <c r="CNT20" s="37"/>
      <c r="CNU20" s="37"/>
      <c r="CNV20" s="37"/>
      <c r="CNW20" s="37"/>
      <c r="CNX20" s="37"/>
      <c r="CNY20" s="37"/>
      <c r="CNZ20" s="37"/>
      <c r="COA20" s="37"/>
      <c r="COB20" s="37"/>
      <c r="COC20" s="37"/>
      <c r="COD20" s="37"/>
      <c r="COE20" s="37"/>
      <c r="COF20" s="37"/>
      <c r="COG20" s="37"/>
      <c r="COH20" s="37"/>
      <c r="COI20" s="37"/>
      <c r="COJ20" s="37"/>
      <c r="COK20" s="37"/>
      <c r="COL20" s="37"/>
      <c r="COM20" s="37"/>
      <c r="CON20" s="37"/>
      <c r="COO20" s="37"/>
      <c r="COP20" s="37"/>
      <c r="COQ20" s="37"/>
      <c r="COR20" s="37"/>
      <c r="COS20" s="37"/>
      <c r="COT20" s="37"/>
      <c r="COU20" s="37"/>
      <c r="COV20" s="37"/>
      <c r="COW20" s="37"/>
      <c r="COX20" s="37"/>
      <c r="COY20" s="37"/>
      <c r="COZ20" s="37"/>
      <c r="CPA20" s="37"/>
      <c r="CPB20" s="37"/>
      <c r="CPC20" s="37"/>
      <c r="CPD20" s="37"/>
      <c r="CPE20" s="37"/>
      <c r="CPF20" s="37"/>
      <c r="CPG20" s="37"/>
      <c r="CPH20" s="37"/>
      <c r="CPI20" s="37"/>
      <c r="CPJ20" s="37"/>
      <c r="CPK20" s="37"/>
      <c r="CPL20" s="37"/>
      <c r="CPM20" s="37"/>
      <c r="CPN20" s="37"/>
      <c r="CPO20" s="37"/>
      <c r="CPP20" s="37"/>
      <c r="CPQ20" s="37"/>
      <c r="CPR20" s="37"/>
      <c r="CPS20" s="37"/>
      <c r="CPT20" s="37"/>
      <c r="CPU20" s="37"/>
      <c r="CPV20" s="37"/>
      <c r="CPW20" s="37"/>
      <c r="CPX20" s="37"/>
      <c r="CPY20" s="37"/>
      <c r="CPZ20" s="37"/>
      <c r="CQA20" s="37"/>
      <c r="CQB20" s="37"/>
      <c r="CQC20" s="37"/>
      <c r="CQD20" s="37"/>
      <c r="CQE20" s="37"/>
      <c r="CQF20" s="37"/>
      <c r="CQG20" s="37"/>
      <c r="CQH20" s="37"/>
      <c r="CQI20" s="37"/>
      <c r="CQJ20" s="37"/>
      <c r="CQK20" s="37"/>
      <c r="CQL20" s="37"/>
      <c r="CQM20" s="37"/>
      <c r="CQN20" s="37"/>
      <c r="CQO20" s="37"/>
      <c r="CQP20" s="37"/>
      <c r="CQQ20" s="37"/>
      <c r="CQR20" s="37"/>
      <c r="CQS20" s="37"/>
      <c r="CQT20" s="37"/>
      <c r="CQU20" s="37"/>
      <c r="CQV20" s="37"/>
      <c r="CQW20" s="37"/>
      <c r="CQX20" s="37"/>
      <c r="CQY20" s="37"/>
      <c r="CQZ20" s="37"/>
      <c r="CRA20" s="37"/>
      <c r="CRB20" s="37"/>
      <c r="CRC20" s="37"/>
      <c r="CRD20" s="37"/>
      <c r="CRE20" s="37"/>
      <c r="CRF20" s="37"/>
      <c r="CRG20" s="37"/>
      <c r="CRH20" s="37"/>
      <c r="CRI20" s="37"/>
      <c r="CRJ20" s="37"/>
      <c r="CRK20" s="37"/>
      <c r="CRL20" s="37"/>
      <c r="CRM20" s="37"/>
      <c r="CRN20" s="37"/>
      <c r="CRO20" s="37"/>
      <c r="CRP20" s="37"/>
      <c r="CRQ20" s="37"/>
      <c r="CRR20" s="37"/>
      <c r="CRS20" s="37"/>
      <c r="CRT20" s="37"/>
      <c r="CRU20" s="37"/>
      <c r="CRV20" s="37"/>
      <c r="CRW20" s="37"/>
      <c r="CRX20" s="37"/>
      <c r="CRY20" s="37"/>
      <c r="CRZ20" s="37"/>
      <c r="CSA20" s="37"/>
      <c r="CSB20" s="37"/>
      <c r="CSC20" s="37"/>
      <c r="CSD20" s="37"/>
      <c r="CSE20" s="37"/>
      <c r="CSF20" s="37"/>
      <c r="CSG20" s="37"/>
      <c r="CSH20" s="37"/>
      <c r="CSI20" s="37"/>
      <c r="CSJ20" s="37"/>
      <c r="CSK20" s="37"/>
      <c r="CSL20" s="37"/>
      <c r="CSM20" s="37"/>
      <c r="CSN20" s="37"/>
      <c r="CSO20" s="37"/>
      <c r="CSP20" s="37"/>
      <c r="CSQ20" s="37"/>
      <c r="CSR20" s="37"/>
      <c r="CSS20" s="37"/>
      <c r="CST20" s="37"/>
      <c r="CSU20" s="37"/>
      <c r="CSV20" s="37"/>
      <c r="CSW20" s="37"/>
      <c r="CSX20" s="37"/>
      <c r="CSY20" s="37"/>
      <c r="CSZ20" s="37"/>
      <c r="CTA20" s="37"/>
      <c r="CTB20" s="37"/>
      <c r="CTC20" s="37"/>
      <c r="CTD20" s="37"/>
      <c r="CTE20" s="37"/>
      <c r="CTF20" s="37"/>
      <c r="CTG20" s="37"/>
      <c r="CTH20" s="37"/>
      <c r="CTI20" s="37"/>
      <c r="CTJ20" s="37"/>
      <c r="CTK20" s="37"/>
      <c r="CTL20" s="37"/>
      <c r="CTM20" s="37"/>
      <c r="CTN20" s="37"/>
      <c r="CTO20" s="37"/>
      <c r="CTP20" s="37"/>
      <c r="CTQ20" s="37"/>
      <c r="CTR20" s="37"/>
      <c r="CTS20" s="37"/>
      <c r="CTT20" s="37"/>
      <c r="CTU20" s="37"/>
      <c r="CTV20" s="37"/>
      <c r="CTW20" s="37"/>
      <c r="CTX20" s="37"/>
      <c r="CTY20" s="37"/>
      <c r="CTZ20" s="37"/>
      <c r="CUA20" s="37"/>
      <c r="CUB20" s="37"/>
      <c r="CUC20" s="37"/>
      <c r="CUD20" s="37"/>
      <c r="CUE20" s="37"/>
      <c r="CUF20" s="37"/>
      <c r="CUG20" s="37"/>
      <c r="CUH20" s="37"/>
      <c r="CUI20" s="37"/>
      <c r="CUJ20" s="37"/>
      <c r="CUK20" s="37"/>
      <c r="CUL20" s="37"/>
      <c r="CUM20" s="37"/>
      <c r="CUN20" s="37"/>
      <c r="CUO20" s="37"/>
      <c r="CUP20" s="37"/>
      <c r="CUQ20" s="37"/>
      <c r="CUR20" s="37"/>
      <c r="CUS20" s="37"/>
      <c r="CUT20" s="37"/>
      <c r="CUU20" s="37"/>
      <c r="CUV20" s="37"/>
      <c r="CUW20" s="37"/>
      <c r="CUX20" s="37"/>
      <c r="CUY20" s="37"/>
      <c r="CUZ20" s="37"/>
      <c r="CVA20" s="37"/>
      <c r="CVB20" s="37"/>
      <c r="CVC20" s="37"/>
      <c r="CVD20" s="37"/>
      <c r="CVE20" s="37"/>
      <c r="CVF20" s="37"/>
      <c r="CVG20" s="37"/>
      <c r="CVH20" s="37"/>
      <c r="CVI20" s="37"/>
      <c r="CVJ20" s="37"/>
      <c r="CVK20" s="37"/>
      <c r="CVL20" s="37"/>
      <c r="CVM20" s="37"/>
      <c r="CVN20" s="37"/>
      <c r="CVO20" s="37"/>
      <c r="CVP20" s="37"/>
      <c r="CVQ20" s="37"/>
      <c r="CVR20" s="37"/>
      <c r="CVS20" s="37"/>
      <c r="CVT20" s="37"/>
      <c r="CVU20" s="37"/>
      <c r="CVV20" s="37"/>
      <c r="CVW20" s="37"/>
      <c r="CVX20" s="37"/>
      <c r="CVY20" s="37"/>
      <c r="CVZ20" s="37"/>
      <c r="CWA20" s="37"/>
      <c r="CWB20" s="37"/>
      <c r="CWC20" s="37"/>
      <c r="CWD20" s="37"/>
      <c r="CWE20" s="37"/>
      <c r="CWF20" s="37"/>
      <c r="CWG20" s="37"/>
      <c r="CWH20" s="37"/>
      <c r="CWI20" s="37"/>
      <c r="CWJ20" s="37"/>
      <c r="CWK20" s="37"/>
      <c r="CWL20" s="37"/>
      <c r="CWM20" s="37"/>
      <c r="CWN20" s="37"/>
      <c r="CWO20" s="37"/>
      <c r="CWP20" s="37"/>
      <c r="CWQ20" s="37"/>
      <c r="CWR20" s="37"/>
      <c r="CWS20" s="37"/>
      <c r="CWT20" s="37"/>
      <c r="CWU20" s="37"/>
      <c r="CWV20" s="37"/>
      <c r="CWW20" s="37"/>
      <c r="CWX20" s="37"/>
      <c r="CWY20" s="37"/>
      <c r="CWZ20" s="37"/>
      <c r="CXA20" s="37"/>
      <c r="CXB20" s="37"/>
      <c r="CXC20" s="37"/>
      <c r="CXD20" s="37"/>
      <c r="CXE20" s="37"/>
      <c r="CXF20" s="37"/>
      <c r="CXG20" s="37"/>
      <c r="CXH20" s="37"/>
      <c r="CXI20" s="37"/>
      <c r="CXJ20" s="37"/>
      <c r="CXK20" s="37"/>
      <c r="CXL20" s="37"/>
      <c r="CXM20" s="37"/>
      <c r="CXN20" s="37"/>
      <c r="CXO20" s="37"/>
      <c r="CXP20" s="37"/>
      <c r="CXQ20" s="37"/>
      <c r="CXR20" s="37"/>
      <c r="CXS20" s="37"/>
      <c r="CXT20" s="37"/>
      <c r="CXU20" s="37"/>
      <c r="CXV20" s="37"/>
      <c r="CXW20" s="37"/>
      <c r="CXX20" s="37"/>
      <c r="CXY20" s="37"/>
      <c r="CXZ20" s="37"/>
      <c r="CYA20" s="37"/>
      <c r="CYB20" s="37"/>
      <c r="CYC20" s="37"/>
      <c r="CYD20" s="37"/>
      <c r="CYE20" s="37"/>
      <c r="CYF20" s="37"/>
      <c r="CYG20" s="37"/>
      <c r="CYH20" s="37"/>
      <c r="CYI20" s="37"/>
      <c r="CYJ20" s="37"/>
      <c r="CYK20" s="37"/>
      <c r="CYL20" s="37"/>
      <c r="CYM20" s="37"/>
      <c r="CYN20" s="37"/>
      <c r="CYO20" s="37"/>
      <c r="CYP20" s="37"/>
      <c r="CYQ20" s="37"/>
      <c r="CYR20" s="37"/>
      <c r="CYS20" s="37"/>
      <c r="CYT20" s="37"/>
      <c r="CYU20" s="37"/>
      <c r="CYV20" s="37"/>
      <c r="CYW20" s="37"/>
      <c r="CYX20" s="37"/>
      <c r="CYY20" s="37"/>
      <c r="CYZ20" s="37"/>
      <c r="CZA20" s="37"/>
      <c r="CZB20" s="37"/>
      <c r="CZC20" s="37"/>
      <c r="CZD20" s="37"/>
      <c r="CZE20" s="37"/>
      <c r="CZF20" s="37"/>
      <c r="CZG20" s="37"/>
      <c r="CZH20" s="37"/>
      <c r="CZI20" s="37"/>
      <c r="CZJ20" s="37"/>
      <c r="CZK20" s="37"/>
      <c r="CZL20" s="37"/>
      <c r="CZM20" s="37"/>
      <c r="CZN20" s="37"/>
      <c r="CZO20" s="37"/>
      <c r="CZP20" s="37"/>
      <c r="CZQ20" s="37"/>
      <c r="CZR20" s="37"/>
      <c r="CZS20" s="37"/>
      <c r="CZT20" s="37"/>
      <c r="CZU20" s="37"/>
      <c r="CZV20" s="37"/>
      <c r="CZW20" s="37"/>
      <c r="CZX20" s="37"/>
      <c r="CZY20" s="37"/>
      <c r="CZZ20" s="37"/>
      <c r="DAA20" s="37"/>
      <c r="DAB20" s="37"/>
      <c r="DAC20" s="37"/>
      <c r="DAD20" s="37"/>
      <c r="DAE20" s="37"/>
      <c r="DAF20" s="37"/>
      <c r="DAG20" s="37"/>
      <c r="DAH20" s="37"/>
      <c r="DAI20" s="37"/>
      <c r="DAJ20" s="37"/>
      <c r="DAK20" s="37"/>
      <c r="DAL20" s="37"/>
      <c r="DAM20" s="37"/>
      <c r="DAN20" s="37"/>
      <c r="DAO20" s="37"/>
      <c r="DAP20" s="37"/>
      <c r="DAQ20" s="37"/>
      <c r="DAR20" s="37"/>
      <c r="DAS20" s="37"/>
      <c r="DAT20" s="37"/>
      <c r="DAU20" s="37"/>
      <c r="DAV20" s="37"/>
      <c r="DAW20" s="37"/>
      <c r="DAX20" s="37"/>
      <c r="DAY20" s="37"/>
      <c r="DAZ20" s="37"/>
      <c r="DBA20" s="37"/>
      <c r="DBB20" s="37"/>
      <c r="DBC20" s="37"/>
      <c r="DBD20" s="37"/>
      <c r="DBE20" s="37"/>
      <c r="DBF20" s="37"/>
      <c r="DBG20" s="37"/>
      <c r="DBH20" s="37"/>
      <c r="DBI20" s="37"/>
      <c r="DBJ20" s="37"/>
      <c r="DBK20" s="37"/>
      <c r="DBL20" s="37"/>
      <c r="DBM20" s="37"/>
      <c r="DBN20" s="37"/>
      <c r="DBO20" s="37"/>
      <c r="DBP20" s="37"/>
      <c r="DBQ20" s="37"/>
      <c r="DBR20" s="37"/>
      <c r="DBS20" s="37"/>
      <c r="DBT20" s="37"/>
      <c r="DBU20" s="37"/>
      <c r="DBV20" s="37"/>
      <c r="DBW20" s="37"/>
      <c r="DBX20" s="37"/>
      <c r="DBY20" s="37"/>
      <c r="DBZ20" s="37"/>
      <c r="DCA20" s="37"/>
      <c r="DCB20" s="37"/>
      <c r="DCC20" s="37"/>
      <c r="DCD20" s="37"/>
      <c r="DCE20" s="37"/>
      <c r="DCF20" s="37"/>
      <c r="DCG20" s="37"/>
      <c r="DCH20" s="37"/>
      <c r="DCI20" s="37"/>
      <c r="DCJ20" s="37"/>
      <c r="DCK20" s="37"/>
      <c r="DCL20" s="37"/>
      <c r="DCM20" s="37"/>
      <c r="DCN20" s="37"/>
      <c r="DCO20" s="37"/>
      <c r="DCP20" s="37"/>
      <c r="DCQ20" s="37"/>
      <c r="DCR20" s="37"/>
      <c r="DCS20" s="37"/>
      <c r="DCT20" s="37"/>
      <c r="DCU20" s="37"/>
      <c r="DCV20" s="37"/>
      <c r="DCW20" s="37"/>
      <c r="DCX20" s="37"/>
      <c r="DCY20" s="37"/>
      <c r="DCZ20" s="37"/>
      <c r="DDA20" s="37"/>
      <c r="DDB20" s="37"/>
      <c r="DDC20" s="37"/>
      <c r="DDD20" s="37"/>
      <c r="DDE20" s="37"/>
      <c r="DDF20" s="37"/>
      <c r="DDG20" s="37"/>
      <c r="DDH20" s="37"/>
      <c r="DDI20" s="37"/>
      <c r="DDJ20" s="37"/>
      <c r="DDK20" s="37"/>
      <c r="DDL20" s="37"/>
      <c r="DDM20" s="37"/>
      <c r="DDN20" s="37"/>
      <c r="DDO20" s="37"/>
      <c r="DDP20" s="37"/>
      <c r="DDQ20" s="37"/>
      <c r="DDR20" s="37"/>
      <c r="DDS20" s="37"/>
      <c r="DDT20" s="37"/>
      <c r="DDU20" s="37"/>
      <c r="DDV20" s="37"/>
      <c r="DDW20" s="37"/>
      <c r="DDX20" s="37"/>
      <c r="DDY20" s="37"/>
      <c r="DDZ20" s="37"/>
      <c r="DEA20" s="37"/>
      <c r="DEB20" s="37"/>
      <c r="DEC20" s="37"/>
      <c r="DED20" s="37"/>
      <c r="DEE20" s="37"/>
      <c r="DEF20" s="37"/>
      <c r="DEG20" s="37"/>
      <c r="DEH20" s="37"/>
      <c r="DEI20" s="37"/>
      <c r="DEJ20" s="37"/>
      <c r="DEK20" s="37"/>
      <c r="DEL20" s="37"/>
      <c r="DEM20" s="37"/>
      <c r="DEN20" s="37"/>
      <c r="DEO20" s="37"/>
      <c r="DEP20" s="37"/>
      <c r="DEQ20" s="37"/>
      <c r="DER20" s="37"/>
      <c r="DES20" s="37"/>
      <c r="DET20" s="37"/>
      <c r="DEU20" s="37"/>
      <c r="DEV20" s="37"/>
      <c r="DEW20" s="37"/>
      <c r="DEX20" s="37"/>
      <c r="DEY20" s="37"/>
      <c r="DEZ20" s="37"/>
      <c r="DFA20" s="37"/>
      <c r="DFB20" s="37"/>
      <c r="DFC20" s="37"/>
      <c r="DFD20" s="37"/>
      <c r="DFE20" s="37"/>
      <c r="DFF20" s="37"/>
      <c r="DFG20" s="37"/>
      <c r="DFH20" s="37"/>
      <c r="DFI20" s="37"/>
      <c r="DFJ20" s="37"/>
      <c r="DFK20" s="37"/>
      <c r="DFL20" s="37"/>
      <c r="DFM20" s="37"/>
      <c r="DFN20" s="37"/>
      <c r="DFO20" s="37"/>
      <c r="DFP20" s="37"/>
      <c r="DFQ20" s="37"/>
      <c r="DFR20" s="37"/>
      <c r="DFS20" s="37"/>
      <c r="DFT20" s="37"/>
      <c r="DFU20" s="37"/>
      <c r="DFV20" s="37"/>
      <c r="DFW20" s="37"/>
      <c r="DFX20" s="37"/>
      <c r="DFY20" s="37"/>
      <c r="DFZ20" s="37"/>
      <c r="DGA20" s="37"/>
      <c r="DGB20" s="37"/>
      <c r="DGC20" s="37"/>
      <c r="DGD20" s="37"/>
      <c r="DGE20" s="37"/>
      <c r="DGF20" s="37"/>
      <c r="DGG20" s="37"/>
      <c r="DGH20" s="37"/>
      <c r="DGI20" s="37"/>
      <c r="DGJ20" s="37"/>
      <c r="DGK20" s="37"/>
      <c r="DGL20" s="37"/>
      <c r="DGM20" s="37"/>
      <c r="DGN20" s="37"/>
      <c r="DGO20" s="37"/>
      <c r="DGP20" s="37"/>
      <c r="DGQ20" s="37"/>
      <c r="DGR20" s="37"/>
      <c r="DGS20" s="37"/>
      <c r="DGT20" s="37"/>
      <c r="DGU20" s="37"/>
      <c r="DGV20" s="37"/>
      <c r="DGW20" s="37"/>
      <c r="DGX20" s="37"/>
      <c r="DGY20" s="37"/>
      <c r="DGZ20" s="37"/>
      <c r="DHA20" s="37"/>
      <c r="DHB20" s="37"/>
      <c r="DHC20" s="37"/>
      <c r="DHD20" s="37"/>
      <c r="DHE20" s="37"/>
      <c r="DHF20" s="37"/>
      <c r="DHG20" s="37"/>
      <c r="DHH20" s="37"/>
      <c r="DHI20" s="37"/>
      <c r="DHJ20" s="37"/>
      <c r="DHK20" s="37"/>
      <c r="DHL20" s="37"/>
      <c r="DHM20" s="37"/>
      <c r="DHN20" s="37"/>
      <c r="DHO20" s="37"/>
      <c r="DHP20" s="37"/>
      <c r="DHQ20" s="37"/>
      <c r="DHR20" s="37"/>
      <c r="DHS20" s="37"/>
      <c r="DHT20" s="37"/>
      <c r="DHU20" s="37"/>
      <c r="DHV20" s="37"/>
      <c r="DHW20" s="37"/>
      <c r="DHX20" s="37"/>
      <c r="DHY20" s="37"/>
      <c r="DHZ20" s="37"/>
      <c r="DIA20" s="37"/>
      <c r="DIB20" s="37"/>
      <c r="DIC20" s="37"/>
      <c r="DID20" s="37"/>
      <c r="DIE20" s="37"/>
      <c r="DIF20" s="37"/>
      <c r="DIG20" s="37"/>
      <c r="DIH20" s="37"/>
      <c r="DII20" s="37"/>
      <c r="DIJ20" s="37"/>
      <c r="DIK20" s="37"/>
      <c r="DIL20" s="37"/>
      <c r="DIM20" s="37"/>
      <c r="DIN20" s="37"/>
      <c r="DIO20" s="37"/>
      <c r="DIP20" s="37"/>
      <c r="DIQ20" s="37"/>
      <c r="DIR20" s="37"/>
      <c r="DIS20" s="37"/>
      <c r="DIT20" s="37"/>
      <c r="DIU20" s="37"/>
      <c r="DIV20" s="37"/>
      <c r="DIW20" s="37"/>
      <c r="DIX20" s="37"/>
      <c r="DIY20" s="37"/>
      <c r="DIZ20" s="37"/>
      <c r="DJA20" s="37"/>
      <c r="DJB20" s="37"/>
      <c r="DJC20" s="37"/>
      <c r="DJD20" s="37"/>
      <c r="DJE20" s="37"/>
      <c r="DJF20" s="37"/>
      <c r="DJG20" s="37"/>
      <c r="DJH20" s="37"/>
      <c r="DJI20" s="37"/>
      <c r="DJJ20" s="37"/>
      <c r="DJK20" s="37"/>
      <c r="DJL20" s="37"/>
      <c r="DJM20" s="37"/>
      <c r="DJN20" s="37"/>
      <c r="DJO20" s="37"/>
      <c r="DJP20" s="37"/>
      <c r="DJQ20" s="37"/>
      <c r="DJR20" s="37"/>
      <c r="DJS20" s="37"/>
      <c r="DJT20" s="37"/>
      <c r="DJU20" s="37"/>
      <c r="DJV20" s="37"/>
      <c r="DJW20" s="37"/>
      <c r="DJX20" s="37"/>
      <c r="DJY20" s="37"/>
      <c r="DJZ20" s="37"/>
      <c r="DKA20" s="37"/>
      <c r="DKB20" s="37"/>
      <c r="DKC20" s="37"/>
      <c r="DKD20" s="37"/>
      <c r="DKE20" s="37"/>
      <c r="DKF20" s="37"/>
      <c r="DKG20" s="37"/>
      <c r="DKH20" s="37"/>
      <c r="DKI20" s="37"/>
      <c r="DKJ20" s="37"/>
      <c r="DKK20" s="37"/>
      <c r="DKL20" s="37"/>
      <c r="DKM20" s="37"/>
      <c r="DKN20" s="37"/>
      <c r="DKO20" s="37"/>
      <c r="DKP20" s="37"/>
      <c r="DKQ20" s="37"/>
      <c r="DKR20" s="37"/>
      <c r="DKS20" s="37"/>
      <c r="DKT20" s="37"/>
      <c r="DKU20" s="37"/>
      <c r="DKV20" s="37"/>
      <c r="DKW20" s="37"/>
      <c r="DKX20" s="37"/>
      <c r="DKY20" s="37"/>
      <c r="DKZ20" s="37"/>
      <c r="DLA20" s="37"/>
      <c r="DLB20" s="37"/>
      <c r="DLC20" s="37"/>
      <c r="DLD20" s="37"/>
      <c r="DLE20" s="37"/>
      <c r="DLF20" s="37"/>
      <c r="DLG20" s="37"/>
      <c r="DLH20" s="37"/>
      <c r="DLI20" s="37"/>
      <c r="DLJ20" s="37"/>
      <c r="DLK20" s="37"/>
      <c r="DLL20" s="37"/>
      <c r="DLM20" s="37"/>
      <c r="DLN20" s="37"/>
      <c r="DLO20" s="37"/>
      <c r="DLP20" s="37"/>
      <c r="DLQ20" s="37"/>
      <c r="DLR20" s="37"/>
      <c r="DLS20" s="37"/>
      <c r="DLT20" s="37"/>
      <c r="DLU20" s="37"/>
      <c r="DLV20" s="37"/>
      <c r="DLW20" s="37"/>
      <c r="DLX20" s="37"/>
      <c r="DLY20" s="37"/>
      <c r="DLZ20" s="37"/>
      <c r="DMA20" s="37"/>
      <c r="DMB20" s="37"/>
      <c r="DMC20" s="37"/>
      <c r="DMD20" s="37"/>
      <c r="DME20" s="37"/>
      <c r="DMF20" s="37"/>
      <c r="DMG20" s="37"/>
      <c r="DMH20" s="37"/>
      <c r="DMI20" s="37"/>
      <c r="DMJ20" s="37"/>
      <c r="DMK20" s="37"/>
      <c r="DML20" s="37"/>
      <c r="DMM20" s="37"/>
      <c r="DMN20" s="37"/>
      <c r="DMO20" s="37"/>
      <c r="DMP20" s="37"/>
      <c r="DMQ20" s="37"/>
      <c r="DMR20" s="37"/>
      <c r="DMS20" s="37"/>
      <c r="DMT20" s="37"/>
      <c r="DMU20" s="37"/>
      <c r="DMV20" s="37"/>
      <c r="DMW20" s="37"/>
      <c r="DMX20" s="37"/>
      <c r="DMY20" s="37"/>
      <c r="DMZ20" s="37"/>
      <c r="DNA20" s="37"/>
      <c r="DNB20" s="37"/>
      <c r="DNC20" s="37"/>
      <c r="DND20" s="37"/>
      <c r="DNE20" s="37"/>
      <c r="DNF20" s="37"/>
      <c r="DNG20" s="37"/>
      <c r="DNH20" s="37"/>
      <c r="DNI20" s="37"/>
      <c r="DNJ20" s="37"/>
      <c r="DNK20" s="37"/>
      <c r="DNL20" s="37"/>
      <c r="DNM20" s="37"/>
      <c r="DNN20" s="37"/>
      <c r="DNO20" s="37"/>
      <c r="DNP20" s="37"/>
      <c r="DNQ20" s="37"/>
      <c r="DNR20" s="37"/>
      <c r="DNS20" s="37"/>
      <c r="DNT20" s="37"/>
      <c r="DNU20" s="37"/>
      <c r="DNV20" s="37"/>
      <c r="DNW20" s="37"/>
      <c r="DNX20" s="37"/>
      <c r="DNY20" s="37"/>
      <c r="DNZ20" s="37"/>
      <c r="DOA20" s="37"/>
      <c r="DOB20" s="37"/>
      <c r="DOC20" s="37"/>
      <c r="DOD20" s="37"/>
      <c r="DOE20" s="37"/>
      <c r="DOF20" s="37"/>
      <c r="DOG20" s="37"/>
      <c r="DOH20" s="37"/>
      <c r="DOI20" s="37"/>
      <c r="DOJ20" s="37"/>
      <c r="DOK20" s="37"/>
      <c r="DOL20" s="37"/>
      <c r="DOM20" s="37"/>
      <c r="DON20" s="37"/>
      <c r="DOO20" s="37"/>
      <c r="DOP20" s="37"/>
      <c r="DOQ20" s="37"/>
      <c r="DOR20" s="37"/>
      <c r="DOS20" s="37"/>
      <c r="DOT20" s="37"/>
      <c r="DOU20" s="37"/>
      <c r="DOV20" s="37"/>
      <c r="DOW20" s="37"/>
      <c r="DOX20" s="37"/>
      <c r="DOY20" s="37"/>
      <c r="DOZ20" s="37"/>
      <c r="DPA20" s="37"/>
      <c r="DPB20" s="37"/>
      <c r="DPC20" s="37"/>
      <c r="DPD20" s="37"/>
      <c r="DPE20" s="37"/>
      <c r="DPF20" s="37"/>
      <c r="DPG20" s="37"/>
      <c r="DPH20" s="37"/>
      <c r="DPI20" s="37"/>
      <c r="DPJ20" s="37"/>
      <c r="DPK20" s="37"/>
      <c r="DPL20" s="37"/>
      <c r="DPM20" s="37"/>
      <c r="DPN20" s="37"/>
      <c r="DPO20" s="37"/>
      <c r="DPP20" s="37"/>
      <c r="DPQ20" s="37"/>
      <c r="DPR20" s="37"/>
      <c r="DPS20" s="37"/>
      <c r="DPT20" s="37"/>
      <c r="DPU20" s="37"/>
      <c r="DPV20" s="37"/>
      <c r="DPW20" s="37"/>
      <c r="DPX20" s="37"/>
      <c r="DPY20" s="37"/>
      <c r="DPZ20" s="37"/>
      <c r="DQA20" s="37"/>
      <c r="DQB20" s="37"/>
      <c r="DQC20" s="37"/>
      <c r="DQD20" s="37"/>
      <c r="DQE20" s="37"/>
      <c r="DQF20" s="37"/>
      <c r="DQG20" s="37"/>
      <c r="DQH20" s="37"/>
      <c r="DQI20" s="37"/>
      <c r="DQJ20" s="37"/>
      <c r="DQK20" s="37"/>
      <c r="DQL20" s="37"/>
      <c r="DQM20" s="37"/>
      <c r="DQN20" s="37"/>
      <c r="DQO20" s="37"/>
      <c r="DQP20" s="37"/>
      <c r="DQQ20" s="37"/>
      <c r="DQR20" s="37"/>
      <c r="DQS20" s="37"/>
      <c r="DQT20" s="37"/>
      <c r="DQU20" s="37"/>
      <c r="DQV20" s="37"/>
      <c r="DQW20" s="37"/>
      <c r="DQX20" s="37"/>
      <c r="DQY20" s="37"/>
      <c r="DQZ20" s="37"/>
      <c r="DRA20" s="37"/>
      <c r="DRB20" s="37"/>
      <c r="DRC20" s="37"/>
      <c r="DRD20" s="37"/>
      <c r="DRE20" s="37"/>
      <c r="DRF20" s="37"/>
      <c r="DRG20" s="37"/>
      <c r="DRH20" s="37"/>
      <c r="DRI20" s="37"/>
      <c r="DRJ20" s="37"/>
      <c r="DRK20" s="37"/>
      <c r="DRL20" s="37"/>
      <c r="DRM20" s="37"/>
      <c r="DRN20" s="37"/>
      <c r="DRO20" s="37"/>
      <c r="DRP20" s="37"/>
      <c r="DRQ20" s="37"/>
      <c r="DRR20" s="37"/>
      <c r="DRS20" s="37"/>
      <c r="DRT20" s="37"/>
      <c r="DRU20" s="37"/>
      <c r="DRV20" s="37"/>
      <c r="DRW20" s="37"/>
      <c r="DRX20" s="37"/>
      <c r="DRY20" s="37"/>
      <c r="DRZ20" s="37"/>
      <c r="DSA20" s="37"/>
      <c r="DSB20" s="37"/>
      <c r="DSC20" s="37"/>
      <c r="DSD20" s="37"/>
      <c r="DSE20" s="37"/>
      <c r="DSF20" s="37"/>
      <c r="DSG20" s="37"/>
      <c r="DSH20" s="37"/>
      <c r="DSI20" s="37"/>
      <c r="DSJ20" s="37"/>
      <c r="DSK20" s="37"/>
      <c r="DSL20" s="37"/>
      <c r="DSM20" s="37"/>
      <c r="DSN20" s="37"/>
      <c r="DSO20" s="37"/>
      <c r="DSP20" s="37"/>
      <c r="DSQ20" s="37"/>
      <c r="DSR20" s="37"/>
      <c r="DSS20" s="37"/>
      <c r="DST20" s="37"/>
      <c r="DSU20" s="37"/>
      <c r="DSV20" s="37"/>
      <c r="DSW20" s="37"/>
      <c r="DSX20" s="37"/>
      <c r="DSY20" s="37"/>
      <c r="DSZ20" s="37"/>
      <c r="DTA20" s="37"/>
      <c r="DTB20" s="37"/>
      <c r="DTC20" s="37"/>
      <c r="DTD20" s="37"/>
      <c r="DTE20" s="37"/>
      <c r="DTF20" s="37"/>
      <c r="DTG20" s="37"/>
      <c r="DTH20" s="37"/>
      <c r="DTI20" s="37"/>
      <c r="DTJ20" s="37"/>
      <c r="DTK20" s="37"/>
      <c r="DTL20" s="37"/>
      <c r="DTM20" s="37"/>
      <c r="DTN20" s="37"/>
      <c r="DTO20" s="37"/>
      <c r="DTP20" s="37"/>
      <c r="DTQ20" s="37"/>
      <c r="DTR20" s="37"/>
      <c r="DTS20" s="37"/>
      <c r="DTT20" s="37"/>
      <c r="DTU20" s="37"/>
      <c r="DTV20" s="37"/>
      <c r="DTW20" s="37"/>
      <c r="DTX20" s="37"/>
      <c r="DTY20" s="37"/>
      <c r="DTZ20" s="37"/>
      <c r="DUA20" s="37"/>
      <c r="DUB20" s="37"/>
      <c r="DUC20" s="37"/>
      <c r="DUD20" s="37"/>
      <c r="DUE20" s="37"/>
      <c r="DUF20" s="37"/>
      <c r="DUG20" s="37"/>
      <c r="DUH20" s="37"/>
      <c r="DUI20" s="37"/>
      <c r="DUJ20" s="37"/>
      <c r="DUK20" s="37"/>
      <c r="DUL20" s="37"/>
      <c r="DUM20" s="37"/>
      <c r="DUN20" s="37"/>
      <c r="DUO20" s="37"/>
      <c r="DUP20" s="37"/>
      <c r="DUQ20" s="37"/>
      <c r="DUR20" s="37"/>
      <c r="DUS20" s="37"/>
      <c r="DUT20" s="37"/>
      <c r="DUU20" s="37"/>
      <c r="DUV20" s="37"/>
      <c r="DUW20" s="37"/>
      <c r="DUX20" s="37"/>
      <c r="DUY20" s="37"/>
      <c r="DUZ20" s="37"/>
      <c r="DVA20" s="37"/>
      <c r="DVB20" s="37"/>
      <c r="DVC20" s="37"/>
      <c r="DVD20" s="37"/>
      <c r="DVE20" s="37"/>
      <c r="DVF20" s="37"/>
      <c r="DVG20" s="37"/>
      <c r="DVH20" s="37"/>
      <c r="DVI20" s="37"/>
      <c r="DVJ20" s="37"/>
      <c r="DVK20" s="37"/>
      <c r="DVL20" s="37"/>
      <c r="DVM20" s="37"/>
      <c r="DVN20" s="37"/>
      <c r="DVO20" s="37"/>
      <c r="DVP20" s="37"/>
      <c r="DVQ20" s="37"/>
      <c r="DVR20" s="37"/>
      <c r="DVS20" s="37"/>
      <c r="DVT20" s="37"/>
      <c r="DVU20" s="37"/>
      <c r="DVV20" s="37"/>
      <c r="DVW20" s="37"/>
      <c r="DVX20" s="37"/>
      <c r="DVY20" s="37"/>
      <c r="DVZ20" s="37"/>
      <c r="DWA20" s="37"/>
      <c r="DWB20" s="37"/>
      <c r="DWC20" s="37"/>
      <c r="DWD20" s="37"/>
      <c r="DWE20" s="37"/>
      <c r="DWF20" s="37"/>
      <c r="DWG20" s="37"/>
      <c r="DWH20" s="37"/>
      <c r="DWI20" s="37"/>
      <c r="DWJ20" s="37"/>
      <c r="DWK20" s="37"/>
      <c r="DWL20" s="37"/>
      <c r="DWM20" s="37"/>
      <c r="DWN20" s="37"/>
      <c r="DWO20" s="37"/>
      <c r="DWP20" s="37"/>
      <c r="DWQ20" s="37"/>
      <c r="DWR20" s="37"/>
      <c r="DWS20" s="37"/>
      <c r="DWT20" s="37"/>
      <c r="DWU20" s="37"/>
      <c r="DWV20" s="37"/>
      <c r="DWW20" s="37"/>
      <c r="DWX20" s="37"/>
      <c r="DWY20" s="37"/>
      <c r="DWZ20" s="37"/>
      <c r="DXA20" s="37"/>
      <c r="DXB20" s="37"/>
      <c r="DXC20" s="37"/>
      <c r="DXD20" s="37"/>
      <c r="DXE20" s="37"/>
      <c r="DXF20" s="37"/>
      <c r="DXG20" s="37"/>
      <c r="DXH20" s="37"/>
      <c r="DXI20" s="37"/>
      <c r="DXJ20" s="37"/>
      <c r="DXK20" s="37"/>
      <c r="DXL20" s="37"/>
      <c r="DXM20" s="37"/>
      <c r="DXN20" s="37"/>
      <c r="DXO20" s="37"/>
      <c r="DXP20" s="37"/>
      <c r="DXQ20" s="37"/>
      <c r="DXR20" s="37"/>
      <c r="DXS20" s="37"/>
      <c r="DXT20" s="37"/>
      <c r="DXU20" s="37"/>
      <c r="DXV20" s="37"/>
      <c r="DXW20" s="37"/>
      <c r="DXX20" s="37"/>
      <c r="DXY20" s="37"/>
      <c r="DXZ20" s="37"/>
      <c r="DYA20" s="37"/>
      <c r="DYB20" s="37"/>
      <c r="DYC20" s="37"/>
      <c r="DYD20" s="37"/>
      <c r="DYE20" s="37"/>
      <c r="DYF20" s="37"/>
      <c r="DYG20" s="37"/>
      <c r="DYH20" s="37"/>
      <c r="DYI20" s="37"/>
      <c r="DYJ20" s="37"/>
      <c r="DYK20" s="37"/>
      <c r="DYL20" s="37"/>
      <c r="DYM20" s="37"/>
      <c r="DYN20" s="37"/>
      <c r="DYO20" s="37"/>
      <c r="DYP20" s="37"/>
      <c r="DYQ20" s="37"/>
      <c r="DYR20" s="37"/>
      <c r="DYS20" s="37"/>
      <c r="DYT20" s="37"/>
      <c r="DYU20" s="37"/>
      <c r="DYV20" s="37"/>
      <c r="DYW20" s="37"/>
      <c r="DYX20" s="37"/>
      <c r="DYY20" s="37"/>
      <c r="DYZ20" s="37"/>
      <c r="DZA20" s="37"/>
      <c r="DZB20" s="37"/>
      <c r="DZC20" s="37"/>
      <c r="DZD20" s="37"/>
      <c r="DZE20" s="37"/>
      <c r="DZF20" s="37"/>
      <c r="DZG20" s="37"/>
      <c r="DZH20" s="37"/>
      <c r="DZI20" s="37"/>
      <c r="DZJ20" s="37"/>
      <c r="DZK20" s="37"/>
      <c r="DZL20" s="37"/>
      <c r="DZM20" s="37"/>
      <c r="DZN20" s="37"/>
      <c r="DZO20" s="37"/>
      <c r="DZP20" s="37"/>
      <c r="DZQ20" s="37"/>
      <c r="DZR20" s="37"/>
      <c r="DZS20" s="37"/>
      <c r="DZT20" s="37"/>
      <c r="DZU20" s="37"/>
      <c r="DZV20" s="37"/>
      <c r="DZW20" s="37"/>
      <c r="DZX20" s="37"/>
      <c r="DZY20" s="37"/>
      <c r="DZZ20" s="37"/>
      <c r="EAA20" s="37"/>
      <c r="EAB20" s="37"/>
      <c r="EAC20" s="37"/>
      <c r="EAD20" s="37"/>
      <c r="EAE20" s="37"/>
      <c r="EAF20" s="37"/>
      <c r="EAG20" s="37"/>
      <c r="EAH20" s="37"/>
      <c r="EAI20" s="37"/>
      <c r="EAJ20" s="37"/>
      <c r="EAK20" s="37"/>
      <c r="EAL20" s="37"/>
      <c r="EAM20" s="37"/>
      <c r="EAN20" s="37"/>
      <c r="EAO20" s="37"/>
      <c r="EAP20" s="37"/>
      <c r="EAQ20" s="37"/>
      <c r="EAR20" s="37"/>
      <c r="EAS20" s="37"/>
      <c r="EAT20" s="37"/>
      <c r="EAU20" s="37"/>
      <c r="EAV20" s="37"/>
      <c r="EAW20" s="37"/>
      <c r="EAX20" s="37"/>
      <c r="EAY20" s="37"/>
      <c r="EAZ20" s="37"/>
      <c r="EBA20" s="37"/>
      <c r="EBB20" s="37"/>
      <c r="EBC20" s="37"/>
      <c r="EBD20" s="37"/>
      <c r="EBE20" s="37"/>
      <c r="EBF20" s="37"/>
      <c r="EBG20" s="37"/>
      <c r="EBH20" s="37"/>
      <c r="EBI20" s="37"/>
      <c r="EBJ20" s="37"/>
      <c r="EBK20" s="37"/>
      <c r="EBL20" s="37"/>
      <c r="EBM20" s="37"/>
      <c r="EBN20" s="37"/>
      <c r="EBO20" s="37"/>
      <c r="EBP20" s="37"/>
      <c r="EBQ20" s="37"/>
      <c r="EBR20" s="37"/>
      <c r="EBS20" s="37"/>
      <c r="EBT20" s="37"/>
      <c r="EBU20" s="37"/>
      <c r="EBV20" s="37"/>
      <c r="EBW20" s="37"/>
      <c r="EBX20" s="37"/>
      <c r="EBY20" s="37"/>
      <c r="EBZ20" s="37"/>
      <c r="ECA20" s="37"/>
      <c r="ECB20" s="37"/>
      <c r="ECC20" s="37"/>
      <c r="ECD20" s="37"/>
      <c r="ECE20" s="37"/>
      <c r="ECF20" s="37"/>
      <c r="ECG20" s="37"/>
      <c r="ECH20" s="37"/>
      <c r="ECI20" s="37"/>
      <c r="ECJ20" s="37"/>
      <c r="ECK20" s="37"/>
      <c r="ECL20" s="37"/>
      <c r="ECM20" s="37"/>
      <c r="ECN20" s="37"/>
      <c r="ECO20" s="37"/>
      <c r="ECP20" s="37"/>
      <c r="ECQ20" s="37"/>
      <c r="ECR20" s="37"/>
      <c r="ECS20" s="37"/>
      <c r="ECT20" s="37"/>
      <c r="ECU20" s="37"/>
      <c r="ECV20" s="37"/>
      <c r="ECW20" s="37"/>
      <c r="ECX20" s="37"/>
      <c r="ECY20" s="37"/>
      <c r="ECZ20" s="37"/>
      <c r="EDA20" s="37"/>
      <c r="EDB20" s="37"/>
      <c r="EDC20" s="37"/>
      <c r="EDD20" s="37"/>
      <c r="EDE20" s="37"/>
      <c r="EDF20" s="37"/>
      <c r="EDG20" s="37"/>
      <c r="EDH20" s="37"/>
      <c r="EDI20" s="37"/>
      <c r="EDJ20" s="37"/>
      <c r="EDK20" s="37"/>
      <c r="EDL20" s="37"/>
      <c r="EDM20" s="37"/>
      <c r="EDN20" s="37"/>
      <c r="EDO20" s="37"/>
      <c r="EDP20" s="37"/>
      <c r="EDQ20" s="37"/>
      <c r="EDR20" s="37"/>
      <c r="EDS20" s="37"/>
      <c r="EDT20" s="37"/>
      <c r="EDU20" s="37"/>
      <c r="EDV20" s="37"/>
      <c r="EDW20" s="37"/>
      <c r="EDX20" s="37"/>
      <c r="EDY20" s="37"/>
      <c r="EDZ20" s="37"/>
      <c r="EEA20" s="37"/>
      <c r="EEB20" s="37"/>
      <c r="EEC20" s="37"/>
      <c r="EED20" s="37"/>
      <c r="EEE20" s="37"/>
      <c r="EEF20" s="37"/>
      <c r="EEG20" s="37"/>
      <c r="EEH20" s="37"/>
      <c r="EEI20" s="37"/>
      <c r="EEJ20" s="37"/>
      <c r="EEK20" s="37"/>
      <c r="EEL20" s="37"/>
      <c r="EEM20" s="37"/>
      <c r="EEN20" s="37"/>
      <c r="EEO20" s="37"/>
      <c r="EEP20" s="37"/>
      <c r="EEQ20" s="37"/>
      <c r="EER20" s="37"/>
      <c r="EES20" s="37"/>
      <c r="EET20" s="37"/>
      <c r="EEU20" s="37"/>
      <c r="EEV20" s="37"/>
      <c r="EEW20" s="37"/>
      <c r="EEX20" s="37"/>
      <c r="EEY20" s="37"/>
      <c r="EEZ20" s="37"/>
      <c r="EFA20" s="37"/>
      <c r="EFB20" s="37"/>
      <c r="EFC20" s="37"/>
      <c r="EFD20" s="37"/>
      <c r="EFE20" s="37"/>
      <c r="EFF20" s="37"/>
      <c r="EFG20" s="37"/>
      <c r="EFH20" s="37"/>
      <c r="EFI20" s="37"/>
      <c r="EFJ20" s="37"/>
      <c r="EFK20" s="37"/>
      <c r="EFL20" s="37"/>
      <c r="EFM20" s="37"/>
      <c r="EFN20" s="37"/>
      <c r="EFO20" s="37"/>
      <c r="EFP20" s="37"/>
      <c r="EFQ20" s="37"/>
      <c r="EFR20" s="37"/>
      <c r="EFS20" s="37"/>
      <c r="EFT20" s="37"/>
      <c r="EFU20" s="37"/>
      <c r="EFV20" s="37"/>
      <c r="EFW20" s="37"/>
      <c r="EFX20" s="37"/>
      <c r="EFY20" s="37"/>
      <c r="EFZ20" s="37"/>
      <c r="EGA20" s="37"/>
      <c r="EGB20" s="37"/>
      <c r="EGC20" s="37"/>
      <c r="EGD20" s="37"/>
      <c r="EGE20" s="37"/>
      <c r="EGF20" s="37"/>
      <c r="EGG20" s="37"/>
      <c r="EGH20" s="37"/>
      <c r="EGI20" s="37"/>
      <c r="EGJ20" s="37"/>
      <c r="EGK20" s="37"/>
      <c r="EGL20" s="37"/>
      <c r="EGM20" s="37"/>
      <c r="EGN20" s="37"/>
      <c r="EGO20" s="37"/>
      <c r="EGP20" s="37"/>
      <c r="EGQ20" s="37"/>
      <c r="EGR20" s="37"/>
      <c r="EGS20" s="37"/>
      <c r="EGT20" s="37"/>
      <c r="EGU20" s="37"/>
      <c r="EGV20" s="37"/>
      <c r="EGW20" s="37"/>
      <c r="EGX20" s="37"/>
      <c r="EGY20" s="37"/>
      <c r="EGZ20" s="37"/>
      <c r="EHA20" s="37"/>
      <c r="EHB20" s="37"/>
      <c r="EHC20" s="37"/>
      <c r="EHD20" s="37"/>
      <c r="EHE20" s="37"/>
      <c r="EHF20" s="37"/>
      <c r="EHG20" s="37"/>
      <c r="EHH20" s="37"/>
      <c r="EHI20" s="37"/>
      <c r="EHJ20" s="37"/>
      <c r="EHK20" s="37"/>
      <c r="EHL20" s="37"/>
      <c r="EHM20" s="37"/>
      <c r="EHN20" s="37"/>
      <c r="EHO20" s="37"/>
      <c r="EHP20" s="37"/>
      <c r="EHQ20" s="37"/>
      <c r="EHR20" s="37"/>
      <c r="EHS20" s="37"/>
      <c r="EHT20" s="37"/>
      <c r="EHU20" s="37"/>
      <c r="EHV20" s="37"/>
      <c r="EHW20" s="37"/>
      <c r="EHX20" s="37"/>
      <c r="EHY20" s="37"/>
      <c r="EHZ20" s="37"/>
      <c r="EIA20" s="37"/>
      <c r="EIB20" s="37"/>
      <c r="EIC20" s="37"/>
      <c r="EID20" s="37"/>
      <c r="EIE20" s="37"/>
      <c r="EIF20" s="37"/>
      <c r="EIG20" s="37"/>
      <c r="EIH20" s="37"/>
      <c r="EII20" s="37"/>
      <c r="EIJ20" s="37"/>
      <c r="EIK20" s="37"/>
      <c r="EIL20" s="37"/>
      <c r="EIM20" s="37"/>
      <c r="EIN20" s="37"/>
      <c r="EIO20" s="37"/>
      <c r="EIP20" s="37"/>
      <c r="EIQ20" s="37"/>
      <c r="EIR20" s="37"/>
      <c r="EIS20" s="37"/>
      <c r="EIT20" s="37"/>
      <c r="EIU20" s="37"/>
      <c r="EIV20" s="37"/>
      <c r="EIW20" s="37"/>
      <c r="EIX20" s="37"/>
      <c r="EIY20" s="37"/>
      <c r="EIZ20" s="37"/>
      <c r="EJA20" s="37"/>
      <c r="EJB20" s="37"/>
      <c r="EJC20" s="37"/>
      <c r="EJD20" s="37"/>
      <c r="EJE20" s="37"/>
      <c r="EJF20" s="37"/>
      <c r="EJG20" s="37"/>
      <c r="EJH20" s="37"/>
      <c r="EJI20" s="37"/>
      <c r="EJJ20" s="37"/>
      <c r="EJK20" s="37"/>
      <c r="EJL20" s="37"/>
      <c r="EJM20" s="37"/>
      <c r="EJN20" s="37"/>
      <c r="EJO20" s="37"/>
      <c r="EJP20" s="37"/>
      <c r="EJQ20" s="37"/>
      <c r="EJR20" s="37"/>
      <c r="EJS20" s="37"/>
      <c r="EJT20" s="37"/>
      <c r="EJU20" s="37"/>
      <c r="EJV20" s="37"/>
      <c r="EJW20" s="37"/>
      <c r="EJX20" s="37"/>
      <c r="EJY20" s="37"/>
      <c r="EJZ20" s="37"/>
      <c r="EKA20" s="37"/>
      <c r="EKB20" s="37"/>
      <c r="EKC20" s="37"/>
      <c r="EKD20" s="37"/>
      <c r="EKE20" s="37"/>
      <c r="EKF20" s="37"/>
      <c r="EKG20" s="37"/>
      <c r="EKH20" s="37"/>
      <c r="EKI20" s="37"/>
      <c r="EKJ20" s="37"/>
      <c r="EKK20" s="37"/>
      <c r="EKL20" s="37"/>
      <c r="EKM20" s="37"/>
      <c r="EKN20" s="37"/>
      <c r="EKO20" s="37"/>
      <c r="EKP20" s="37"/>
      <c r="EKQ20" s="37"/>
      <c r="EKR20" s="37"/>
      <c r="EKS20" s="37"/>
      <c r="EKT20" s="37"/>
      <c r="EKU20" s="37"/>
      <c r="EKV20" s="37"/>
      <c r="EKW20" s="37"/>
      <c r="EKX20" s="37"/>
      <c r="EKY20" s="37"/>
      <c r="EKZ20" s="37"/>
      <c r="ELA20" s="37"/>
      <c r="ELB20" s="37"/>
      <c r="ELC20" s="37"/>
      <c r="ELD20" s="37"/>
      <c r="ELE20" s="37"/>
      <c r="ELF20" s="37"/>
      <c r="ELG20" s="37"/>
      <c r="ELH20" s="37"/>
      <c r="ELI20" s="37"/>
      <c r="ELJ20" s="37"/>
      <c r="ELK20" s="37"/>
      <c r="ELL20" s="37"/>
      <c r="ELM20" s="37"/>
      <c r="ELN20" s="37"/>
      <c r="ELO20" s="37"/>
      <c r="ELP20" s="37"/>
      <c r="ELQ20" s="37"/>
      <c r="ELR20" s="37"/>
      <c r="ELS20" s="37"/>
      <c r="ELT20" s="37"/>
      <c r="ELU20" s="37"/>
      <c r="ELV20" s="37"/>
      <c r="ELW20" s="37"/>
      <c r="ELX20" s="37"/>
      <c r="ELY20" s="37"/>
      <c r="ELZ20" s="37"/>
      <c r="EMA20" s="37"/>
      <c r="EMB20" s="37"/>
      <c r="EMC20" s="37"/>
      <c r="EMD20" s="37"/>
      <c r="EME20" s="37"/>
      <c r="EMF20" s="37"/>
      <c r="EMG20" s="37"/>
      <c r="EMH20" s="37"/>
      <c r="EMI20" s="37"/>
      <c r="EMJ20" s="37"/>
      <c r="EMK20" s="37"/>
      <c r="EML20" s="37"/>
      <c r="EMM20" s="37"/>
      <c r="EMN20" s="37"/>
      <c r="EMO20" s="37"/>
      <c r="EMP20" s="37"/>
      <c r="EMQ20" s="37"/>
      <c r="EMR20" s="37"/>
      <c r="EMS20" s="37"/>
      <c r="EMT20" s="37"/>
      <c r="EMU20" s="37"/>
      <c r="EMV20" s="37"/>
      <c r="EMW20" s="37"/>
      <c r="EMX20" s="37"/>
      <c r="EMY20" s="37"/>
      <c r="EMZ20" s="37"/>
      <c r="ENA20" s="37"/>
      <c r="ENB20" s="37"/>
      <c r="ENC20" s="37"/>
      <c r="END20" s="37"/>
      <c r="ENE20" s="37"/>
      <c r="ENF20" s="37"/>
      <c r="ENG20" s="37"/>
      <c r="ENH20" s="37"/>
      <c r="ENI20" s="37"/>
      <c r="ENJ20" s="37"/>
      <c r="ENK20" s="37"/>
      <c r="ENL20" s="37"/>
      <c r="ENM20" s="37"/>
      <c r="ENN20" s="37"/>
      <c r="ENO20" s="37"/>
      <c r="ENP20" s="37"/>
      <c r="ENQ20" s="37"/>
      <c r="ENR20" s="37"/>
      <c r="ENS20" s="37"/>
      <c r="ENT20" s="37"/>
      <c r="ENU20" s="37"/>
      <c r="ENV20" s="37"/>
      <c r="ENW20" s="37"/>
      <c r="ENX20" s="37"/>
      <c r="ENY20" s="37"/>
      <c r="ENZ20" s="37"/>
      <c r="EOA20" s="37"/>
      <c r="EOB20" s="37"/>
      <c r="EOC20" s="37"/>
      <c r="EOD20" s="37"/>
      <c r="EOE20" s="37"/>
      <c r="EOF20" s="37"/>
      <c r="EOG20" s="37"/>
      <c r="EOH20" s="37"/>
      <c r="EOI20" s="37"/>
      <c r="EOJ20" s="37"/>
      <c r="EOK20" s="37"/>
      <c r="EOL20" s="37"/>
      <c r="EOM20" s="37"/>
      <c r="EON20" s="37"/>
      <c r="EOO20" s="37"/>
      <c r="EOP20" s="37"/>
      <c r="EOQ20" s="37"/>
      <c r="EOR20" s="37"/>
      <c r="EOS20" s="37"/>
      <c r="EOT20" s="37"/>
      <c r="EOU20" s="37"/>
      <c r="EOV20" s="37"/>
      <c r="EOW20" s="37"/>
      <c r="EOX20" s="37"/>
      <c r="EOY20" s="37"/>
      <c r="EOZ20" s="37"/>
      <c r="EPA20" s="37"/>
      <c r="EPB20" s="37"/>
      <c r="EPC20" s="37"/>
      <c r="EPD20" s="37"/>
      <c r="EPE20" s="37"/>
      <c r="EPF20" s="37"/>
      <c r="EPG20" s="37"/>
      <c r="EPH20" s="37"/>
      <c r="EPI20" s="37"/>
      <c r="EPJ20" s="37"/>
      <c r="EPK20" s="37"/>
      <c r="EPL20" s="37"/>
      <c r="EPM20" s="37"/>
      <c r="EPN20" s="37"/>
      <c r="EPO20" s="37"/>
      <c r="EPP20" s="37"/>
      <c r="EPQ20" s="37"/>
      <c r="EPR20" s="37"/>
      <c r="EPS20" s="37"/>
      <c r="EPT20" s="37"/>
      <c r="EPU20" s="37"/>
      <c r="EPV20" s="37"/>
      <c r="EPW20" s="37"/>
      <c r="EPX20" s="37"/>
      <c r="EPY20" s="37"/>
      <c r="EPZ20" s="37"/>
      <c r="EQA20" s="37"/>
      <c r="EQB20" s="37"/>
      <c r="EQC20" s="37"/>
      <c r="EQD20" s="37"/>
      <c r="EQE20" s="37"/>
      <c r="EQF20" s="37"/>
      <c r="EQG20" s="37"/>
      <c r="EQH20" s="37"/>
      <c r="EQI20" s="37"/>
      <c r="EQJ20" s="37"/>
      <c r="EQK20" s="37"/>
      <c r="EQL20" s="37"/>
      <c r="EQM20" s="37"/>
      <c r="EQN20" s="37"/>
      <c r="EQO20" s="37"/>
      <c r="EQP20" s="37"/>
      <c r="EQQ20" s="37"/>
      <c r="EQR20" s="37"/>
      <c r="EQS20" s="37"/>
      <c r="EQT20" s="37"/>
      <c r="EQU20" s="37"/>
      <c r="EQV20" s="37"/>
      <c r="EQW20" s="37"/>
      <c r="EQX20" s="37"/>
      <c r="EQY20" s="37"/>
      <c r="EQZ20" s="37"/>
      <c r="ERA20" s="37"/>
      <c r="ERB20" s="37"/>
      <c r="ERC20" s="37"/>
      <c r="ERD20" s="37"/>
      <c r="ERE20" s="37"/>
      <c r="ERF20" s="37"/>
      <c r="ERG20" s="37"/>
      <c r="ERH20" s="37"/>
      <c r="ERI20" s="37"/>
      <c r="ERJ20" s="37"/>
      <c r="ERK20" s="37"/>
      <c r="ERL20" s="37"/>
      <c r="ERM20" s="37"/>
      <c r="ERN20" s="37"/>
      <c r="ERO20" s="37"/>
      <c r="ERP20" s="37"/>
      <c r="ERQ20" s="37"/>
      <c r="ERR20" s="37"/>
      <c r="ERS20" s="37"/>
      <c r="ERT20" s="37"/>
      <c r="ERU20" s="37"/>
      <c r="ERV20" s="37"/>
      <c r="ERW20" s="37"/>
      <c r="ERX20" s="37"/>
      <c r="ERY20" s="37"/>
      <c r="ERZ20" s="37"/>
      <c r="ESA20" s="37"/>
      <c r="ESB20" s="37"/>
      <c r="ESC20" s="37"/>
      <c r="ESD20" s="37"/>
      <c r="ESE20" s="37"/>
      <c r="ESF20" s="37"/>
      <c r="ESG20" s="37"/>
      <c r="ESH20" s="37"/>
      <c r="ESI20" s="37"/>
      <c r="ESJ20" s="37"/>
      <c r="ESK20" s="37"/>
      <c r="ESL20" s="37"/>
      <c r="ESM20" s="37"/>
      <c r="ESN20" s="37"/>
      <c r="ESO20" s="37"/>
      <c r="ESP20" s="37"/>
      <c r="ESQ20" s="37"/>
      <c r="ESR20" s="37"/>
      <c r="ESS20" s="37"/>
      <c r="EST20" s="37"/>
      <c r="ESU20" s="37"/>
      <c r="ESV20" s="37"/>
      <c r="ESW20" s="37"/>
      <c r="ESX20" s="37"/>
      <c r="ESY20" s="37"/>
      <c r="ESZ20" s="37"/>
      <c r="ETA20" s="37"/>
      <c r="ETB20" s="37"/>
      <c r="ETC20" s="37"/>
      <c r="ETD20" s="37"/>
      <c r="ETE20" s="37"/>
      <c r="ETF20" s="37"/>
      <c r="ETG20" s="37"/>
      <c r="ETH20" s="37"/>
      <c r="ETI20" s="37"/>
      <c r="ETJ20" s="37"/>
      <c r="ETK20" s="37"/>
      <c r="ETL20" s="37"/>
      <c r="ETM20" s="37"/>
      <c r="ETN20" s="37"/>
      <c r="ETO20" s="37"/>
      <c r="ETP20" s="37"/>
      <c r="ETQ20" s="37"/>
      <c r="ETR20" s="37"/>
      <c r="ETS20" s="37"/>
      <c r="ETT20" s="37"/>
      <c r="ETU20" s="37"/>
      <c r="ETV20" s="37"/>
      <c r="ETW20" s="37"/>
      <c r="ETX20" s="37"/>
      <c r="ETY20" s="37"/>
      <c r="ETZ20" s="37"/>
      <c r="EUA20" s="37"/>
      <c r="EUB20" s="37"/>
      <c r="EUC20" s="37"/>
      <c r="EUD20" s="37"/>
      <c r="EUE20" s="37"/>
      <c r="EUF20" s="37"/>
      <c r="EUG20" s="37"/>
      <c r="EUH20" s="37"/>
      <c r="EUI20" s="37"/>
      <c r="EUJ20" s="37"/>
      <c r="EUK20" s="37"/>
      <c r="EUL20" s="37"/>
      <c r="EUM20" s="37"/>
      <c r="EUN20" s="37"/>
      <c r="EUO20" s="37"/>
      <c r="EUP20" s="37"/>
      <c r="EUQ20" s="37"/>
      <c r="EUR20" s="37"/>
      <c r="EUS20" s="37"/>
      <c r="EUT20" s="37"/>
      <c r="EUU20" s="37"/>
      <c r="EUV20" s="37"/>
      <c r="EUW20" s="37"/>
      <c r="EUX20" s="37"/>
      <c r="EUY20" s="37"/>
      <c r="EUZ20" s="37"/>
      <c r="EVA20" s="37"/>
      <c r="EVB20" s="37"/>
      <c r="EVC20" s="37"/>
      <c r="EVD20" s="37"/>
      <c r="EVE20" s="37"/>
      <c r="EVF20" s="37"/>
      <c r="EVG20" s="37"/>
      <c r="EVH20" s="37"/>
      <c r="EVI20" s="37"/>
      <c r="EVJ20" s="37"/>
      <c r="EVK20" s="37"/>
      <c r="EVL20" s="37"/>
      <c r="EVM20" s="37"/>
      <c r="EVN20" s="37"/>
      <c r="EVO20" s="37"/>
      <c r="EVP20" s="37"/>
      <c r="EVQ20" s="37"/>
      <c r="EVR20" s="37"/>
      <c r="EVS20" s="37"/>
      <c r="EVT20" s="37"/>
      <c r="EVU20" s="37"/>
      <c r="EVV20" s="37"/>
      <c r="EVW20" s="37"/>
      <c r="EVX20" s="37"/>
      <c r="EVY20" s="37"/>
      <c r="EVZ20" s="37"/>
      <c r="EWA20" s="37"/>
      <c r="EWB20" s="37"/>
      <c r="EWC20" s="37"/>
      <c r="EWD20" s="37"/>
      <c r="EWE20" s="37"/>
      <c r="EWF20" s="37"/>
      <c r="EWG20" s="37"/>
      <c r="EWH20" s="37"/>
      <c r="EWI20" s="37"/>
      <c r="EWJ20" s="37"/>
      <c r="EWK20" s="37"/>
      <c r="EWL20" s="37"/>
      <c r="EWM20" s="37"/>
      <c r="EWN20" s="37"/>
      <c r="EWO20" s="37"/>
      <c r="EWP20" s="37"/>
      <c r="EWQ20" s="37"/>
      <c r="EWR20" s="37"/>
      <c r="EWS20" s="37"/>
      <c r="EWT20" s="37"/>
      <c r="EWU20" s="37"/>
      <c r="EWV20" s="37"/>
      <c r="EWW20" s="37"/>
      <c r="EWX20" s="37"/>
      <c r="EWY20" s="37"/>
      <c r="EWZ20" s="37"/>
      <c r="EXA20" s="37"/>
      <c r="EXB20" s="37"/>
      <c r="EXC20" s="37"/>
      <c r="EXD20" s="37"/>
      <c r="EXE20" s="37"/>
      <c r="EXF20" s="37"/>
      <c r="EXG20" s="37"/>
      <c r="EXH20" s="37"/>
      <c r="EXI20" s="37"/>
      <c r="EXJ20" s="37"/>
      <c r="EXK20" s="37"/>
      <c r="EXL20" s="37"/>
      <c r="EXM20" s="37"/>
      <c r="EXN20" s="37"/>
      <c r="EXO20" s="37"/>
      <c r="EXP20" s="37"/>
      <c r="EXQ20" s="37"/>
      <c r="EXR20" s="37"/>
      <c r="EXS20" s="37"/>
      <c r="EXT20" s="37"/>
      <c r="EXU20" s="37"/>
      <c r="EXV20" s="37"/>
      <c r="EXW20" s="37"/>
      <c r="EXX20" s="37"/>
      <c r="EXY20" s="37"/>
      <c r="EXZ20" s="37"/>
      <c r="EYA20" s="37"/>
      <c r="EYB20" s="37"/>
      <c r="EYC20" s="37"/>
      <c r="EYD20" s="37"/>
      <c r="EYE20" s="37"/>
      <c r="EYF20" s="37"/>
      <c r="EYG20" s="37"/>
      <c r="EYH20" s="37"/>
      <c r="EYI20" s="37"/>
      <c r="EYJ20" s="37"/>
      <c r="EYK20" s="37"/>
      <c r="EYL20" s="37"/>
      <c r="EYM20" s="37"/>
      <c r="EYN20" s="37"/>
      <c r="EYO20" s="37"/>
      <c r="EYP20" s="37"/>
      <c r="EYQ20" s="37"/>
      <c r="EYR20" s="37"/>
      <c r="EYS20" s="37"/>
      <c r="EYT20" s="37"/>
      <c r="EYU20" s="37"/>
      <c r="EYV20" s="37"/>
      <c r="EYW20" s="37"/>
      <c r="EYX20" s="37"/>
      <c r="EYY20" s="37"/>
      <c r="EYZ20" s="37"/>
      <c r="EZA20" s="37"/>
      <c r="EZB20" s="37"/>
      <c r="EZC20" s="37"/>
      <c r="EZD20" s="37"/>
      <c r="EZE20" s="37"/>
      <c r="EZF20" s="37"/>
      <c r="EZG20" s="37"/>
      <c r="EZH20" s="37"/>
      <c r="EZI20" s="37"/>
      <c r="EZJ20" s="37"/>
      <c r="EZK20" s="37"/>
      <c r="EZL20" s="37"/>
      <c r="EZM20" s="37"/>
      <c r="EZN20" s="37"/>
      <c r="EZO20" s="37"/>
      <c r="EZP20" s="37"/>
      <c r="EZQ20" s="37"/>
      <c r="EZR20" s="37"/>
      <c r="EZS20" s="37"/>
      <c r="EZT20" s="37"/>
      <c r="EZU20" s="37"/>
      <c r="EZV20" s="37"/>
      <c r="EZW20" s="37"/>
      <c r="EZX20" s="37"/>
      <c r="EZY20" s="37"/>
      <c r="EZZ20" s="37"/>
      <c r="FAA20" s="37"/>
      <c r="FAB20" s="37"/>
      <c r="FAC20" s="37"/>
      <c r="FAD20" s="37"/>
      <c r="FAE20" s="37"/>
      <c r="FAF20" s="37"/>
      <c r="FAG20" s="37"/>
      <c r="FAH20" s="37"/>
      <c r="FAI20" s="37"/>
      <c r="FAJ20" s="37"/>
      <c r="FAK20" s="37"/>
      <c r="FAL20" s="37"/>
      <c r="FAM20" s="37"/>
      <c r="FAN20" s="37"/>
      <c r="FAO20" s="37"/>
      <c r="FAP20" s="37"/>
      <c r="FAQ20" s="37"/>
      <c r="FAR20" s="37"/>
      <c r="FAS20" s="37"/>
      <c r="FAT20" s="37"/>
      <c r="FAU20" s="37"/>
      <c r="FAV20" s="37"/>
      <c r="FAW20" s="37"/>
      <c r="FAX20" s="37"/>
      <c r="FAY20" s="37"/>
      <c r="FAZ20" s="37"/>
      <c r="FBA20" s="37"/>
      <c r="FBB20" s="37"/>
      <c r="FBC20" s="37"/>
      <c r="FBD20" s="37"/>
      <c r="FBE20" s="37"/>
      <c r="FBF20" s="37"/>
      <c r="FBG20" s="37"/>
      <c r="FBH20" s="37"/>
      <c r="FBI20" s="37"/>
      <c r="FBJ20" s="37"/>
      <c r="FBK20" s="37"/>
      <c r="FBL20" s="37"/>
      <c r="FBM20" s="37"/>
      <c r="FBN20" s="37"/>
      <c r="FBO20" s="37"/>
      <c r="FBP20" s="37"/>
      <c r="FBQ20" s="37"/>
      <c r="FBR20" s="37"/>
      <c r="FBS20" s="37"/>
      <c r="FBT20" s="37"/>
      <c r="FBU20" s="37"/>
      <c r="FBV20" s="37"/>
      <c r="FBW20" s="37"/>
      <c r="FBX20" s="37"/>
      <c r="FBY20" s="37"/>
      <c r="FBZ20" s="37"/>
      <c r="FCA20" s="37"/>
      <c r="FCB20" s="37"/>
      <c r="FCC20" s="37"/>
      <c r="FCD20" s="37"/>
      <c r="FCE20" s="37"/>
      <c r="FCF20" s="37"/>
      <c r="FCG20" s="37"/>
      <c r="FCH20" s="37"/>
      <c r="FCI20" s="37"/>
      <c r="FCJ20" s="37"/>
      <c r="FCK20" s="37"/>
      <c r="FCL20" s="37"/>
      <c r="FCM20" s="37"/>
      <c r="FCN20" s="37"/>
      <c r="FCO20" s="37"/>
      <c r="FCP20" s="37"/>
      <c r="FCQ20" s="37"/>
      <c r="FCR20" s="37"/>
      <c r="FCS20" s="37"/>
      <c r="FCT20" s="37"/>
      <c r="FCU20" s="37"/>
      <c r="FCV20" s="37"/>
      <c r="FCW20" s="37"/>
      <c r="FCX20" s="37"/>
      <c r="FCY20" s="37"/>
      <c r="FCZ20" s="37"/>
      <c r="FDA20" s="37"/>
      <c r="FDB20" s="37"/>
      <c r="FDC20" s="37"/>
      <c r="FDD20" s="37"/>
      <c r="FDE20" s="37"/>
      <c r="FDF20" s="37"/>
      <c r="FDG20" s="37"/>
      <c r="FDH20" s="37"/>
      <c r="FDI20" s="37"/>
      <c r="FDJ20" s="37"/>
      <c r="FDK20" s="37"/>
      <c r="FDL20" s="37"/>
      <c r="FDM20" s="37"/>
      <c r="FDN20" s="37"/>
      <c r="FDO20" s="37"/>
      <c r="FDP20" s="37"/>
      <c r="FDQ20" s="37"/>
      <c r="FDR20" s="37"/>
      <c r="FDS20" s="37"/>
      <c r="FDT20" s="37"/>
      <c r="FDU20" s="37"/>
      <c r="FDV20" s="37"/>
      <c r="FDW20" s="37"/>
      <c r="FDX20" s="37"/>
      <c r="FDY20" s="37"/>
      <c r="FDZ20" s="37"/>
      <c r="FEA20" s="37"/>
      <c r="FEB20" s="37"/>
      <c r="FEC20" s="37"/>
      <c r="FED20" s="37"/>
      <c r="FEE20" s="37"/>
      <c r="FEF20" s="37"/>
      <c r="FEG20" s="37"/>
      <c r="FEH20" s="37"/>
      <c r="FEI20" s="37"/>
      <c r="FEJ20" s="37"/>
      <c r="FEK20" s="37"/>
      <c r="FEL20" s="37"/>
      <c r="FEM20" s="37"/>
      <c r="FEN20" s="37"/>
      <c r="FEO20" s="37"/>
      <c r="FEP20" s="37"/>
      <c r="FEQ20" s="37"/>
      <c r="FER20" s="37"/>
      <c r="FES20" s="37"/>
      <c r="FET20" s="37"/>
      <c r="FEU20" s="37"/>
      <c r="FEV20" s="37"/>
      <c r="FEW20" s="37"/>
      <c r="FEX20" s="37"/>
      <c r="FEY20" s="37"/>
      <c r="FEZ20" s="37"/>
      <c r="FFA20" s="37"/>
      <c r="FFB20" s="37"/>
      <c r="FFC20" s="37"/>
      <c r="FFD20" s="37"/>
      <c r="FFE20" s="37"/>
      <c r="FFF20" s="37"/>
      <c r="FFG20" s="37"/>
      <c r="FFH20" s="37"/>
      <c r="FFI20" s="37"/>
      <c r="FFJ20" s="37"/>
      <c r="FFK20" s="37"/>
      <c r="FFL20" s="37"/>
      <c r="FFM20" s="37"/>
      <c r="FFN20" s="37"/>
      <c r="FFO20" s="37"/>
      <c r="FFP20" s="37"/>
      <c r="FFQ20" s="37"/>
      <c r="FFR20" s="37"/>
      <c r="FFS20" s="37"/>
      <c r="FFT20" s="37"/>
      <c r="FFU20" s="37"/>
      <c r="FFV20" s="37"/>
      <c r="FFW20" s="37"/>
      <c r="FFX20" s="37"/>
      <c r="FFY20" s="37"/>
      <c r="FFZ20" s="37"/>
      <c r="FGA20" s="37"/>
      <c r="FGB20" s="37"/>
      <c r="FGC20" s="37"/>
      <c r="FGD20" s="37"/>
      <c r="FGE20" s="37"/>
      <c r="FGF20" s="37"/>
      <c r="FGG20" s="37"/>
      <c r="FGH20" s="37"/>
      <c r="FGI20" s="37"/>
      <c r="FGJ20" s="37"/>
      <c r="FGK20" s="37"/>
      <c r="FGL20" s="37"/>
      <c r="FGM20" s="37"/>
      <c r="FGN20" s="37"/>
      <c r="FGO20" s="37"/>
      <c r="FGP20" s="37"/>
      <c r="FGQ20" s="37"/>
      <c r="FGR20" s="37"/>
      <c r="FGS20" s="37"/>
      <c r="FGT20" s="37"/>
      <c r="FGU20" s="37"/>
      <c r="FGV20" s="37"/>
      <c r="FGW20" s="37"/>
      <c r="FGX20" s="37"/>
      <c r="FGY20" s="37"/>
      <c r="FGZ20" s="37"/>
      <c r="FHA20" s="37"/>
      <c r="FHB20" s="37"/>
      <c r="FHC20" s="37"/>
      <c r="FHD20" s="37"/>
      <c r="FHE20" s="37"/>
      <c r="FHF20" s="37"/>
      <c r="FHG20" s="37"/>
      <c r="FHH20" s="37"/>
      <c r="FHI20" s="37"/>
      <c r="FHJ20" s="37"/>
      <c r="FHK20" s="37"/>
      <c r="FHL20" s="37"/>
      <c r="FHM20" s="37"/>
      <c r="FHN20" s="37"/>
      <c r="FHO20" s="37"/>
      <c r="FHP20" s="37"/>
      <c r="FHQ20" s="37"/>
      <c r="FHR20" s="37"/>
      <c r="FHS20" s="37"/>
      <c r="FHT20" s="37"/>
      <c r="FHU20" s="37"/>
      <c r="FHV20" s="37"/>
      <c r="FHW20" s="37"/>
      <c r="FHX20" s="37"/>
      <c r="FHY20" s="37"/>
      <c r="FHZ20" s="37"/>
      <c r="FIA20" s="37"/>
      <c r="FIB20" s="37"/>
      <c r="FIC20" s="37"/>
      <c r="FID20" s="37"/>
      <c r="FIE20" s="37"/>
      <c r="FIF20" s="37"/>
      <c r="FIG20" s="37"/>
      <c r="FIH20" s="37"/>
      <c r="FII20" s="37"/>
      <c r="FIJ20" s="37"/>
      <c r="FIK20" s="37"/>
      <c r="FIL20" s="37"/>
      <c r="FIM20" s="37"/>
      <c r="FIN20" s="37"/>
      <c r="FIO20" s="37"/>
      <c r="FIP20" s="37"/>
      <c r="FIQ20" s="37"/>
      <c r="FIR20" s="37"/>
      <c r="FIS20" s="37"/>
      <c r="FIT20" s="37"/>
      <c r="FIU20" s="37"/>
      <c r="FIV20" s="37"/>
      <c r="FIW20" s="37"/>
      <c r="FIX20" s="37"/>
      <c r="FIY20" s="37"/>
      <c r="FIZ20" s="37"/>
      <c r="FJA20" s="37"/>
      <c r="FJB20" s="37"/>
      <c r="FJC20" s="37"/>
      <c r="FJD20" s="37"/>
      <c r="FJE20" s="37"/>
      <c r="FJF20" s="37"/>
      <c r="FJG20" s="37"/>
      <c r="FJH20" s="37"/>
      <c r="FJI20" s="37"/>
      <c r="FJJ20" s="37"/>
      <c r="FJK20" s="37"/>
      <c r="FJL20" s="37"/>
      <c r="FJM20" s="37"/>
      <c r="FJN20" s="37"/>
      <c r="FJO20" s="37"/>
      <c r="FJP20" s="37"/>
      <c r="FJQ20" s="37"/>
      <c r="FJR20" s="37"/>
      <c r="FJS20" s="37"/>
      <c r="FJT20" s="37"/>
      <c r="FJU20" s="37"/>
      <c r="FJV20" s="37"/>
      <c r="FJW20" s="37"/>
      <c r="FJX20" s="37"/>
      <c r="FJY20" s="37"/>
      <c r="FJZ20" s="37"/>
      <c r="FKA20" s="37"/>
      <c r="FKB20" s="37"/>
      <c r="FKC20" s="37"/>
      <c r="FKD20" s="37"/>
      <c r="FKE20" s="37"/>
      <c r="FKF20" s="37"/>
      <c r="FKG20" s="37"/>
      <c r="FKH20" s="37"/>
      <c r="FKI20" s="37"/>
      <c r="FKJ20" s="37"/>
      <c r="FKK20" s="37"/>
      <c r="FKL20" s="37"/>
      <c r="FKM20" s="37"/>
      <c r="FKN20" s="37"/>
      <c r="FKO20" s="37"/>
      <c r="FKP20" s="37"/>
      <c r="FKQ20" s="37"/>
      <c r="FKR20" s="37"/>
      <c r="FKS20" s="37"/>
      <c r="FKT20" s="37"/>
      <c r="FKU20" s="37"/>
      <c r="FKV20" s="37"/>
      <c r="FKW20" s="37"/>
      <c r="FKX20" s="37"/>
      <c r="FKY20" s="37"/>
      <c r="FKZ20" s="37"/>
      <c r="FLA20" s="37"/>
      <c r="FLB20" s="37"/>
      <c r="FLC20" s="37"/>
      <c r="FLD20" s="37"/>
      <c r="FLE20" s="37"/>
      <c r="FLF20" s="37"/>
      <c r="FLG20" s="37"/>
      <c r="FLH20" s="37"/>
      <c r="FLI20" s="37"/>
      <c r="FLJ20" s="37"/>
      <c r="FLK20" s="37"/>
      <c r="FLL20" s="37"/>
      <c r="FLM20" s="37"/>
      <c r="FLN20" s="37"/>
      <c r="FLO20" s="37"/>
      <c r="FLP20" s="37"/>
      <c r="FLQ20" s="37"/>
      <c r="FLR20" s="37"/>
      <c r="FLS20" s="37"/>
      <c r="FLT20" s="37"/>
      <c r="FLU20" s="37"/>
      <c r="FLV20" s="37"/>
      <c r="FLW20" s="37"/>
      <c r="FLX20" s="37"/>
      <c r="FLY20" s="37"/>
      <c r="FLZ20" s="37"/>
      <c r="FMA20" s="37"/>
      <c r="FMB20" s="37"/>
      <c r="FMC20" s="37"/>
      <c r="FMD20" s="37"/>
      <c r="FME20" s="37"/>
      <c r="FMF20" s="37"/>
      <c r="FMG20" s="37"/>
      <c r="FMH20" s="37"/>
      <c r="FMI20" s="37"/>
      <c r="FMJ20" s="37"/>
      <c r="FMK20" s="37"/>
      <c r="FML20" s="37"/>
      <c r="FMM20" s="37"/>
      <c r="FMN20" s="37"/>
      <c r="FMO20" s="37"/>
      <c r="FMP20" s="37"/>
      <c r="FMQ20" s="37"/>
      <c r="FMR20" s="37"/>
      <c r="FMS20" s="37"/>
      <c r="FMT20" s="37"/>
      <c r="FMU20" s="37"/>
      <c r="FMV20" s="37"/>
      <c r="FMW20" s="37"/>
      <c r="FMX20" s="37"/>
      <c r="FMY20" s="37"/>
      <c r="FMZ20" s="37"/>
      <c r="FNA20" s="37"/>
      <c r="FNB20" s="37"/>
      <c r="FNC20" s="37"/>
      <c r="FND20" s="37"/>
      <c r="FNE20" s="37"/>
      <c r="FNF20" s="37"/>
      <c r="FNG20" s="37"/>
      <c r="FNH20" s="37"/>
      <c r="FNI20" s="37"/>
      <c r="FNJ20" s="37"/>
      <c r="FNK20" s="37"/>
      <c r="FNL20" s="37"/>
      <c r="FNM20" s="37"/>
      <c r="FNN20" s="37"/>
      <c r="FNO20" s="37"/>
      <c r="FNP20" s="37"/>
      <c r="FNQ20" s="37"/>
      <c r="FNR20" s="37"/>
      <c r="FNS20" s="37"/>
      <c r="FNT20" s="37"/>
      <c r="FNU20" s="37"/>
      <c r="FNV20" s="37"/>
      <c r="FNW20" s="37"/>
      <c r="FNX20" s="37"/>
      <c r="FNY20" s="37"/>
      <c r="FNZ20" s="37"/>
      <c r="FOA20" s="37"/>
      <c r="FOB20" s="37"/>
      <c r="FOC20" s="37"/>
      <c r="FOD20" s="37"/>
      <c r="FOE20" s="37"/>
      <c r="FOF20" s="37"/>
      <c r="FOG20" s="37"/>
      <c r="FOH20" s="37"/>
      <c r="FOI20" s="37"/>
      <c r="FOJ20" s="37"/>
      <c r="FOK20" s="37"/>
      <c r="FOL20" s="37"/>
      <c r="FOM20" s="37"/>
      <c r="FON20" s="37"/>
      <c r="FOO20" s="37"/>
      <c r="FOP20" s="37"/>
      <c r="FOQ20" s="37"/>
      <c r="FOR20" s="37"/>
      <c r="FOS20" s="37"/>
      <c r="FOT20" s="37"/>
      <c r="FOU20" s="37"/>
      <c r="FOV20" s="37"/>
      <c r="FOW20" s="37"/>
      <c r="FOX20" s="37"/>
      <c r="FOY20" s="37"/>
      <c r="FOZ20" s="37"/>
      <c r="FPA20" s="37"/>
      <c r="FPB20" s="37"/>
      <c r="FPC20" s="37"/>
      <c r="FPD20" s="37"/>
      <c r="FPE20" s="37"/>
      <c r="FPF20" s="37"/>
      <c r="FPG20" s="37"/>
      <c r="FPH20" s="37"/>
      <c r="FPI20" s="37"/>
      <c r="FPJ20" s="37"/>
      <c r="FPK20" s="37"/>
      <c r="FPL20" s="37"/>
      <c r="FPM20" s="37"/>
      <c r="FPN20" s="37"/>
      <c r="FPO20" s="37"/>
      <c r="FPP20" s="37"/>
      <c r="FPQ20" s="37"/>
      <c r="FPR20" s="37"/>
      <c r="FPS20" s="37"/>
      <c r="FPT20" s="37"/>
      <c r="FPU20" s="37"/>
      <c r="FPV20" s="37"/>
      <c r="FPW20" s="37"/>
      <c r="FPX20" s="37"/>
      <c r="FPY20" s="37"/>
      <c r="FPZ20" s="37"/>
      <c r="FQA20" s="37"/>
      <c r="FQB20" s="37"/>
      <c r="FQC20" s="37"/>
      <c r="FQD20" s="37"/>
      <c r="FQE20" s="37"/>
      <c r="FQF20" s="37"/>
      <c r="FQG20" s="37"/>
      <c r="FQH20" s="37"/>
      <c r="FQI20" s="37"/>
      <c r="FQJ20" s="37"/>
      <c r="FQK20" s="37"/>
      <c r="FQL20" s="37"/>
      <c r="FQM20" s="37"/>
      <c r="FQN20" s="37"/>
      <c r="FQO20" s="37"/>
      <c r="FQP20" s="37"/>
      <c r="FQQ20" s="37"/>
      <c r="FQR20" s="37"/>
      <c r="FQS20" s="37"/>
      <c r="FQT20" s="37"/>
      <c r="FQU20" s="37"/>
      <c r="FQV20" s="37"/>
      <c r="FQW20" s="37"/>
      <c r="FQX20" s="37"/>
      <c r="FQY20" s="37"/>
      <c r="FQZ20" s="37"/>
      <c r="FRA20" s="37"/>
      <c r="FRB20" s="37"/>
      <c r="FRC20" s="37"/>
      <c r="FRD20" s="37"/>
      <c r="FRE20" s="37"/>
      <c r="FRF20" s="37"/>
      <c r="FRG20" s="37"/>
      <c r="FRH20" s="37"/>
      <c r="FRI20" s="37"/>
      <c r="FRJ20" s="37"/>
      <c r="FRK20" s="37"/>
      <c r="FRL20" s="37"/>
      <c r="FRM20" s="37"/>
      <c r="FRN20" s="37"/>
      <c r="FRO20" s="37"/>
      <c r="FRP20" s="37"/>
      <c r="FRQ20" s="37"/>
      <c r="FRR20" s="37"/>
      <c r="FRS20" s="37"/>
      <c r="FRT20" s="37"/>
      <c r="FRU20" s="37"/>
      <c r="FRV20" s="37"/>
      <c r="FRW20" s="37"/>
      <c r="FRX20" s="37"/>
      <c r="FRY20" s="37"/>
      <c r="FRZ20" s="37"/>
      <c r="FSA20" s="37"/>
      <c r="FSB20" s="37"/>
      <c r="FSC20" s="37"/>
      <c r="FSD20" s="37"/>
      <c r="FSE20" s="37"/>
      <c r="FSF20" s="37"/>
      <c r="FSG20" s="37"/>
      <c r="FSH20" s="37"/>
      <c r="FSI20" s="37"/>
      <c r="FSJ20" s="37"/>
      <c r="FSK20" s="37"/>
      <c r="FSL20" s="37"/>
      <c r="FSM20" s="37"/>
      <c r="FSN20" s="37"/>
      <c r="FSO20" s="37"/>
      <c r="FSP20" s="37"/>
      <c r="FSQ20" s="37"/>
      <c r="FSR20" s="37"/>
      <c r="FSS20" s="37"/>
      <c r="FST20" s="37"/>
      <c r="FSU20" s="37"/>
      <c r="FSV20" s="37"/>
      <c r="FSW20" s="37"/>
      <c r="FSX20" s="37"/>
      <c r="FSY20" s="37"/>
      <c r="FSZ20" s="37"/>
      <c r="FTA20" s="37"/>
      <c r="FTB20" s="37"/>
      <c r="FTC20" s="37"/>
      <c r="FTD20" s="37"/>
      <c r="FTE20" s="37"/>
      <c r="FTF20" s="37"/>
      <c r="FTG20" s="37"/>
      <c r="FTH20" s="37"/>
      <c r="FTI20" s="37"/>
      <c r="FTJ20" s="37"/>
      <c r="FTK20" s="37"/>
      <c r="FTL20" s="37"/>
      <c r="FTM20" s="37"/>
      <c r="FTN20" s="37"/>
      <c r="FTO20" s="37"/>
      <c r="FTP20" s="37"/>
      <c r="FTQ20" s="37"/>
      <c r="FTR20" s="37"/>
      <c r="FTS20" s="37"/>
      <c r="FTT20" s="37"/>
      <c r="FTU20" s="37"/>
      <c r="FTV20" s="37"/>
      <c r="FTW20" s="37"/>
      <c r="FTX20" s="37"/>
      <c r="FTY20" s="37"/>
      <c r="FTZ20" s="37"/>
      <c r="FUA20" s="37"/>
      <c r="FUB20" s="37"/>
      <c r="FUC20" s="37"/>
      <c r="FUD20" s="37"/>
      <c r="FUE20" s="37"/>
      <c r="FUF20" s="37"/>
      <c r="FUG20" s="37"/>
      <c r="FUH20" s="37"/>
      <c r="FUI20" s="37"/>
      <c r="FUJ20" s="37"/>
      <c r="FUK20" s="37"/>
      <c r="FUL20" s="37"/>
      <c r="FUM20" s="37"/>
      <c r="FUN20" s="37"/>
      <c r="FUO20" s="37"/>
      <c r="FUP20" s="37"/>
      <c r="FUQ20" s="37"/>
      <c r="FUR20" s="37"/>
      <c r="FUS20" s="37"/>
      <c r="FUT20" s="37"/>
      <c r="FUU20" s="37"/>
      <c r="FUV20" s="37"/>
      <c r="FUW20" s="37"/>
      <c r="FUX20" s="37"/>
      <c r="FUY20" s="37"/>
      <c r="FUZ20" s="37"/>
      <c r="FVA20" s="37"/>
      <c r="FVB20" s="37"/>
      <c r="FVC20" s="37"/>
      <c r="FVD20" s="37"/>
      <c r="FVE20" s="37"/>
      <c r="FVF20" s="37"/>
      <c r="FVG20" s="37"/>
      <c r="FVH20" s="37"/>
      <c r="FVI20" s="37"/>
      <c r="FVJ20" s="37"/>
      <c r="FVK20" s="37"/>
      <c r="FVL20" s="37"/>
      <c r="FVM20" s="37"/>
      <c r="FVN20" s="37"/>
      <c r="FVO20" s="37"/>
      <c r="FVP20" s="37"/>
      <c r="FVQ20" s="37"/>
      <c r="FVR20" s="37"/>
      <c r="FVS20" s="37"/>
      <c r="FVT20" s="37"/>
      <c r="FVU20" s="37"/>
      <c r="FVV20" s="37"/>
      <c r="FVW20" s="37"/>
      <c r="FVX20" s="37"/>
      <c r="FVY20" s="37"/>
      <c r="FVZ20" s="37"/>
      <c r="FWA20" s="37"/>
      <c r="FWB20" s="37"/>
      <c r="FWC20" s="37"/>
      <c r="FWD20" s="37"/>
      <c r="FWE20" s="37"/>
      <c r="FWF20" s="37"/>
      <c r="FWG20" s="37"/>
      <c r="FWH20" s="37"/>
      <c r="FWI20" s="37"/>
      <c r="FWJ20" s="37"/>
      <c r="FWK20" s="37"/>
      <c r="FWL20" s="37"/>
      <c r="FWM20" s="37"/>
      <c r="FWN20" s="37"/>
      <c r="FWO20" s="37"/>
      <c r="FWP20" s="37"/>
      <c r="FWQ20" s="37"/>
      <c r="FWR20" s="37"/>
      <c r="FWS20" s="37"/>
      <c r="FWT20" s="37"/>
      <c r="FWU20" s="37"/>
      <c r="FWV20" s="37"/>
      <c r="FWW20" s="37"/>
      <c r="FWX20" s="37"/>
      <c r="FWY20" s="37"/>
      <c r="FWZ20" s="37"/>
      <c r="FXA20" s="37"/>
      <c r="FXB20" s="37"/>
      <c r="FXC20" s="37"/>
      <c r="FXD20" s="37"/>
      <c r="FXE20" s="37"/>
      <c r="FXF20" s="37"/>
      <c r="FXG20" s="37"/>
      <c r="FXH20" s="37"/>
      <c r="FXI20" s="37"/>
      <c r="FXJ20" s="37"/>
      <c r="FXK20" s="37"/>
      <c r="FXL20" s="37"/>
      <c r="FXM20" s="37"/>
      <c r="FXN20" s="37"/>
      <c r="FXO20" s="37"/>
      <c r="FXP20" s="37"/>
      <c r="FXQ20" s="37"/>
      <c r="FXR20" s="37"/>
      <c r="FXS20" s="37"/>
      <c r="FXT20" s="37"/>
      <c r="FXU20" s="37"/>
      <c r="FXV20" s="37"/>
      <c r="FXW20" s="37"/>
      <c r="FXX20" s="37"/>
      <c r="FXY20" s="37"/>
      <c r="FXZ20" s="37"/>
      <c r="FYA20" s="37"/>
      <c r="FYB20" s="37"/>
      <c r="FYC20" s="37"/>
      <c r="FYD20" s="37"/>
      <c r="FYE20" s="37"/>
      <c r="FYF20" s="37"/>
      <c r="FYG20" s="37"/>
      <c r="FYH20" s="37"/>
      <c r="FYI20" s="37"/>
      <c r="FYJ20" s="37"/>
      <c r="FYK20" s="37"/>
      <c r="FYL20" s="37"/>
      <c r="FYM20" s="37"/>
      <c r="FYN20" s="37"/>
      <c r="FYO20" s="37"/>
      <c r="FYP20" s="37"/>
      <c r="FYQ20" s="37"/>
      <c r="FYR20" s="37"/>
      <c r="FYS20" s="37"/>
      <c r="FYT20" s="37"/>
      <c r="FYU20" s="37"/>
      <c r="FYV20" s="37"/>
      <c r="FYW20" s="37"/>
      <c r="FYX20" s="37"/>
      <c r="FYY20" s="37"/>
      <c r="FYZ20" s="37"/>
      <c r="FZA20" s="37"/>
      <c r="FZB20" s="37"/>
      <c r="FZC20" s="37"/>
      <c r="FZD20" s="37"/>
      <c r="FZE20" s="37"/>
      <c r="FZF20" s="37"/>
      <c r="FZG20" s="37"/>
      <c r="FZH20" s="37"/>
      <c r="FZI20" s="37"/>
      <c r="FZJ20" s="37"/>
      <c r="FZK20" s="37"/>
      <c r="FZL20" s="37"/>
      <c r="FZM20" s="37"/>
      <c r="FZN20" s="37"/>
      <c r="FZO20" s="37"/>
      <c r="FZP20" s="37"/>
      <c r="FZQ20" s="37"/>
      <c r="FZR20" s="37"/>
      <c r="FZS20" s="37"/>
      <c r="FZT20" s="37"/>
      <c r="FZU20" s="37"/>
      <c r="FZV20" s="37"/>
      <c r="FZW20" s="37"/>
      <c r="FZX20" s="37"/>
      <c r="FZY20" s="37"/>
      <c r="FZZ20" s="37"/>
      <c r="GAA20" s="37"/>
      <c r="GAB20" s="37"/>
      <c r="GAC20" s="37"/>
      <c r="GAD20" s="37"/>
      <c r="GAE20" s="37"/>
      <c r="GAF20" s="37"/>
      <c r="GAG20" s="37"/>
      <c r="GAH20" s="37"/>
      <c r="GAI20" s="37"/>
      <c r="GAJ20" s="37"/>
      <c r="GAK20" s="37"/>
      <c r="GAL20" s="37"/>
      <c r="GAM20" s="37"/>
      <c r="GAN20" s="37"/>
      <c r="GAO20" s="37"/>
      <c r="GAP20" s="37"/>
      <c r="GAQ20" s="37"/>
      <c r="GAR20" s="37"/>
      <c r="GAS20" s="37"/>
      <c r="GAT20" s="37"/>
      <c r="GAU20" s="37"/>
      <c r="GAV20" s="37"/>
      <c r="GAW20" s="37"/>
      <c r="GAX20" s="37"/>
      <c r="GAY20" s="37"/>
      <c r="GAZ20" s="37"/>
      <c r="GBA20" s="37"/>
      <c r="GBB20" s="37"/>
      <c r="GBC20" s="37"/>
      <c r="GBD20" s="37"/>
      <c r="GBE20" s="37"/>
      <c r="GBF20" s="37"/>
      <c r="GBG20" s="37"/>
      <c r="GBH20" s="37"/>
      <c r="GBI20" s="37"/>
      <c r="GBJ20" s="37"/>
      <c r="GBK20" s="37"/>
      <c r="GBL20" s="37"/>
      <c r="GBM20" s="37"/>
      <c r="GBN20" s="37"/>
      <c r="GBO20" s="37"/>
      <c r="GBP20" s="37"/>
      <c r="GBQ20" s="37"/>
      <c r="GBR20" s="37"/>
      <c r="GBS20" s="37"/>
      <c r="GBT20" s="37"/>
      <c r="GBU20" s="37"/>
      <c r="GBV20" s="37"/>
      <c r="GBW20" s="37"/>
      <c r="GBX20" s="37"/>
      <c r="GBY20" s="37"/>
      <c r="GBZ20" s="37"/>
      <c r="GCA20" s="37"/>
      <c r="GCB20" s="37"/>
      <c r="GCC20" s="37"/>
      <c r="GCD20" s="37"/>
      <c r="GCE20" s="37"/>
      <c r="GCF20" s="37"/>
      <c r="GCG20" s="37"/>
      <c r="GCH20" s="37"/>
      <c r="GCI20" s="37"/>
      <c r="GCJ20" s="37"/>
      <c r="GCK20" s="37"/>
      <c r="GCL20" s="37"/>
      <c r="GCM20" s="37"/>
      <c r="GCN20" s="37"/>
      <c r="GCO20" s="37"/>
      <c r="GCP20" s="37"/>
      <c r="GCQ20" s="37"/>
      <c r="GCR20" s="37"/>
      <c r="GCS20" s="37"/>
      <c r="GCT20" s="37"/>
      <c r="GCU20" s="37"/>
      <c r="GCV20" s="37"/>
      <c r="GCW20" s="37"/>
      <c r="GCX20" s="37"/>
      <c r="GCY20" s="37"/>
      <c r="GCZ20" s="37"/>
      <c r="GDA20" s="37"/>
      <c r="GDB20" s="37"/>
      <c r="GDC20" s="37"/>
      <c r="GDD20" s="37"/>
      <c r="GDE20" s="37"/>
      <c r="GDF20" s="37"/>
      <c r="GDG20" s="37"/>
      <c r="GDH20" s="37"/>
      <c r="GDI20" s="37"/>
      <c r="GDJ20" s="37"/>
      <c r="GDK20" s="37"/>
      <c r="GDL20" s="37"/>
      <c r="GDM20" s="37"/>
      <c r="GDN20" s="37"/>
      <c r="GDO20" s="37"/>
      <c r="GDP20" s="37"/>
      <c r="GDQ20" s="37"/>
      <c r="GDR20" s="37"/>
      <c r="GDS20" s="37"/>
      <c r="GDT20" s="37"/>
      <c r="GDU20" s="37"/>
      <c r="GDV20" s="37"/>
      <c r="GDW20" s="37"/>
      <c r="GDX20" s="37"/>
      <c r="GDY20" s="37"/>
      <c r="GDZ20" s="37"/>
      <c r="GEA20" s="37"/>
      <c r="GEB20" s="37"/>
      <c r="GEC20" s="37"/>
      <c r="GED20" s="37"/>
      <c r="GEE20" s="37"/>
      <c r="GEF20" s="37"/>
      <c r="GEG20" s="37"/>
      <c r="GEH20" s="37"/>
      <c r="GEI20" s="37"/>
      <c r="GEJ20" s="37"/>
      <c r="GEK20" s="37"/>
      <c r="GEL20" s="37"/>
      <c r="GEM20" s="37"/>
      <c r="GEN20" s="37"/>
      <c r="GEO20" s="37"/>
      <c r="GEP20" s="37"/>
      <c r="GEQ20" s="37"/>
      <c r="GER20" s="37"/>
      <c r="GES20" s="37"/>
      <c r="GET20" s="37"/>
      <c r="GEU20" s="37"/>
      <c r="GEV20" s="37"/>
      <c r="GEW20" s="37"/>
      <c r="GEX20" s="37"/>
      <c r="GEY20" s="37"/>
      <c r="GEZ20" s="37"/>
      <c r="GFA20" s="37"/>
      <c r="GFB20" s="37"/>
      <c r="GFC20" s="37"/>
      <c r="GFD20" s="37"/>
      <c r="GFE20" s="37"/>
      <c r="GFF20" s="37"/>
      <c r="GFG20" s="37"/>
      <c r="GFH20" s="37"/>
      <c r="GFI20" s="37"/>
      <c r="GFJ20" s="37"/>
      <c r="GFK20" s="37"/>
      <c r="GFL20" s="37"/>
      <c r="GFM20" s="37"/>
      <c r="GFN20" s="37"/>
      <c r="GFO20" s="37"/>
      <c r="GFP20" s="37"/>
      <c r="GFQ20" s="37"/>
      <c r="GFR20" s="37"/>
      <c r="GFS20" s="37"/>
      <c r="GFT20" s="37"/>
      <c r="GFU20" s="37"/>
      <c r="GFV20" s="37"/>
      <c r="GFW20" s="37"/>
      <c r="GFX20" s="37"/>
      <c r="GFY20" s="37"/>
      <c r="GFZ20" s="37"/>
      <c r="GGA20" s="37"/>
      <c r="GGB20" s="37"/>
      <c r="GGC20" s="37"/>
      <c r="GGD20" s="37"/>
      <c r="GGE20" s="37"/>
      <c r="GGF20" s="37"/>
      <c r="GGG20" s="37"/>
      <c r="GGH20" s="37"/>
      <c r="GGI20" s="37"/>
      <c r="GGJ20" s="37"/>
      <c r="GGK20" s="37"/>
      <c r="GGL20" s="37"/>
      <c r="GGM20" s="37"/>
      <c r="GGN20" s="37"/>
      <c r="GGO20" s="37"/>
      <c r="GGP20" s="37"/>
      <c r="GGQ20" s="37"/>
      <c r="GGR20" s="37"/>
      <c r="GGS20" s="37"/>
      <c r="GGT20" s="37"/>
      <c r="GGU20" s="37"/>
      <c r="GGV20" s="37"/>
      <c r="GGW20" s="37"/>
      <c r="GGX20" s="37"/>
      <c r="GGY20" s="37"/>
      <c r="GGZ20" s="37"/>
      <c r="GHA20" s="37"/>
      <c r="GHB20" s="37"/>
      <c r="GHC20" s="37"/>
      <c r="GHD20" s="37"/>
      <c r="GHE20" s="37"/>
      <c r="GHF20" s="37"/>
      <c r="GHG20" s="37"/>
      <c r="GHH20" s="37"/>
      <c r="GHI20" s="37"/>
      <c r="GHJ20" s="37"/>
      <c r="GHK20" s="37"/>
      <c r="GHL20" s="37"/>
      <c r="GHM20" s="37"/>
      <c r="GHN20" s="37"/>
      <c r="GHO20" s="37"/>
      <c r="GHP20" s="37"/>
      <c r="GHQ20" s="37"/>
      <c r="GHR20" s="37"/>
      <c r="GHS20" s="37"/>
      <c r="GHT20" s="37"/>
      <c r="GHU20" s="37"/>
      <c r="GHV20" s="37"/>
      <c r="GHW20" s="37"/>
      <c r="GHX20" s="37"/>
      <c r="GHY20" s="37"/>
      <c r="GHZ20" s="37"/>
      <c r="GIA20" s="37"/>
      <c r="GIB20" s="37"/>
      <c r="GIC20" s="37"/>
      <c r="GID20" s="37"/>
      <c r="GIE20" s="37"/>
      <c r="GIF20" s="37"/>
      <c r="GIG20" s="37"/>
      <c r="GIH20" s="37"/>
      <c r="GII20" s="37"/>
      <c r="GIJ20" s="37"/>
      <c r="GIK20" s="37"/>
      <c r="GIL20" s="37"/>
      <c r="GIM20" s="37"/>
      <c r="GIN20" s="37"/>
      <c r="GIO20" s="37"/>
      <c r="GIP20" s="37"/>
      <c r="GIQ20" s="37"/>
      <c r="GIR20" s="37"/>
      <c r="GIS20" s="37"/>
      <c r="GIT20" s="37"/>
      <c r="GIU20" s="37"/>
      <c r="GIV20" s="37"/>
      <c r="GIW20" s="37"/>
      <c r="GIX20" s="37"/>
      <c r="GIY20" s="37"/>
      <c r="GIZ20" s="37"/>
      <c r="GJA20" s="37"/>
      <c r="GJB20" s="37"/>
      <c r="GJC20" s="37"/>
      <c r="GJD20" s="37"/>
      <c r="GJE20" s="37"/>
      <c r="GJF20" s="37"/>
      <c r="GJG20" s="37"/>
      <c r="GJH20" s="37"/>
      <c r="GJI20" s="37"/>
      <c r="GJJ20" s="37"/>
      <c r="GJK20" s="37"/>
      <c r="GJL20" s="37"/>
      <c r="GJM20" s="37"/>
      <c r="GJN20" s="37"/>
      <c r="GJO20" s="37"/>
      <c r="GJP20" s="37"/>
      <c r="GJQ20" s="37"/>
      <c r="GJR20" s="37"/>
      <c r="GJS20" s="37"/>
      <c r="GJT20" s="37"/>
      <c r="GJU20" s="37"/>
      <c r="GJV20" s="37"/>
      <c r="GJW20" s="37"/>
      <c r="GJX20" s="37"/>
      <c r="GJY20" s="37"/>
      <c r="GJZ20" s="37"/>
      <c r="GKA20" s="37"/>
      <c r="GKB20" s="37"/>
      <c r="GKC20" s="37"/>
      <c r="GKD20" s="37"/>
      <c r="GKE20" s="37"/>
      <c r="GKF20" s="37"/>
      <c r="GKG20" s="37"/>
      <c r="GKH20" s="37"/>
      <c r="GKI20" s="37"/>
      <c r="GKJ20" s="37"/>
      <c r="GKK20" s="37"/>
      <c r="GKL20" s="37"/>
      <c r="GKM20" s="37"/>
      <c r="GKN20" s="37"/>
      <c r="GKO20" s="37"/>
      <c r="GKP20" s="37"/>
      <c r="GKQ20" s="37"/>
      <c r="GKR20" s="37"/>
      <c r="GKS20" s="37"/>
      <c r="GKT20" s="37"/>
      <c r="GKU20" s="37"/>
      <c r="GKV20" s="37"/>
      <c r="GKW20" s="37"/>
      <c r="GKX20" s="37"/>
      <c r="GKY20" s="37"/>
      <c r="GKZ20" s="37"/>
      <c r="GLA20" s="37"/>
      <c r="GLB20" s="37"/>
      <c r="GLC20" s="37"/>
      <c r="GLD20" s="37"/>
      <c r="GLE20" s="37"/>
      <c r="GLF20" s="37"/>
      <c r="GLG20" s="37"/>
      <c r="GLH20" s="37"/>
      <c r="GLI20" s="37"/>
      <c r="GLJ20" s="37"/>
      <c r="GLK20" s="37"/>
      <c r="GLL20" s="37"/>
      <c r="GLM20" s="37"/>
      <c r="GLN20" s="37"/>
      <c r="GLO20" s="37"/>
      <c r="GLP20" s="37"/>
      <c r="GLQ20" s="37"/>
      <c r="GLR20" s="37"/>
      <c r="GLS20" s="37"/>
      <c r="GLT20" s="37"/>
      <c r="GLU20" s="37"/>
      <c r="GLV20" s="37"/>
      <c r="GLW20" s="37"/>
      <c r="GLX20" s="37"/>
      <c r="GLY20" s="37"/>
      <c r="GLZ20" s="37"/>
      <c r="GMA20" s="37"/>
      <c r="GMB20" s="37"/>
      <c r="GMC20" s="37"/>
      <c r="GMD20" s="37"/>
      <c r="GME20" s="37"/>
      <c r="GMF20" s="37"/>
      <c r="GMG20" s="37"/>
      <c r="GMH20" s="37"/>
      <c r="GMI20" s="37"/>
      <c r="GMJ20" s="37"/>
      <c r="GMK20" s="37"/>
      <c r="GML20" s="37"/>
      <c r="GMM20" s="37"/>
      <c r="GMN20" s="37"/>
      <c r="GMO20" s="37"/>
      <c r="GMP20" s="37"/>
      <c r="GMQ20" s="37"/>
      <c r="GMR20" s="37"/>
      <c r="GMS20" s="37"/>
      <c r="GMT20" s="37"/>
      <c r="GMU20" s="37"/>
      <c r="GMV20" s="37"/>
      <c r="GMW20" s="37"/>
      <c r="GMX20" s="37"/>
      <c r="GMY20" s="37"/>
      <c r="GMZ20" s="37"/>
      <c r="GNA20" s="37"/>
      <c r="GNB20" s="37"/>
      <c r="GNC20" s="37"/>
      <c r="GND20" s="37"/>
      <c r="GNE20" s="37"/>
      <c r="GNF20" s="37"/>
      <c r="GNG20" s="37"/>
      <c r="GNH20" s="37"/>
      <c r="GNI20" s="37"/>
      <c r="GNJ20" s="37"/>
      <c r="GNK20" s="37"/>
      <c r="GNL20" s="37"/>
      <c r="GNM20" s="37"/>
      <c r="GNN20" s="37"/>
      <c r="GNO20" s="37"/>
      <c r="GNP20" s="37"/>
      <c r="GNQ20" s="37"/>
      <c r="GNR20" s="37"/>
      <c r="GNS20" s="37"/>
      <c r="GNT20" s="37"/>
      <c r="GNU20" s="37"/>
      <c r="GNV20" s="37"/>
      <c r="GNW20" s="37"/>
      <c r="GNX20" s="37"/>
      <c r="GNY20" s="37"/>
      <c r="GNZ20" s="37"/>
      <c r="GOA20" s="37"/>
      <c r="GOB20" s="37"/>
      <c r="GOC20" s="37"/>
      <c r="GOD20" s="37"/>
      <c r="GOE20" s="37"/>
      <c r="GOF20" s="37"/>
      <c r="GOG20" s="37"/>
      <c r="GOH20" s="37"/>
      <c r="GOI20" s="37"/>
      <c r="GOJ20" s="37"/>
      <c r="GOK20" s="37"/>
      <c r="GOL20" s="37"/>
      <c r="GOM20" s="37"/>
      <c r="GON20" s="37"/>
      <c r="GOO20" s="37"/>
      <c r="GOP20" s="37"/>
      <c r="GOQ20" s="37"/>
      <c r="GOR20" s="37"/>
      <c r="GOS20" s="37"/>
      <c r="GOT20" s="37"/>
      <c r="GOU20" s="37"/>
      <c r="GOV20" s="37"/>
      <c r="GOW20" s="37"/>
      <c r="GOX20" s="37"/>
      <c r="GOY20" s="37"/>
      <c r="GOZ20" s="37"/>
      <c r="GPA20" s="37"/>
      <c r="GPB20" s="37"/>
      <c r="GPC20" s="37"/>
      <c r="GPD20" s="37"/>
      <c r="GPE20" s="37"/>
      <c r="GPF20" s="37"/>
      <c r="GPG20" s="37"/>
      <c r="GPH20" s="37"/>
      <c r="GPI20" s="37"/>
      <c r="GPJ20" s="37"/>
      <c r="GPK20" s="37"/>
      <c r="GPL20" s="37"/>
      <c r="GPM20" s="37"/>
      <c r="GPN20" s="37"/>
      <c r="GPO20" s="37"/>
      <c r="GPP20" s="37"/>
      <c r="GPQ20" s="37"/>
      <c r="GPR20" s="37"/>
      <c r="GPS20" s="37"/>
      <c r="GPT20" s="37"/>
      <c r="GPU20" s="37"/>
      <c r="GPV20" s="37"/>
      <c r="GPW20" s="37"/>
      <c r="GPX20" s="37"/>
      <c r="GPY20" s="37"/>
      <c r="GPZ20" s="37"/>
      <c r="GQA20" s="37"/>
      <c r="GQB20" s="37"/>
      <c r="GQC20" s="37"/>
      <c r="GQD20" s="37"/>
      <c r="GQE20" s="37"/>
      <c r="GQF20" s="37"/>
      <c r="GQG20" s="37"/>
      <c r="GQH20" s="37"/>
      <c r="GQI20" s="37"/>
      <c r="GQJ20" s="37"/>
      <c r="GQK20" s="37"/>
      <c r="GQL20" s="37"/>
      <c r="GQM20" s="37"/>
      <c r="GQN20" s="37"/>
      <c r="GQO20" s="37"/>
      <c r="GQP20" s="37"/>
      <c r="GQQ20" s="37"/>
      <c r="GQR20" s="37"/>
      <c r="GQS20" s="37"/>
      <c r="GQT20" s="37"/>
      <c r="GQU20" s="37"/>
      <c r="GQV20" s="37"/>
      <c r="GQW20" s="37"/>
      <c r="GQX20" s="37"/>
      <c r="GQY20" s="37"/>
      <c r="GQZ20" s="37"/>
      <c r="GRA20" s="37"/>
      <c r="GRB20" s="37"/>
      <c r="GRC20" s="37"/>
      <c r="GRD20" s="37"/>
      <c r="GRE20" s="37"/>
      <c r="GRF20" s="37"/>
      <c r="GRG20" s="37"/>
      <c r="GRH20" s="37"/>
      <c r="GRI20" s="37"/>
      <c r="GRJ20" s="37"/>
      <c r="GRK20" s="37"/>
      <c r="GRL20" s="37"/>
      <c r="GRM20" s="37"/>
      <c r="GRN20" s="37"/>
      <c r="GRO20" s="37"/>
      <c r="GRP20" s="37"/>
      <c r="GRQ20" s="37"/>
      <c r="GRR20" s="37"/>
      <c r="GRS20" s="37"/>
      <c r="GRT20" s="37"/>
      <c r="GRU20" s="37"/>
      <c r="GRV20" s="37"/>
      <c r="GRW20" s="37"/>
      <c r="GRX20" s="37"/>
      <c r="GRY20" s="37"/>
      <c r="GRZ20" s="37"/>
      <c r="GSA20" s="37"/>
      <c r="GSB20" s="37"/>
      <c r="GSC20" s="37"/>
      <c r="GSD20" s="37"/>
      <c r="GSE20" s="37"/>
      <c r="GSF20" s="37"/>
      <c r="GSG20" s="37"/>
      <c r="GSH20" s="37"/>
      <c r="GSI20" s="37"/>
      <c r="GSJ20" s="37"/>
      <c r="GSK20" s="37"/>
      <c r="GSL20" s="37"/>
      <c r="GSM20" s="37"/>
      <c r="GSN20" s="37"/>
      <c r="GSO20" s="37"/>
      <c r="GSP20" s="37"/>
      <c r="GSQ20" s="37"/>
      <c r="GSR20" s="37"/>
      <c r="GSS20" s="37"/>
      <c r="GST20" s="37"/>
      <c r="GSU20" s="37"/>
      <c r="GSV20" s="37"/>
      <c r="GSW20" s="37"/>
      <c r="GSX20" s="37"/>
      <c r="GSY20" s="37"/>
      <c r="GSZ20" s="37"/>
      <c r="GTA20" s="37"/>
      <c r="GTB20" s="37"/>
      <c r="GTC20" s="37"/>
      <c r="GTD20" s="37"/>
      <c r="GTE20" s="37"/>
      <c r="GTF20" s="37"/>
      <c r="GTG20" s="37"/>
      <c r="GTH20" s="37"/>
      <c r="GTI20" s="37"/>
      <c r="GTJ20" s="37"/>
      <c r="GTK20" s="37"/>
      <c r="GTL20" s="37"/>
      <c r="GTM20" s="37"/>
      <c r="GTN20" s="37"/>
      <c r="GTO20" s="37"/>
      <c r="GTP20" s="37"/>
      <c r="GTQ20" s="37"/>
      <c r="GTR20" s="37"/>
      <c r="GTS20" s="37"/>
      <c r="GTT20" s="37"/>
      <c r="GTU20" s="37"/>
      <c r="GTV20" s="37"/>
      <c r="GTW20" s="37"/>
      <c r="GTX20" s="37"/>
      <c r="GTY20" s="37"/>
      <c r="GTZ20" s="37"/>
      <c r="GUA20" s="37"/>
      <c r="GUB20" s="37"/>
      <c r="GUC20" s="37"/>
      <c r="GUD20" s="37"/>
      <c r="GUE20" s="37"/>
      <c r="GUF20" s="37"/>
      <c r="GUG20" s="37"/>
      <c r="GUH20" s="37"/>
      <c r="GUI20" s="37"/>
      <c r="GUJ20" s="37"/>
      <c r="GUK20" s="37"/>
      <c r="GUL20" s="37"/>
      <c r="GUM20" s="37"/>
      <c r="GUN20" s="37"/>
      <c r="GUO20" s="37"/>
      <c r="GUP20" s="37"/>
      <c r="GUQ20" s="37"/>
      <c r="GUR20" s="37"/>
      <c r="GUS20" s="37"/>
      <c r="GUT20" s="37"/>
      <c r="GUU20" s="37"/>
      <c r="GUV20" s="37"/>
      <c r="GUW20" s="37"/>
      <c r="GUX20" s="37"/>
      <c r="GUY20" s="37"/>
      <c r="GUZ20" s="37"/>
      <c r="GVA20" s="37"/>
      <c r="GVB20" s="37"/>
      <c r="GVC20" s="37"/>
      <c r="GVD20" s="37"/>
      <c r="GVE20" s="37"/>
      <c r="GVF20" s="37"/>
      <c r="GVG20" s="37"/>
      <c r="GVH20" s="37"/>
      <c r="GVI20" s="37"/>
      <c r="GVJ20" s="37"/>
      <c r="GVK20" s="37"/>
      <c r="GVL20" s="37"/>
      <c r="GVM20" s="37"/>
      <c r="GVN20" s="37"/>
      <c r="GVO20" s="37"/>
      <c r="GVP20" s="37"/>
      <c r="GVQ20" s="37"/>
      <c r="GVR20" s="37"/>
      <c r="GVS20" s="37"/>
      <c r="GVT20" s="37"/>
      <c r="GVU20" s="37"/>
      <c r="GVV20" s="37"/>
      <c r="GVW20" s="37"/>
      <c r="GVX20" s="37"/>
      <c r="GVY20" s="37"/>
      <c r="GVZ20" s="37"/>
      <c r="GWA20" s="37"/>
      <c r="GWB20" s="37"/>
      <c r="GWC20" s="37"/>
      <c r="GWD20" s="37"/>
      <c r="GWE20" s="37"/>
      <c r="GWF20" s="37"/>
      <c r="GWG20" s="37"/>
      <c r="GWH20" s="37"/>
      <c r="GWI20" s="37"/>
      <c r="GWJ20" s="37"/>
      <c r="GWK20" s="37"/>
      <c r="GWL20" s="37"/>
      <c r="GWM20" s="37"/>
      <c r="GWN20" s="37"/>
      <c r="GWO20" s="37"/>
      <c r="GWP20" s="37"/>
      <c r="GWQ20" s="37"/>
      <c r="GWR20" s="37"/>
      <c r="GWS20" s="37"/>
      <c r="GWT20" s="37"/>
      <c r="GWU20" s="37"/>
      <c r="GWV20" s="37"/>
      <c r="GWW20" s="37"/>
      <c r="GWX20" s="37"/>
      <c r="GWY20" s="37"/>
      <c r="GWZ20" s="37"/>
      <c r="GXA20" s="37"/>
      <c r="GXB20" s="37"/>
      <c r="GXC20" s="37"/>
      <c r="GXD20" s="37"/>
      <c r="GXE20" s="37"/>
      <c r="GXF20" s="37"/>
      <c r="GXG20" s="37"/>
      <c r="GXH20" s="37"/>
      <c r="GXI20" s="37"/>
      <c r="GXJ20" s="37"/>
      <c r="GXK20" s="37"/>
      <c r="GXL20" s="37"/>
      <c r="GXM20" s="37"/>
      <c r="GXN20" s="37"/>
      <c r="GXO20" s="37"/>
      <c r="GXP20" s="37"/>
      <c r="GXQ20" s="37"/>
      <c r="GXR20" s="37"/>
      <c r="GXS20" s="37"/>
      <c r="GXT20" s="37"/>
      <c r="GXU20" s="37"/>
      <c r="GXV20" s="37"/>
      <c r="GXW20" s="37"/>
      <c r="GXX20" s="37"/>
      <c r="GXY20" s="37"/>
      <c r="GXZ20" s="37"/>
      <c r="GYA20" s="37"/>
      <c r="GYB20" s="37"/>
      <c r="GYC20" s="37"/>
      <c r="GYD20" s="37"/>
      <c r="GYE20" s="37"/>
      <c r="GYF20" s="37"/>
      <c r="GYG20" s="37"/>
      <c r="GYH20" s="37"/>
      <c r="GYI20" s="37"/>
      <c r="GYJ20" s="37"/>
      <c r="GYK20" s="37"/>
      <c r="GYL20" s="37"/>
      <c r="GYM20" s="37"/>
      <c r="GYN20" s="37"/>
      <c r="GYO20" s="37"/>
      <c r="GYP20" s="37"/>
      <c r="GYQ20" s="37"/>
      <c r="GYR20" s="37"/>
      <c r="GYS20" s="37"/>
      <c r="GYT20" s="37"/>
      <c r="GYU20" s="37"/>
      <c r="GYV20" s="37"/>
      <c r="GYW20" s="37"/>
      <c r="GYX20" s="37"/>
      <c r="GYY20" s="37"/>
      <c r="GYZ20" s="37"/>
      <c r="GZA20" s="37"/>
      <c r="GZB20" s="37"/>
      <c r="GZC20" s="37"/>
      <c r="GZD20" s="37"/>
      <c r="GZE20" s="37"/>
      <c r="GZF20" s="37"/>
      <c r="GZG20" s="37"/>
      <c r="GZH20" s="37"/>
      <c r="GZI20" s="37"/>
      <c r="GZJ20" s="37"/>
      <c r="GZK20" s="37"/>
      <c r="GZL20" s="37"/>
      <c r="GZM20" s="37"/>
      <c r="GZN20" s="37"/>
      <c r="GZO20" s="37"/>
      <c r="GZP20" s="37"/>
      <c r="GZQ20" s="37"/>
      <c r="GZR20" s="37"/>
      <c r="GZS20" s="37"/>
      <c r="GZT20" s="37"/>
      <c r="GZU20" s="37"/>
      <c r="GZV20" s="37"/>
      <c r="GZW20" s="37"/>
      <c r="GZX20" s="37"/>
      <c r="GZY20" s="37"/>
      <c r="GZZ20" s="37"/>
      <c r="HAA20" s="37"/>
      <c r="HAB20" s="37"/>
      <c r="HAC20" s="37"/>
      <c r="HAD20" s="37"/>
      <c r="HAE20" s="37"/>
      <c r="HAF20" s="37"/>
      <c r="HAG20" s="37"/>
      <c r="HAH20" s="37"/>
      <c r="HAI20" s="37"/>
      <c r="HAJ20" s="37"/>
      <c r="HAK20" s="37"/>
      <c r="HAL20" s="37"/>
      <c r="HAM20" s="37"/>
      <c r="HAN20" s="37"/>
      <c r="HAO20" s="37"/>
      <c r="HAP20" s="37"/>
      <c r="HAQ20" s="37"/>
      <c r="HAR20" s="37"/>
      <c r="HAS20" s="37"/>
      <c r="HAT20" s="37"/>
      <c r="HAU20" s="37"/>
      <c r="HAV20" s="37"/>
      <c r="HAW20" s="37"/>
      <c r="HAX20" s="37"/>
      <c r="HAY20" s="37"/>
      <c r="HAZ20" s="37"/>
      <c r="HBA20" s="37"/>
      <c r="HBB20" s="37"/>
      <c r="HBC20" s="37"/>
      <c r="HBD20" s="37"/>
      <c r="HBE20" s="37"/>
      <c r="HBF20" s="37"/>
      <c r="HBG20" s="37"/>
      <c r="HBH20" s="37"/>
      <c r="HBI20" s="37"/>
      <c r="HBJ20" s="37"/>
      <c r="HBK20" s="37"/>
      <c r="HBL20" s="37"/>
      <c r="HBM20" s="37"/>
      <c r="HBN20" s="37"/>
      <c r="HBO20" s="37"/>
      <c r="HBP20" s="37"/>
      <c r="HBQ20" s="37"/>
      <c r="HBR20" s="37"/>
      <c r="HBS20" s="37"/>
      <c r="HBT20" s="37"/>
      <c r="HBU20" s="37"/>
      <c r="HBV20" s="37"/>
      <c r="HBW20" s="37"/>
      <c r="HBX20" s="37"/>
      <c r="HBY20" s="37"/>
      <c r="HBZ20" s="37"/>
      <c r="HCA20" s="37"/>
      <c r="HCB20" s="37"/>
      <c r="HCC20" s="37"/>
      <c r="HCD20" s="37"/>
      <c r="HCE20" s="37"/>
      <c r="HCF20" s="37"/>
      <c r="HCG20" s="37"/>
      <c r="HCH20" s="37"/>
      <c r="HCI20" s="37"/>
      <c r="HCJ20" s="37"/>
      <c r="HCK20" s="37"/>
      <c r="HCL20" s="37"/>
      <c r="HCM20" s="37"/>
      <c r="HCN20" s="37"/>
      <c r="HCO20" s="37"/>
      <c r="HCP20" s="37"/>
      <c r="HCQ20" s="37"/>
      <c r="HCR20" s="37"/>
      <c r="HCS20" s="37"/>
      <c r="HCT20" s="37"/>
      <c r="HCU20" s="37"/>
      <c r="HCV20" s="37"/>
      <c r="HCW20" s="37"/>
      <c r="HCX20" s="37"/>
      <c r="HCY20" s="37"/>
      <c r="HCZ20" s="37"/>
      <c r="HDA20" s="37"/>
      <c r="HDB20" s="37"/>
      <c r="HDC20" s="37"/>
      <c r="HDD20" s="37"/>
      <c r="HDE20" s="37"/>
      <c r="HDF20" s="37"/>
      <c r="HDG20" s="37"/>
      <c r="HDH20" s="37"/>
      <c r="HDI20" s="37"/>
      <c r="HDJ20" s="37"/>
      <c r="HDK20" s="37"/>
      <c r="HDL20" s="37"/>
      <c r="HDM20" s="37"/>
      <c r="HDN20" s="37"/>
      <c r="HDO20" s="37"/>
      <c r="HDP20" s="37"/>
      <c r="HDQ20" s="37"/>
      <c r="HDR20" s="37"/>
      <c r="HDS20" s="37"/>
      <c r="HDT20" s="37"/>
      <c r="HDU20" s="37"/>
      <c r="HDV20" s="37"/>
      <c r="HDW20" s="37"/>
      <c r="HDX20" s="37"/>
      <c r="HDY20" s="37"/>
      <c r="HDZ20" s="37"/>
      <c r="HEA20" s="37"/>
      <c r="HEB20" s="37"/>
      <c r="HEC20" s="37"/>
      <c r="HED20" s="37"/>
      <c r="HEE20" s="37"/>
      <c r="HEF20" s="37"/>
      <c r="HEG20" s="37"/>
      <c r="HEH20" s="37"/>
      <c r="HEI20" s="37"/>
      <c r="HEJ20" s="37"/>
      <c r="HEK20" s="37"/>
      <c r="HEL20" s="37"/>
      <c r="HEM20" s="37"/>
      <c r="HEN20" s="37"/>
      <c r="HEO20" s="37"/>
      <c r="HEP20" s="37"/>
      <c r="HEQ20" s="37"/>
      <c r="HER20" s="37"/>
      <c r="HES20" s="37"/>
      <c r="HET20" s="37"/>
      <c r="HEU20" s="37"/>
      <c r="HEV20" s="37"/>
      <c r="HEW20" s="37"/>
      <c r="HEX20" s="37"/>
      <c r="HEY20" s="37"/>
      <c r="HEZ20" s="37"/>
      <c r="HFA20" s="37"/>
      <c r="HFB20" s="37"/>
      <c r="HFC20" s="37"/>
      <c r="HFD20" s="37"/>
      <c r="HFE20" s="37"/>
      <c r="HFF20" s="37"/>
      <c r="HFG20" s="37"/>
      <c r="HFH20" s="37"/>
      <c r="HFI20" s="37"/>
      <c r="HFJ20" s="37"/>
      <c r="HFK20" s="37"/>
      <c r="HFL20" s="37"/>
      <c r="HFM20" s="37"/>
      <c r="HFN20" s="37"/>
      <c r="HFO20" s="37"/>
      <c r="HFP20" s="37"/>
      <c r="HFQ20" s="37"/>
      <c r="HFR20" s="37"/>
      <c r="HFS20" s="37"/>
      <c r="HFT20" s="37"/>
      <c r="HFU20" s="37"/>
      <c r="HFV20" s="37"/>
      <c r="HFW20" s="37"/>
      <c r="HFX20" s="37"/>
      <c r="HFY20" s="37"/>
      <c r="HFZ20" s="37"/>
      <c r="HGA20" s="37"/>
      <c r="HGB20" s="37"/>
      <c r="HGC20" s="37"/>
      <c r="HGD20" s="37"/>
      <c r="HGE20" s="37"/>
      <c r="HGF20" s="37"/>
      <c r="HGG20" s="37"/>
      <c r="HGH20" s="37"/>
      <c r="HGI20" s="37"/>
      <c r="HGJ20" s="37"/>
      <c r="HGK20" s="37"/>
      <c r="HGL20" s="37"/>
      <c r="HGM20" s="37"/>
      <c r="HGN20" s="37"/>
      <c r="HGO20" s="37"/>
      <c r="HGP20" s="37"/>
      <c r="HGQ20" s="37"/>
      <c r="HGR20" s="37"/>
      <c r="HGS20" s="37"/>
      <c r="HGT20" s="37"/>
      <c r="HGU20" s="37"/>
      <c r="HGV20" s="37"/>
      <c r="HGW20" s="37"/>
      <c r="HGX20" s="37"/>
      <c r="HGY20" s="37"/>
      <c r="HGZ20" s="37"/>
      <c r="HHA20" s="37"/>
      <c r="HHB20" s="37"/>
      <c r="HHC20" s="37"/>
      <c r="HHD20" s="37"/>
      <c r="HHE20" s="37"/>
      <c r="HHF20" s="37"/>
      <c r="HHG20" s="37"/>
      <c r="HHH20" s="37"/>
      <c r="HHI20" s="37"/>
      <c r="HHJ20" s="37"/>
      <c r="HHK20" s="37"/>
      <c r="HHL20" s="37"/>
      <c r="HHM20" s="37"/>
      <c r="HHN20" s="37"/>
      <c r="HHO20" s="37"/>
      <c r="HHP20" s="37"/>
      <c r="HHQ20" s="37"/>
      <c r="HHR20" s="37"/>
      <c r="HHS20" s="37"/>
      <c r="HHT20" s="37"/>
      <c r="HHU20" s="37"/>
      <c r="HHV20" s="37"/>
      <c r="HHW20" s="37"/>
      <c r="HHX20" s="37"/>
      <c r="HHY20" s="37"/>
      <c r="HHZ20" s="37"/>
      <c r="HIA20" s="37"/>
      <c r="HIB20" s="37"/>
      <c r="HIC20" s="37"/>
      <c r="HID20" s="37"/>
      <c r="HIE20" s="37"/>
      <c r="HIF20" s="37"/>
      <c r="HIG20" s="37"/>
      <c r="HIH20" s="37"/>
      <c r="HII20" s="37"/>
      <c r="HIJ20" s="37"/>
      <c r="HIK20" s="37"/>
      <c r="HIL20" s="37"/>
      <c r="HIM20" s="37"/>
      <c r="HIN20" s="37"/>
      <c r="HIO20" s="37"/>
      <c r="HIP20" s="37"/>
      <c r="HIQ20" s="37"/>
      <c r="HIR20" s="37"/>
      <c r="HIS20" s="37"/>
      <c r="HIT20" s="37"/>
      <c r="HIU20" s="37"/>
      <c r="HIV20" s="37"/>
      <c r="HIW20" s="37"/>
      <c r="HIX20" s="37"/>
      <c r="HIY20" s="37"/>
      <c r="HIZ20" s="37"/>
      <c r="HJA20" s="37"/>
      <c r="HJB20" s="37"/>
      <c r="HJC20" s="37"/>
      <c r="HJD20" s="37"/>
      <c r="HJE20" s="37"/>
      <c r="HJF20" s="37"/>
      <c r="HJG20" s="37"/>
      <c r="HJH20" s="37"/>
      <c r="HJI20" s="37"/>
      <c r="HJJ20" s="37"/>
      <c r="HJK20" s="37"/>
      <c r="HJL20" s="37"/>
      <c r="HJM20" s="37"/>
      <c r="HJN20" s="37"/>
      <c r="HJO20" s="37"/>
      <c r="HJP20" s="37"/>
      <c r="HJQ20" s="37"/>
      <c r="HJR20" s="37"/>
      <c r="HJS20" s="37"/>
      <c r="HJT20" s="37"/>
      <c r="HJU20" s="37"/>
      <c r="HJV20" s="37"/>
      <c r="HJW20" s="37"/>
      <c r="HJX20" s="37"/>
      <c r="HJY20" s="37"/>
      <c r="HJZ20" s="37"/>
      <c r="HKA20" s="37"/>
      <c r="HKB20" s="37"/>
      <c r="HKC20" s="37"/>
      <c r="HKD20" s="37"/>
      <c r="HKE20" s="37"/>
      <c r="HKF20" s="37"/>
      <c r="HKG20" s="37"/>
      <c r="HKH20" s="37"/>
      <c r="HKI20" s="37"/>
      <c r="HKJ20" s="37"/>
      <c r="HKK20" s="37"/>
      <c r="HKL20" s="37"/>
      <c r="HKM20" s="37"/>
      <c r="HKN20" s="37"/>
      <c r="HKO20" s="37"/>
      <c r="HKP20" s="37"/>
      <c r="HKQ20" s="37"/>
      <c r="HKR20" s="37"/>
      <c r="HKS20" s="37"/>
      <c r="HKT20" s="37"/>
      <c r="HKU20" s="37"/>
      <c r="HKV20" s="37"/>
      <c r="HKW20" s="37"/>
      <c r="HKX20" s="37"/>
      <c r="HKY20" s="37"/>
      <c r="HKZ20" s="37"/>
      <c r="HLA20" s="37"/>
      <c r="HLB20" s="37"/>
      <c r="HLC20" s="37"/>
      <c r="HLD20" s="37"/>
      <c r="HLE20" s="37"/>
      <c r="HLF20" s="37"/>
      <c r="HLG20" s="37"/>
      <c r="HLH20" s="37"/>
      <c r="HLI20" s="37"/>
      <c r="HLJ20" s="37"/>
      <c r="HLK20" s="37"/>
      <c r="HLL20" s="37"/>
      <c r="HLM20" s="37"/>
      <c r="HLN20" s="37"/>
      <c r="HLO20" s="37"/>
      <c r="HLP20" s="37"/>
      <c r="HLQ20" s="37"/>
      <c r="HLR20" s="37"/>
      <c r="HLS20" s="37"/>
      <c r="HLT20" s="37"/>
      <c r="HLU20" s="37"/>
      <c r="HLV20" s="37"/>
      <c r="HLW20" s="37"/>
      <c r="HLX20" s="37"/>
      <c r="HLY20" s="37"/>
      <c r="HLZ20" s="37"/>
      <c r="HMA20" s="37"/>
      <c r="HMB20" s="37"/>
      <c r="HMC20" s="37"/>
      <c r="HMD20" s="37"/>
      <c r="HME20" s="37"/>
      <c r="HMF20" s="37"/>
      <c r="HMG20" s="37"/>
      <c r="HMH20" s="37"/>
      <c r="HMI20" s="37"/>
      <c r="HMJ20" s="37"/>
      <c r="HMK20" s="37"/>
      <c r="HML20" s="37"/>
      <c r="HMM20" s="37"/>
      <c r="HMN20" s="37"/>
      <c r="HMO20" s="37"/>
      <c r="HMP20" s="37"/>
      <c r="HMQ20" s="37"/>
      <c r="HMR20" s="37"/>
      <c r="HMS20" s="37"/>
      <c r="HMT20" s="37"/>
      <c r="HMU20" s="37"/>
      <c r="HMV20" s="37"/>
      <c r="HMW20" s="37"/>
      <c r="HMX20" s="37"/>
      <c r="HMY20" s="37"/>
      <c r="HMZ20" s="37"/>
      <c r="HNA20" s="37"/>
      <c r="HNB20" s="37"/>
      <c r="HNC20" s="37"/>
      <c r="HND20" s="37"/>
      <c r="HNE20" s="37"/>
      <c r="HNF20" s="37"/>
      <c r="HNG20" s="37"/>
      <c r="HNH20" s="37"/>
      <c r="HNI20" s="37"/>
      <c r="HNJ20" s="37"/>
      <c r="HNK20" s="37"/>
      <c r="HNL20" s="37"/>
      <c r="HNM20" s="37"/>
      <c r="HNN20" s="37"/>
      <c r="HNO20" s="37"/>
      <c r="HNP20" s="37"/>
      <c r="HNQ20" s="37"/>
      <c r="HNR20" s="37"/>
      <c r="HNS20" s="37"/>
      <c r="HNT20" s="37"/>
      <c r="HNU20" s="37"/>
      <c r="HNV20" s="37"/>
      <c r="HNW20" s="37"/>
      <c r="HNX20" s="37"/>
      <c r="HNY20" s="37"/>
      <c r="HNZ20" s="37"/>
      <c r="HOA20" s="37"/>
      <c r="HOB20" s="37"/>
      <c r="HOC20" s="37"/>
      <c r="HOD20" s="37"/>
      <c r="HOE20" s="37"/>
      <c r="HOF20" s="37"/>
      <c r="HOG20" s="37"/>
      <c r="HOH20" s="37"/>
      <c r="HOI20" s="37"/>
      <c r="HOJ20" s="37"/>
      <c r="HOK20" s="37"/>
      <c r="HOL20" s="37"/>
      <c r="HOM20" s="37"/>
      <c r="HON20" s="37"/>
      <c r="HOO20" s="37"/>
      <c r="HOP20" s="37"/>
      <c r="HOQ20" s="37"/>
      <c r="HOR20" s="37"/>
      <c r="HOS20" s="37"/>
      <c r="HOT20" s="37"/>
      <c r="HOU20" s="37"/>
      <c r="HOV20" s="37"/>
      <c r="HOW20" s="37"/>
      <c r="HOX20" s="37"/>
      <c r="HOY20" s="37"/>
      <c r="HOZ20" s="37"/>
      <c r="HPA20" s="37"/>
      <c r="HPB20" s="37"/>
      <c r="HPC20" s="37"/>
      <c r="HPD20" s="37"/>
      <c r="HPE20" s="37"/>
      <c r="HPF20" s="37"/>
      <c r="HPG20" s="37"/>
      <c r="HPH20" s="37"/>
      <c r="HPI20" s="37"/>
      <c r="HPJ20" s="37"/>
      <c r="HPK20" s="37"/>
      <c r="HPL20" s="37"/>
      <c r="HPM20" s="37"/>
      <c r="HPN20" s="37"/>
      <c r="HPO20" s="37"/>
      <c r="HPP20" s="37"/>
      <c r="HPQ20" s="37"/>
      <c r="HPR20" s="37"/>
      <c r="HPS20" s="37"/>
      <c r="HPT20" s="37"/>
      <c r="HPU20" s="37"/>
      <c r="HPV20" s="37"/>
      <c r="HPW20" s="37"/>
      <c r="HPX20" s="37"/>
      <c r="HPY20" s="37"/>
      <c r="HPZ20" s="37"/>
      <c r="HQA20" s="37"/>
      <c r="HQB20" s="37"/>
      <c r="HQC20" s="37"/>
      <c r="HQD20" s="37"/>
      <c r="HQE20" s="37"/>
      <c r="HQF20" s="37"/>
      <c r="HQG20" s="37"/>
      <c r="HQH20" s="37"/>
      <c r="HQI20" s="37"/>
      <c r="HQJ20" s="37"/>
      <c r="HQK20" s="37"/>
      <c r="HQL20" s="37"/>
      <c r="HQM20" s="37"/>
      <c r="HQN20" s="37"/>
      <c r="HQO20" s="37"/>
      <c r="HQP20" s="37"/>
      <c r="HQQ20" s="37"/>
      <c r="HQR20" s="37"/>
      <c r="HQS20" s="37"/>
      <c r="HQT20" s="37"/>
      <c r="HQU20" s="37"/>
      <c r="HQV20" s="37"/>
      <c r="HQW20" s="37"/>
      <c r="HQX20" s="37"/>
      <c r="HQY20" s="37"/>
      <c r="HQZ20" s="37"/>
      <c r="HRA20" s="37"/>
      <c r="HRB20" s="37"/>
      <c r="HRC20" s="37"/>
      <c r="HRD20" s="37"/>
      <c r="HRE20" s="37"/>
      <c r="HRF20" s="37"/>
      <c r="HRG20" s="37"/>
      <c r="HRH20" s="37"/>
      <c r="HRI20" s="37"/>
      <c r="HRJ20" s="37"/>
      <c r="HRK20" s="37"/>
      <c r="HRL20" s="37"/>
      <c r="HRM20" s="37"/>
      <c r="HRN20" s="37"/>
      <c r="HRO20" s="37"/>
      <c r="HRP20" s="37"/>
      <c r="HRQ20" s="37"/>
      <c r="HRR20" s="37"/>
      <c r="HRS20" s="37"/>
      <c r="HRT20" s="37"/>
      <c r="HRU20" s="37"/>
      <c r="HRV20" s="37"/>
      <c r="HRW20" s="37"/>
      <c r="HRX20" s="37"/>
      <c r="HRY20" s="37"/>
      <c r="HRZ20" s="37"/>
      <c r="HSA20" s="37"/>
      <c r="HSB20" s="37"/>
      <c r="HSC20" s="37"/>
      <c r="HSD20" s="37"/>
      <c r="HSE20" s="37"/>
      <c r="HSF20" s="37"/>
      <c r="HSG20" s="37"/>
      <c r="HSH20" s="37"/>
      <c r="HSI20" s="37"/>
      <c r="HSJ20" s="37"/>
      <c r="HSK20" s="37"/>
      <c r="HSL20" s="37"/>
      <c r="HSM20" s="37"/>
      <c r="HSN20" s="37"/>
      <c r="HSO20" s="37"/>
      <c r="HSP20" s="37"/>
      <c r="HSQ20" s="37"/>
      <c r="HSR20" s="37"/>
      <c r="HSS20" s="37"/>
      <c r="HST20" s="37"/>
      <c r="HSU20" s="37"/>
      <c r="HSV20" s="37"/>
      <c r="HSW20" s="37"/>
      <c r="HSX20" s="37"/>
      <c r="HSY20" s="37"/>
      <c r="HSZ20" s="37"/>
      <c r="HTA20" s="37"/>
      <c r="HTB20" s="37"/>
      <c r="HTC20" s="37"/>
      <c r="HTD20" s="37"/>
      <c r="HTE20" s="37"/>
      <c r="HTF20" s="37"/>
      <c r="HTG20" s="37"/>
      <c r="HTH20" s="37"/>
      <c r="HTI20" s="37"/>
      <c r="HTJ20" s="37"/>
      <c r="HTK20" s="37"/>
      <c r="HTL20" s="37"/>
      <c r="HTM20" s="37"/>
      <c r="HTN20" s="37"/>
      <c r="HTO20" s="37"/>
      <c r="HTP20" s="37"/>
      <c r="HTQ20" s="37"/>
      <c r="HTR20" s="37"/>
      <c r="HTS20" s="37"/>
      <c r="HTT20" s="37"/>
      <c r="HTU20" s="37"/>
      <c r="HTV20" s="37"/>
      <c r="HTW20" s="37"/>
      <c r="HTX20" s="37"/>
      <c r="HTY20" s="37"/>
      <c r="HTZ20" s="37"/>
      <c r="HUA20" s="37"/>
      <c r="HUB20" s="37"/>
      <c r="HUC20" s="37"/>
      <c r="HUD20" s="37"/>
      <c r="HUE20" s="37"/>
      <c r="HUF20" s="37"/>
      <c r="HUG20" s="37"/>
      <c r="HUH20" s="37"/>
      <c r="HUI20" s="37"/>
      <c r="HUJ20" s="37"/>
      <c r="HUK20" s="37"/>
      <c r="HUL20" s="37"/>
      <c r="HUM20" s="37"/>
      <c r="HUN20" s="37"/>
      <c r="HUO20" s="37"/>
      <c r="HUP20" s="37"/>
      <c r="HUQ20" s="37"/>
      <c r="HUR20" s="37"/>
      <c r="HUS20" s="37"/>
      <c r="HUT20" s="37"/>
      <c r="HUU20" s="37"/>
      <c r="HUV20" s="37"/>
      <c r="HUW20" s="37"/>
      <c r="HUX20" s="37"/>
      <c r="HUY20" s="37"/>
      <c r="HUZ20" s="37"/>
      <c r="HVA20" s="37"/>
      <c r="HVB20" s="37"/>
      <c r="HVC20" s="37"/>
      <c r="HVD20" s="37"/>
      <c r="HVE20" s="37"/>
      <c r="HVF20" s="37"/>
      <c r="HVG20" s="37"/>
      <c r="HVH20" s="37"/>
      <c r="HVI20" s="37"/>
      <c r="HVJ20" s="37"/>
      <c r="HVK20" s="37"/>
      <c r="HVL20" s="37"/>
      <c r="HVM20" s="37"/>
      <c r="HVN20" s="37"/>
      <c r="HVO20" s="37"/>
      <c r="HVP20" s="37"/>
      <c r="HVQ20" s="37"/>
      <c r="HVR20" s="37"/>
      <c r="HVS20" s="37"/>
      <c r="HVT20" s="37"/>
      <c r="HVU20" s="37"/>
      <c r="HVV20" s="37"/>
      <c r="HVW20" s="37"/>
      <c r="HVX20" s="37"/>
      <c r="HVY20" s="37"/>
      <c r="HVZ20" s="37"/>
      <c r="HWA20" s="37"/>
      <c r="HWB20" s="37"/>
      <c r="HWC20" s="37"/>
      <c r="HWD20" s="37"/>
      <c r="HWE20" s="37"/>
      <c r="HWF20" s="37"/>
      <c r="HWG20" s="37"/>
      <c r="HWH20" s="37"/>
      <c r="HWI20" s="37"/>
      <c r="HWJ20" s="37"/>
      <c r="HWK20" s="37"/>
      <c r="HWL20" s="37"/>
      <c r="HWM20" s="37"/>
      <c r="HWN20" s="37"/>
      <c r="HWO20" s="37"/>
      <c r="HWP20" s="37"/>
      <c r="HWQ20" s="37"/>
      <c r="HWR20" s="37"/>
      <c r="HWS20" s="37"/>
      <c r="HWT20" s="37"/>
      <c r="HWU20" s="37"/>
      <c r="HWV20" s="37"/>
      <c r="HWW20" s="37"/>
      <c r="HWX20" s="37"/>
      <c r="HWY20" s="37"/>
      <c r="HWZ20" s="37"/>
      <c r="HXA20" s="37"/>
      <c r="HXB20" s="37"/>
      <c r="HXC20" s="37"/>
      <c r="HXD20" s="37"/>
      <c r="HXE20" s="37"/>
      <c r="HXF20" s="37"/>
      <c r="HXG20" s="37"/>
      <c r="HXH20" s="37"/>
      <c r="HXI20" s="37"/>
      <c r="HXJ20" s="37"/>
      <c r="HXK20" s="37"/>
      <c r="HXL20" s="37"/>
      <c r="HXM20" s="37"/>
      <c r="HXN20" s="37"/>
      <c r="HXO20" s="37"/>
      <c r="HXP20" s="37"/>
      <c r="HXQ20" s="37"/>
      <c r="HXR20" s="37"/>
      <c r="HXS20" s="37"/>
      <c r="HXT20" s="37"/>
      <c r="HXU20" s="37"/>
      <c r="HXV20" s="37"/>
      <c r="HXW20" s="37"/>
      <c r="HXX20" s="37"/>
      <c r="HXY20" s="37"/>
      <c r="HXZ20" s="37"/>
      <c r="HYA20" s="37"/>
      <c r="HYB20" s="37"/>
      <c r="HYC20" s="37"/>
      <c r="HYD20" s="37"/>
      <c r="HYE20" s="37"/>
      <c r="HYF20" s="37"/>
      <c r="HYG20" s="37"/>
      <c r="HYH20" s="37"/>
      <c r="HYI20" s="37"/>
      <c r="HYJ20" s="37"/>
      <c r="HYK20" s="37"/>
      <c r="HYL20" s="37"/>
      <c r="HYM20" s="37"/>
      <c r="HYN20" s="37"/>
      <c r="HYO20" s="37"/>
      <c r="HYP20" s="37"/>
      <c r="HYQ20" s="37"/>
      <c r="HYR20" s="37"/>
      <c r="HYS20" s="37"/>
      <c r="HYT20" s="37"/>
      <c r="HYU20" s="37"/>
      <c r="HYV20" s="37"/>
      <c r="HYW20" s="37"/>
      <c r="HYX20" s="37"/>
      <c r="HYY20" s="37"/>
      <c r="HYZ20" s="37"/>
      <c r="HZA20" s="37"/>
      <c r="HZB20" s="37"/>
      <c r="HZC20" s="37"/>
      <c r="HZD20" s="37"/>
      <c r="HZE20" s="37"/>
      <c r="HZF20" s="37"/>
      <c r="HZG20" s="37"/>
      <c r="HZH20" s="37"/>
      <c r="HZI20" s="37"/>
      <c r="HZJ20" s="37"/>
      <c r="HZK20" s="37"/>
      <c r="HZL20" s="37"/>
      <c r="HZM20" s="37"/>
      <c r="HZN20" s="37"/>
      <c r="HZO20" s="37"/>
      <c r="HZP20" s="37"/>
      <c r="HZQ20" s="37"/>
      <c r="HZR20" s="37"/>
      <c r="HZS20" s="37"/>
      <c r="HZT20" s="37"/>
      <c r="HZU20" s="37"/>
      <c r="HZV20" s="37"/>
      <c r="HZW20" s="37"/>
      <c r="HZX20" s="37"/>
      <c r="HZY20" s="37"/>
      <c r="HZZ20" s="37"/>
      <c r="IAA20" s="37"/>
      <c r="IAB20" s="37"/>
      <c r="IAC20" s="37"/>
      <c r="IAD20" s="37"/>
      <c r="IAE20" s="37"/>
      <c r="IAF20" s="37"/>
      <c r="IAG20" s="37"/>
      <c r="IAH20" s="37"/>
      <c r="IAI20" s="37"/>
      <c r="IAJ20" s="37"/>
      <c r="IAK20" s="37"/>
      <c r="IAL20" s="37"/>
      <c r="IAM20" s="37"/>
      <c r="IAN20" s="37"/>
      <c r="IAO20" s="37"/>
      <c r="IAP20" s="37"/>
      <c r="IAQ20" s="37"/>
      <c r="IAR20" s="37"/>
      <c r="IAS20" s="37"/>
      <c r="IAT20" s="37"/>
      <c r="IAU20" s="37"/>
      <c r="IAV20" s="37"/>
      <c r="IAW20" s="37"/>
      <c r="IAX20" s="37"/>
      <c r="IAY20" s="37"/>
      <c r="IAZ20" s="37"/>
      <c r="IBA20" s="37"/>
      <c r="IBB20" s="37"/>
      <c r="IBC20" s="37"/>
      <c r="IBD20" s="37"/>
      <c r="IBE20" s="37"/>
      <c r="IBF20" s="37"/>
      <c r="IBG20" s="37"/>
      <c r="IBH20" s="37"/>
      <c r="IBI20" s="37"/>
      <c r="IBJ20" s="37"/>
      <c r="IBK20" s="37"/>
      <c r="IBL20" s="37"/>
      <c r="IBM20" s="37"/>
      <c r="IBN20" s="37"/>
      <c r="IBO20" s="37"/>
      <c r="IBP20" s="37"/>
      <c r="IBQ20" s="37"/>
      <c r="IBR20" s="37"/>
      <c r="IBS20" s="37"/>
      <c r="IBT20" s="37"/>
      <c r="IBU20" s="37"/>
      <c r="IBV20" s="37"/>
      <c r="IBW20" s="37"/>
      <c r="IBX20" s="37"/>
      <c r="IBY20" s="37"/>
      <c r="IBZ20" s="37"/>
      <c r="ICA20" s="37"/>
      <c r="ICB20" s="37"/>
      <c r="ICC20" s="37"/>
      <c r="ICD20" s="37"/>
      <c r="ICE20" s="37"/>
      <c r="ICF20" s="37"/>
      <c r="ICG20" s="37"/>
      <c r="ICH20" s="37"/>
      <c r="ICI20" s="37"/>
      <c r="ICJ20" s="37"/>
      <c r="ICK20" s="37"/>
      <c r="ICL20" s="37"/>
      <c r="ICM20" s="37"/>
      <c r="ICN20" s="37"/>
      <c r="ICO20" s="37"/>
      <c r="ICP20" s="37"/>
      <c r="ICQ20" s="37"/>
      <c r="ICR20" s="37"/>
      <c r="ICS20" s="37"/>
      <c r="ICT20" s="37"/>
      <c r="ICU20" s="37"/>
      <c r="ICV20" s="37"/>
      <c r="ICW20" s="37"/>
      <c r="ICX20" s="37"/>
      <c r="ICY20" s="37"/>
      <c r="ICZ20" s="37"/>
      <c r="IDA20" s="37"/>
      <c r="IDB20" s="37"/>
      <c r="IDC20" s="37"/>
      <c r="IDD20" s="37"/>
      <c r="IDE20" s="37"/>
      <c r="IDF20" s="37"/>
      <c r="IDG20" s="37"/>
      <c r="IDH20" s="37"/>
      <c r="IDI20" s="37"/>
      <c r="IDJ20" s="37"/>
      <c r="IDK20" s="37"/>
      <c r="IDL20" s="37"/>
      <c r="IDM20" s="37"/>
      <c r="IDN20" s="37"/>
      <c r="IDO20" s="37"/>
      <c r="IDP20" s="37"/>
      <c r="IDQ20" s="37"/>
      <c r="IDR20" s="37"/>
      <c r="IDS20" s="37"/>
      <c r="IDT20" s="37"/>
      <c r="IDU20" s="37"/>
      <c r="IDV20" s="37"/>
      <c r="IDW20" s="37"/>
      <c r="IDX20" s="37"/>
      <c r="IDY20" s="37"/>
      <c r="IDZ20" s="37"/>
      <c r="IEA20" s="37"/>
      <c r="IEB20" s="37"/>
      <c r="IEC20" s="37"/>
      <c r="IED20" s="37"/>
      <c r="IEE20" s="37"/>
      <c r="IEF20" s="37"/>
      <c r="IEG20" s="37"/>
      <c r="IEH20" s="37"/>
      <c r="IEI20" s="37"/>
      <c r="IEJ20" s="37"/>
      <c r="IEK20" s="37"/>
      <c r="IEL20" s="37"/>
      <c r="IEM20" s="37"/>
      <c r="IEN20" s="37"/>
      <c r="IEO20" s="37"/>
      <c r="IEP20" s="37"/>
      <c r="IEQ20" s="37"/>
      <c r="IER20" s="37"/>
      <c r="IES20" s="37"/>
      <c r="IET20" s="37"/>
      <c r="IEU20" s="37"/>
      <c r="IEV20" s="37"/>
      <c r="IEW20" s="37"/>
      <c r="IEX20" s="37"/>
      <c r="IEY20" s="37"/>
      <c r="IEZ20" s="37"/>
      <c r="IFA20" s="37"/>
      <c r="IFB20" s="37"/>
      <c r="IFC20" s="37"/>
      <c r="IFD20" s="37"/>
      <c r="IFE20" s="37"/>
      <c r="IFF20" s="37"/>
      <c r="IFG20" s="37"/>
      <c r="IFH20" s="37"/>
      <c r="IFI20" s="37"/>
      <c r="IFJ20" s="37"/>
      <c r="IFK20" s="37"/>
      <c r="IFL20" s="37"/>
      <c r="IFM20" s="37"/>
      <c r="IFN20" s="37"/>
      <c r="IFO20" s="37"/>
      <c r="IFP20" s="37"/>
      <c r="IFQ20" s="37"/>
      <c r="IFR20" s="37"/>
      <c r="IFS20" s="37"/>
      <c r="IFT20" s="37"/>
      <c r="IFU20" s="37"/>
      <c r="IFV20" s="37"/>
      <c r="IFW20" s="37"/>
      <c r="IFX20" s="37"/>
      <c r="IFY20" s="37"/>
      <c r="IFZ20" s="37"/>
      <c r="IGA20" s="37"/>
      <c r="IGB20" s="37"/>
      <c r="IGC20" s="37"/>
      <c r="IGD20" s="37"/>
      <c r="IGE20" s="37"/>
      <c r="IGF20" s="37"/>
      <c r="IGG20" s="37"/>
      <c r="IGH20" s="37"/>
      <c r="IGI20" s="37"/>
      <c r="IGJ20" s="37"/>
      <c r="IGK20" s="37"/>
      <c r="IGL20" s="37"/>
      <c r="IGM20" s="37"/>
      <c r="IGN20" s="37"/>
      <c r="IGO20" s="37"/>
      <c r="IGP20" s="37"/>
      <c r="IGQ20" s="37"/>
      <c r="IGR20" s="37"/>
      <c r="IGS20" s="37"/>
      <c r="IGT20" s="37"/>
      <c r="IGU20" s="37"/>
      <c r="IGV20" s="37"/>
      <c r="IGW20" s="37"/>
      <c r="IGX20" s="37"/>
      <c r="IGY20" s="37"/>
      <c r="IGZ20" s="37"/>
      <c r="IHA20" s="37"/>
      <c r="IHB20" s="37"/>
      <c r="IHC20" s="37"/>
      <c r="IHD20" s="37"/>
      <c r="IHE20" s="37"/>
      <c r="IHF20" s="37"/>
      <c r="IHG20" s="37"/>
      <c r="IHH20" s="37"/>
      <c r="IHI20" s="37"/>
      <c r="IHJ20" s="37"/>
      <c r="IHK20" s="37"/>
      <c r="IHL20" s="37"/>
      <c r="IHM20" s="37"/>
      <c r="IHN20" s="37"/>
      <c r="IHO20" s="37"/>
      <c r="IHP20" s="37"/>
      <c r="IHQ20" s="37"/>
      <c r="IHR20" s="37"/>
      <c r="IHS20" s="37"/>
      <c r="IHT20" s="37"/>
      <c r="IHU20" s="37"/>
      <c r="IHV20" s="37"/>
      <c r="IHW20" s="37"/>
      <c r="IHX20" s="37"/>
      <c r="IHY20" s="37"/>
      <c r="IHZ20" s="37"/>
      <c r="IIA20" s="37"/>
      <c r="IIB20" s="37"/>
      <c r="IIC20" s="37"/>
      <c r="IID20" s="37"/>
      <c r="IIE20" s="37"/>
      <c r="IIF20" s="37"/>
      <c r="IIG20" s="37"/>
      <c r="IIH20" s="37"/>
      <c r="III20" s="37"/>
      <c r="IIJ20" s="37"/>
      <c r="IIK20" s="37"/>
      <c r="IIL20" s="37"/>
      <c r="IIM20" s="37"/>
      <c r="IIN20" s="37"/>
      <c r="IIO20" s="37"/>
      <c r="IIP20" s="37"/>
      <c r="IIQ20" s="37"/>
      <c r="IIR20" s="37"/>
      <c r="IIS20" s="37"/>
      <c r="IIT20" s="37"/>
      <c r="IIU20" s="37"/>
      <c r="IIV20" s="37"/>
      <c r="IIW20" s="37"/>
      <c r="IIX20" s="37"/>
      <c r="IIY20" s="37"/>
      <c r="IIZ20" s="37"/>
      <c r="IJA20" s="37"/>
      <c r="IJB20" s="37"/>
      <c r="IJC20" s="37"/>
      <c r="IJD20" s="37"/>
      <c r="IJE20" s="37"/>
      <c r="IJF20" s="37"/>
      <c r="IJG20" s="37"/>
      <c r="IJH20" s="37"/>
      <c r="IJI20" s="37"/>
      <c r="IJJ20" s="37"/>
      <c r="IJK20" s="37"/>
      <c r="IJL20" s="37"/>
      <c r="IJM20" s="37"/>
      <c r="IJN20" s="37"/>
      <c r="IJO20" s="37"/>
      <c r="IJP20" s="37"/>
      <c r="IJQ20" s="37"/>
      <c r="IJR20" s="37"/>
      <c r="IJS20" s="37"/>
      <c r="IJT20" s="37"/>
      <c r="IJU20" s="37"/>
      <c r="IJV20" s="37"/>
      <c r="IJW20" s="37"/>
      <c r="IJX20" s="37"/>
      <c r="IJY20" s="37"/>
      <c r="IJZ20" s="37"/>
      <c r="IKA20" s="37"/>
      <c r="IKB20" s="37"/>
      <c r="IKC20" s="37"/>
      <c r="IKD20" s="37"/>
      <c r="IKE20" s="37"/>
      <c r="IKF20" s="37"/>
      <c r="IKG20" s="37"/>
      <c r="IKH20" s="37"/>
      <c r="IKI20" s="37"/>
      <c r="IKJ20" s="37"/>
      <c r="IKK20" s="37"/>
      <c r="IKL20" s="37"/>
      <c r="IKM20" s="37"/>
      <c r="IKN20" s="37"/>
      <c r="IKO20" s="37"/>
      <c r="IKP20" s="37"/>
      <c r="IKQ20" s="37"/>
      <c r="IKR20" s="37"/>
      <c r="IKS20" s="37"/>
      <c r="IKT20" s="37"/>
      <c r="IKU20" s="37"/>
      <c r="IKV20" s="37"/>
      <c r="IKW20" s="37"/>
      <c r="IKX20" s="37"/>
      <c r="IKY20" s="37"/>
      <c r="IKZ20" s="37"/>
      <c r="ILA20" s="37"/>
      <c r="ILB20" s="37"/>
      <c r="ILC20" s="37"/>
      <c r="ILD20" s="37"/>
      <c r="ILE20" s="37"/>
      <c r="ILF20" s="37"/>
      <c r="ILG20" s="37"/>
      <c r="ILH20" s="37"/>
      <c r="ILI20" s="37"/>
      <c r="ILJ20" s="37"/>
      <c r="ILK20" s="37"/>
      <c r="ILL20" s="37"/>
      <c r="ILM20" s="37"/>
      <c r="ILN20" s="37"/>
      <c r="ILO20" s="37"/>
      <c r="ILP20" s="37"/>
      <c r="ILQ20" s="37"/>
      <c r="ILR20" s="37"/>
      <c r="ILS20" s="37"/>
      <c r="ILT20" s="37"/>
      <c r="ILU20" s="37"/>
      <c r="ILV20" s="37"/>
      <c r="ILW20" s="37"/>
      <c r="ILX20" s="37"/>
      <c r="ILY20" s="37"/>
      <c r="ILZ20" s="37"/>
      <c r="IMA20" s="37"/>
      <c r="IMB20" s="37"/>
      <c r="IMC20" s="37"/>
      <c r="IMD20" s="37"/>
      <c r="IME20" s="37"/>
      <c r="IMF20" s="37"/>
      <c r="IMG20" s="37"/>
      <c r="IMH20" s="37"/>
      <c r="IMI20" s="37"/>
      <c r="IMJ20" s="37"/>
      <c r="IMK20" s="37"/>
      <c r="IML20" s="37"/>
      <c r="IMM20" s="37"/>
      <c r="IMN20" s="37"/>
      <c r="IMO20" s="37"/>
      <c r="IMP20" s="37"/>
      <c r="IMQ20" s="37"/>
      <c r="IMR20" s="37"/>
      <c r="IMS20" s="37"/>
      <c r="IMT20" s="37"/>
      <c r="IMU20" s="37"/>
      <c r="IMV20" s="37"/>
      <c r="IMW20" s="37"/>
      <c r="IMX20" s="37"/>
      <c r="IMY20" s="37"/>
      <c r="IMZ20" s="37"/>
      <c r="INA20" s="37"/>
      <c r="INB20" s="37"/>
      <c r="INC20" s="37"/>
      <c r="IND20" s="37"/>
      <c r="INE20" s="37"/>
      <c r="INF20" s="37"/>
      <c r="ING20" s="37"/>
      <c r="INH20" s="37"/>
      <c r="INI20" s="37"/>
      <c r="INJ20" s="37"/>
      <c r="INK20" s="37"/>
      <c r="INL20" s="37"/>
      <c r="INM20" s="37"/>
      <c r="INN20" s="37"/>
      <c r="INO20" s="37"/>
      <c r="INP20" s="37"/>
      <c r="INQ20" s="37"/>
      <c r="INR20" s="37"/>
      <c r="INS20" s="37"/>
      <c r="INT20" s="37"/>
      <c r="INU20" s="37"/>
      <c r="INV20" s="37"/>
      <c r="INW20" s="37"/>
      <c r="INX20" s="37"/>
      <c r="INY20" s="37"/>
      <c r="INZ20" s="37"/>
      <c r="IOA20" s="37"/>
      <c r="IOB20" s="37"/>
      <c r="IOC20" s="37"/>
      <c r="IOD20" s="37"/>
      <c r="IOE20" s="37"/>
      <c r="IOF20" s="37"/>
      <c r="IOG20" s="37"/>
      <c r="IOH20" s="37"/>
      <c r="IOI20" s="37"/>
      <c r="IOJ20" s="37"/>
      <c r="IOK20" s="37"/>
      <c r="IOL20" s="37"/>
      <c r="IOM20" s="37"/>
      <c r="ION20" s="37"/>
      <c r="IOO20" s="37"/>
      <c r="IOP20" s="37"/>
      <c r="IOQ20" s="37"/>
      <c r="IOR20" s="37"/>
      <c r="IOS20" s="37"/>
      <c r="IOT20" s="37"/>
      <c r="IOU20" s="37"/>
      <c r="IOV20" s="37"/>
      <c r="IOW20" s="37"/>
      <c r="IOX20" s="37"/>
      <c r="IOY20" s="37"/>
      <c r="IOZ20" s="37"/>
      <c r="IPA20" s="37"/>
      <c r="IPB20" s="37"/>
      <c r="IPC20" s="37"/>
      <c r="IPD20" s="37"/>
      <c r="IPE20" s="37"/>
      <c r="IPF20" s="37"/>
      <c r="IPG20" s="37"/>
      <c r="IPH20" s="37"/>
      <c r="IPI20" s="37"/>
      <c r="IPJ20" s="37"/>
      <c r="IPK20" s="37"/>
      <c r="IPL20" s="37"/>
      <c r="IPM20" s="37"/>
      <c r="IPN20" s="37"/>
      <c r="IPO20" s="37"/>
      <c r="IPP20" s="37"/>
      <c r="IPQ20" s="37"/>
      <c r="IPR20" s="37"/>
      <c r="IPS20" s="37"/>
      <c r="IPT20" s="37"/>
      <c r="IPU20" s="37"/>
      <c r="IPV20" s="37"/>
      <c r="IPW20" s="37"/>
      <c r="IPX20" s="37"/>
      <c r="IPY20" s="37"/>
      <c r="IPZ20" s="37"/>
      <c r="IQA20" s="37"/>
      <c r="IQB20" s="37"/>
      <c r="IQC20" s="37"/>
      <c r="IQD20" s="37"/>
      <c r="IQE20" s="37"/>
      <c r="IQF20" s="37"/>
      <c r="IQG20" s="37"/>
      <c r="IQH20" s="37"/>
      <c r="IQI20" s="37"/>
      <c r="IQJ20" s="37"/>
      <c r="IQK20" s="37"/>
      <c r="IQL20" s="37"/>
      <c r="IQM20" s="37"/>
      <c r="IQN20" s="37"/>
      <c r="IQO20" s="37"/>
      <c r="IQP20" s="37"/>
      <c r="IQQ20" s="37"/>
      <c r="IQR20" s="37"/>
      <c r="IQS20" s="37"/>
      <c r="IQT20" s="37"/>
      <c r="IQU20" s="37"/>
      <c r="IQV20" s="37"/>
      <c r="IQW20" s="37"/>
      <c r="IQX20" s="37"/>
      <c r="IQY20" s="37"/>
      <c r="IQZ20" s="37"/>
      <c r="IRA20" s="37"/>
      <c r="IRB20" s="37"/>
      <c r="IRC20" s="37"/>
      <c r="IRD20" s="37"/>
      <c r="IRE20" s="37"/>
      <c r="IRF20" s="37"/>
      <c r="IRG20" s="37"/>
      <c r="IRH20" s="37"/>
      <c r="IRI20" s="37"/>
      <c r="IRJ20" s="37"/>
      <c r="IRK20" s="37"/>
      <c r="IRL20" s="37"/>
      <c r="IRM20" s="37"/>
      <c r="IRN20" s="37"/>
      <c r="IRO20" s="37"/>
      <c r="IRP20" s="37"/>
      <c r="IRQ20" s="37"/>
      <c r="IRR20" s="37"/>
      <c r="IRS20" s="37"/>
      <c r="IRT20" s="37"/>
      <c r="IRU20" s="37"/>
      <c r="IRV20" s="37"/>
      <c r="IRW20" s="37"/>
      <c r="IRX20" s="37"/>
      <c r="IRY20" s="37"/>
      <c r="IRZ20" s="37"/>
      <c r="ISA20" s="37"/>
      <c r="ISB20" s="37"/>
      <c r="ISC20" s="37"/>
      <c r="ISD20" s="37"/>
      <c r="ISE20" s="37"/>
      <c r="ISF20" s="37"/>
      <c r="ISG20" s="37"/>
      <c r="ISH20" s="37"/>
      <c r="ISI20" s="37"/>
      <c r="ISJ20" s="37"/>
      <c r="ISK20" s="37"/>
      <c r="ISL20" s="37"/>
      <c r="ISM20" s="37"/>
      <c r="ISN20" s="37"/>
      <c r="ISO20" s="37"/>
      <c r="ISP20" s="37"/>
      <c r="ISQ20" s="37"/>
      <c r="ISR20" s="37"/>
      <c r="ISS20" s="37"/>
      <c r="IST20" s="37"/>
      <c r="ISU20" s="37"/>
      <c r="ISV20" s="37"/>
      <c r="ISW20" s="37"/>
      <c r="ISX20" s="37"/>
      <c r="ISY20" s="37"/>
      <c r="ISZ20" s="37"/>
      <c r="ITA20" s="37"/>
      <c r="ITB20" s="37"/>
      <c r="ITC20" s="37"/>
      <c r="ITD20" s="37"/>
      <c r="ITE20" s="37"/>
      <c r="ITF20" s="37"/>
      <c r="ITG20" s="37"/>
      <c r="ITH20" s="37"/>
      <c r="ITI20" s="37"/>
      <c r="ITJ20" s="37"/>
      <c r="ITK20" s="37"/>
      <c r="ITL20" s="37"/>
      <c r="ITM20" s="37"/>
      <c r="ITN20" s="37"/>
      <c r="ITO20" s="37"/>
      <c r="ITP20" s="37"/>
      <c r="ITQ20" s="37"/>
      <c r="ITR20" s="37"/>
      <c r="ITS20" s="37"/>
      <c r="ITT20" s="37"/>
      <c r="ITU20" s="37"/>
      <c r="ITV20" s="37"/>
      <c r="ITW20" s="37"/>
      <c r="ITX20" s="37"/>
      <c r="ITY20" s="37"/>
      <c r="ITZ20" s="37"/>
      <c r="IUA20" s="37"/>
      <c r="IUB20" s="37"/>
      <c r="IUC20" s="37"/>
      <c r="IUD20" s="37"/>
      <c r="IUE20" s="37"/>
      <c r="IUF20" s="37"/>
      <c r="IUG20" s="37"/>
      <c r="IUH20" s="37"/>
      <c r="IUI20" s="37"/>
      <c r="IUJ20" s="37"/>
      <c r="IUK20" s="37"/>
      <c r="IUL20" s="37"/>
      <c r="IUM20" s="37"/>
      <c r="IUN20" s="37"/>
      <c r="IUO20" s="37"/>
      <c r="IUP20" s="37"/>
      <c r="IUQ20" s="37"/>
      <c r="IUR20" s="37"/>
      <c r="IUS20" s="37"/>
      <c r="IUT20" s="37"/>
      <c r="IUU20" s="37"/>
      <c r="IUV20" s="37"/>
      <c r="IUW20" s="37"/>
      <c r="IUX20" s="37"/>
      <c r="IUY20" s="37"/>
      <c r="IUZ20" s="37"/>
      <c r="IVA20" s="37"/>
      <c r="IVB20" s="37"/>
      <c r="IVC20" s="37"/>
      <c r="IVD20" s="37"/>
      <c r="IVE20" s="37"/>
      <c r="IVF20" s="37"/>
      <c r="IVG20" s="37"/>
      <c r="IVH20" s="37"/>
      <c r="IVI20" s="37"/>
      <c r="IVJ20" s="37"/>
      <c r="IVK20" s="37"/>
      <c r="IVL20" s="37"/>
      <c r="IVM20" s="37"/>
      <c r="IVN20" s="37"/>
      <c r="IVO20" s="37"/>
      <c r="IVP20" s="37"/>
      <c r="IVQ20" s="37"/>
      <c r="IVR20" s="37"/>
      <c r="IVS20" s="37"/>
      <c r="IVT20" s="37"/>
      <c r="IVU20" s="37"/>
      <c r="IVV20" s="37"/>
      <c r="IVW20" s="37"/>
      <c r="IVX20" s="37"/>
      <c r="IVY20" s="37"/>
      <c r="IVZ20" s="37"/>
      <c r="IWA20" s="37"/>
      <c r="IWB20" s="37"/>
      <c r="IWC20" s="37"/>
      <c r="IWD20" s="37"/>
      <c r="IWE20" s="37"/>
      <c r="IWF20" s="37"/>
      <c r="IWG20" s="37"/>
      <c r="IWH20" s="37"/>
      <c r="IWI20" s="37"/>
      <c r="IWJ20" s="37"/>
      <c r="IWK20" s="37"/>
      <c r="IWL20" s="37"/>
      <c r="IWM20" s="37"/>
      <c r="IWN20" s="37"/>
      <c r="IWO20" s="37"/>
      <c r="IWP20" s="37"/>
      <c r="IWQ20" s="37"/>
      <c r="IWR20" s="37"/>
      <c r="IWS20" s="37"/>
      <c r="IWT20" s="37"/>
      <c r="IWU20" s="37"/>
      <c r="IWV20" s="37"/>
      <c r="IWW20" s="37"/>
      <c r="IWX20" s="37"/>
      <c r="IWY20" s="37"/>
      <c r="IWZ20" s="37"/>
      <c r="IXA20" s="37"/>
      <c r="IXB20" s="37"/>
      <c r="IXC20" s="37"/>
      <c r="IXD20" s="37"/>
      <c r="IXE20" s="37"/>
      <c r="IXF20" s="37"/>
      <c r="IXG20" s="37"/>
      <c r="IXH20" s="37"/>
      <c r="IXI20" s="37"/>
      <c r="IXJ20" s="37"/>
      <c r="IXK20" s="37"/>
      <c r="IXL20" s="37"/>
      <c r="IXM20" s="37"/>
      <c r="IXN20" s="37"/>
      <c r="IXO20" s="37"/>
      <c r="IXP20" s="37"/>
      <c r="IXQ20" s="37"/>
      <c r="IXR20" s="37"/>
      <c r="IXS20" s="37"/>
      <c r="IXT20" s="37"/>
      <c r="IXU20" s="37"/>
      <c r="IXV20" s="37"/>
      <c r="IXW20" s="37"/>
      <c r="IXX20" s="37"/>
      <c r="IXY20" s="37"/>
      <c r="IXZ20" s="37"/>
      <c r="IYA20" s="37"/>
      <c r="IYB20" s="37"/>
      <c r="IYC20" s="37"/>
      <c r="IYD20" s="37"/>
      <c r="IYE20" s="37"/>
      <c r="IYF20" s="37"/>
      <c r="IYG20" s="37"/>
      <c r="IYH20" s="37"/>
      <c r="IYI20" s="37"/>
      <c r="IYJ20" s="37"/>
      <c r="IYK20" s="37"/>
      <c r="IYL20" s="37"/>
      <c r="IYM20" s="37"/>
      <c r="IYN20" s="37"/>
      <c r="IYO20" s="37"/>
      <c r="IYP20" s="37"/>
      <c r="IYQ20" s="37"/>
      <c r="IYR20" s="37"/>
      <c r="IYS20" s="37"/>
      <c r="IYT20" s="37"/>
      <c r="IYU20" s="37"/>
      <c r="IYV20" s="37"/>
      <c r="IYW20" s="37"/>
      <c r="IYX20" s="37"/>
      <c r="IYY20" s="37"/>
      <c r="IYZ20" s="37"/>
      <c r="IZA20" s="37"/>
      <c r="IZB20" s="37"/>
      <c r="IZC20" s="37"/>
      <c r="IZD20" s="37"/>
      <c r="IZE20" s="37"/>
      <c r="IZF20" s="37"/>
      <c r="IZG20" s="37"/>
      <c r="IZH20" s="37"/>
      <c r="IZI20" s="37"/>
      <c r="IZJ20" s="37"/>
      <c r="IZK20" s="37"/>
      <c r="IZL20" s="37"/>
      <c r="IZM20" s="37"/>
      <c r="IZN20" s="37"/>
      <c r="IZO20" s="37"/>
      <c r="IZP20" s="37"/>
      <c r="IZQ20" s="37"/>
      <c r="IZR20" s="37"/>
      <c r="IZS20" s="37"/>
      <c r="IZT20" s="37"/>
      <c r="IZU20" s="37"/>
      <c r="IZV20" s="37"/>
      <c r="IZW20" s="37"/>
      <c r="IZX20" s="37"/>
      <c r="IZY20" s="37"/>
      <c r="IZZ20" s="37"/>
      <c r="JAA20" s="37"/>
      <c r="JAB20" s="37"/>
      <c r="JAC20" s="37"/>
      <c r="JAD20" s="37"/>
      <c r="JAE20" s="37"/>
      <c r="JAF20" s="37"/>
      <c r="JAG20" s="37"/>
      <c r="JAH20" s="37"/>
      <c r="JAI20" s="37"/>
      <c r="JAJ20" s="37"/>
      <c r="JAK20" s="37"/>
      <c r="JAL20" s="37"/>
      <c r="JAM20" s="37"/>
      <c r="JAN20" s="37"/>
      <c r="JAO20" s="37"/>
      <c r="JAP20" s="37"/>
      <c r="JAQ20" s="37"/>
      <c r="JAR20" s="37"/>
      <c r="JAS20" s="37"/>
      <c r="JAT20" s="37"/>
      <c r="JAU20" s="37"/>
      <c r="JAV20" s="37"/>
      <c r="JAW20" s="37"/>
      <c r="JAX20" s="37"/>
      <c r="JAY20" s="37"/>
      <c r="JAZ20" s="37"/>
      <c r="JBA20" s="37"/>
      <c r="JBB20" s="37"/>
      <c r="JBC20" s="37"/>
      <c r="JBD20" s="37"/>
      <c r="JBE20" s="37"/>
      <c r="JBF20" s="37"/>
      <c r="JBG20" s="37"/>
      <c r="JBH20" s="37"/>
      <c r="JBI20" s="37"/>
      <c r="JBJ20" s="37"/>
      <c r="JBK20" s="37"/>
      <c r="JBL20" s="37"/>
      <c r="JBM20" s="37"/>
      <c r="JBN20" s="37"/>
      <c r="JBO20" s="37"/>
      <c r="JBP20" s="37"/>
      <c r="JBQ20" s="37"/>
      <c r="JBR20" s="37"/>
      <c r="JBS20" s="37"/>
      <c r="JBT20" s="37"/>
      <c r="JBU20" s="37"/>
      <c r="JBV20" s="37"/>
      <c r="JBW20" s="37"/>
      <c r="JBX20" s="37"/>
      <c r="JBY20" s="37"/>
      <c r="JBZ20" s="37"/>
      <c r="JCA20" s="37"/>
      <c r="JCB20" s="37"/>
      <c r="JCC20" s="37"/>
      <c r="JCD20" s="37"/>
      <c r="JCE20" s="37"/>
      <c r="JCF20" s="37"/>
      <c r="JCG20" s="37"/>
      <c r="JCH20" s="37"/>
      <c r="JCI20" s="37"/>
      <c r="JCJ20" s="37"/>
      <c r="JCK20" s="37"/>
      <c r="JCL20" s="37"/>
      <c r="JCM20" s="37"/>
      <c r="JCN20" s="37"/>
      <c r="JCO20" s="37"/>
      <c r="JCP20" s="37"/>
      <c r="JCQ20" s="37"/>
      <c r="JCR20" s="37"/>
      <c r="JCS20" s="37"/>
      <c r="JCT20" s="37"/>
      <c r="JCU20" s="37"/>
      <c r="JCV20" s="37"/>
      <c r="JCW20" s="37"/>
      <c r="JCX20" s="37"/>
      <c r="JCY20" s="37"/>
      <c r="JCZ20" s="37"/>
      <c r="JDA20" s="37"/>
      <c r="JDB20" s="37"/>
      <c r="JDC20" s="37"/>
      <c r="JDD20" s="37"/>
      <c r="JDE20" s="37"/>
      <c r="JDF20" s="37"/>
      <c r="JDG20" s="37"/>
      <c r="JDH20" s="37"/>
      <c r="JDI20" s="37"/>
      <c r="JDJ20" s="37"/>
      <c r="JDK20" s="37"/>
      <c r="JDL20" s="37"/>
      <c r="JDM20" s="37"/>
      <c r="JDN20" s="37"/>
      <c r="JDO20" s="37"/>
      <c r="JDP20" s="37"/>
      <c r="JDQ20" s="37"/>
      <c r="JDR20" s="37"/>
      <c r="JDS20" s="37"/>
      <c r="JDT20" s="37"/>
      <c r="JDU20" s="37"/>
      <c r="JDV20" s="37"/>
      <c r="JDW20" s="37"/>
      <c r="JDX20" s="37"/>
      <c r="JDY20" s="37"/>
      <c r="JDZ20" s="37"/>
      <c r="JEA20" s="37"/>
      <c r="JEB20" s="37"/>
      <c r="JEC20" s="37"/>
      <c r="JED20" s="37"/>
      <c r="JEE20" s="37"/>
      <c r="JEF20" s="37"/>
      <c r="JEG20" s="37"/>
      <c r="JEH20" s="37"/>
      <c r="JEI20" s="37"/>
      <c r="JEJ20" s="37"/>
      <c r="JEK20" s="37"/>
      <c r="JEL20" s="37"/>
      <c r="JEM20" s="37"/>
      <c r="JEN20" s="37"/>
      <c r="JEO20" s="37"/>
      <c r="JEP20" s="37"/>
      <c r="JEQ20" s="37"/>
      <c r="JER20" s="37"/>
      <c r="JES20" s="37"/>
      <c r="JET20" s="37"/>
      <c r="JEU20" s="37"/>
      <c r="JEV20" s="37"/>
      <c r="JEW20" s="37"/>
      <c r="JEX20" s="37"/>
      <c r="JEY20" s="37"/>
      <c r="JEZ20" s="37"/>
      <c r="JFA20" s="37"/>
      <c r="JFB20" s="37"/>
      <c r="JFC20" s="37"/>
      <c r="JFD20" s="37"/>
      <c r="JFE20" s="37"/>
      <c r="JFF20" s="37"/>
      <c r="JFG20" s="37"/>
      <c r="JFH20" s="37"/>
      <c r="JFI20" s="37"/>
      <c r="JFJ20" s="37"/>
      <c r="JFK20" s="37"/>
      <c r="JFL20" s="37"/>
      <c r="JFM20" s="37"/>
      <c r="JFN20" s="37"/>
      <c r="JFO20" s="37"/>
      <c r="JFP20" s="37"/>
      <c r="JFQ20" s="37"/>
      <c r="JFR20" s="37"/>
      <c r="JFS20" s="37"/>
      <c r="JFT20" s="37"/>
      <c r="JFU20" s="37"/>
      <c r="JFV20" s="37"/>
      <c r="JFW20" s="37"/>
      <c r="JFX20" s="37"/>
      <c r="JFY20" s="37"/>
      <c r="JFZ20" s="37"/>
      <c r="JGA20" s="37"/>
      <c r="JGB20" s="37"/>
      <c r="JGC20" s="37"/>
      <c r="JGD20" s="37"/>
      <c r="JGE20" s="37"/>
      <c r="JGF20" s="37"/>
      <c r="JGG20" s="37"/>
      <c r="JGH20" s="37"/>
      <c r="JGI20" s="37"/>
      <c r="JGJ20" s="37"/>
      <c r="JGK20" s="37"/>
      <c r="JGL20" s="37"/>
      <c r="JGM20" s="37"/>
      <c r="JGN20" s="37"/>
      <c r="JGO20" s="37"/>
      <c r="JGP20" s="37"/>
      <c r="JGQ20" s="37"/>
      <c r="JGR20" s="37"/>
      <c r="JGS20" s="37"/>
      <c r="JGT20" s="37"/>
      <c r="JGU20" s="37"/>
      <c r="JGV20" s="37"/>
      <c r="JGW20" s="37"/>
      <c r="JGX20" s="37"/>
      <c r="JGY20" s="37"/>
      <c r="JGZ20" s="37"/>
      <c r="JHA20" s="37"/>
      <c r="JHB20" s="37"/>
      <c r="JHC20" s="37"/>
      <c r="JHD20" s="37"/>
      <c r="JHE20" s="37"/>
      <c r="JHF20" s="37"/>
      <c r="JHG20" s="37"/>
      <c r="JHH20" s="37"/>
      <c r="JHI20" s="37"/>
      <c r="JHJ20" s="37"/>
      <c r="JHK20" s="37"/>
      <c r="JHL20" s="37"/>
      <c r="JHM20" s="37"/>
      <c r="JHN20" s="37"/>
      <c r="JHO20" s="37"/>
      <c r="JHP20" s="37"/>
      <c r="JHQ20" s="37"/>
      <c r="JHR20" s="37"/>
      <c r="JHS20" s="37"/>
      <c r="JHT20" s="37"/>
      <c r="JHU20" s="37"/>
      <c r="JHV20" s="37"/>
      <c r="JHW20" s="37"/>
      <c r="JHX20" s="37"/>
      <c r="JHY20" s="37"/>
      <c r="JHZ20" s="37"/>
      <c r="JIA20" s="37"/>
      <c r="JIB20" s="37"/>
      <c r="JIC20" s="37"/>
      <c r="JID20" s="37"/>
      <c r="JIE20" s="37"/>
      <c r="JIF20" s="37"/>
      <c r="JIG20" s="37"/>
      <c r="JIH20" s="37"/>
      <c r="JII20" s="37"/>
      <c r="JIJ20" s="37"/>
      <c r="JIK20" s="37"/>
      <c r="JIL20" s="37"/>
      <c r="JIM20" s="37"/>
      <c r="JIN20" s="37"/>
      <c r="JIO20" s="37"/>
      <c r="JIP20" s="37"/>
      <c r="JIQ20" s="37"/>
      <c r="JIR20" s="37"/>
      <c r="JIS20" s="37"/>
      <c r="JIT20" s="37"/>
      <c r="JIU20" s="37"/>
      <c r="JIV20" s="37"/>
      <c r="JIW20" s="37"/>
      <c r="JIX20" s="37"/>
      <c r="JIY20" s="37"/>
      <c r="JIZ20" s="37"/>
      <c r="JJA20" s="37"/>
      <c r="JJB20" s="37"/>
      <c r="JJC20" s="37"/>
      <c r="JJD20" s="37"/>
      <c r="JJE20" s="37"/>
      <c r="JJF20" s="37"/>
      <c r="JJG20" s="37"/>
      <c r="JJH20" s="37"/>
      <c r="JJI20" s="37"/>
      <c r="JJJ20" s="37"/>
      <c r="JJK20" s="37"/>
      <c r="JJL20" s="37"/>
      <c r="JJM20" s="37"/>
      <c r="JJN20" s="37"/>
      <c r="JJO20" s="37"/>
      <c r="JJP20" s="37"/>
      <c r="JJQ20" s="37"/>
      <c r="JJR20" s="37"/>
      <c r="JJS20" s="37"/>
      <c r="JJT20" s="37"/>
      <c r="JJU20" s="37"/>
      <c r="JJV20" s="37"/>
      <c r="JJW20" s="37"/>
      <c r="JJX20" s="37"/>
      <c r="JJY20" s="37"/>
      <c r="JJZ20" s="37"/>
      <c r="JKA20" s="37"/>
      <c r="JKB20" s="37"/>
      <c r="JKC20" s="37"/>
      <c r="JKD20" s="37"/>
      <c r="JKE20" s="37"/>
      <c r="JKF20" s="37"/>
      <c r="JKG20" s="37"/>
      <c r="JKH20" s="37"/>
      <c r="JKI20" s="37"/>
      <c r="JKJ20" s="37"/>
      <c r="JKK20" s="37"/>
      <c r="JKL20" s="37"/>
      <c r="JKM20" s="37"/>
      <c r="JKN20" s="37"/>
      <c r="JKO20" s="37"/>
      <c r="JKP20" s="37"/>
      <c r="JKQ20" s="37"/>
      <c r="JKR20" s="37"/>
      <c r="JKS20" s="37"/>
      <c r="JKT20" s="37"/>
      <c r="JKU20" s="37"/>
      <c r="JKV20" s="37"/>
      <c r="JKW20" s="37"/>
      <c r="JKX20" s="37"/>
      <c r="JKY20" s="37"/>
      <c r="JKZ20" s="37"/>
      <c r="JLA20" s="37"/>
      <c r="JLB20" s="37"/>
      <c r="JLC20" s="37"/>
      <c r="JLD20" s="37"/>
      <c r="JLE20" s="37"/>
      <c r="JLF20" s="37"/>
      <c r="JLG20" s="37"/>
      <c r="JLH20" s="37"/>
      <c r="JLI20" s="37"/>
      <c r="JLJ20" s="37"/>
      <c r="JLK20" s="37"/>
      <c r="JLL20" s="37"/>
      <c r="JLM20" s="37"/>
      <c r="JLN20" s="37"/>
      <c r="JLO20" s="37"/>
      <c r="JLP20" s="37"/>
      <c r="JLQ20" s="37"/>
      <c r="JLR20" s="37"/>
      <c r="JLS20" s="37"/>
      <c r="JLT20" s="37"/>
      <c r="JLU20" s="37"/>
      <c r="JLV20" s="37"/>
      <c r="JLW20" s="37"/>
      <c r="JLX20" s="37"/>
      <c r="JLY20" s="37"/>
      <c r="JLZ20" s="37"/>
      <c r="JMA20" s="37"/>
      <c r="JMB20" s="37"/>
      <c r="JMC20" s="37"/>
      <c r="JMD20" s="37"/>
      <c r="JME20" s="37"/>
      <c r="JMF20" s="37"/>
      <c r="JMG20" s="37"/>
      <c r="JMH20" s="37"/>
      <c r="JMI20" s="37"/>
      <c r="JMJ20" s="37"/>
      <c r="JMK20" s="37"/>
      <c r="JML20" s="37"/>
      <c r="JMM20" s="37"/>
      <c r="JMN20" s="37"/>
      <c r="JMO20" s="37"/>
      <c r="JMP20" s="37"/>
      <c r="JMQ20" s="37"/>
      <c r="JMR20" s="37"/>
      <c r="JMS20" s="37"/>
      <c r="JMT20" s="37"/>
      <c r="JMU20" s="37"/>
      <c r="JMV20" s="37"/>
      <c r="JMW20" s="37"/>
      <c r="JMX20" s="37"/>
      <c r="JMY20" s="37"/>
      <c r="JMZ20" s="37"/>
      <c r="JNA20" s="37"/>
      <c r="JNB20" s="37"/>
      <c r="JNC20" s="37"/>
      <c r="JND20" s="37"/>
      <c r="JNE20" s="37"/>
      <c r="JNF20" s="37"/>
      <c r="JNG20" s="37"/>
      <c r="JNH20" s="37"/>
      <c r="JNI20" s="37"/>
      <c r="JNJ20" s="37"/>
      <c r="JNK20" s="37"/>
      <c r="JNL20" s="37"/>
      <c r="JNM20" s="37"/>
      <c r="JNN20" s="37"/>
      <c r="JNO20" s="37"/>
      <c r="JNP20" s="37"/>
      <c r="JNQ20" s="37"/>
      <c r="JNR20" s="37"/>
      <c r="JNS20" s="37"/>
      <c r="JNT20" s="37"/>
      <c r="JNU20" s="37"/>
      <c r="JNV20" s="37"/>
      <c r="JNW20" s="37"/>
      <c r="JNX20" s="37"/>
      <c r="JNY20" s="37"/>
      <c r="JNZ20" s="37"/>
      <c r="JOA20" s="37"/>
      <c r="JOB20" s="37"/>
      <c r="JOC20" s="37"/>
      <c r="JOD20" s="37"/>
      <c r="JOE20" s="37"/>
      <c r="JOF20" s="37"/>
      <c r="JOG20" s="37"/>
      <c r="JOH20" s="37"/>
      <c r="JOI20" s="37"/>
      <c r="JOJ20" s="37"/>
      <c r="JOK20" s="37"/>
      <c r="JOL20" s="37"/>
      <c r="JOM20" s="37"/>
      <c r="JON20" s="37"/>
      <c r="JOO20" s="37"/>
      <c r="JOP20" s="37"/>
      <c r="JOQ20" s="37"/>
      <c r="JOR20" s="37"/>
      <c r="JOS20" s="37"/>
      <c r="JOT20" s="37"/>
      <c r="JOU20" s="37"/>
      <c r="JOV20" s="37"/>
      <c r="JOW20" s="37"/>
      <c r="JOX20" s="37"/>
      <c r="JOY20" s="37"/>
      <c r="JOZ20" s="37"/>
      <c r="JPA20" s="37"/>
      <c r="JPB20" s="37"/>
      <c r="JPC20" s="37"/>
      <c r="JPD20" s="37"/>
      <c r="JPE20" s="37"/>
      <c r="JPF20" s="37"/>
      <c r="JPG20" s="37"/>
      <c r="JPH20" s="37"/>
      <c r="JPI20" s="37"/>
      <c r="JPJ20" s="37"/>
      <c r="JPK20" s="37"/>
      <c r="JPL20" s="37"/>
      <c r="JPM20" s="37"/>
      <c r="JPN20" s="37"/>
      <c r="JPO20" s="37"/>
      <c r="JPP20" s="37"/>
      <c r="JPQ20" s="37"/>
      <c r="JPR20" s="37"/>
      <c r="JPS20" s="37"/>
      <c r="JPT20" s="37"/>
      <c r="JPU20" s="37"/>
      <c r="JPV20" s="37"/>
      <c r="JPW20" s="37"/>
      <c r="JPX20" s="37"/>
      <c r="JPY20" s="37"/>
      <c r="JPZ20" s="37"/>
      <c r="JQA20" s="37"/>
      <c r="JQB20" s="37"/>
      <c r="JQC20" s="37"/>
      <c r="JQD20" s="37"/>
      <c r="JQE20" s="37"/>
      <c r="JQF20" s="37"/>
      <c r="JQG20" s="37"/>
      <c r="JQH20" s="37"/>
      <c r="JQI20" s="37"/>
      <c r="JQJ20" s="37"/>
      <c r="JQK20" s="37"/>
      <c r="JQL20" s="37"/>
      <c r="JQM20" s="37"/>
      <c r="JQN20" s="37"/>
      <c r="JQO20" s="37"/>
      <c r="JQP20" s="37"/>
      <c r="JQQ20" s="37"/>
      <c r="JQR20" s="37"/>
      <c r="JQS20" s="37"/>
      <c r="JQT20" s="37"/>
      <c r="JQU20" s="37"/>
      <c r="JQV20" s="37"/>
      <c r="JQW20" s="37"/>
      <c r="JQX20" s="37"/>
      <c r="JQY20" s="37"/>
      <c r="JQZ20" s="37"/>
      <c r="JRA20" s="37"/>
      <c r="JRB20" s="37"/>
      <c r="JRC20" s="37"/>
      <c r="JRD20" s="37"/>
      <c r="JRE20" s="37"/>
      <c r="JRF20" s="37"/>
      <c r="JRG20" s="37"/>
      <c r="JRH20" s="37"/>
      <c r="JRI20" s="37"/>
      <c r="JRJ20" s="37"/>
      <c r="JRK20" s="37"/>
      <c r="JRL20" s="37"/>
      <c r="JRM20" s="37"/>
      <c r="JRN20" s="37"/>
      <c r="JRO20" s="37"/>
      <c r="JRP20" s="37"/>
      <c r="JRQ20" s="37"/>
      <c r="JRR20" s="37"/>
      <c r="JRS20" s="37"/>
      <c r="JRT20" s="37"/>
      <c r="JRU20" s="37"/>
      <c r="JRV20" s="37"/>
      <c r="JRW20" s="37"/>
      <c r="JRX20" s="37"/>
      <c r="JRY20" s="37"/>
      <c r="JRZ20" s="37"/>
      <c r="JSA20" s="37"/>
      <c r="JSB20" s="37"/>
      <c r="JSC20" s="37"/>
      <c r="JSD20" s="37"/>
      <c r="JSE20" s="37"/>
      <c r="JSF20" s="37"/>
      <c r="JSG20" s="37"/>
      <c r="JSH20" s="37"/>
      <c r="JSI20" s="37"/>
      <c r="JSJ20" s="37"/>
      <c r="JSK20" s="37"/>
      <c r="JSL20" s="37"/>
      <c r="JSM20" s="37"/>
      <c r="JSN20" s="37"/>
      <c r="JSO20" s="37"/>
      <c r="JSP20" s="37"/>
      <c r="JSQ20" s="37"/>
      <c r="JSR20" s="37"/>
      <c r="JSS20" s="37"/>
      <c r="JST20" s="37"/>
      <c r="JSU20" s="37"/>
      <c r="JSV20" s="37"/>
      <c r="JSW20" s="37"/>
      <c r="JSX20" s="37"/>
      <c r="JSY20" s="37"/>
      <c r="JSZ20" s="37"/>
      <c r="JTA20" s="37"/>
      <c r="JTB20" s="37"/>
      <c r="JTC20" s="37"/>
      <c r="JTD20" s="37"/>
      <c r="JTE20" s="37"/>
      <c r="JTF20" s="37"/>
      <c r="JTG20" s="37"/>
      <c r="JTH20" s="37"/>
      <c r="JTI20" s="37"/>
      <c r="JTJ20" s="37"/>
      <c r="JTK20" s="37"/>
      <c r="JTL20" s="37"/>
      <c r="JTM20" s="37"/>
      <c r="JTN20" s="37"/>
      <c r="JTO20" s="37"/>
      <c r="JTP20" s="37"/>
      <c r="JTQ20" s="37"/>
      <c r="JTR20" s="37"/>
      <c r="JTS20" s="37"/>
      <c r="JTT20" s="37"/>
      <c r="JTU20" s="37"/>
      <c r="JTV20" s="37"/>
      <c r="JTW20" s="37"/>
      <c r="JTX20" s="37"/>
      <c r="JTY20" s="37"/>
      <c r="JTZ20" s="37"/>
      <c r="JUA20" s="37"/>
      <c r="JUB20" s="37"/>
      <c r="JUC20" s="37"/>
      <c r="JUD20" s="37"/>
      <c r="JUE20" s="37"/>
      <c r="JUF20" s="37"/>
      <c r="JUG20" s="37"/>
      <c r="JUH20" s="37"/>
      <c r="JUI20" s="37"/>
      <c r="JUJ20" s="37"/>
      <c r="JUK20" s="37"/>
      <c r="JUL20" s="37"/>
      <c r="JUM20" s="37"/>
      <c r="JUN20" s="37"/>
      <c r="JUO20" s="37"/>
      <c r="JUP20" s="37"/>
      <c r="JUQ20" s="37"/>
      <c r="JUR20" s="37"/>
      <c r="JUS20" s="37"/>
      <c r="JUT20" s="37"/>
      <c r="JUU20" s="37"/>
      <c r="JUV20" s="37"/>
      <c r="JUW20" s="37"/>
      <c r="JUX20" s="37"/>
      <c r="JUY20" s="37"/>
      <c r="JUZ20" s="37"/>
      <c r="JVA20" s="37"/>
      <c r="JVB20" s="37"/>
      <c r="JVC20" s="37"/>
      <c r="JVD20" s="37"/>
      <c r="JVE20" s="37"/>
      <c r="JVF20" s="37"/>
      <c r="JVG20" s="37"/>
      <c r="JVH20" s="37"/>
      <c r="JVI20" s="37"/>
      <c r="JVJ20" s="37"/>
      <c r="JVK20" s="37"/>
      <c r="JVL20" s="37"/>
      <c r="JVM20" s="37"/>
      <c r="JVN20" s="37"/>
      <c r="JVO20" s="37"/>
      <c r="JVP20" s="37"/>
      <c r="JVQ20" s="37"/>
      <c r="JVR20" s="37"/>
      <c r="JVS20" s="37"/>
      <c r="JVT20" s="37"/>
      <c r="JVU20" s="37"/>
      <c r="JVV20" s="37"/>
      <c r="JVW20" s="37"/>
      <c r="JVX20" s="37"/>
      <c r="JVY20" s="37"/>
      <c r="JVZ20" s="37"/>
      <c r="JWA20" s="37"/>
      <c r="JWB20" s="37"/>
      <c r="JWC20" s="37"/>
      <c r="JWD20" s="37"/>
      <c r="JWE20" s="37"/>
      <c r="JWF20" s="37"/>
      <c r="JWG20" s="37"/>
      <c r="JWH20" s="37"/>
      <c r="JWI20" s="37"/>
      <c r="JWJ20" s="37"/>
      <c r="JWK20" s="37"/>
      <c r="JWL20" s="37"/>
      <c r="JWM20" s="37"/>
      <c r="JWN20" s="37"/>
      <c r="JWO20" s="37"/>
      <c r="JWP20" s="37"/>
      <c r="JWQ20" s="37"/>
      <c r="JWR20" s="37"/>
      <c r="JWS20" s="37"/>
      <c r="JWT20" s="37"/>
      <c r="JWU20" s="37"/>
      <c r="JWV20" s="37"/>
      <c r="JWW20" s="37"/>
      <c r="JWX20" s="37"/>
      <c r="JWY20" s="37"/>
      <c r="JWZ20" s="37"/>
      <c r="JXA20" s="37"/>
      <c r="JXB20" s="37"/>
      <c r="JXC20" s="37"/>
      <c r="JXD20" s="37"/>
      <c r="JXE20" s="37"/>
      <c r="JXF20" s="37"/>
      <c r="JXG20" s="37"/>
      <c r="JXH20" s="37"/>
      <c r="JXI20" s="37"/>
      <c r="JXJ20" s="37"/>
      <c r="JXK20" s="37"/>
      <c r="JXL20" s="37"/>
      <c r="JXM20" s="37"/>
      <c r="JXN20" s="37"/>
      <c r="JXO20" s="37"/>
      <c r="JXP20" s="37"/>
      <c r="JXQ20" s="37"/>
      <c r="JXR20" s="37"/>
      <c r="JXS20" s="37"/>
      <c r="JXT20" s="37"/>
      <c r="JXU20" s="37"/>
      <c r="JXV20" s="37"/>
      <c r="JXW20" s="37"/>
      <c r="JXX20" s="37"/>
      <c r="JXY20" s="37"/>
      <c r="JXZ20" s="37"/>
      <c r="JYA20" s="37"/>
      <c r="JYB20" s="37"/>
      <c r="JYC20" s="37"/>
      <c r="JYD20" s="37"/>
      <c r="JYE20" s="37"/>
      <c r="JYF20" s="37"/>
      <c r="JYG20" s="37"/>
      <c r="JYH20" s="37"/>
      <c r="JYI20" s="37"/>
      <c r="JYJ20" s="37"/>
      <c r="JYK20" s="37"/>
      <c r="JYL20" s="37"/>
      <c r="JYM20" s="37"/>
      <c r="JYN20" s="37"/>
      <c r="JYO20" s="37"/>
      <c r="JYP20" s="37"/>
      <c r="JYQ20" s="37"/>
      <c r="JYR20" s="37"/>
      <c r="JYS20" s="37"/>
      <c r="JYT20" s="37"/>
      <c r="JYU20" s="37"/>
      <c r="JYV20" s="37"/>
      <c r="JYW20" s="37"/>
      <c r="JYX20" s="37"/>
      <c r="JYY20" s="37"/>
      <c r="JYZ20" s="37"/>
      <c r="JZA20" s="37"/>
      <c r="JZB20" s="37"/>
      <c r="JZC20" s="37"/>
      <c r="JZD20" s="37"/>
      <c r="JZE20" s="37"/>
      <c r="JZF20" s="37"/>
      <c r="JZG20" s="37"/>
      <c r="JZH20" s="37"/>
      <c r="JZI20" s="37"/>
      <c r="JZJ20" s="37"/>
      <c r="JZK20" s="37"/>
      <c r="JZL20" s="37"/>
      <c r="JZM20" s="37"/>
      <c r="JZN20" s="37"/>
      <c r="JZO20" s="37"/>
      <c r="JZP20" s="37"/>
      <c r="JZQ20" s="37"/>
      <c r="JZR20" s="37"/>
      <c r="JZS20" s="37"/>
      <c r="JZT20" s="37"/>
      <c r="JZU20" s="37"/>
      <c r="JZV20" s="37"/>
      <c r="JZW20" s="37"/>
      <c r="JZX20" s="37"/>
      <c r="JZY20" s="37"/>
      <c r="JZZ20" s="37"/>
      <c r="KAA20" s="37"/>
      <c r="KAB20" s="37"/>
      <c r="KAC20" s="37"/>
      <c r="KAD20" s="37"/>
      <c r="KAE20" s="37"/>
      <c r="KAF20" s="37"/>
      <c r="KAG20" s="37"/>
      <c r="KAH20" s="37"/>
      <c r="KAI20" s="37"/>
      <c r="KAJ20" s="37"/>
      <c r="KAK20" s="37"/>
      <c r="KAL20" s="37"/>
      <c r="KAM20" s="37"/>
      <c r="KAN20" s="37"/>
      <c r="KAO20" s="37"/>
      <c r="KAP20" s="37"/>
      <c r="KAQ20" s="37"/>
      <c r="KAR20" s="37"/>
      <c r="KAS20" s="37"/>
      <c r="KAT20" s="37"/>
      <c r="KAU20" s="37"/>
      <c r="KAV20" s="37"/>
      <c r="KAW20" s="37"/>
      <c r="KAX20" s="37"/>
      <c r="KAY20" s="37"/>
      <c r="KAZ20" s="37"/>
      <c r="KBA20" s="37"/>
      <c r="KBB20" s="37"/>
      <c r="KBC20" s="37"/>
      <c r="KBD20" s="37"/>
      <c r="KBE20" s="37"/>
      <c r="KBF20" s="37"/>
      <c r="KBG20" s="37"/>
      <c r="KBH20" s="37"/>
      <c r="KBI20" s="37"/>
      <c r="KBJ20" s="37"/>
      <c r="KBK20" s="37"/>
      <c r="KBL20" s="37"/>
      <c r="KBM20" s="37"/>
      <c r="KBN20" s="37"/>
      <c r="KBO20" s="37"/>
      <c r="KBP20" s="37"/>
      <c r="KBQ20" s="37"/>
      <c r="KBR20" s="37"/>
      <c r="KBS20" s="37"/>
      <c r="KBT20" s="37"/>
      <c r="KBU20" s="37"/>
      <c r="KBV20" s="37"/>
      <c r="KBW20" s="37"/>
      <c r="KBX20" s="37"/>
      <c r="KBY20" s="37"/>
      <c r="KBZ20" s="37"/>
      <c r="KCA20" s="37"/>
      <c r="KCB20" s="37"/>
      <c r="KCC20" s="37"/>
      <c r="KCD20" s="37"/>
      <c r="KCE20" s="37"/>
      <c r="KCF20" s="37"/>
      <c r="KCG20" s="37"/>
      <c r="KCH20" s="37"/>
      <c r="KCI20" s="37"/>
      <c r="KCJ20" s="37"/>
      <c r="KCK20" s="37"/>
      <c r="KCL20" s="37"/>
      <c r="KCM20" s="37"/>
      <c r="KCN20" s="37"/>
      <c r="KCO20" s="37"/>
      <c r="KCP20" s="37"/>
      <c r="KCQ20" s="37"/>
      <c r="KCR20" s="37"/>
      <c r="KCS20" s="37"/>
      <c r="KCT20" s="37"/>
      <c r="KCU20" s="37"/>
      <c r="KCV20" s="37"/>
      <c r="KCW20" s="37"/>
      <c r="KCX20" s="37"/>
      <c r="KCY20" s="37"/>
      <c r="KCZ20" s="37"/>
      <c r="KDA20" s="37"/>
      <c r="KDB20" s="37"/>
      <c r="KDC20" s="37"/>
      <c r="KDD20" s="37"/>
      <c r="KDE20" s="37"/>
      <c r="KDF20" s="37"/>
      <c r="KDG20" s="37"/>
      <c r="KDH20" s="37"/>
      <c r="KDI20" s="37"/>
      <c r="KDJ20" s="37"/>
      <c r="KDK20" s="37"/>
      <c r="KDL20" s="37"/>
      <c r="KDM20" s="37"/>
      <c r="KDN20" s="37"/>
      <c r="KDO20" s="37"/>
      <c r="KDP20" s="37"/>
      <c r="KDQ20" s="37"/>
      <c r="KDR20" s="37"/>
      <c r="KDS20" s="37"/>
      <c r="KDT20" s="37"/>
      <c r="KDU20" s="37"/>
      <c r="KDV20" s="37"/>
      <c r="KDW20" s="37"/>
      <c r="KDX20" s="37"/>
      <c r="KDY20" s="37"/>
      <c r="KDZ20" s="37"/>
      <c r="KEA20" s="37"/>
      <c r="KEB20" s="37"/>
      <c r="KEC20" s="37"/>
      <c r="KED20" s="37"/>
      <c r="KEE20" s="37"/>
      <c r="KEF20" s="37"/>
      <c r="KEG20" s="37"/>
      <c r="KEH20" s="37"/>
      <c r="KEI20" s="37"/>
      <c r="KEJ20" s="37"/>
      <c r="KEK20" s="37"/>
      <c r="KEL20" s="37"/>
      <c r="KEM20" s="37"/>
      <c r="KEN20" s="37"/>
      <c r="KEO20" s="37"/>
      <c r="KEP20" s="37"/>
      <c r="KEQ20" s="37"/>
      <c r="KER20" s="37"/>
      <c r="KES20" s="37"/>
      <c r="KET20" s="37"/>
      <c r="KEU20" s="37"/>
      <c r="KEV20" s="37"/>
      <c r="KEW20" s="37"/>
      <c r="KEX20" s="37"/>
      <c r="KEY20" s="37"/>
      <c r="KEZ20" s="37"/>
      <c r="KFA20" s="37"/>
      <c r="KFB20" s="37"/>
      <c r="KFC20" s="37"/>
      <c r="KFD20" s="37"/>
      <c r="KFE20" s="37"/>
      <c r="KFF20" s="37"/>
      <c r="KFG20" s="37"/>
      <c r="KFH20" s="37"/>
      <c r="KFI20" s="37"/>
      <c r="KFJ20" s="37"/>
      <c r="KFK20" s="37"/>
      <c r="KFL20" s="37"/>
      <c r="KFM20" s="37"/>
      <c r="KFN20" s="37"/>
      <c r="KFO20" s="37"/>
      <c r="KFP20" s="37"/>
      <c r="KFQ20" s="37"/>
      <c r="KFR20" s="37"/>
      <c r="KFS20" s="37"/>
      <c r="KFT20" s="37"/>
      <c r="KFU20" s="37"/>
      <c r="KFV20" s="37"/>
      <c r="KFW20" s="37"/>
      <c r="KFX20" s="37"/>
      <c r="KFY20" s="37"/>
      <c r="KFZ20" s="37"/>
      <c r="KGA20" s="37"/>
      <c r="KGB20" s="37"/>
      <c r="KGC20" s="37"/>
      <c r="KGD20" s="37"/>
      <c r="KGE20" s="37"/>
      <c r="KGF20" s="37"/>
      <c r="KGG20" s="37"/>
      <c r="KGH20" s="37"/>
      <c r="KGI20" s="37"/>
      <c r="KGJ20" s="37"/>
      <c r="KGK20" s="37"/>
      <c r="KGL20" s="37"/>
      <c r="KGM20" s="37"/>
      <c r="KGN20" s="37"/>
      <c r="KGO20" s="37"/>
      <c r="KGP20" s="37"/>
      <c r="KGQ20" s="37"/>
      <c r="KGR20" s="37"/>
      <c r="KGS20" s="37"/>
      <c r="KGT20" s="37"/>
      <c r="KGU20" s="37"/>
      <c r="KGV20" s="37"/>
      <c r="KGW20" s="37"/>
      <c r="KGX20" s="37"/>
      <c r="KGY20" s="37"/>
      <c r="KGZ20" s="37"/>
      <c r="KHA20" s="37"/>
      <c r="KHB20" s="37"/>
      <c r="KHC20" s="37"/>
      <c r="KHD20" s="37"/>
      <c r="KHE20" s="37"/>
      <c r="KHF20" s="37"/>
      <c r="KHG20" s="37"/>
      <c r="KHH20" s="37"/>
      <c r="KHI20" s="37"/>
      <c r="KHJ20" s="37"/>
      <c r="KHK20" s="37"/>
      <c r="KHL20" s="37"/>
      <c r="KHM20" s="37"/>
      <c r="KHN20" s="37"/>
      <c r="KHO20" s="37"/>
      <c r="KHP20" s="37"/>
      <c r="KHQ20" s="37"/>
      <c r="KHR20" s="37"/>
      <c r="KHS20" s="37"/>
      <c r="KHT20" s="37"/>
      <c r="KHU20" s="37"/>
      <c r="KHV20" s="37"/>
      <c r="KHW20" s="37"/>
      <c r="KHX20" s="37"/>
      <c r="KHY20" s="37"/>
      <c r="KHZ20" s="37"/>
      <c r="KIA20" s="37"/>
      <c r="KIB20" s="37"/>
      <c r="KIC20" s="37"/>
      <c r="KID20" s="37"/>
      <c r="KIE20" s="37"/>
      <c r="KIF20" s="37"/>
      <c r="KIG20" s="37"/>
      <c r="KIH20" s="37"/>
      <c r="KII20" s="37"/>
      <c r="KIJ20" s="37"/>
      <c r="KIK20" s="37"/>
      <c r="KIL20" s="37"/>
      <c r="KIM20" s="37"/>
      <c r="KIN20" s="37"/>
      <c r="KIO20" s="37"/>
      <c r="KIP20" s="37"/>
      <c r="KIQ20" s="37"/>
      <c r="KIR20" s="37"/>
      <c r="KIS20" s="37"/>
      <c r="KIT20" s="37"/>
      <c r="KIU20" s="37"/>
      <c r="KIV20" s="37"/>
      <c r="KIW20" s="37"/>
      <c r="KIX20" s="37"/>
      <c r="KIY20" s="37"/>
      <c r="KIZ20" s="37"/>
      <c r="KJA20" s="37"/>
      <c r="KJB20" s="37"/>
      <c r="KJC20" s="37"/>
      <c r="KJD20" s="37"/>
      <c r="KJE20" s="37"/>
      <c r="KJF20" s="37"/>
      <c r="KJG20" s="37"/>
      <c r="KJH20" s="37"/>
      <c r="KJI20" s="37"/>
      <c r="KJJ20" s="37"/>
      <c r="KJK20" s="37"/>
      <c r="KJL20" s="37"/>
      <c r="KJM20" s="37"/>
      <c r="KJN20" s="37"/>
      <c r="KJO20" s="37"/>
      <c r="KJP20" s="37"/>
      <c r="KJQ20" s="37"/>
      <c r="KJR20" s="37"/>
      <c r="KJS20" s="37"/>
      <c r="KJT20" s="37"/>
      <c r="KJU20" s="37"/>
      <c r="KJV20" s="37"/>
      <c r="KJW20" s="37"/>
      <c r="KJX20" s="37"/>
      <c r="KJY20" s="37"/>
      <c r="KJZ20" s="37"/>
      <c r="KKA20" s="37"/>
      <c r="KKB20" s="37"/>
      <c r="KKC20" s="37"/>
      <c r="KKD20" s="37"/>
      <c r="KKE20" s="37"/>
      <c r="KKF20" s="37"/>
      <c r="KKG20" s="37"/>
      <c r="KKH20" s="37"/>
      <c r="KKI20" s="37"/>
      <c r="KKJ20" s="37"/>
      <c r="KKK20" s="37"/>
      <c r="KKL20" s="37"/>
      <c r="KKM20" s="37"/>
      <c r="KKN20" s="37"/>
      <c r="KKO20" s="37"/>
      <c r="KKP20" s="37"/>
      <c r="KKQ20" s="37"/>
      <c r="KKR20" s="37"/>
      <c r="KKS20" s="37"/>
      <c r="KKT20" s="37"/>
      <c r="KKU20" s="37"/>
      <c r="KKV20" s="37"/>
      <c r="KKW20" s="37"/>
      <c r="KKX20" s="37"/>
      <c r="KKY20" s="37"/>
      <c r="KKZ20" s="37"/>
      <c r="KLA20" s="37"/>
      <c r="KLB20" s="37"/>
      <c r="KLC20" s="37"/>
      <c r="KLD20" s="37"/>
      <c r="KLE20" s="37"/>
      <c r="KLF20" s="37"/>
      <c r="KLG20" s="37"/>
      <c r="KLH20" s="37"/>
      <c r="KLI20" s="37"/>
      <c r="KLJ20" s="37"/>
      <c r="KLK20" s="37"/>
      <c r="KLL20" s="37"/>
      <c r="KLM20" s="37"/>
      <c r="KLN20" s="37"/>
      <c r="KLO20" s="37"/>
      <c r="KLP20" s="37"/>
      <c r="KLQ20" s="37"/>
      <c r="KLR20" s="37"/>
      <c r="KLS20" s="37"/>
      <c r="KLT20" s="37"/>
      <c r="KLU20" s="37"/>
      <c r="KLV20" s="37"/>
      <c r="KLW20" s="37"/>
      <c r="KLX20" s="37"/>
      <c r="KLY20" s="37"/>
      <c r="KLZ20" s="37"/>
      <c r="KMA20" s="37"/>
      <c r="KMB20" s="37"/>
      <c r="KMC20" s="37"/>
      <c r="KMD20" s="37"/>
      <c r="KME20" s="37"/>
      <c r="KMF20" s="37"/>
      <c r="KMG20" s="37"/>
      <c r="KMH20" s="37"/>
      <c r="KMI20" s="37"/>
      <c r="KMJ20" s="37"/>
      <c r="KMK20" s="37"/>
      <c r="KML20" s="37"/>
      <c r="KMM20" s="37"/>
      <c r="KMN20" s="37"/>
      <c r="KMO20" s="37"/>
      <c r="KMP20" s="37"/>
      <c r="KMQ20" s="37"/>
      <c r="KMR20" s="37"/>
      <c r="KMS20" s="37"/>
      <c r="KMT20" s="37"/>
      <c r="KMU20" s="37"/>
      <c r="KMV20" s="37"/>
      <c r="KMW20" s="37"/>
      <c r="KMX20" s="37"/>
      <c r="KMY20" s="37"/>
      <c r="KMZ20" s="37"/>
      <c r="KNA20" s="37"/>
      <c r="KNB20" s="37"/>
      <c r="KNC20" s="37"/>
      <c r="KND20" s="37"/>
      <c r="KNE20" s="37"/>
      <c r="KNF20" s="37"/>
      <c r="KNG20" s="37"/>
      <c r="KNH20" s="37"/>
      <c r="KNI20" s="37"/>
      <c r="KNJ20" s="37"/>
      <c r="KNK20" s="37"/>
      <c r="KNL20" s="37"/>
      <c r="KNM20" s="37"/>
      <c r="KNN20" s="37"/>
      <c r="KNO20" s="37"/>
      <c r="KNP20" s="37"/>
      <c r="KNQ20" s="37"/>
      <c r="KNR20" s="37"/>
      <c r="KNS20" s="37"/>
      <c r="KNT20" s="37"/>
      <c r="KNU20" s="37"/>
      <c r="KNV20" s="37"/>
      <c r="KNW20" s="37"/>
      <c r="KNX20" s="37"/>
      <c r="KNY20" s="37"/>
      <c r="KNZ20" s="37"/>
      <c r="KOA20" s="37"/>
      <c r="KOB20" s="37"/>
      <c r="KOC20" s="37"/>
      <c r="KOD20" s="37"/>
      <c r="KOE20" s="37"/>
      <c r="KOF20" s="37"/>
      <c r="KOG20" s="37"/>
      <c r="KOH20" s="37"/>
      <c r="KOI20" s="37"/>
      <c r="KOJ20" s="37"/>
      <c r="KOK20" s="37"/>
      <c r="KOL20" s="37"/>
      <c r="KOM20" s="37"/>
      <c r="KON20" s="37"/>
      <c r="KOO20" s="37"/>
      <c r="KOP20" s="37"/>
      <c r="KOQ20" s="37"/>
      <c r="KOR20" s="37"/>
      <c r="KOS20" s="37"/>
      <c r="KOT20" s="37"/>
      <c r="KOU20" s="37"/>
      <c r="KOV20" s="37"/>
      <c r="KOW20" s="37"/>
      <c r="KOX20" s="37"/>
      <c r="KOY20" s="37"/>
      <c r="KOZ20" s="37"/>
      <c r="KPA20" s="37"/>
      <c r="KPB20" s="37"/>
      <c r="KPC20" s="37"/>
      <c r="KPD20" s="37"/>
      <c r="KPE20" s="37"/>
      <c r="KPF20" s="37"/>
      <c r="KPG20" s="37"/>
      <c r="KPH20" s="37"/>
      <c r="KPI20" s="37"/>
      <c r="KPJ20" s="37"/>
      <c r="KPK20" s="37"/>
      <c r="KPL20" s="37"/>
      <c r="KPM20" s="37"/>
      <c r="KPN20" s="37"/>
      <c r="KPO20" s="37"/>
      <c r="KPP20" s="37"/>
      <c r="KPQ20" s="37"/>
      <c r="KPR20" s="37"/>
      <c r="KPS20" s="37"/>
      <c r="KPT20" s="37"/>
      <c r="KPU20" s="37"/>
      <c r="KPV20" s="37"/>
      <c r="KPW20" s="37"/>
      <c r="KPX20" s="37"/>
      <c r="KPY20" s="37"/>
      <c r="KPZ20" s="37"/>
      <c r="KQA20" s="37"/>
      <c r="KQB20" s="37"/>
      <c r="KQC20" s="37"/>
      <c r="KQD20" s="37"/>
      <c r="KQE20" s="37"/>
      <c r="KQF20" s="37"/>
      <c r="KQG20" s="37"/>
      <c r="KQH20" s="37"/>
      <c r="KQI20" s="37"/>
      <c r="KQJ20" s="37"/>
      <c r="KQK20" s="37"/>
      <c r="KQL20" s="37"/>
      <c r="KQM20" s="37"/>
      <c r="KQN20" s="37"/>
      <c r="KQO20" s="37"/>
      <c r="KQP20" s="37"/>
      <c r="KQQ20" s="37"/>
      <c r="KQR20" s="37"/>
      <c r="KQS20" s="37"/>
      <c r="KQT20" s="37"/>
      <c r="KQU20" s="37"/>
      <c r="KQV20" s="37"/>
      <c r="KQW20" s="37"/>
      <c r="KQX20" s="37"/>
      <c r="KQY20" s="37"/>
      <c r="KQZ20" s="37"/>
      <c r="KRA20" s="37"/>
      <c r="KRB20" s="37"/>
      <c r="KRC20" s="37"/>
      <c r="KRD20" s="37"/>
      <c r="KRE20" s="37"/>
      <c r="KRF20" s="37"/>
      <c r="KRG20" s="37"/>
      <c r="KRH20" s="37"/>
      <c r="KRI20" s="37"/>
      <c r="KRJ20" s="37"/>
      <c r="KRK20" s="37"/>
      <c r="KRL20" s="37"/>
      <c r="KRM20" s="37"/>
      <c r="KRN20" s="37"/>
      <c r="KRO20" s="37"/>
      <c r="KRP20" s="37"/>
      <c r="KRQ20" s="37"/>
      <c r="KRR20" s="37"/>
      <c r="KRS20" s="37"/>
      <c r="KRT20" s="37"/>
      <c r="KRU20" s="37"/>
      <c r="KRV20" s="37"/>
      <c r="KRW20" s="37"/>
      <c r="KRX20" s="37"/>
      <c r="KRY20" s="37"/>
      <c r="KRZ20" s="37"/>
      <c r="KSA20" s="37"/>
      <c r="KSB20" s="37"/>
      <c r="KSC20" s="37"/>
      <c r="KSD20" s="37"/>
      <c r="KSE20" s="37"/>
      <c r="KSF20" s="37"/>
      <c r="KSG20" s="37"/>
      <c r="KSH20" s="37"/>
      <c r="KSI20" s="37"/>
      <c r="KSJ20" s="37"/>
      <c r="KSK20" s="37"/>
      <c r="KSL20" s="37"/>
      <c r="KSM20" s="37"/>
      <c r="KSN20" s="37"/>
      <c r="KSO20" s="37"/>
      <c r="KSP20" s="37"/>
      <c r="KSQ20" s="37"/>
      <c r="KSR20" s="37"/>
      <c r="KSS20" s="37"/>
      <c r="KST20" s="37"/>
      <c r="KSU20" s="37"/>
      <c r="KSV20" s="37"/>
      <c r="KSW20" s="37"/>
      <c r="KSX20" s="37"/>
      <c r="KSY20" s="37"/>
      <c r="KSZ20" s="37"/>
      <c r="KTA20" s="37"/>
      <c r="KTB20" s="37"/>
      <c r="KTC20" s="37"/>
      <c r="KTD20" s="37"/>
      <c r="KTE20" s="37"/>
      <c r="KTF20" s="37"/>
      <c r="KTG20" s="37"/>
      <c r="KTH20" s="37"/>
      <c r="KTI20" s="37"/>
      <c r="KTJ20" s="37"/>
      <c r="KTK20" s="37"/>
      <c r="KTL20" s="37"/>
      <c r="KTM20" s="37"/>
      <c r="KTN20" s="37"/>
      <c r="KTO20" s="37"/>
      <c r="KTP20" s="37"/>
      <c r="KTQ20" s="37"/>
      <c r="KTR20" s="37"/>
      <c r="KTS20" s="37"/>
      <c r="KTT20" s="37"/>
      <c r="KTU20" s="37"/>
      <c r="KTV20" s="37"/>
      <c r="KTW20" s="37"/>
      <c r="KTX20" s="37"/>
      <c r="KTY20" s="37"/>
      <c r="KTZ20" s="37"/>
      <c r="KUA20" s="37"/>
      <c r="KUB20" s="37"/>
      <c r="KUC20" s="37"/>
      <c r="KUD20" s="37"/>
      <c r="KUE20" s="37"/>
      <c r="KUF20" s="37"/>
      <c r="KUG20" s="37"/>
      <c r="KUH20" s="37"/>
      <c r="KUI20" s="37"/>
      <c r="KUJ20" s="37"/>
      <c r="KUK20" s="37"/>
      <c r="KUL20" s="37"/>
      <c r="KUM20" s="37"/>
      <c r="KUN20" s="37"/>
      <c r="KUO20" s="37"/>
      <c r="KUP20" s="37"/>
      <c r="KUQ20" s="37"/>
      <c r="KUR20" s="37"/>
      <c r="KUS20" s="37"/>
      <c r="KUT20" s="37"/>
      <c r="KUU20" s="37"/>
      <c r="KUV20" s="37"/>
      <c r="KUW20" s="37"/>
      <c r="KUX20" s="37"/>
      <c r="KUY20" s="37"/>
      <c r="KUZ20" s="37"/>
      <c r="KVA20" s="37"/>
      <c r="KVB20" s="37"/>
      <c r="KVC20" s="37"/>
      <c r="KVD20" s="37"/>
      <c r="KVE20" s="37"/>
      <c r="KVF20" s="37"/>
      <c r="KVG20" s="37"/>
      <c r="KVH20" s="37"/>
      <c r="KVI20" s="37"/>
      <c r="KVJ20" s="37"/>
      <c r="KVK20" s="37"/>
      <c r="KVL20" s="37"/>
      <c r="KVM20" s="37"/>
      <c r="KVN20" s="37"/>
      <c r="KVO20" s="37"/>
      <c r="KVP20" s="37"/>
      <c r="KVQ20" s="37"/>
      <c r="KVR20" s="37"/>
      <c r="KVS20" s="37"/>
      <c r="KVT20" s="37"/>
      <c r="KVU20" s="37"/>
      <c r="KVV20" s="37"/>
      <c r="KVW20" s="37"/>
      <c r="KVX20" s="37"/>
      <c r="KVY20" s="37"/>
      <c r="KVZ20" s="37"/>
      <c r="KWA20" s="37"/>
      <c r="KWB20" s="37"/>
      <c r="KWC20" s="37"/>
      <c r="KWD20" s="37"/>
      <c r="KWE20" s="37"/>
      <c r="KWF20" s="37"/>
      <c r="KWG20" s="37"/>
      <c r="KWH20" s="37"/>
      <c r="KWI20" s="37"/>
      <c r="KWJ20" s="37"/>
      <c r="KWK20" s="37"/>
      <c r="KWL20" s="37"/>
      <c r="KWM20" s="37"/>
      <c r="KWN20" s="37"/>
      <c r="KWO20" s="37"/>
      <c r="KWP20" s="37"/>
      <c r="KWQ20" s="37"/>
      <c r="KWR20" s="37"/>
      <c r="KWS20" s="37"/>
      <c r="KWT20" s="37"/>
      <c r="KWU20" s="37"/>
      <c r="KWV20" s="37"/>
      <c r="KWW20" s="37"/>
      <c r="KWX20" s="37"/>
      <c r="KWY20" s="37"/>
      <c r="KWZ20" s="37"/>
      <c r="KXA20" s="37"/>
      <c r="KXB20" s="37"/>
      <c r="KXC20" s="37"/>
      <c r="KXD20" s="37"/>
      <c r="KXE20" s="37"/>
      <c r="KXF20" s="37"/>
      <c r="KXG20" s="37"/>
      <c r="KXH20" s="37"/>
      <c r="KXI20" s="37"/>
      <c r="KXJ20" s="37"/>
      <c r="KXK20" s="37"/>
      <c r="KXL20" s="37"/>
      <c r="KXM20" s="37"/>
      <c r="KXN20" s="37"/>
      <c r="KXO20" s="37"/>
      <c r="KXP20" s="37"/>
      <c r="KXQ20" s="37"/>
      <c r="KXR20" s="37"/>
      <c r="KXS20" s="37"/>
      <c r="KXT20" s="37"/>
      <c r="KXU20" s="37"/>
      <c r="KXV20" s="37"/>
      <c r="KXW20" s="37"/>
      <c r="KXX20" s="37"/>
      <c r="KXY20" s="37"/>
      <c r="KXZ20" s="37"/>
      <c r="KYA20" s="37"/>
      <c r="KYB20" s="37"/>
      <c r="KYC20" s="37"/>
      <c r="KYD20" s="37"/>
      <c r="KYE20" s="37"/>
      <c r="KYF20" s="37"/>
      <c r="KYG20" s="37"/>
      <c r="KYH20" s="37"/>
      <c r="KYI20" s="37"/>
      <c r="KYJ20" s="37"/>
      <c r="KYK20" s="37"/>
      <c r="KYL20" s="37"/>
      <c r="KYM20" s="37"/>
      <c r="KYN20" s="37"/>
      <c r="KYO20" s="37"/>
      <c r="KYP20" s="37"/>
      <c r="KYQ20" s="37"/>
      <c r="KYR20" s="37"/>
      <c r="KYS20" s="37"/>
      <c r="KYT20" s="37"/>
      <c r="KYU20" s="37"/>
      <c r="KYV20" s="37"/>
      <c r="KYW20" s="37"/>
      <c r="KYX20" s="37"/>
      <c r="KYY20" s="37"/>
      <c r="KYZ20" s="37"/>
      <c r="KZA20" s="37"/>
      <c r="KZB20" s="37"/>
      <c r="KZC20" s="37"/>
      <c r="KZD20" s="37"/>
      <c r="KZE20" s="37"/>
      <c r="KZF20" s="37"/>
      <c r="KZG20" s="37"/>
      <c r="KZH20" s="37"/>
      <c r="KZI20" s="37"/>
      <c r="KZJ20" s="37"/>
      <c r="KZK20" s="37"/>
      <c r="KZL20" s="37"/>
      <c r="KZM20" s="37"/>
      <c r="KZN20" s="37"/>
      <c r="KZO20" s="37"/>
      <c r="KZP20" s="37"/>
      <c r="KZQ20" s="37"/>
      <c r="KZR20" s="37"/>
      <c r="KZS20" s="37"/>
      <c r="KZT20" s="37"/>
      <c r="KZU20" s="37"/>
      <c r="KZV20" s="37"/>
      <c r="KZW20" s="37"/>
      <c r="KZX20" s="37"/>
      <c r="KZY20" s="37"/>
      <c r="KZZ20" s="37"/>
      <c r="LAA20" s="37"/>
      <c r="LAB20" s="37"/>
      <c r="LAC20" s="37"/>
      <c r="LAD20" s="37"/>
      <c r="LAE20" s="37"/>
      <c r="LAF20" s="37"/>
      <c r="LAG20" s="37"/>
      <c r="LAH20" s="37"/>
      <c r="LAI20" s="37"/>
      <c r="LAJ20" s="37"/>
      <c r="LAK20" s="37"/>
      <c r="LAL20" s="37"/>
      <c r="LAM20" s="37"/>
      <c r="LAN20" s="37"/>
      <c r="LAO20" s="37"/>
      <c r="LAP20" s="37"/>
      <c r="LAQ20" s="37"/>
      <c r="LAR20" s="37"/>
      <c r="LAS20" s="37"/>
      <c r="LAT20" s="37"/>
      <c r="LAU20" s="37"/>
      <c r="LAV20" s="37"/>
      <c r="LAW20" s="37"/>
      <c r="LAX20" s="37"/>
      <c r="LAY20" s="37"/>
      <c r="LAZ20" s="37"/>
      <c r="LBA20" s="37"/>
      <c r="LBB20" s="37"/>
      <c r="LBC20" s="37"/>
      <c r="LBD20" s="37"/>
      <c r="LBE20" s="37"/>
      <c r="LBF20" s="37"/>
      <c r="LBG20" s="37"/>
      <c r="LBH20" s="37"/>
      <c r="LBI20" s="37"/>
      <c r="LBJ20" s="37"/>
      <c r="LBK20" s="37"/>
      <c r="LBL20" s="37"/>
      <c r="LBM20" s="37"/>
      <c r="LBN20" s="37"/>
      <c r="LBO20" s="37"/>
      <c r="LBP20" s="37"/>
      <c r="LBQ20" s="37"/>
      <c r="LBR20" s="37"/>
      <c r="LBS20" s="37"/>
      <c r="LBT20" s="37"/>
      <c r="LBU20" s="37"/>
      <c r="LBV20" s="37"/>
      <c r="LBW20" s="37"/>
      <c r="LBX20" s="37"/>
      <c r="LBY20" s="37"/>
      <c r="LBZ20" s="37"/>
      <c r="LCA20" s="37"/>
      <c r="LCB20" s="37"/>
      <c r="LCC20" s="37"/>
      <c r="LCD20" s="37"/>
      <c r="LCE20" s="37"/>
      <c r="LCF20" s="37"/>
      <c r="LCG20" s="37"/>
      <c r="LCH20" s="37"/>
      <c r="LCI20" s="37"/>
      <c r="LCJ20" s="37"/>
      <c r="LCK20" s="37"/>
      <c r="LCL20" s="37"/>
      <c r="LCM20" s="37"/>
      <c r="LCN20" s="37"/>
      <c r="LCO20" s="37"/>
      <c r="LCP20" s="37"/>
      <c r="LCQ20" s="37"/>
      <c r="LCR20" s="37"/>
      <c r="LCS20" s="37"/>
      <c r="LCT20" s="37"/>
      <c r="LCU20" s="37"/>
      <c r="LCV20" s="37"/>
      <c r="LCW20" s="37"/>
      <c r="LCX20" s="37"/>
      <c r="LCY20" s="37"/>
      <c r="LCZ20" s="37"/>
      <c r="LDA20" s="37"/>
      <c r="LDB20" s="37"/>
      <c r="LDC20" s="37"/>
      <c r="LDD20" s="37"/>
      <c r="LDE20" s="37"/>
      <c r="LDF20" s="37"/>
      <c r="LDG20" s="37"/>
      <c r="LDH20" s="37"/>
      <c r="LDI20" s="37"/>
      <c r="LDJ20" s="37"/>
      <c r="LDK20" s="37"/>
      <c r="LDL20" s="37"/>
      <c r="LDM20" s="37"/>
      <c r="LDN20" s="37"/>
      <c r="LDO20" s="37"/>
      <c r="LDP20" s="37"/>
      <c r="LDQ20" s="37"/>
      <c r="LDR20" s="37"/>
      <c r="LDS20" s="37"/>
      <c r="LDT20" s="37"/>
      <c r="LDU20" s="37"/>
      <c r="LDV20" s="37"/>
      <c r="LDW20" s="37"/>
      <c r="LDX20" s="37"/>
      <c r="LDY20" s="37"/>
      <c r="LDZ20" s="37"/>
      <c r="LEA20" s="37"/>
      <c r="LEB20" s="37"/>
      <c r="LEC20" s="37"/>
      <c r="LED20" s="37"/>
      <c r="LEE20" s="37"/>
      <c r="LEF20" s="37"/>
      <c r="LEG20" s="37"/>
      <c r="LEH20" s="37"/>
      <c r="LEI20" s="37"/>
      <c r="LEJ20" s="37"/>
      <c r="LEK20" s="37"/>
      <c r="LEL20" s="37"/>
      <c r="LEM20" s="37"/>
      <c r="LEN20" s="37"/>
      <c r="LEO20" s="37"/>
      <c r="LEP20" s="37"/>
      <c r="LEQ20" s="37"/>
      <c r="LER20" s="37"/>
      <c r="LES20" s="37"/>
      <c r="LET20" s="37"/>
      <c r="LEU20" s="37"/>
      <c r="LEV20" s="37"/>
      <c r="LEW20" s="37"/>
      <c r="LEX20" s="37"/>
      <c r="LEY20" s="37"/>
      <c r="LEZ20" s="37"/>
      <c r="LFA20" s="37"/>
      <c r="LFB20" s="37"/>
      <c r="LFC20" s="37"/>
      <c r="LFD20" s="37"/>
      <c r="LFE20" s="37"/>
      <c r="LFF20" s="37"/>
      <c r="LFG20" s="37"/>
      <c r="LFH20" s="37"/>
      <c r="LFI20" s="37"/>
      <c r="LFJ20" s="37"/>
      <c r="LFK20" s="37"/>
      <c r="LFL20" s="37"/>
      <c r="LFM20" s="37"/>
      <c r="LFN20" s="37"/>
      <c r="LFO20" s="37"/>
      <c r="LFP20" s="37"/>
      <c r="LFQ20" s="37"/>
      <c r="LFR20" s="37"/>
      <c r="LFS20" s="37"/>
      <c r="LFT20" s="37"/>
      <c r="LFU20" s="37"/>
      <c r="LFV20" s="37"/>
      <c r="LFW20" s="37"/>
      <c r="LFX20" s="37"/>
      <c r="LFY20" s="37"/>
      <c r="LFZ20" s="37"/>
      <c r="LGA20" s="37"/>
      <c r="LGB20" s="37"/>
      <c r="LGC20" s="37"/>
      <c r="LGD20" s="37"/>
      <c r="LGE20" s="37"/>
      <c r="LGF20" s="37"/>
      <c r="LGG20" s="37"/>
      <c r="LGH20" s="37"/>
      <c r="LGI20" s="37"/>
      <c r="LGJ20" s="37"/>
      <c r="LGK20" s="37"/>
      <c r="LGL20" s="37"/>
      <c r="LGM20" s="37"/>
      <c r="LGN20" s="37"/>
      <c r="LGO20" s="37"/>
      <c r="LGP20" s="37"/>
      <c r="LGQ20" s="37"/>
      <c r="LGR20" s="37"/>
      <c r="LGS20" s="37"/>
      <c r="LGT20" s="37"/>
      <c r="LGU20" s="37"/>
      <c r="LGV20" s="37"/>
      <c r="LGW20" s="37"/>
      <c r="LGX20" s="37"/>
      <c r="LGY20" s="37"/>
      <c r="LGZ20" s="37"/>
      <c r="LHA20" s="37"/>
      <c r="LHB20" s="37"/>
      <c r="LHC20" s="37"/>
      <c r="LHD20" s="37"/>
      <c r="LHE20" s="37"/>
      <c r="LHF20" s="37"/>
      <c r="LHG20" s="37"/>
      <c r="LHH20" s="37"/>
      <c r="LHI20" s="37"/>
      <c r="LHJ20" s="37"/>
      <c r="LHK20" s="37"/>
      <c r="LHL20" s="37"/>
      <c r="LHM20" s="37"/>
      <c r="LHN20" s="37"/>
      <c r="LHO20" s="37"/>
      <c r="LHP20" s="37"/>
      <c r="LHQ20" s="37"/>
      <c r="LHR20" s="37"/>
      <c r="LHS20" s="37"/>
      <c r="LHT20" s="37"/>
      <c r="LHU20" s="37"/>
      <c r="LHV20" s="37"/>
      <c r="LHW20" s="37"/>
      <c r="LHX20" s="37"/>
      <c r="LHY20" s="37"/>
      <c r="LHZ20" s="37"/>
      <c r="LIA20" s="37"/>
      <c r="LIB20" s="37"/>
      <c r="LIC20" s="37"/>
      <c r="LID20" s="37"/>
      <c r="LIE20" s="37"/>
      <c r="LIF20" s="37"/>
      <c r="LIG20" s="37"/>
      <c r="LIH20" s="37"/>
      <c r="LII20" s="37"/>
      <c r="LIJ20" s="37"/>
      <c r="LIK20" s="37"/>
      <c r="LIL20" s="37"/>
      <c r="LIM20" s="37"/>
      <c r="LIN20" s="37"/>
      <c r="LIO20" s="37"/>
      <c r="LIP20" s="37"/>
      <c r="LIQ20" s="37"/>
      <c r="LIR20" s="37"/>
      <c r="LIS20" s="37"/>
      <c r="LIT20" s="37"/>
      <c r="LIU20" s="37"/>
      <c r="LIV20" s="37"/>
      <c r="LIW20" s="37"/>
      <c r="LIX20" s="37"/>
      <c r="LIY20" s="37"/>
      <c r="LIZ20" s="37"/>
      <c r="LJA20" s="37"/>
      <c r="LJB20" s="37"/>
      <c r="LJC20" s="37"/>
      <c r="LJD20" s="37"/>
      <c r="LJE20" s="37"/>
      <c r="LJF20" s="37"/>
      <c r="LJG20" s="37"/>
      <c r="LJH20" s="37"/>
      <c r="LJI20" s="37"/>
      <c r="LJJ20" s="37"/>
      <c r="LJK20" s="37"/>
      <c r="LJL20" s="37"/>
      <c r="LJM20" s="37"/>
      <c r="LJN20" s="37"/>
      <c r="LJO20" s="37"/>
      <c r="LJP20" s="37"/>
      <c r="LJQ20" s="37"/>
      <c r="LJR20" s="37"/>
      <c r="LJS20" s="37"/>
      <c r="LJT20" s="37"/>
      <c r="LJU20" s="37"/>
      <c r="LJV20" s="37"/>
      <c r="LJW20" s="37"/>
      <c r="LJX20" s="37"/>
      <c r="LJY20" s="37"/>
      <c r="LJZ20" s="37"/>
      <c r="LKA20" s="37"/>
      <c r="LKB20" s="37"/>
      <c r="LKC20" s="37"/>
      <c r="LKD20" s="37"/>
      <c r="LKE20" s="37"/>
      <c r="LKF20" s="37"/>
      <c r="LKG20" s="37"/>
      <c r="LKH20" s="37"/>
      <c r="LKI20" s="37"/>
      <c r="LKJ20" s="37"/>
      <c r="LKK20" s="37"/>
      <c r="LKL20" s="37"/>
      <c r="LKM20" s="37"/>
      <c r="LKN20" s="37"/>
      <c r="LKO20" s="37"/>
      <c r="LKP20" s="37"/>
      <c r="LKQ20" s="37"/>
      <c r="LKR20" s="37"/>
      <c r="LKS20" s="37"/>
      <c r="LKT20" s="37"/>
      <c r="LKU20" s="37"/>
      <c r="LKV20" s="37"/>
      <c r="LKW20" s="37"/>
      <c r="LKX20" s="37"/>
      <c r="LKY20" s="37"/>
      <c r="LKZ20" s="37"/>
      <c r="LLA20" s="37"/>
      <c r="LLB20" s="37"/>
      <c r="LLC20" s="37"/>
      <c r="LLD20" s="37"/>
      <c r="LLE20" s="37"/>
      <c r="LLF20" s="37"/>
      <c r="LLG20" s="37"/>
      <c r="LLH20" s="37"/>
      <c r="LLI20" s="37"/>
      <c r="LLJ20" s="37"/>
      <c r="LLK20" s="37"/>
      <c r="LLL20" s="37"/>
      <c r="LLM20" s="37"/>
      <c r="LLN20" s="37"/>
      <c r="LLO20" s="37"/>
      <c r="LLP20" s="37"/>
      <c r="LLQ20" s="37"/>
      <c r="LLR20" s="37"/>
      <c r="LLS20" s="37"/>
      <c r="LLT20" s="37"/>
      <c r="LLU20" s="37"/>
      <c r="LLV20" s="37"/>
      <c r="LLW20" s="37"/>
      <c r="LLX20" s="37"/>
      <c r="LLY20" s="37"/>
      <c r="LLZ20" s="37"/>
      <c r="LMA20" s="37"/>
      <c r="LMB20" s="37"/>
      <c r="LMC20" s="37"/>
      <c r="LMD20" s="37"/>
      <c r="LME20" s="37"/>
      <c r="LMF20" s="37"/>
      <c r="LMG20" s="37"/>
      <c r="LMH20" s="37"/>
      <c r="LMI20" s="37"/>
      <c r="LMJ20" s="37"/>
      <c r="LMK20" s="37"/>
      <c r="LML20" s="37"/>
      <c r="LMM20" s="37"/>
      <c r="LMN20" s="37"/>
      <c r="LMO20" s="37"/>
      <c r="LMP20" s="37"/>
      <c r="LMQ20" s="37"/>
      <c r="LMR20" s="37"/>
      <c r="LMS20" s="37"/>
      <c r="LMT20" s="37"/>
      <c r="LMU20" s="37"/>
      <c r="LMV20" s="37"/>
      <c r="LMW20" s="37"/>
      <c r="LMX20" s="37"/>
      <c r="LMY20" s="37"/>
      <c r="LMZ20" s="37"/>
      <c r="LNA20" s="37"/>
      <c r="LNB20" s="37"/>
      <c r="LNC20" s="37"/>
      <c r="LND20" s="37"/>
      <c r="LNE20" s="37"/>
      <c r="LNF20" s="37"/>
      <c r="LNG20" s="37"/>
      <c r="LNH20" s="37"/>
      <c r="LNI20" s="37"/>
      <c r="LNJ20" s="37"/>
      <c r="LNK20" s="37"/>
      <c r="LNL20" s="37"/>
      <c r="LNM20" s="37"/>
      <c r="LNN20" s="37"/>
      <c r="LNO20" s="37"/>
      <c r="LNP20" s="37"/>
      <c r="LNQ20" s="37"/>
      <c r="LNR20" s="37"/>
      <c r="LNS20" s="37"/>
      <c r="LNT20" s="37"/>
      <c r="LNU20" s="37"/>
      <c r="LNV20" s="37"/>
      <c r="LNW20" s="37"/>
      <c r="LNX20" s="37"/>
      <c r="LNY20" s="37"/>
      <c r="LNZ20" s="37"/>
      <c r="LOA20" s="37"/>
      <c r="LOB20" s="37"/>
      <c r="LOC20" s="37"/>
      <c r="LOD20" s="37"/>
      <c r="LOE20" s="37"/>
      <c r="LOF20" s="37"/>
      <c r="LOG20" s="37"/>
      <c r="LOH20" s="37"/>
      <c r="LOI20" s="37"/>
      <c r="LOJ20" s="37"/>
      <c r="LOK20" s="37"/>
      <c r="LOL20" s="37"/>
      <c r="LOM20" s="37"/>
      <c r="LON20" s="37"/>
      <c r="LOO20" s="37"/>
      <c r="LOP20" s="37"/>
      <c r="LOQ20" s="37"/>
      <c r="LOR20" s="37"/>
      <c r="LOS20" s="37"/>
      <c r="LOT20" s="37"/>
      <c r="LOU20" s="37"/>
      <c r="LOV20" s="37"/>
      <c r="LOW20" s="37"/>
      <c r="LOX20" s="37"/>
      <c r="LOY20" s="37"/>
      <c r="LOZ20" s="37"/>
      <c r="LPA20" s="37"/>
      <c r="LPB20" s="37"/>
      <c r="LPC20" s="37"/>
      <c r="LPD20" s="37"/>
      <c r="LPE20" s="37"/>
      <c r="LPF20" s="37"/>
      <c r="LPG20" s="37"/>
      <c r="LPH20" s="37"/>
      <c r="LPI20" s="37"/>
      <c r="LPJ20" s="37"/>
      <c r="LPK20" s="37"/>
      <c r="LPL20" s="37"/>
      <c r="LPM20" s="37"/>
      <c r="LPN20" s="37"/>
      <c r="LPO20" s="37"/>
      <c r="LPP20" s="37"/>
      <c r="LPQ20" s="37"/>
      <c r="LPR20" s="37"/>
      <c r="LPS20" s="37"/>
      <c r="LPT20" s="37"/>
      <c r="LPU20" s="37"/>
      <c r="LPV20" s="37"/>
      <c r="LPW20" s="37"/>
      <c r="LPX20" s="37"/>
      <c r="LPY20" s="37"/>
      <c r="LPZ20" s="37"/>
      <c r="LQA20" s="37"/>
      <c r="LQB20" s="37"/>
      <c r="LQC20" s="37"/>
      <c r="LQD20" s="37"/>
      <c r="LQE20" s="37"/>
      <c r="LQF20" s="37"/>
      <c r="LQG20" s="37"/>
      <c r="LQH20" s="37"/>
      <c r="LQI20" s="37"/>
      <c r="LQJ20" s="37"/>
      <c r="LQK20" s="37"/>
      <c r="LQL20" s="37"/>
      <c r="LQM20" s="37"/>
      <c r="LQN20" s="37"/>
      <c r="LQO20" s="37"/>
      <c r="LQP20" s="37"/>
      <c r="LQQ20" s="37"/>
      <c r="LQR20" s="37"/>
      <c r="LQS20" s="37"/>
      <c r="LQT20" s="37"/>
      <c r="LQU20" s="37"/>
      <c r="LQV20" s="37"/>
      <c r="LQW20" s="37"/>
      <c r="LQX20" s="37"/>
      <c r="LQY20" s="37"/>
      <c r="LQZ20" s="37"/>
      <c r="LRA20" s="37"/>
      <c r="LRB20" s="37"/>
      <c r="LRC20" s="37"/>
      <c r="LRD20" s="37"/>
      <c r="LRE20" s="37"/>
      <c r="LRF20" s="37"/>
      <c r="LRG20" s="37"/>
      <c r="LRH20" s="37"/>
      <c r="LRI20" s="37"/>
      <c r="LRJ20" s="37"/>
      <c r="LRK20" s="37"/>
      <c r="LRL20" s="37"/>
      <c r="LRM20" s="37"/>
      <c r="LRN20" s="37"/>
      <c r="LRO20" s="37"/>
      <c r="LRP20" s="37"/>
      <c r="LRQ20" s="37"/>
      <c r="LRR20" s="37"/>
      <c r="LRS20" s="37"/>
      <c r="LRT20" s="37"/>
      <c r="LRU20" s="37"/>
      <c r="LRV20" s="37"/>
      <c r="LRW20" s="37"/>
      <c r="LRX20" s="37"/>
      <c r="LRY20" s="37"/>
      <c r="LRZ20" s="37"/>
      <c r="LSA20" s="37"/>
      <c r="LSB20" s="37"/>
      <c r="LSC20" s="37"/>
      <c r="LSD20" s="37"/>
      <c r="LSE20" s="37"/>
      <c r="LSF20" s="37"/>
      <c r="LSG20" s="37"/>
      <c r="LSH20" s="37"/>
      <c r="LSI20" s="37"/>
      <c r="LSJ20" s="37"/>
      <c r="LSK20" s="37"/>
      <c r="LSL20" s="37"/>
      <c r="LSM20" s="37"/>
      <c r="LSN20" s="37"/>
      <c r="LSO20" s="37"/>
      <c r="LSP20" s="37"/>
      <c r="LSQ20" s="37"/>
      <c r="LSR20" s="37"/>
      <c r="LSS20" s="37"/>
      <c r="LST20" s="37"/>
      <c r="LSU20" s="37"/>
      <c r="LSV20" s="37"/>
      <c r="LSW20" s="37"/>
      <c r="LSX20" s="37"/>
      <c r="LSY20" s="37"/>
      <c r="LSZ20" s="37"/>
      <c r="LTA20" s="37"/>
      <c r="LTB20" s="37"/>
      <c r="LTC20" s="37"/>
      <c r="LTD20" s="37"/>
      <c r="LTE20" s="37"/>
      <c r="LTF20" s="37"/>
      <c r="LTG20" s="37"/>
      <c r="LTH20" s="37"/>
      <c r="LTI20" s="37"/>
      <c r="LTJ20" s="37"/>
      <c r="LTK20" s="37"/>
      <c r="LTL20" s="37"/>
      <c r="LTM20" s="37"/>
      <c r="LTN20" s="37"/>
      <c r="LTO20" s="37"/>
      <c r="LTP20" s="37"/>
      <c r="LTQ20" s="37"/>
      <c r="LTR20" s="37"/>
      <c r="LTS20" s="37"/>
      <c r="LTT20" s="37"/>
      <c r="LTU20" s="37"/>
      <c r="LTV20" s="37"/>
      <c r="LTW20" s="37"/>
      <c r="LTX20" s="37"/>
      <c r="LTY20" s="37"/>
      <c r="LTZ20" s="37"/>
      <c r="LUA20" s="37"/>
      <c r="LUB20" s="37"/>
      <c r="LUC20" s="37"/>
      <c r="LUD20" s="37"/>
      <c r="LUE20" s="37"/>
      <c r="LUF20" s="37"/>
      <c r="LUG20" s="37"/>
      <c r="LUH20" s="37"/>
      <c r="LUI20" s="37"/>
      <c r="LUJ20" s="37"/>
      <c r="LUK20" s="37"/>
      <c r="LUL20" s="37"/>
      <c r="LUM20" s="37"/>
      <c r="LUN20" s="37"/>
      <c r="LUO20" s="37"/>
      <c r="LUP20" s="37"/>
      <c r="LUQ20" s="37"/>
      <c r="LUR20" s="37"/>
      <c r="LUS20" s="37"/>
      <c r="LUT20" s="37"/>
      <c r="LUU20" s="37"/>
      <c r="LUV20" s="37"/>
      <c r="LUW20" s="37"/>
      <c r="LUX20" s="37"/>
      <c r="LUY20" s="37"/>
      <c r="LUZ20" s="37"/>
      <c r="LVA20" s="37"/>
      <c r="LVB20" s="37"/>
      <c r="LVC20" s="37"/>
      <c r="LVD20" s="37"/>
      <c r="LVE20" s="37"/>
      <c r="LVF20" s="37"/>
      <c r="LVG20" s="37"/>
      <c r="LVH20" s="37"/>
      <c r="LVI20" s="37"/>
      <c r="LVJ20" s="37"/>
      <c r="LVK20" s="37"/>
      <c r="LVL20" s="37"/>
      <c r="LVM20" s="37"/>
      <c r="LVN20" s="37"/>
      <c r="LVO20" s="37"/>
      <c r="LVP20" s="37"/>
      <c r="LVQ20" s="37"/>
      <c r="LVR20" s="37"/>
      <c r="LVS20" s="37"/>
      <c r="LVT20" s="37"/>
      <c r="LVU20" s="37"/>
      <c r="LVV20" s="37"/>
      <c r="LVW20" s="37"/>
      <c r="LVX20" s="37"/>
      <c r="LVY20" s="37"/>
      <c r="LVZ20" s="37"/>
      <c r="LWA20" s="37"/>
      <c r="LWB20" s="37"/>
      <c r="LWC20" s="37"/>
      <c r="LWD20" s="37"/>
      <c r="LWE20" s="37"/>
      <c r="LWF20" s="37"/>
      <c r="LWG20" s="37"/>
      <c r="LWH20" s="37"/>
      <c r="LWI20" s="37"/>
      <c r="LWJ20" s="37"/>
      <c r="LWK20" s="37"/>
      <c r="LWL20" s="37"/>
      <c r="LWM20" s="37"/>
      <c r="LWN20" s="37"/>
      <c r="LWO20" s="37"/>
      <c r="LWP20" s="37"/>
      <c r="LWQ20" s="37"/>
      <c r="LWR20" s="37"/>
      <c r="LWS20" s="37"/>
      <c r="LWT20" s="37"/>
      <c r="LWU20" s="37"/>
      <c r="LWV20" s="37"/>
      <c r="LWW20" s="37"/>
      <c r="LWX20" s="37"/>
      <c r="LWY20" s="37"/>
      <c r="LWZ20" s="37"/>
      <c r="LXA20" s="37"/>
      <c r="LXB20" s="37"/>
      <c r="LXC20" s="37"/>
      <c r="LXD20" s="37"/>
      <c r="LXE20" s="37"/>
      <c r="LXF20" s="37"/>
      <c r="LXG20" s="37"/>
      <c r="LXH20" s="37"/>
      <c r="LXI20" s="37"/>
      <c r="LXJ20" s="37"/>
      <c r="LXK20" s="37"/>
      <c r="LXL20" s="37"/>
      <c r="LXM20" s="37"/>
      <c r="LXN20" s="37"/>
      <c r="LXO20" s="37"/>
      <c r="LXP20" s="37"/>
      <c r="LXQ20" s="37"/>
      <c r="LXR20" s="37"/>
      <c r="LXS20" s="37"/>
      <c r="LXT20" s="37"/>
      <c r="LXU20" s="37"/>
      <c r="LXV20" s="37"/>
      <c r="LXW20" s="37"/>
      <c r="LXX20" s="37"/>
      <c r="LXY20" s="37"/>
      <c r="LXZ20" s="37"/>
      <c r="LYA20" s="37"/>
      <c r="LYB20" s="37"/>
      <c r="LYC20" s="37"/>
      <c r="LYD20" s="37"/>
      <c r="LYE20" s="37"/>
      <c r="LYF20" s="37"/>
      <c r="LYG20" s="37"/>
      <c r="LYH20" s="37"/>
      <c r="LYI20" s="37"/>
      <c r="LYJ20" s="37"/>
      <c r="LYK20" s="37"/>
      <c r="LYL20" s="37"/>
      <c r="LYM20" s="37"/>
      <c r="LYN20" s="37"/>
      <c r="LYO20" s="37"/>
      <c r="LYP20" s="37"/>
      <c r="LYQ20" s="37"/>
      <c r="LYR20" s="37"/>
      <c r="LYS20" s="37"/>
      <c r="LYT20" s="37"/>
      <c r="LYU20" s="37"/>
      <c r="LYV20" s="37"/>
      <c r="LYW20" s="37"/>
      <c r="LYX20" s="37"/>
      <c r="LYY20" s="37"/>
      <c r="LYZ20" s="37"/>
      <c r="LZA20" s="37"/>
      <c r="LZB20" s="37"/>
      <c r="LZC20" s="37"/>
      <c r="LZD20" s="37"/>
      <c r="LZE20" s="37"/>
      <c r="LZF20" s="37"/>
      <c r="LZG20" s="37"/>
      <c r="LZH20" s="37"/>
      <c r="LZI20" s="37"/>
      <c r="LZJ20" s="37"/>
      <c r="LZK20" s="37"/>
      <c r="LZL20" s="37"/>
      <c r="LZM20" s="37"/>
      <c r="LZN20" s="37"/>
      <c r="LZO20" s="37"/>
      <c r="LZP20" s="37"/>
      <c r="LZQ20" s="37"/>
      <c r="LZR20" s="37"/>
      <c r="LZS20" s="37"/>
      <c r="LZT20" s="37"/>
      <c r="LZU20" s="37"/>
      <c r="LZV20" s="37"/>
      <c r="LZW20" s="37"/>
      <c r="LZX20" s="37"/>
      <c r="LZY20" s="37"/>
      <c r="LZZ20" s="37"/>
      <c r="MAA20" s="37"/>
      <c r="MAB20" s="37"/>
      <c r="MAC20" s="37"/>
      <c r="MAD20" s="37"/>
      <c r="MAE20" s="37"/>
      <c r="MAF20" s="37"/>
      <c r="MAG20" s="37"/>
      <c r="MAH20" s="37"/>
      <c r="MAI20" s="37"/>
      <c r="MAJ20" s="37"/>
      <c r="MAK20" s="37"/>
      <c r="MAL20" s="37"/>
      <c r="MAM20" s="37"/>
      <c r="MAN20" s="37"/>
      <c r="MAO20" s="37"/>
      <c r="MAP20" s="37"/>
      <c r="MAQ20" s="37"/>
      <c r="MAR20" s="37"/>
      <c r="MAS20" s="37"/>
      <c r="MAT20" s="37"/>
      <c r="MAU20" s="37"/>
      <c r="MAV20" s="37"/>
      <c r="MAW20" s="37"/>
      <c r="MAX20" s="37"/>
      <c r="MAY20" s="37"/>
      <c r="MAZ20" s="37"/>
      <c r="MBA20" s="37"/>
      <c r="MBB20" s="37"/>
      <c r="MBC20" s="37"/>
      <c r="MBD20" s="37"/>
      <c r="MBE20" s="37"/>
      <c r="MBF20" s="37"/>
      <c r="MBG20" s="37"/>
      <c r="MBH20" s="37"/>
      <c r="MBI20" s="37"/>
      <c r="MBJ20" s="37"/>
      <c r="MBK20" s="37"/>
      <c r="MBL20" s="37"/>
      <c r="MBM20" s="37"/>
      <c r="MBN20" s="37"/>
      <c r="MBO20" s="37"/>
      <c r="MBP20" s="37"/>
      <c r="MBQ20" s="37"/>
      <c r="MBR20" s="37"/>
      <c r="MBS20" s="37"/>
      <c r="MBT20" s="37"/>
      <c r="MBU20" s="37"/>
      <c r="MBV20" s="37"/>
      <c r="MBW20" s="37"/>
      <c r="MBX20" s="37"/>
      <c r="MBY20" s="37"/>
      <c r="MBZ20" s="37"/>
      <c r="MCA20" s="37"/>
      <c r="MCB20" s="37"/>
      <c r="MCC20" s="37"/>
      <c r="MCD20" s="37"/>
      <c r="MCE20" s="37"/>
      <c r="MCF20" s="37"/>
      <c r="MCG20" s="37"/>
      <c r="MCH20" s="37"/>
      <c r="MCI20" s="37"/>
      <c r="MCJ20" s="37"/>
      <c r="MCK20" s="37"/>
      <c r="MCL20" s="37"/>
      <c r="MCM20" s="37"/>
      <c r="MCN20" s="37"/>
      <c r="MCO20" s="37"/>
      <c r="MCP20" s="37"/>
      <c r="MCQ20" s="37"/>
      <c r="MCR20" s="37"/>
      <c r="MCS20" s="37"/>
      <c r="MCT20" s="37"/>
      <c r="MCU20" s="37"/>
      <c r="MCV20" s="37"/>
      <c r="MCW20" s="37"/>
      <c r="MCX20" s="37"/>
      <c r="MCY20" s="37"/>
      <c r="MCZ20" s="37"/>
      <c r="MDA20" s="37"/>
      <c r="MDB20" s="37"/>
      <c r="MDC20" s="37"/>
      <c r="MDD20" s="37"/>
      <c r="MDE20" s="37"/>
      <c r="MDF20" s="37"/>
      <c r="MDG20" s="37"/>
      <c r="MDH20" s="37"/>
      <c r="MDI20" s="37"/>
      <c r="MDJ20" s="37"/>
      <c r="MDK20" s="37"/>
      <c r="MDL20" s="37"/>
      <c r="MDM20" s="37"/>
      <c r="MDN20" s="37"/>
      <c r="MDO20" s="37"/>
      <c r="MDP20" s="37"/>
      <c r="MDQ20" s="37"/>
      <c r="MDR20" s="37"/>
      <c r="MDS20" s="37"/>
      <c r="MDT20" s="37"/>
      <c r="MDU20" s="37"/>
      <c r="MDV20" s="37"/>
      <c r="MDW20" s="37"/>
      <c r="MDX20" s="37"/>
      <c r="MDY20" s="37"/>
      <c r="MDZ20" s="37"/>
      <c r="MEA20" s="37"/>
      <c r="MEB20" s="37"/>
      <c r="MEC20" s="37"/>
      <c r="MED20" s="37"/>
      <c r="MEE20" s="37"/>
      <c r="MEF20" s="37"/>
      <c r="MEG20" s="37"/>
      <c r="MEH20" s="37"/>
      <c r="MEI20" s="37"/>
      <c r="MEJ20" s="37"/>
      <c r="MEK20" s="37"/>
      <c r="MEL20" s="37"/>
      <c r="MEM20" s="37"/>
      <c r="MEN20" s="37"/>
      <c r="MEO20" s="37"/>
      <c r="MEP20" s="37"/>
      <c r="MEQ20" s="37"/>
      <c r="MER20" s="37"/>
      <c r="MES20" s="37"/>
      <c r="MET20" s="37"/>
      <c r="MEU20" s="37"/>
      <c r="MEV20" s="37"/>
      <c r="MEW20" s="37"/>
      <c r="MEX20" s="37"/>
      <c r="MEY20" s="37"/>
      <c r="MEZ20" s="37"/>
      <c r="MFA20" s="37"/>
      <c r="MFB20" s="37"/>
      <c r="MFC20" s="37"/>
      <c r="MFD20" s="37"/>
      <c r="MFE20" s="37"/>
      <c r="MFF20" s="37"/>
      <c r="MFG20" s="37"/>
      <c r="MFH20" s="37"/>
      <c r="MFI20" s="37"/>
      <c r="MFJ20" s="37"/>
      <c r="MFK20" s="37"/>
      <c r="MFL20" s="37"/>
      <c r="MFM20" s="37"/>
      <c r="MFN20" s="37"/>
      <c r="MFO20" s="37"/>
      <c r="MFP20" s="37"/>
      <c r="MFQ20" s="37"/>
      <c r="MFR20" s="37"/>
      <c r="MFS20" s="37"/>
      <c r="MFT20" s="37"/>
      <c r="MFU20" s="37"/>
      <c r="MFV20" s="37"/>
      <c r="MFW20" s="37"/>
      <c r="MFX20" s="37"/>
      <c r="MFY20" s="37"/>
      <c r="MFZ20" s="37"/>
      <c r="MGA20" s="37"/>
      <c r="MGB20" s="37"/>
      <c r="MGC20" s="37"/>
      <c r="MGD20" s="37"/>
      <c r="MGE20" s="37"/>
      <c r="MGF20" s="37"/>
      <c r="MGG20" s="37"/>
      <c r="MGH20" s="37"/>
      <c r="MGI20" s="37"/>
      <c r="MGJ20" s="37"/>
      <c r="MGK20" s="37"/>
      <c r="MGL20" s="37"/>
      <c r="MGM20" s="37"/>
      <c r="MGN20" s="37"/>
      <c r="MGO20" s="37"/>
      <c r="MGP20" s="37"/>
      <c r="MGQ20" s="37"/>
      <c r="MGR20" s="37"/>
      <c r="MGS20" s="37"/>
      <c r="MGT20" s="37"/>
      <c r="MGU20" s="37"/>
      <c r="MGV20" s="37"/>
      <c r="MGW20" s="37"/>
      <c r="MGX20" s="37"/>
      <c r="MGY20" s="37"/>
      <c r="MGZ20" s="37"/>
      <c r="MHA20" s="37"/>
      <c r="MHB20" s="37"/>
      <c r="MHC20" s="37"/>
      <c r="MHD20" s="37"/>
      <c r="MHE20" s="37"/>
      <c r="MHF20" s="37"/>
      <c r="MHG20" s="37"/>
      <c r="MHH20" s="37"/>
      <c r="MHI20" s="37"/>
      <c r="MHJ20" s="37"/>
      <c r="MHK20" s="37"/>
      <c r="MHL20" s="37"/>
      <c r="MHM20" s="37"/>
      <c r="MHN20" s="37"/>
      <c r="MHO20" s="37"/>
      <c r="MHP20" s="37"/>
      <c r="MHQ20" s="37"/>
      <c r="MHR20" s="37"/>
      <c r="MHS20" s="37"/>
      <c r="MHT20" s="37"/>
      <c r="MHU20" s="37"/>
      <c r="MHV20" s="37"/>
      <c r="MHW20" s="37"/>
      <c r="MHX20" s="37"/>
      <c r="MHY20" s="37"/>
      <c r="MHZ20" s="37"/>
      <c r="MIA20" s="37"/>
      <c r="MIB20" s="37"/>
      <c r="MIC20" s="37"/>
      <c r="MID20" s="37"/>
      <c r="MIE20" s="37"/>
      <c r="MIF20" s="37"/>
      <c r="MIG20" s="37"/>
      <c r="MIH20" s="37"/>
      <c r="MII20" s="37"/>
      <c r="MIJ20" s="37"/>
      <c r="MIK20" s="37"/>
      <c r="MIL20" s="37"/>
      <c r="MIM20" s="37"/>
      <c r="MIN20" s="37"/>
      <c r="MIO20" s="37"/>
      <c r="MIP20" s="37"/>
      <c r="MIQ20" s="37"/>
      <c r="MIR20" s="37"/>
      <c r="MIS20" s="37"/>
      <c r="MIT20" s="37"/>
      <c r="MIU20" s="37"/>
      <c r="MIV20" s="37"/>
      <c r="MIW20" s="37"/>
      <c r="MIX20" s="37"/>
      <c r="MIY20" s="37"/>
      <c r="MIZ20" s="37"/>
      <c r="MJA20" s="37"/>
      <c r="MJB20" s="37"/>
      <c r="MJC20" s="37"/>
      <c r="MJD20" s="37"/>
      <c r="MJE20" s="37"/>
      <c r="MJF20" s="37"/>
      <c r="MJG20" s="37"/>
      <c r="MJH20" s="37"/>
      <c r="MJI20" s="37"/>
      <c r="MJJ20" s="37"/>
      <c r="MJK20" s="37"/>
      <c r="MJL20" s="37"/>
      <c r="MJM20" s="37"/>
      <c r="MJN20" s="37"/>
      <c r="MJO20" s="37"/>
      <c r="MJP20" s="37"/>
      <c r="MJQ20" s="37"/>
      <c r="MJR20" s="37"/>
      <c r="MJS20" s="37"/>
      <c r="MJT20" s="37"/>
      <c r="MJU20" s="37"/>
      <c r="MJV20" s="37"/>
      <c r="MJW20" s="37"/>
      <c r="MJX20" s="37"/>
      <c r="MJY20" s="37"/>
      <c r="MJZ20" s="37"/>
      <c r="MKA20" s="37"/>
      <c r="MKB20" s="37"/>
      <c r="MKC20" s="37"/>
      <c r="MKD20" s="37"/>
      <c r="MKE20" s="37"/>
      <c r="MKF20" s="37"/>
      <c r="MKG20" s="37"/>
      <c r="MKH20" s="37"/>
      <c r="MKI20" s="37"/>
      <c r="MKJ20" s="37"/>
      <c r="MKK20" s="37"/>
      <c r="MKL20" s="37"/>
      <c r="MKM20" s="37"/>
      <c r="MKN20" s="37"/>
      <c r="MKO20" s="37"/>
      <c r="MKP20" s="37"/>
      <c r="MKQ20" s="37"/>
      <c r="MKR20" s="37"/>
      <c r="MKS20" s="37"/>
      <c r="MKT20" s="37"/>
      <c r="MKU20" s="37"/>
      <c r="MKV20" s="37"/>
      <c r="MKW20" s="37"/>
      <c r="MKX20" s="37"/>
      <c r="MKY20" s="37"/>
      <c r="MKZ20" s="37"/>
      <c r="MLA20" s="37"/>
      <c r="MLB20" s="37"/>
      <c r="MLC20" s="37"/>
      <c r="MLD20" s="37"/>
      <c r="MLE20" s="37"/>
      <c r="MLF20" s="37"/>
      <c r="MLG20" s="37"/>
      <c r="MLH20" s="37"/>
      <c r="MLI20" s="37"/>
      <c r="MLJ20" s="37"/>
      <c r="MLK20" s="37"/>
      <c r="MLL20" s="37"/>
      <c r="MLM20" s="37"/>
      <c r="MLN20" s="37"/>
      <c r="MLO20" s="37"/>
      <c r="MLP20" s="37"/>
      <c r="MLQ20" s="37"/>
      <c r="MLR20" s="37"/>
      <c r="MLS20" s="37"/>
      <c r="MLT20" s="37"/>
      <c r="MLU20" s="37"/>
      <c r="MLV20" s="37"/>
      <c r="MLW20" s="37"/>
      <c r="MLX20" s="37"/>
      <c r="MLY20" s="37"/>
      <c r="MLZ20" s="37"/>
      <c r="MMA20" s="37"/>
      <c r="MMB20" s="37"/>
      <c r="MMC20" s="37"/>
      <c r="MMD20" s="37"/>
      <c r="MME20" s="37"/>
      <c r="MMF20" s="37"/>
      <c r="MMG20" s="37"/>
      <c r="MMH20" s="37"/>
      <c r="MMI20" s="37"/>
      <c r="MMJ20" s="37"/>
      <c r="MMK20" s="37"/>
      <c r="MML20" s="37"/>
      <c r="MMM20" s="37"/>
      <c r="MMN20" s="37"/>
      <c r="MMO20" s="37"/>
      <c r="MMP20" s="37"/>
      <c r="MMQ20" s="37"/>
      <c r="MMR20" s="37"/>
      <c r="MMS20" s="37"/>
      <c r="MMT20" s="37"/>
      <c r="MMU20" s="37"/>
      <c r="MMV20" s="37"/>
      <c r="MMW20" s="37"/>
      <c r="MMX20" s="37"/>
      <c r="MMY20" s="37"/>
      <c r="MMZ20" s="37"/>
      <c r="MNA20" s="37"/>
      <c r="MNB20" s="37"/>
      <c r="MNC20" s="37"/>
      <c r="MND20" s="37"/>
      <c r="MNE20" s="37"/>
      <c r="MNF20" s="37"/>
      <c r="MNG20" s="37"/>
      <c r="MNH20" s="37"/>
      <c r="MNI20" s="37"/>
      <c r="MNJ20" s="37"/>
      <c r="MNK20" s="37"/>
      <c r="MNL20" s="37"/>
      <c r="MNM20" s="37"/>
      <c r="MNN20" s="37"/>
      <c r="MNO20" s="37"/>
      <c r="MNP20" s="37"/>
      <c r="MNQ20" s="37"/>
      <c r="MNR20" s="37"/>
      <c r="MNS20" s="37"/>
      <c r="MNT20" s="37"/>
      <c r="MNU20" s="37"/>
      <c r="MNV20" s="37"/>
      <c r="MNW20" s="37"/>
      <c r="MNX20" s="37"/>
      <c r="MNY20" s="37"/>
      <c r="MNZ20" s="37"/>
      <c r="MOA20" s="37"/>
      <c r="MOB20" s="37"/>
      <c r="MOC20" s="37"/>
      <c r="MOD20" s="37"/>
      <c r="MOE20" s="37"/>
      <c r="MOF20" s="37"/>
      <c r="MOG20" s="37"/>
      <c r="MOH20" s="37"/>
      <c r="MOI20" s="37"/>
      <c r="MOJ20" s="37"/>
      <c r="MOK20" s="37"/>
      <c r="MOL20" s="37"/>
      <c r="MOM20" s="37"/>
      <c r="MON20" s="37"/>
      <c r="MOO20" s="37"/>
      <c r="MOP20" s="37"/>
      <c r="MOQ20" s="37"/>
      <c r="MOR20" s="37"/>
      <c r="MOS20" s="37"/>
      <c r="MOT20" s="37"/>
      <c r="MOU20" s="37"/>
      <c r="MOV20" s="37"/>
      <c r="MOW20" s="37"/>
      <c r="MOX20" s="37"/>
      <c r="MOY20" s="37"/>
      <c r="MOZ20" s="37"/>
      <c r="MPA20" s="37"/>
      <c r="MPB20" s="37"/>
      <c r="MPC20" s="37"/>
      <c r="MPD20" s="37"/>
      <c r="MPE20" s="37"/>
      <c r="MPF20" s="37"/>
      <c r="MPG20" s="37"/>
      <c r="MPH20" s="37"/>
      <c r="MPI20" s="37"/>
      <c r="MPJ20" s="37"/>
      <c r="MPK20" s="37"/>
      <c r="MPL20" s="37"/>
      <c r="MPM20" s="37"/>
      <c r="MPN20" s="37"/>
      <c r="MPO20" s="37"/>
      <c r="MPP20" s="37"/>
      <c r="MPQ20" s="37"/>
      <c r="MPR20" s="37"/>
      <c r="MPS20" s="37"/>
      <c r="MPT20" s="37"/>
      <c r="MPU20" s="37"/>
      <c r="MPV20" s="37"/>
      <c r="MPW20" s="37"/>
      <c r="MPX20" s="37"/>
      <c r="MPY20" s="37"/>
      <c r="MPZ20" s="37"/>
      <c r="MQA20" s="37"/>
      <c r="MQB20" s="37"/>
      <c r="MQC20" s="37"/>
      <c r="MQD20" s="37"/>
      <c r="MQE20" s="37"/>
      <c r="MQF20" s="37"/>
      <c r="MQG20" s="37"/>
      <c r="MQH20" s="37"/>
      <c r="MQI20" s="37"/>
      <c r="MQJ20" s="37"/>
      <c r="MQK20" s="37"/>
      <c r="MQL20" s="37"/>
      <c r="MQM20" s="37"/>
      <c r="MQN20" s="37"/>
      <c r="MQO20" s="37"/>
      <c r="MQP20" s="37"/>
      <c r="MQQ20" s="37"/>
      <c r="MQR20" s="37"/>
      <c r="MQS20" s="37"/>
      <c r="MQT20" s="37"/>
      <c r="MQU20" s="37"/>
      <c r="MQV20" s="37"/>
      <c r="MQW20" s="37"/>
      <c r="MQX20" s="37"/>
      <c r="MQY20" s="37"/>
      <c r="MQZ20" s="37"/>
      <c r="MRA20" s="37"/>
      <c r="MRB20" s="37"/>
      <c r="MRC20" s="37"/>
      <c r="MRD20" s="37"/>
      <c r="MRE20" s="37"/>
      <c r="MRF20" s="37"/>
      <c r="MRG20" s="37"/>
      <c r="MRH20" s="37"/>
      <c r="MRI20" s="37"/>
      <c r="MRJ20" s="37"/>
      <c r="MRK20" s="37"/>
      <c r="MRL20" s="37"/>
      <c r="MRM20" s="37"/>
      <c r="MRN20" s="37"/>
      <c r="MRO20" s="37"/>
      <c r="MRP20" s="37"/>
      <c r="MRQ20" s="37"/>
      <c r="MRR20" s="37"/>
      <c r="MRS20" s="37"/>
      <c r="MRT20" s="37"/>
      <c r="MRU20" s="37"/>
      <c r="MRV20" s="37"/>
      <c r="MRW20" s="37"/>
      <c r="MRX20" s="37"/>
      <c r="MRY20" s="37"/>
      <c r="MRZ20" s="37"/>
      <c r="MSA20" s="37"/>
      <c r="MSB20" s="37"/>
      <c r="MSC20" s="37"/>
      <c r="MSD20" s="37"/>
      <c r="MSE20" s="37"/>
      <c r="MSF20" s="37"/>
      <c r="MSG20" s="37"/>
      <c r="MSH20" s="37"/>
      <c r="MSI20" s="37"/>
      <c r="MSJ20" s="37"/>
      <c r="MSK20" s="37"/>
      <c r="MSL20" s="37"/>
      <c r="MSM20" s="37"/>
      <c r="MSN20" s="37"/>
      <c r="MSO20" s="37"/>
      <c r="MSP20" s="37"/>
      <c r="MSQ20" s="37"/>
      <c r="MSR20" s="37"/>
      <c r="MSS20" s="37"/>
      <c r="MST20" s="37"/>
      <c r="MSU20" s="37"/>
      <c r="MSV20" s="37"/>
      <c r="MSW20" s="37"/>
      <c r="MSX20" s="37"/>
      <c r="MSY20" s="37"/>
      <c r="MSZ20" s="37"/>
      <c r="MTA20" s="37"/>
      <c r="MTB20" s="37"/>
      <c r="MTC20" s="37"/>
      <c r="MTD20" s="37"/>
      <c r="MTE20" s="37"/>
      <c r="MTF20" s="37"/>
      <c r="MTG20" s="37"/>
      <c r="MTH20" s="37"/>
      <c r="MTI20" s="37"/>
      <c r="MTJ20" s="37"/>
      <c r="MTK20" s="37"/>
      <c r="MTL20" s="37"/>
      <c r="MTM20" s="37"/>
      <c r="MTN20" s="37"/>
      <c r="MTO20" s="37"/>
      <c r="MTP20" s="37"/>
      <c r="MTQ20" s="37"/>
      <c r="MTR20" s="37"/>
      <c r="MTS20" s="37"/>
      <c r="MTT20" s="37"/>
      <c r="MTU20" s="37"/>
      <c r="MTV20" s="37"/>
      <c r="MTW20" s="37"/>
      <c r="MTX20" s="37"/>
      <c r="MTY20" s="37"/>
      <c r="MTZ20" s="37"/>
      <c r="MUA20" s="37"/>
      <c r="MUB20" s="37"/>
      <c r="MUC20" s="37"/>
      <c r="MUD20" s="37"/>
      <c r="MUE20" s="37"/>
      <c r="MUF20" s="37"/>
      <c r="MUG20" s="37"/>
      <c r="MUH20" s="37"/>
      <c r="MUI20" s="37"/>
      <c r="MUJ20" s="37"/>
      <c r="MUK20" s="37"/>
      <c r="MUL20" s="37"/>
      <c r="MUM20" s="37"/>
      <c r="MUN20" s="37"/>
      <c r="MUO20" s="37"/>
      <c r="MUP20" s="37"/>
      <c r="MUQ20" s="37"/>
      <c r="MUR20" s="37"/>
      <c r="MUS20" s="37"/>
      <c r="MUT20" s="37"/>
      <c r="MUU20" s="37"/>
      <c r="MUV20" s="37"/>
      <c r="MUW20" s="37"/>
      <c r="MUX20" s="37"/>
      <c r="MUY20" s="37"/>
      <c r="MUZ20" s="37"/>
      <c r="MVA20" s="37"/>
      <c r="MVB20" s="37"/>
      <c r="MVC20" s="37"/>
      <c r="MVD20" s="37"/>
      <c r="MVE20" s="37"/>
      <c r="MVF20" s="37"/>
      <c r="MVG20" s="37"/>
      <c r="MVH20" s="37"/>
      <c r="MVI20" s="37"/>
      <c r="MVJ20" s="37"/>
      <c r="MVK20" s="37"/>
      <c r="MVL20" s="37"/>
      <c r="MVM20" s="37"/>
      <c r="MVN20" s="37"/>
      <c r="MVO20" s="37"/>
      <c r="MVP20" s="37"/>
      <c r="MVQ20" s="37"/>
      <c r="MVR20" s="37"/>
      <c r="MVS20" s="37"/>
      <c r="MVT20" s="37"/>
      <c r="MVU20" s="37"/>
      <c r="MVV20" s="37"/>
      <c r="MVW20" s="37"/>
      <c r="MVX20" s="37"/>
      <c r="MVY20" s="37"/>
      <c r="MVZ20" s="37"/>
      <c r="MWA20" s="37"/>
      <c r="MWB20" s="37"/>
      <c r="MWC20" s="37"/>
      <c r="MWD20" s="37"/>
      <c r="MWE20" s="37"/>
      <c r="MWF20" s="37"/>
      <c r="MWG20" s="37"/>
      <c r="MWH20" s="37"/>
      <c r="MWI20" s="37"/>
      <c r="MWJ20" s="37"/>
      <c r="MWK20" s="37"/>
      <c r="MWL20" s="37"/>
      <c r="MWM20" s="37"/>
      <c r="MWN20" s="37"/>
      <c r="MWO20" s="37"/>
      <c r="MWP20" s="37"/>
      <c r="MWQ20" s="37"/>
      <c r="MWR20" s="37"/>
      <c r="MWS20" s="37"/>
      <c r="MWT20" s="37"/>
      <c r="MWU20" s="37"/>
      <c r="MWV20" s="37"/>
      <c r="MWW20" s="37"/>
      <c r="MWX20" s="37"/>
      <c r="MWY20" s="37"/>
      <c r="MWZ20" s="37"/>
      <c r="MXA20" s="37"/>
      <c r="MXB20" s="37"/>
      <c r="MXC20" s="37"/>
      <c r="MXD20" s="37"/>
      <c r="MXE20" s="37"/>
      <c r="MXF20" s="37"/>
      <c r="MXG20" s="37"/>
      <c r="MXH20" s="37"/>
      <c r="MXI20" s="37"/>
      <c r="MXJ20" s="37"/>
      <c r="MXK20" s="37"/>
      <c r="MXL20" s="37"/>
      <c r="MXM20" s="37"/>
      <c r="MXN20" s="37"/>
      <c r="MXO20" s="37"/>
      <c r="MXP20" s="37"/>
      <c r="MXQ20" s="37"/>
      <c r="MXR20" s="37"/>
      <c r="MXS20" s="37"/>
      <c r="MXT20" s="37"/>
      <c r="MXU20" s="37"/>
      <c r="MXV20" s="37"/>
      <c r="MXW20" s="37"/>
      <c r="MXX20" s="37"/>
      <c r="MXY20" s="37"/>
      <c r="MXZ20" s="37"/>
      <c r="MYA20" s="37"/>
      <c r="MYB20" s="37"/>
      <c r="MYC20" s="37"/>
      <c r="MYD20" s="37"/>
      <c r="MYE20" s="37"/>
      <c r="MYF20" s="37"/>
      <c r="MYG20" s="37"/>
      <c r="MYH20" s="37"/>
      <c r="MYI20" s="37"/>
      <c r="MYJ20" s="37"/>
      <c r="MYK20" s="37"/>
      <c r="MYL20" s="37"/>
      <c r="MYM20" s="37"/>
      <c r="MYN20" s="37"/>
      <c r="MYO20" s="37"/>
      <c r="MYP20" s="37"/>
      <c r="MYQ20" s="37"/>
      <c r="MYR20" s="37"/>
      <c r="MYS20" s="37"/>
      <c r="MYT20" s="37"/>
      <c r="MYU20" s="37"/>
      <c r="MYV20" s="37"/>
      <c r="MYW20" s="37"/>
      <c r="MYX20" s="37"/>
      <c r="MYY20" s="37"/>
      <c r="MYZ20" s="37"/>
      <c r="MZA20" s="37"/>
      <c r="MZB20" s="37"/>
      <c r="MZC20" s="37"/>
      <c r="MZD20" s="37"/>
      <c r="MZE20" s="37"/>
      <c r="MZF20" s="37"/>
      <c r="MZG20" s="37"/>
      <c r="MZH20" s="37"/>
      <c r="MZI20" s="37"/>
      <c r="MZJ20" s="37"/>
      <c r="MZK20" s="37"/>
      <c r="MZL20" s="37"/>
      <c r="MZM20" s="37"/>
      <c r="MZN20" s="37"/>
      <c r="MZO20" s="37"/>
      <c r="MZP20" s="37"/>
      <c r="MZQ20" s="37"/>
      <c r="MZR20" s="37"/>
      <c r="MZS20" s="37"/>
      <c r="MZT20" s="37"/>
      <c r="MZU20" s="37"/>
      <c r="MZV20" s="37"/>
      <c r="MZW20" s="37"/>
      <c r="MZX20" s="37"/>
      <c r="MZY20" s="37"/>
      <c r="MZZ20" s="37"/>
      <c r="NAA20" s="37"/>
      <c r="NAB20" s="37"/>
      <c r="NAC20" s="37"/>
      <c r="NAD20" s="37"/>
      <c r="NAE20" s="37"/>
      <c r="NAF20" s="37"/>
      <c r="NAG20" s="37"/>
      <c r="NAH20" s="37"/>
      <c r="NAI20" s="37"/>
      <c r="NAJ20" s="37"/>
      <c r="NAK20" s="37"/>
      <c r="NAL20" s="37"/>
      <c r="NAM20" s="37"/>
      <c r="NAN20" s="37"/>
      <c r="NAO20" s="37"/>
      <c r="NAP20" s="37"/>
      <c r="NAQ20" s="37"/>
      <c r="NAR20" s="37"/>
      <c r="NAS20" s="37"/>
      <c r="NAT20" s="37"/>
      <c r="NAU20" s="37"/>
      <c r="NAV20" s="37"/>
      <c r="NAW20" s="37"/>
      <c r="NAX20" s="37"/>
      <c r="NAY20" s="37"/>
      <c r="NAZ20" s="37"/>
      <c r="NBA20" s="37"/>
      <c r="NBB20" s="37"/>
      <c r="NBC20" s="37"/>
      <c r="NBD20" s="37"/>
      <c r="NBE20" s="37"/>
      <c r="NBF20" s="37"/>
      <c r="NBG20" s="37"/>
      <c r="NBH20" s="37"/>
      <c r="NBI20" s="37"/>
      <c r="NBJ20" s="37"/>
      <c r="NBK20" s="37"/>
      <c r="NBL20" s="37"/>
      <c r="NBM20" s="37"/>
      <c r="NBN20" s="37"/>
      <c r="NBO20" s="37"/>
      <c r="NBP20" s="37"/>
      <c r="NBQ20" s="37"/>
      <c r="NBR20" s="37"/>
      <c r="NBS20" s="37"/>
      <c r="NBT20" s="37"/>
      <c r="NBU20" s="37"/>
      <c r="NBV20" s="37"/>
      <c r="NBW20" s="37"/>
      <c r="NBX20" s="37"/>
      <c r="NBY20" s="37"/>
      <c r="NBZ20" s="37"/>
      <c r="NCA20" s="37"/>
      <c r="NCB20" s="37"/>
      <c r="NCC20" s="37"/>
      <c r="NCD20" s="37"/>
      <c r="NCE20" s="37"/>
      <c r="NCF20" s="37"/>
      <c r="NCG20" s="37"/>
      <c r="NCH20" s="37"/>
      <c r="NCI20" s="37"/>
      <c r="NCJ20" s="37"/>
      <c r="NCK20" s="37"/>
      <c r="NCL20" s="37"/>
      <c r="NCM20" s="37"/>
      <c r="NCN20" s="37"/>
      <c r="NCO20" s="37"/>
      <c r="NCP20" s="37"/>
      <c r="NCQ20" s="37"/>
      <c r="NCR20" s="37"/>
      <c r="NCS20" s="37"/>
      <c r="NCT20" s="37"/>
      <c r="NCU20" s="37"/>
      <c r="NCV20" s="37"/>
      <c r="NCW20" s="37"/>
      <c r="NCX20" s="37"/>
      <c r="NCY20" s="37"/>
      <c r="NCZ20" s="37"/>
      <c r="NDA20" s="37"/>
      <c r="NDB20" s="37"/>
      <c r="NDC20" s="37"/>
      <c r="NDD20" s="37"/>
      <c r="NDE20" s="37"/>
      <c r="NDF20" s="37"/>
      <c r="NDG20" s="37"/>
      <c r="NDH20" s="37"/>
      <c r="NDI20" s="37"/>
      <c r="NDJ20" s="37"/>
      <c r="NDK20" s="37"/>
      <c r="NDL20" s="37"/>
      <c r="NDM20" s="37"/>
      <c r="NDN20" s="37"/>
      <c r="NDO20" s="37"/>
      <c r="NDP20" s="37"/>
      <c r="NDQ20" s="37"/>
      <c r="NDR20" s="37"/>
      <c r="NDS20" s="37"/>
      <c r="NDT20" s="37"/>
      <c r="NDU20" s="37"/>
      <c r="NDV20" s="37"/>
      <c r="NDW20" s="37"/>
      <c r="NDX20" s="37"/>
      <c r="NDY20" s="37"/>
      <c r="NDZ20" s="37"/>
      <c r="NEA20" s="37"/>
      <c r="NEB20" s="37"/>
      <c r="NEC20" s="37"/>
      <c r="NED20" s="37"/>
      <c r="NEE20" s="37"/>
      <c r="NEF20" s="37"/>
      <c r="NEG20" s="37"/>
      <c r="NEH20" s="37"/>
      <c r="NEI20" s="37"/>
      <c r="NEJ20" s="37"/>
      <c r="NEK20" s="37"/>
      <c r="NEL20" s="37"/>
      <c r="NEM20" s="37"/>
      <c r="NEN20" s="37"/>
      <c r="NEO20" s="37"/>
      <c r="NEP20" s="37"/>
      <c r="NEQ20" s="37"/>
      <c r="NER20" s="37"/>
      <c r="NES20" s="37"/>
      <c r="NET20" s="37"/>
      <c r="NEU20" s="37"/>
      <c r="NEV20" s="37"/>
      <c r="NEW20" s="37"/>
      <c r="NEX20" s="37"/>
      <c r="NEY20" s="37"/>
      <c r="NEZ20" s="37"/>
      <c r="NFA20" s="37"/>
      <c r="NFB20" s="37"/>
      <c r="NFC20" s="37"/>
      <c r="NFD20" s="37"/>
      <c r="NFE20" s="37"/>
      <c r="NFF20" s="37"/>
      <c r="NFG20" s="37"/>
      <c r="NFH20" s="37"/>
      <c r="NFI20" s="37"/>
      <c r="NFJ20" s="37"/>
      <c r="NFK20" s="37"/>
      <c r="NFL20" s="37"/>
      <c r="NFM20" s="37"/>
      <c r="NFN20" s="37"/>
      <c r="NFO20" s="37"/>
      <c r="NFP20" s="37"/>
      <c r="NFQ20" s="37"/>
      <c r="NFR20" s="37"/>
      <c r="NFS20" s="37"/>
      <c r="NFT20" s="37"/>
      <c r="NFU20" s="37"/>
      <c r="NFV20" s="37"/>
      <c r="NFW20" s="37"/>
      <c r="NFX20" s="37"/>
      <c r="NFY20" s="37"/>
      <c r="NFZ20" s="37"/>
      <c r="NGA20" s="37"/>
      <c r="NGB20" s="37"/>
      <c r="NGC20" s="37"/>
      <c r="NGD20" s="37"/>
      <c r="NGE20" s="37"/>
      <c r="NGF20" s="37"/>
      <c r="NGG20" s="37"/>
      <c r="NGH20" s="37"/>
      <c r="NGI20" s="37"/>
      <c r="NGJ20" s="37"/>
      <c r="NGK20" s="37"/>
      <c r="NGL20" s="37"/>
      <c r="NGM20" s="37"/>
      <c r="NGN20" s="37"/>
      <c r="NGO20" s="37"/>
      <c r="NGP20" s="37"/>
      <c r="NGQ20" s="37"/>
      <c r="NGR20" s="37"/>
      <c r="NGS20" s="37"/>
      <c r="NGT20" s="37"/>
      <c r="NGU20" s="37"/>
      <c r="NGV20" s="37"/>
      <c r="NGW20" s="37"/>
      <c r="NGX20" s="37"/>
      <c r="NGY20" s="37"/>
      <c r="NGZ20" s="37"/>
      <c r="NHA20" s="37"/>
      <c r="NHB20" s="37"/>
      <c r="NHC20" s="37"/>
      <c r="NHD20" s="37"/>
      <c r="NHE20" s="37"/>
      <c r="NHF20" s="37"/>
      <c r="NHG20" s="37"/>
      <c r="NHH20" s="37"/>
      <c r="NHI20" s="37"/>
      <c r="NHJ20" s="37"/>
      <c r="NHK20" s="37"/>
      <c r="NHL20" s="37"/>
      <c r="NHM20" s="37"/>
      <c r="NHN20" s="37"/>
      <c r="NHO20" s="37"/>
      <c r="NHP20" s="37"/>
      <c r="NHQ20" s="37"/>
      <c r="NHR20" s="37"/>
      <c r="NHS20" s="37"/>
      <c r="NHT20" s="37"/>
      <c r="NHU20" s="37"/>
      <c r="NHV20" s="37"/>
      <c r="NHW20" s="37"/>
      <c r="NHX20" s="37"/>
      <c r="NHY20" s="37"/>
      <c r="NHZ20" s="37"/>
      <c r="NIA20" s="37"/>
      <c r="NIB20" s="37"/>
      <c r="NIC20" s="37"/>
      <c r="NID20" s="37"/>
      <c r="NIE20" s="37"/>
      <c r="NIF20" s="37"/>
      <c r="NIG20" s="37"/>
      <c r="NIH20" s="37"/>
      <c r="NII20" s="37"/>
      <c r="NIJ20" s="37"/>
      <c r="NIK20" s="37"/>
      <c r="NIL20" s="37"/>
      <c r="NIM20" s="37"/>
      <c r="NIN20" s="37"/>
      <c r="NIO20" s="37"/>
      <c r="NIP20" s="37"/>
      <c r="NIQ20" s="37"/>
      <c r="NIR20" s="37"/>
      <c r="NIS20" s="37"/>
      <c r="NIT20" s="37"/>
      <c r="NIU20" s="37"/>
      <c r="NIV20" s="37"/>
      <c r="NIW20" s="37"/>
      <c r="NIX20" s="37"/>
      <c r="NIY20" s="37"/>
      <c r="NIZ20" s="37"/>
      <c r="NJA20" s="37"/>
      <c r="NJB20" s="37"/>
      <c r="NJC20" s="37"/>
      <c r="NJD20" s="37"/>
      <c r="NJE20" s="37"/>
      <c r="NJF20" s="37"/>
      <c r="NJG20" s="37"/>
      <c r="NJH20" s="37"/>
      <c r="NJI20" s="37"/>
      <c r="NJJ20" s="37"/>
      <c r="NJK20" s="37"/>
      <c r="NJL20" s="37"/>
      <c r="NJM20" s="37"/>
      <c r="NJN20" s="37"/>
      <c r="NJO20" s="37"/>
      <c r="NJP20" s="37"/>
      <c r="NJQ20" s="37"/>
      <c r="NJR20" s="37"/>
      <c r="NJS20" s="37"/>
      <c r="NJT20" s="37"/>
      <c r="NJU20" s="37"/>
      <c r="NJV20" s="37"/>
      <c r="NJW20" s="37"/>
      <c r="NJX20" s="37"/>
      <c r="NJY20" s="37"/>
      <c r="NJZ20" s="37"/>
      <c r="NKA20" s="37"/>
      <c r="NKB20" s="37"/>
      <c r="NKC20" s="37"/>
      <c r="NKD20" s="37"/>
      <c r="NKE20" s="37"/>
      <c r="NKF20" s="37"/>
      <c r="NKG20" s="37"/>
      <c r="NKH20" s="37"/>
      <c r="NKI20" s="37"/>
      <c r="NKJ20" s="37"/>
      <c r="NKK20" s="37"/>
      <c r="NKL20" s="37"/>
      <c r="NKM20" s="37"/>
      <c r="NKN20" s="37"/>
      <c r="NKO20" s="37"/>
      <c r="NKP20" s="37"/>
      <c r="NKQ20" s="37"/>
      <c r="NKR20" s="37"/>
      <c r="NKS20" s="37"/>
      <c r="NKT20" s="37"/>
      <c r="NKU20" s="37"/>
      <c r="NKV20" s="37"/>
      <c r="NKW20" s="37"/>
      <c r="NKX20" s="37"/>
      <c r="NKY20" s="37"/>
      <c r="NKZ20" s="37"/>
      <c r="NLA20" s="37"/>
      <c r="NLB20" s="37"/>
      <c r="NLC20" s="37"/>
      <c r="NLD20" s="37"/>
      <c r="NLE20" s="37"/>
      <c r="NLF20" s="37"/>
      <c r="NLG20" s="37"/>
      <c r="NLH20" s="37"/>
      <c r="NLI20" s="37"/>
      <c r="NLJ20" s="37"/>
      <c r="NLK20" s="37"/>
      <c r="NLL20" s="37"/>
      <c r="NLM20" s="37"/>
      <c r="NLN20" s="37"/>
      <c r="NLO20" s="37"/>
      <c r="NLP20" s="37"/>
      <c r="NLQ20" s="37"/>
      <c r="NLR20" s="37"/>
      <c r="NLS20" s="37"/>
      <c r="NLT20" s="37"/>
      <c r="NLU20" s="37"/>
      <c r="NLV20" s="37"/>
      <c r="NLW20" s="37"/>
      <c r="NLX20" s="37"/>
      <c r="NLY20" s="37"/>
      <c r="NLZ20" s="37"/>
      <c r="NMA20" s="37"/>
      <c r="NMB20" s="37"/>
      <c r="NMC20" s="37"/>
      <c r="NMD20" s="37"/>
      <c r="NME20" s="37"/>
      <c r="NMF20" s="37"/>
      <c r="NMG20" s="37"/>
      <c r="NMH20" s="37"/>
      <c r="NMI20" s="37"/>
      <c r="NMJ20" s="37"/>
      <c r="NMK20" s="37"/>
      <c r="NML20" s="37"/>
      <c r="NMM20" s="37"/>
      <c r="NMN20" s="37"/>
      <c r="NMO20" s="37"/>
      <c r="NMP20" s="37"/>
      <c r="NMQ20" s="37"/>
      <c r="NMR20" s="37"/>
      <c r="NMS20" s="37"/>
      <c r="NMT20" s="37"/>
      <c r="NMU20" s="37"/>
      <c r="NMV20" s="37"/>
      <c r="NMW20" s="37"/>
      <c r="NMX20" s="37"/>
      <c r="NMY20" s="37"/>
      <c r="NMZ20" s="37"/>
      <c r="NNA20" s="37"/>
      <c r="NNB20" s="37"/>
      <c r="NNC20" s="37"/>
      <c r="NND20" s="37"/>
      <c r="NNE20" s="37"/>
      <c r="NNF20" s="37"/>
      <c r="NNG20" s="37"/>
      <c r="NNH20" s="37"/>
      <c r="NNI20" s="37"/>
      <c r="NNJ20" s="37"/>
      <c r="NNK20" s="37"/>
      <c r="NNL20" s="37"/>
      <c r="NNM20" s="37"/>
      <c r="NNN20" s="37"/>
      <c r="NNO20" s="37"/>
      <c r="NNP20" s="37"/>
      <c r="NNQ20" s="37"/>
      <c r="NNR20" s="37"/>
      <c r="NNS20" s="37"/>
      <c r="NNT20" s="37"/>
      <c r="NNU20" s="37"/>
      <c r="NNV20" s="37"/>
      <c r="NNW20" s="37"/>
      <c r="NNX20" s="37"/>
      <c r="NNY20" s="37"/>
      <c r="NNZ20" s="37"/>
      <c r="NOA20" s="37"/>
      <c r="NOB20" s="37"/>
      <c r="NOC20" s="37"/>
      <c r="NOD20" s="37"/>
      <c r="NOE20" s="37"/>
      <c r="NOF20" s="37"/>
      <c r="NOG20" s="37"/>
      <c r="NOH20" s="37"/>
      <c r="NOI20" s="37"/>
      <c r="NOJ20" s="37"/>
      <c r="NOK20" s="37"/>
      <c r="NOL20" s="37"/>
      <c r="NOM20" s="37"/>
      <c r="NON20" s="37"/>
      <c r="NOO20" s="37"/>
      <c r="NOP20" s="37"/>
      <c r="NOQ20" s="37"/>
      <c r="NOR20" s="37"/>
      <c r="NOS20" s="37"/>
      <c r="NOT20" s="37"/>
      <c r="NOU20" s="37"/>
      <c r="NOV20" s="37"/>
      <c r="NOW20" s="37"/>
      <c r="NOX20" s="37"/>
      <c r="NOY20" s="37"/>
      <c r="NOZ20" s="37"/>
      <c r="NPA20" s="37"/>
      <c r="NPB20" s="37"/>
      <c r="NPC20" s="37"/>
      <c r="NPD20" s="37"/>
      <c r="NPE20" s="37"/>
      <c r="NPF20" s="37"/>
      <c r="NPG20" s="37"/>
      <c r="NPH20" s="37"/>
      <c r="NPI20" s="37"/>
      <c r="NPJ20" s="37"/>
      <c r="NPK20" s="37"/>
      <c r="NPL20" s="37"/>
      <c r="NPM20" s="37"/>
      <c r="NPN20" s="37"/>
      <c r="NPO20" s="37"/>
      <c r="NPP20" s="37"/>
      <c r="NPQ20" s="37"/>
      <c r="NPR20" s="37"/>
      <c r="NPS20" s="37"/>
      <c r="NPT20" s="37"/>
      <c r="NPU20" s="37"/>
      <c r="NPV20" s="37"/>
      <c r="NPW20" s="37"/>
      <c r="NPX20" s="37"/>
      <c r="NPY20" s="37"/>
      <c r="NPZ20" s="37"/>
      <c r="NQA20" s="37"/>
      <c r="NQB20" s="37"/>
      <c r="NQC20" s="37"/>
      <c r="NQD20" s="37"/>
      <c r="NQE20" s="37"/>
      <c r="NQF20" s="37"/>
      <c r="NQG20" s="37"/>
      <c r="NQH20" s="37"/>
      <c r="NQI20" s="37"/>
      <c r="NQJ20" s="37"/>
      <c r="NQK20" s="37"/>
      <c r="NQL20" s="37"/>
      <c r="NQM20" s="37"/>
      <c r="NQN20" s="37"/>
      <c r="NQO20" s="37"/>
      <c r="NQP20" s="37"/>
      <c r="NQQ20" s="37"/>
      <c r="NQR20" s="37"/>
      <c r="NQS20" s="37"/>
      <c r="NQT20" s="37"/>
      <c r="NQU20" s="37"/>
      <c r="NQV20" s="37"/>
      <c r="NQW20" s="37"/>
      <c r="NQX20" s="37"/>
      <c r="NQY20" s="37"/>
      <c r="NQZ20" s="37"/>
      <c r="NRA20" s="37"/>
      <c r="NRB20" s="37"/>
      <c r="NRC20" s="37"/>
      <c r="NRD20" s="37"/>
      <c r="NRE20" s="37"/>
      <c r="NRF20" s="37"/>
      <c r="NRG20" s="37"/>
      <c r="NRH20" s="37"/>
      <c r="NRI20" s="37"/>
      <c r="NRJ20" s="37"/>
      <c r="NRK20" s="37"/>
      <c r="NRL20" s="37"/>
      <c r="NRM20" s="37"/>
      <c r="NRN20" s="37"/>
      <c r="NRO20" s="37"/>
      <c r="NRP20" s="37"/>
      <c r="NRQ20" s="37"/>
      <c r="NRR20" s="37"/>
      <c r="NRS20" s="37"/>
      <c r="NRT20" s="37"/>
      <c r="NRU20" s="37"/>
      <c r="NRV20" s="37"/>
      <c r="NRW20" s="37"/>
      <c r="NRX20" s="37"/>
      <c r="NRY20" s="37"/>
      <c r="NRZ20" s="37"/>
      <c r="NSA20" s="37"/>
      <c r="NSB20" s="37"/>
      <c r="NSC20" s="37"/>
      <c r="NSD20" s="37"/>
      <c r="NSE20" s="37"/>
      <c r="NSF20" s="37"/>
      <c r="NSG20" s="37"/>
      <c r="NSH20" s="37"/>
      <c r="NSI20" s="37"/>
      <c r="NSJ20" s="37"/>
      <c r="NSK20" s="37"/>
      <c r="NSL20" s="37"/>
      <c r="NSM20" s="37"/>
      <c r="NSN20" s="37"/>
      <c r="NSO20" s="37"/>
      <c r="NSP20" s="37"/>
      <c r="NSQ20" s="37"/>
      <c r="NSR20" s="37"/>
      <c r="NSS20" s="37"/>
      <c r="NST20" s="37"/>
      <c r="NSU20" s="37"/>
      <c r="NSV20" s="37"/>
      <c r="NSW20" s="37"/>
      <c r="NSX20" s="37"/>
      <c r="NSY20" s="37"/>
      <c r="NSZ20" s="37"/>
      <c r="NTA20" s="37"/>
      <c r="NTB20" s="37"/>
      <c r="NTC20" s="37"/>
      <c r="NTD20" s="37"/>
      <c r="NTE20" s="37"/>
      <c r="NTF20" s="37"/>
      <c r="NTG20" s="37"/>
      <c r="NTH20" s="37"/>
      <c r="NTI20" s="37"/>
      <c r="NTJ20" s="37"/>
      <c r="NTK20" s="37"/>
      <c r="NTL20" s="37"/>
      <c r="NTM20" s="37"/>
      <c r="NTN20" s="37"/>
      <c r="NTO20" s="37"/>
      <c r="NTP20" s="37"/>
      <c r="NTQ20" s="37"/>
      <c r="NTR20" s="37"/>
      <c r="NTS20" s="37"/>
      <c r="NTT20" s="37"/>
      <c r="NTU20" s="37"/>
      <c r="NTV20" s="37"/>
      <c r="NTW20" s="37"/>
      <c r="NTX20" s="37"/>
      <c r="NTY20" s="37"/>
      <c r="NTZ20" s="37"/>
      <c r="NUA20" s="37"/>
      <c r="NUB20" s="37"/>
      <c r="NUC20" s="37"/>
      <c r="NUD20" s="37"/>
      <c r="NUE20" s="37"/>
      <c r="NUF20" s="37"/>
      <c r="NUG20" s="37"/>
      <c r="NUH20" s="37"/>
      <c r="NUI20" s="37"/>
      <c r="NUJ20" s="37"/>
      <c r="NUK20" s="37"/>
      <c r="NUL20" s="37"/>
      <c r="NUM20" s="37"/>
      <c r="NUN20" s="37"/>
      <c r="NUO20" s="37"/>
      <c r="NUP20" s="37"/>
      <c r="NUQ20" s="37"/>
      <c r="NUR20" s="37"/>
      <c r="NUS20" s="37"/>
      <c r="NUT20" s="37"/>
      <c r="NUU20" s="37"/>
      <c r="NUV20" s="37"/>
      <c r="NUW20" s="37"/>
      <c r="NUX20" s="37"/>
      <c r="NUY20" s="37"/>
      <c r="NUZ20" s="37"/>
      <c r="NVA20" s="37"/>
      <c r="NVB20" s="37"/>
      <c r="NVC20" s="37"/>
      <c r="NVD20" s="37"/>
      <c r="NVE20" s="37"/>
      <c r="NVF20" s="37"/>
      <c r="NVG20" s="37"/>
      <c r="NVH20" s="37"/>
      <c r="NVI20" s="37"/>
      <c r="NVJ20" s="37"/>
      <c r="NVK20" s="37"/>
      <c r="NVL20" s="37"/>
      <c r="NVM20" s="37"/>
      <c r="NVN20" s="37"/>
      <c r="NVO20" s="37"/>
      <c r="NVP20" s="37"/>
      <c r="NVQ20" s="37"/>
      <c r="NVR20" s="37"/>
      <c r="NVS20" s="37"/>
      <c r="NVT20" s="37"/>
      <c r="NVU20" s="37"/>
      <c r="NVV20" s="37"/>
      <c r="NVW20" s="37"/>
      <c r="NVX20" s="37"/>
      <c r="NVY20" s="37"/>
      <c r="NVZ20" s="37"/>
      <c r="NWA20" s="37"/>
      <c r="NWB20" s="37"/>
      <c r="NWC20" s="37"/>
      <c r="NWD20" s="37"/>
      <c r="NWE20" s="37"/>
      <c r="NWF20" s="37"/>
      <c r="NWG20" s="37"/>
      <c r="NWH20" s="37"/>
      <c r="NWI20" s="37"/>
      <c r="NWJ20" s="37"/>
      <c r="NWK20" s="37"/>
      <c r="NWL20" s="37"/>
      <c r="NWM20" s="37"/>
      <c r="NWN20" s="37"/>
      <c r="NWO20" s="37"/>
      <c r="NWP20" s="37"/>
      <c r="NWQ20" s="37"/>
      <c r="NWR20" s="37"/>
      <c r="NWS20" s="37"/>
      <c r="NWT20" s="37"/>
      <c r="NWU20" s="37"/>
      <c r="NWV20" s="37"/>
      <c r="NWW20" s="37"/>
      <c r="NWX20" s="37"/>
      <c r="NWY20" s="37"/>
      <c r="NWZ20" s="37"/>
      <c r="NXA20" s="37"/>
      <c r="NXB20" s="37"/>
      <c r="NXC20" s="37"/>
      <c r="NXD20" s="37"/>
      <c r="NXE20" s="37"/>
      <c r="NXF20" s="37"/>
      <c r="NXG20" s="37"/>
      <c r="NXH20" s="37"/>
      <c r="NXI20" s="37"/>
      <c r="NXJ20" s="37"/>
      <c r="NXK20" s="37"/>
      <c r="NXL20" s="37"/>
      <c r="NXM20" s="37"/>
      <c r="NXN20" s="37"/>
      <c r="NXO20" s="37"/>
      <c r="NXP20" s="37"/>
      <c r="NXQ20" s="37"/>
      <c r="NXR20" s="37"/>
      <c r="NXS20" s="37"/>
      <c r="NXT20" s="37"/>
      <c r="NXU20" s="37"/>
      <c r="NXV20" s="37"/>
      <c r="NXW20" s="37"/>
      <c r="NXX20" s="37"/>
      <c r="NXY20" s="37"/>
      <c r="NXZ20" s="37"/>
      <c r="NYA20" s="37"/>
      <c r="NYB20" s="37"/>
      <c r="NYC20" s="37"/>
      <c r="NYD20" s="37"/>
      <c r="NYE20" s="37"/>
      <c r="NYF20" s="37"/>
      <c r="NYG20" s="37"/>
      <c r="NYH20" s="37"/>
      <c r="NYI20" s="37"/>
      <c r="NYJ20" s="37"/>
      <c r="NYK20" s="37"/>
      <c r="NYL20" s="37"/>
      <c r="NYM20" s="37"/>
      <c r="NYN20" s="37"/>
      <c r="NYO20" s="37"/>
      <c r="NYP20" s="37"/>
      <c r="NYQ20" s="37"/>
      <c r="NYR20" s="37"/>
      <c r="NYS20" s="37"/>
      <c r="NYT20" s="37"/>
      <c r="NYU20" s="37"/>
      <c r="NYV20" s="37"/>
      <c r="NYW20" s="37"/>
      <c r="NYX20" s="37"/>
      <c r="NYY20" s="37"/>
      <c r="NYZ20" s="37"/>
      <c r="NZA20" s="37"/>
      <c r="NZB20" s="37"/>
      <c r="NZC20" s="37"/>
      <c r="NZD20" s="37"/>
      <c r="NZE20" s="37"/>
      <c r="NZF20" s="37"/>
      <c r="NZG20" s="37"/>
      <c r="NZH20" s="37"/>
      <c r="NZI20" s="37"/>
      <c r="NZJ20" s="37"/>
      <c r="NZK20" s="37"/>
      <c r="NZL20" s="37"/>
      <c r="NZM20" s="37"/>
      <c r="NZN20" s="37"/>
      <c r="NZO20" s="37"/>
      <c r="NZP20" s="37"/>
      <c r="NZQ20" s="37"/>
      <c r="NZR20" s="37"/>
      <c r="NZS20" s="37"/>
      <c r="NZT20" s="37"/>
      <c r="NZU20" s="37"/>
      <c r="NZV20" s="37"/>
      <c r="NZW20" s="37"/>
      <c r="NZX20" s="37"/>
      <c r="NZY20" s="37"/>
      <c r="NZZ20" s="37"/>
      <c r="OAA20" s="37"/>
      <c r="OAB20" s="37"/>
      <c r="OAC20" s="37"/>
      <c r="OAD20" s="37"/>
      <c r="OAE20" s="37"/>
      <c r="OAF20" s="37"/>
      <c r="OAG20" s="37"/>
      <c r="OAH20" s="37"/>
      <c r="OAI20" s="37"/>
      <c r="OAJ20" s="37"/>
      <c r="OAK20" s="37"/>
      <c r="OAL20" s="37"/>
      <c r="OAM20" s="37"/>
      <c r="OAN20" s="37"/>
      <c r="OAO20" s="37"/>
      <c r="OAP20" s="37"/>
      <c r="OAQ20" s="37"/>
      <c r="OAR20" s="37"/>
      <c r="OAS20" s="37"/>
      <c r="OAT20" s="37"/>
      <c r="OAU20" s="37"/>
      <c r="OAV20" s="37"/>
      <c r="OAW20" s="37"/>
      <c r="OAX20" s="37"/>
      <c r="OAY20" s="37"/>
      <c r="OAZ20" s="37"/>
      <c r="OBA20" s="37"/>
      <c r="OBB20" s="37"/>
      <c r="OBC20" s="37"/>
      <c r="OBD20" s="37"/>
      <c r="OBE20" s="37"/>
      <c r="OBF20" s="37"/>
      <c r="OBG20" s="37"/>
      <c r="OBH20" s="37"/>
      <c r="OBI20" s="37"/>
      <c r="OBJ20" s="37"/>
      <c r="OBK20" s="37"/>
      <c r="OBL20" s="37"/>
      <c r="OBM20" s="37"/>
      <c r="OBN20" s="37"/>
      <c r="OBO20" s="37"/>
      <c r="OBP20" s="37"/>
      <c r="OBQ20" s="37"/>
      <c r="OBR20" s="37"/>
      <c r="OBS20" s="37"/>
      <c r="OBT20" s="37"/>
      <c r="OBU20" s="37"/>
      <c r="OBV20" s="37"/>
      <c r="OBW20" s="37"/>
      <c r="OBX20" s="37"/>
      <c r="OBY20" s="37"/>
      <c r="OBZ20" s="37"/>
      <c r="OCA20" s="37"/>
      <c r="OCB20" s="37"/>
      <c r="OCC20" s="37"/>
      <c r="OCD20" s="37"/>
      <c r="OCE20" s="37"/>
      <c r="OCF20" s="37"/>
      <c r="OCG20" s="37"/>
      <c r="OCH20" s="37"/>
      <c r="OCI20" s="37"/>
      <c r="OCJ20" s="37"/>
      <c r="OCK20" s="37"/>
      <c r="OCL20" s="37"/>
      <c r="OCM20" s="37"/>
      <c r="OCN20" s="37"/>
      <c r="OCO20" s="37"/>
      <c r="OCP20" s="37"/>
      <c r="OCQ20" s="37"/>
      <c r="OCR20" s="37"/>
      <c r="OCS20" s="37"/>
      <c r="OCT20" s="37"/>
      <c r="OCU20" s="37"/>
      <c r="OCV20" s="37"/>
      <c r="OCW20" s="37"/>
      <c r="OCX20" s="37"/>
      <c r="OCY20" s="37"/>
      <c r="OCZ20" s="37"/>
      <c r="ODA20" s="37"/>
      <c r="ODB20" s="37"/>
      <c r="ODC20" s="37"/>
      <c r="ODD20" s="37"/>
      <c r="ODE20" s="37"/>
      <c r="ODF20" s="37"/>
      <c r="ODG20" s="37"/>
      <c r="ODH20" s="37"/>
      <c r="ODI20" s="37"/>
      <c r="ODJ20" s="37"/>
      <c r="ODK20" s="37"/>
      <c r="ODL20" s="37"/>
      <c r="ODM20" s="37"/>
      <c r="ODN20" s="37"/>
      <c r="ODO20" s="37"/>
      <c r="ODP20" s="37"/>
      <c r="ODQ20" s="37"/>
      <c r="ODR20" s="37"/>
      <c r="ODS20" s="37"/>
      <c r="ODT20" s="37"/>
      <c r="ODU20" s="37"/>
      <c r="ODV20" s="37"/>
      <c r="ODW20" s="37"/>
      <c r="ODX20" s="37"/>
      <c r="ODY20" s="37"/>
      <c r="ODZ20" s="37"/>
      <c r="OEA20" s="37"/>
      <c r="OEB20" s="37"/>
      <c r="OEC20" s="37"/>
      <c r="OED20" s="37"/>
      <c r="OEE20" s="37"/>
      <c r="OEF20" s="37"/>
      <c r="OEG20" s="37"/>
      <c r="OEH20" s="37"/>
      <c r="OEI20" s="37"/>
      <c r="OEJ20" s="37"/>
      <c r="OEK20" s="37"/>
      <c r="OEL20" s="37"/>
      <c r="OEM20" s="37"/>
      <c r="OEN20" s="37"/>
      <c r="OEO20" s="37"/>
      <c r="OEP20" s="37"/>
      <c r="OEQ20" s="37"/>
      <c r="OER20" s="37"/>
      <c r="OES20" s="37"/>
      <c r="OET20" s="37"/>
      <c r="OEU20" s="37"/>
      <c r="OEV20" s="37"/>
      <c r="OEW20" s="37"/>
      <c r="OEX20" s="37"/>
      <c r="OEY20" s="37"/>
      <c r="OEZ20" s="37"/>
      <c r="OFA20" s="37"/>
      <c r="OFB20" s="37"/>
      <c r="OFC20" s="37"/>
      <c r="OFD20" s="37"/>
      <c r="OFE20" s="37"/>
      <c r="OFF20" s="37"/>
      <c r="OFG20" s="37"/>
      <c r="OFH20" s="37"/>
      <c r="OFI20" s="37"/>
      <c r="OFJ20" s="37"/>
      <c r="OFK20" s="37"/>
      <c r="OFL20" s="37"/>
      <c r="OFM20" s="37"/>
      <c r="OFN20" s="37"/>
      <c r="OFO20" s="37"/>
      <c r="OFP20" s="37"/>
      <c r="OFQ20" s="37"/>
      <c r="OFR20" s="37"/>
      <c r="OFS20" s="37"/>
      <c r="OFT20" s="37"/>
      <c r="OFU20" s="37"/>
      <c r="OFV20" s="37"/>
      <c r="OFW20" s="37"/>
      <c r="OFX20" s="37"/>
      <c r="OFY20" s="37"/>
      <c r="OFZ20" s="37"/>
      <c r="OGA20" s="37"/>
      <c r="OGB20" s="37"/>
      <c r="OGC20" s="37"/>
      <c r="OGD20" s="37"/>
      <c r="OGE20" s="37"/>
      <c r="OGF20" s="37"/>
      <c r="OGG20" s="37"/>
      <c r="OGH20" s="37"/>
      <c r="OGI20" s="37"/>
      <c r="OGJ20" s="37"/>
      <c r="OGK20" s="37"/>
      <c r="OGL20" s="37"/>
      <c r="OGM20" s="37"/>
      <c r="OGN20" s="37"/>
      <c r="OGO20" s="37"/>
      <c r="OGP20" s="37"/>
      <c r="OGQ20" s="37"/>
      <c r="OGR20" s="37"/>
      <c r="OGS20" s="37"/>
      <c r="OGT20" s="37"/>
      <c r="OGU20" s="37"/>
      <c r="OGV20" s="37"/>
      <c r="OGW20" s="37"/>
      <c r="OGX20" s="37"/>
      <c r="OGY20" s="37"/>
      <c r="OGZ20" s="37"/>
      <c r="OHA20" s="37"/>
      <c r="OHB20" s="37"/>
      <c r="OHC20" s="37"/>
      <c r="OHD20" s="37"/>
      <c r="OHE20" s="37"/>
      <c r="OHF20" s="37"/>
      <c r="OHG20" s="37"/>
      <c r="OHH20" s="37"/>
      <c r="OHI20" s="37"/>
      <c r="OHJ20" s="37"/>
      <c r="OHK20" s="37"/>
      <c r="OHL20" s="37"/>
      <c r="OHM20" s="37"/>
      <c r="OHN20" s="37"/>
      <c r="OHO20" s="37"/>
      <c r="OHP20" s="37"/>
      <c r="OHQ20" s="37"/>
      <c r="OHR20" s="37"/>
      <c r="OHS20" s="37"/>
      <c r="OHT20" s="37"/>
      <c r="OHU20" s="37"/>
      <c r="OHV20" s="37"/>
      <c r="OHW20" s="37"/>
      <c r="OHX20" s="37"/>
      <c r="OHY20" s="37"/>
      <c r="OHZ20" s="37"/>
      <c r="OIA20" s="37"/>
      <c r="OIB20" s="37"/>
      <c r="OIC20" s="37"/>
      <c r="OID20" s="37"/>
      <c r="OIE20" s="37"/>
      <c r="OIF20" s="37"/>
      <c r="OIG20" s="37"/>
      <c r="OIH20" s="37"/>
      <c r="OII20" s="37"/>
      <c r="OIJ20" s="37"/>
      <c r="OIK20" s="37"/>
      <c r="OIL20" s="37"/>
      <c r="OIM20" s="37"/>
      <c r="OIN20" s="37"/>
      <c r="OIO20" s="37"/>
      <c r="OIP20" s="37"/>
      <c r="OIQ20" s="37"/>
      <c r="OIR20" s="37"/>
      <c r="OIS20" s="37"/>
      <c r="OIT20" s="37"/>
      <c r="OIU20" s="37"/>
      <c r="OIV20" s="37"/>
      <c r="OIW20" s="37"/>
      <c r="OIX20" s="37"/>
      <c r="OIY20" s="37"/>
      <c r="OIZ20" s="37"/>
      <c r="OJA20" s="37"/>
      <c r="OJB20" s="37"/>
      <c r="OJC20" s="37"/>
      <c r="OJD20" s="37"/>
      <c r="OJE20" s="37"/>
      <c r="OJF20" s="37"/>
      <c r="OJG20" s="37"/>
      <c r="OJH20" s="37"/>
      <c r="OJI20" s="37"/>
      <c r="OJJ20" s="37"/>
      <c r="OJK20" s="37"/>
      <c r="OJL20" s="37"/>
      <c r="OJM20" s="37"/>
      <c r="OJN20" s="37"/>
      <c r="OJO20" s="37"/>
      <c r="OJP20" s="37"/>
      <c r="OJQ20" s="37"/>
      <c r="OJR20" s="37"/>
      <c r="OJS20" s="37"/>
      <c r="OJT20" s="37"/>
      <c r="OJU20" s="37"/>
      <c r="OJV20" s="37"/>
      <c r="OJW20" s="37"/>
      <c r="OJX20" s="37"/>
      <c r="OJY20" s="37"/>
      <c r="OJZ20" s="37"/>
      <c r="OKA20" s="37"/>
      <c r="OKB20" s="37"/>
      <c r="OKC20" s="37"/>
      <c r="OKD20" s="37"/>
      <c r="OKE20" s="37"/>
      <c r="OKF20" s="37"/>
      <c r="OKG20" s="37"/>
      <c r="OKH20" s="37"/>
      <c r="OKI20" s="37"/>
      <c r="OKJ20" s="37"/>
      <c r="OKK20" s="37"/>
      <c r="OKL20" s="37"/>
      <c r="OKM20" s="37"/>
      <c r="OKN20" s="37"/>
      <c r="OKO20" s="37"/>
      <c r="OKP20" s="37"/>
      <c r="OKQ20" s="37"/>
      <c r="OKR20" s="37"/>
      <c r="OKS20" s="37"/>
      <c r="OKT20" s="37"/>
      <c r="OKU20" s="37"/>
      <c r="OKV20" s="37"/>
      <c r="OKW20" s="37"/>
      <c r="OKX20" s="37"/>
      <c r="OKY20" s="37"/>
      <c r="OKZ20" s="37"/>
      <c r="OLA20" s="37"/>
      <c r="OLB20" s="37"/>
      <c r="OLC20" s="37"/>
      <c r="OLD20" s="37"/>
      <c r="OLE20" s="37"/>
      <c r="OLF20" s="37"/>
      <c r="OLG20" s="37"/>
      <c r="OLH20" s="37"/>
      <c r="OLI20" s="37"/>
      <c r="OLJ20" s="37"/>
      <c r="OLK20" s="37"/>
      <c r="OLL20" s="37"/>
      <c r="OLM20" s="37"/>
      <c r="OLN20" s="37"/>
      <c r="OLO20" s="37"/>
      <c r="OLP20" s="37"/>
      <c r="OLQ20" s="37"/>
      <c r="OLR20" s="37"/>
      <c r="OLS20" s="37"/>
      <c r="OLT20" s="37"/>
      <c r="OLU20" s="37"/>
      <c r="OLV20" s="37"/>
      <c r="OLW20" s="37"/>
      <c r="OLX20" s="37"/>
      <c r="OLY20" s="37"/>
      <c r="OLZ20" s="37"/>
      <c r="OMA20" s="37"/>
      <c r="OMB20" s="37"/>
      <c r="OMC20" s="37"/>
      <c r="OMD20" s="37"/>
      <c r="OME20" s="37"/>
      <c r="OMF20" s="37"/>
      <c r="OMG20" s="37"/>
      <c r="OMH20" s="37"/>
      <c r="OMI20" s="37"/>
      <c r="OMJ20" s="37"/>
      <c r="OMK20" s="37"/>
      <c r="OML20" s="37"/>
      <c r="OMM20" s="37"/>
      <c r="OMN20" s="37"/>
      <c r="OMO20" s="37"/>
      <c r="OMP20" s="37"/>
      <c r="OMQ20" s="37"/>
      <c r="OMR20" s="37"/>
      <c r="OMS20" s="37"/>
      <c r="OMT20" s="37"/>
      <c r="OMU20" s="37"/>
      <c r="OMV20" s="37"/>
      <c r="OMW20" s="37"/>
      <c r="OMX20" s="37"/>
      <c r="OMY20" s="37"/>
      <c r="OMZ20" s="37"/>
      <c r="ONA20" s="37"/>
      <c r="ONB20" s="37"/>
      <c r="ONC20" s="37"/>
      <c r="OND20" s="37"/>
      <c r="ONE20" s="37"/>
      <c r="ONF20" s="37"/>
      <c r="ONG20" s="37"/>
      <c r="ONH20" s="37"/>
      <c r="ONI20" s="37"/>
      <c r="ONJ20" s="37"/>
      <c r="ONK20" s="37"/>
      <c r="ONL20" s="37"/>
      <c r="ONM20" s="37"/>
      <c r="ONN20" s="37"/>
      <c r="ONO20" s="37"/>
      <c r="ONP20" s="37"/>
      <c r="ONQ20" s="37"/>
      <c r="ONR20" s="37"/>
      <c r="ONS20" s="37"/>
      <c r="ONT20" s="37"/>
      <c r="ONU20" s="37"/>
      <c r="ONV20" s="37"/>
      <c r="ONW20" s="37"/>
      <c r="ONX20" s="37"/>
      <c r="ONY20" s="37"/>
      <c r="ONZ20" s="37"/>
      <c r="OOA20" s="37"/>
      <c r="OOB20" s="37"/>
      <c r="OOC20" s="37"/>
      <c r="OOD20" s="37"/>
      <c r="OOE20" s="37"/>
      <c r="OOF20" s="37"/>
      <c r="OOG20" s="37"/>
      <c r="OOH20" s="37"/>
      <c r="OOI20" s="37"/>
      <c r="OOJ20" s="37"/>
      <c r="OOK20" s="37"/>
      <c r="OOL20" s="37"/>
      <c r="OOM20" s="37"/>
      <c r="OON20" s="37"/>
      <c r="OOO20" s="37"/>
      <c r="OOP20" s="37"/>
      <c r="OOQ20" s="37"/>
      <c r="OOR20" s="37"/>
      <c r="OOS20" s="37"/>
      <c r="OOT20" s="37"/>
      <c r="OOU20" s="37"/>
      <c r="OOV20" s="37"/>
      <c r="OOW20" s="37"/>
      <c r="OOX20" s="37"/>
      <c r="OOY20" s="37"/>
      <c r="OOZ20" s="37"/>
      <c r="OPA20" s="37"/>
      <c r="OPB20" s="37"/>
      <c r="OPC20" s="37"/>
      <c r="OPD20" s="37"/>
      <c r="OPE20" s="37"/>
      <c r="OPF20" s="37"/>
      <c r="OPG20" s="37"/>
      <c r="OPH20" s="37"/>
      <c r="OPI20" s="37"/>
      <c r="OPJ20" s="37"/>
      <c r="OPK20" s="37"/>
      <c r="OPL20" s="37"/>
      <c r="OPM20" s="37"/>
      <c r="OPN20" s="37"/>
      <c r="OPO20" s="37"/>
      <c r="OPP20" s="37"/>
      <c r="OPQ20" s="37"/>
      <c r="OPR20" s="37"/>
      <c r="OPS20" s="37"/>
      <c r="OPT20" s="37"/>
      <c r="OPU20" s="37"/>
      <c r="OPV20" s="37"/>
      <c r="OPW20" s="37"/>
      <c r="OPX20" s="37"/>
      <c r="OPY20" s="37"/>
      <c r="OPZ20" s="37"/>
      <c r="OQA20" s="37"/>
      <c r="OQB20" s="37"/>
      <c r="OQC20" s="37"/>
      <c r="OQD20" s="37"/>
      <c r="OQE20" s="37"/>
      <c r="OQF20" s="37"/>
      <c r="OQG20" s="37"/>
      <c r="OQH20" s="37"/>
      <c r="OQI20" s="37"/>
      <c r="OQJ20" s="37"/>
      <c r="OQK20" s="37"/>
      <c r="OQL20" s="37"/>
      <c r="OQM20" s="37"/>
      <c r="OQN20" s="37"/>
      <c r="OQO20" s="37"/>
      <c r="OQP20" s="37"/>
      <c r="OQQ20" s="37"/>
      <c r="OQR20" s="37"/>
      <c r="OQS20" s="37"/>
      <c r="OQT20" s="37"/>
      <c r="OQU20" s="37"/>
      <c r="OQV20" s="37"/>
      <c r="OQW20" s="37"/>
      <c r="OQX20" s="37"/>
      <c r="OQY20" s="37"/>
      <c r="OQZ20" s="37"/>
      <c r="ORA20" s="37"/>
      <c r="ORB20" s="37"/>
      <c r="ORC20" s="37"/>
      <c r="ORD20" s="37"/>
      <c r="ORE20" s="37"/>
      <c r="ORF20" s="37"/>
      <c r="ORG20" s="37"/>
      <c r="ORH20" s="37"/>
      <c r="ORI20" s="37"/>
      <c r="ORJ20" s="37"/>
      <c r="ORK20" s="37"/>
      <c r="ORL20" s="37"/>
      <c r="ORM20" s="37"/>
      <c r="ORN20" s="37"/>
      <c r="ORO20" s="37"/>
      <c r="ORP20" s="37"/>
      <c r="ORQ20" s="37"/>
      <c r="ORR20" s="37"/>
      <c r="ORS20" s="37"/>
      <c r="ORT20" s="37"/>
      <c r="ORU20" s="37"/>
      <c r="ORV20" s="37"/>
      <c r="ORW20" s="37"/>
      <c r="ORX20" s="37"/>
      <c r="ORY20" s="37"/>
      <c r="ORZ20" s="37"/>
      <c r="OSA20" s="37"/>
      <c r="OSB20" s="37"/>
      <c r="OSC20" s="37"/>
      <c r="OSD20" s="37"/>
      <c r="OSE20" s="37"/>
      <c r="OSF20" s="37"/>
      <c r="OSG20" s="37"/>
      <c r="OSH20" s="37"/>
      <c r="OSI20" s="37"/>
      <c r="OSJ20" s="37"/>
      <c r="OSK20" s="37"/>
      <c r="OSL20" s="37"/>
      <c r="OSM20" s="37"/>
      <c r="OSN20" s="37"/>
      <c r="OSO20" s="37"/>
      <c r="OSP20" s="37"/>
      <c r="OSQ20" s="37"/>
      <c r="OSR20" s="37"/>
      <c r="OSS20" s="37"/>
      <c r="OST20" s="37"/>
      <c r="OSU20" s="37"/>
      <c r="OSV20" s="37"/>
      <c r="OSW20" s="37"/>
      <c r="OSX20" s="37"/>
      <c r="OSY20" s="37"/>
      <c r="OSZ20" s="37"/>
      <c r="OTA20" s="37"/>
      <c r="OTB20" s="37"/>
      <c r="OTC20" s="37"/>
      <c r="OTD20" s="37"/>
      <c r="OTE20" s="37"/>
      <c r="OTF20" s="37"/>
      <c r="OTG20" s="37"/>
      <c r="OTH20" s="37"/>
      <c r="OTI20" s="37"/>
      <c r="OTJ20" s="37"/>
      <c r="OTK20" s="37"/>
      <c r="OTL20" s="37"/>
      <c r="OTM20" s="37"/>
      <c r="OTN20" s="37"/>
      <c r="OTO20" s="37"/>
      <c r="OTP20" s="37"/>
      <c r="OTQ20" s="37"/>
      <c r="OTR20" s="37"/>
      <c r="OTS20" s="37"/>
      <c r="OTT20" s="37"/>
      <c r="OTU20" s="37"/>
      <c r="OTV20" s="37"/>
      <c r="OTW20" s="37"/>
      <c r="OTX20" s="37"/>
      <c r="OTY20" s="37"/>
      <c r="OTZ20" s="37"/>
      <c r="OUA20" s="37"/>
      <c r="OUB20" s="37"/>
      <c r="OUC20" s="37"/>
      <c r="OUD20" s="37"/>
      <c r="OUE20" s="37"/>
      <c r="OUF20" s="37"/>
      <c r="OUG20" s="37"/>
      <c r="OUH20" s="37"/>
      <c r="OUI20" s="37"/>
      <c r="OUJ20" s="37"/>
      <c r="OUK20" s="37"/>
      <c r="OUL20" s="37"/>
      <c r="OUM20" s="37"/>
      <c r="OUN20" s="37"/>
      <c r="OUO20" s="37"/>
      <c r="OUP20" s="37"/>
      <c r="OUQ20" s="37"/>
      <c r="OUR20" s="37"/>
      <c r="OUS20" s="37"/>
      <c r="OUT20" s="37"/>
      <c r="OUU20" s="37"/>
      <c r="OUV20" s="37"/>
      <c r="OUW20" s="37"/>
      <c r="OUX20" s="37"/>
      <c r="OUY20" s="37"/>
      <c r="OUZ20" s="37"/>
      <c r="OVA20" s="37"/>
      <c r="OVB20" s="37"/>
      <c r="OVC20" s="37"/>
      <c r="OVD20" s="37"/>
      <c r="OVE20" s="37"/>
      <c r="OVF20" s="37"/>
      <c r="OVG20" s="37"/>
      <c r="OVH20" s="37"/>
      <c r="OVI20" s="37"/>
      <c r="OVJ20" s="37"/>
      <c r="OVK20" s="37"/>
      <c r="OVL20" s="37"/>
      <c r="OVM20" s="37"/>
      <c r="OVN20" s="37"/>
      <c r="OVO20" s="37"/>
      <c r="OVP20" s="37"/>
      <c r="OVQ20" s="37"/>
      <c r="OVR20" s="37"/>
      <c r="OVS20" s="37"/>
      <c r="OVT20" s="37"/>
      <c r="OVU20" s="37"/>
      <c r="OVV20" s="37"/>
      <c r="OVW20" s="37"/>
      <c r="OVX20" s="37"/>
      <c r="OVY20" s="37"/>
      <c r="OVZ20" s="37"/>
      <c r="OWA20" s="37"/>
      <c r="OWB20" s="37"/>
      <c r="OWC20" s="37"/>
      <c r="OWD20" s="37"/>
      <c r="OWE20" s="37"/>
      <c r="OWF20" s="37"/>
      <c r="OWG20" s="37"/>
      <c r="OWH20" s="37"/>
      <c r="OWI20" s="37"/>
      <c r="OWJ20" s="37"/>
      <c r="OWK20" s="37"/>
      <c r="OWL20" s="37"/>
      <c r="OWM20" s="37"/>
      <c r="OWN20" s="37"/>
      <c r="OWO20" s="37"/>
      <c r="OWP20" s="37"/>
      <c r="OWQ20" s="37"/>
      <c r="OWR20" s="37"/>
      <c r="OWS20" s="37"/>
      <c r="OWT20" s="37"/>
      <c r="OWU20" s="37"/>
      <c r="OWV20" s="37"/>
      <c r="OWW20" s="37"/>
      <c r="OWX20" s="37"/>
      <c r="OWY20" s="37"/>
      <c r="OWZ20" s="37"/>
      <c r="OXA20" s="37"/>
      <c r="OXB20" s="37"/>
      <c r="OXC20" s="37"/>
      <c r="OXD20" s="37"/>
      <c r="OXE20" s="37"/>
      <c r="OXF20" s="37"/>
      <c r="OXG20" s="37"/>
      <c r="OXH20" s="37"/>
      <c r="OXI20" s="37"/>
      <c r="OXJ20" s="37"/>
      <c r="OXK20" s="37"/>
      <c r="OXL20" s="37"/>
      <c r="OXM20" s="37"/>
      <c r="OXN20" s="37"/>
      <c r="OXO20" s="37"/>
      <c r="OXP20" s="37"/>
      <c r="OXQ20" s="37"/>
      <c r="OXR20" s="37"/>
      <c r="OXS20" s="37"/>
      <c r="OXT20" s="37"/>
      <c r="OXU20" s="37"/>
      <c r="OXV20" s="37"/>
      <c r="OXW20" s="37"/>
      <c r="OXX20" s="37"/>
      <c r="OXY20" s="37"/>
      <c r="OXZ20" s="37"/>
      <c r="OYA20" s="37"/>
      <c r="OYB20" s="37"/>
      <c r="OYC20" s="37"/>
      <c r="OYD20" s="37"/>
      <c r="OYE20" s="37"/>
      <c r="OYF20" s="37"/>
      <c r="OYG20" s="37"/>
      <c r="OYH20" s="37"/>
      <c r="OYI20" s="37"/>
      <c r="OYJ20" s="37"/>
      <c r="OYK20" s="37"/>
      <c r="OYL20" s="37"/>
      <c r="OYM20" s="37"/>
      <c r="OYN20" s="37"/>
      <c r="OYO20" s="37"/>
      <c r="OYP20" s="37"/>
      <c r="OYQ20" s="37"/>
      <c r="OYR20" s="37"/>
      <c r="OYS20" s="37"/>
      <c r="OYT20" s="37"/>
      <c r="OYU20" s="37"/>
      <c r="OYV20" s="37"/>
      <c r="OYW20" s="37"/>
      <c r="OYX20" s="37"/>
      <c r="OYY20" s="37"/>
      <c r="OYZ20" s="37"/>
      <c r="OZA20" s="37"/>
      <c r="OZB20" s="37"/>
      <c r="OZC20" s="37"/>
      <c r="OZD20" s="37"/>
      <c r="OZE20" s="37"/>
      <c r="OZF20" s="37"/>
      <c r="OZG20" s="37"/>
      <c r="OZH20" s="37"/>
      <c r="OZI20" s="37"/>
      <c r="OZJ20" s="37"/>
      <c r="OZK20" s="37"/>
      <c r="OZL20" s="37"/>
      <c r="OZM20" s="37"/>
      <c r="OZN20" s="37"/>
      <c r="OZO20" s="37"/>
      <c r="OZP20" s="37"/>
      <c r="OZQ20" s="37"/>
      <c r="OZR20" s="37"/>
      <c r="OZS20" s="37"/>
      <c r="OZT20" s="37"/>
      <c r="OZU20" s="37"/>
      <c r="OZV20" s="37"/>
      <c r="OZW20" s="37"/>
      <c r="OZX20" s="37"/>
      <c r="OZY20" s="37"/>
      <c r="OZZ20" s="37"/>
      <c r="PAA20" s="37"/>
      <c r="PAB20" s="37"/>
      <c r="PAC20" s="37"/>
      <c r="PAD20" s="37"/>
      <c r="PAE20" s="37"/>
      <c r="PAF20" s="37"/>
      <c r="PAG20" s="37"/>
      <c r="PAH20" s="37"/>
      <c r="PAI20" s="37"/>
      <c r="PAJ20" s="37"/>
      <c r="PAK20" s="37"/>
      <c r="PAL20" s="37"/>
      <c r="PAM20" s="37"/>
      <c r="PAN20" s="37"/>
      <c r="PAO20" s="37"/>
      <c r="PAP20" s="37"/>
      <c r="PAQ20" s="37"/>
      <c r="PAR20" s="37"/>
      <c r="PAS20" s="37"/>
      <c r="PAT20" s="37"/>
      <c r="PAU20" s="37"/>
      <c r="PAV20" s="37"/>
      <c r="PAW20" s="37"/>
      <c r="PAX20" s="37"/>
      <c r="PAY20" s="37"/>
      <c r="PAZ20" s="37"/>
      <c r="PBA20" s="37"/>
      <c r="PBB20" s="37"/>
      <c r="PBC20" s="37"/>
      <c r="PBD20" s="37"/>
      <c r="PBE20" s="37"/>
      <c r="PBF20" s="37"/>
      <c r="PBG20" s="37"/>
      <c r="PBH20" s="37"/>
      <c r="PBI20" s="37"/>
      <c r="PBJ20" s="37"/>
      <c r="PBK20" s="37"/>
      <c r="PBL20" s="37"/>
      <c r="PBM20" s="37"/>
      <c r="PBN20" s="37"/>
      <c r="PBO20" s="37"/>
      <c r="PBP20" s="37"/>
      <c r="PBQ20" s="37"/>
      <c r="PBR20" s="37"/>
      <c r="PBS20" s="37"/>
      <c r="PBT20" s="37"/>
      <c r="PBU20" s="37"/>
      <c r="PBV20" s="37"/>
      <c r="PBW20" s="37"/>
      <c r="PBX20" s="37"/>
      <c r="PBY20" s="37"/>
      <c r="PBZ20" s="37"/>
      <c r="PCA20" s="37"/>
      <c r="PCB20" s="37"/>
      <c r="PCC20" s="37"/>
      <c r="PCD20" s="37"/>
      <c r="PCE20" s="37"/>
      <c r="PCF20" s="37"/>
      <c r="PCG20" s="37"/>
      <c r="PCH20" s="37"/>
      <c r="PCI20" s="37"/>
      <c r="PCJ20" s="37"/>
      <c r="PCK20" s="37"/>
      <c r="PCL20" s="37"/>
      <c r="PCM20" s="37"/>
      <c r="PCN20" s="37"/>
      <c r="PCO20" s="37"/>
      <c r="PCP20" s="37"/>
      <c r="PCQ20" s="37"/>
      <c r="PCR20" s="37"/>
      <c r="PCS20" s="37"/>
      <c r="PCT20" s="37"/>
      <c r="PCU20" s="37"/>
      <c r="PCV20" s="37"/>
      <c r="PCW20" s="37"/>
      <c r="PCX20" s="37"/>
      <c r="PCY20" s="37"/>
      <c r="PCZ20" s="37"/>
      <c r="PDA20" s="37"/>
      <c r="PDB20" s="37"/>
      <c r="PDC20" s="37"/>
      <c r="PDD20" s="37"/>
      <c r="PDE20" s="37"/>
      <c r="PDF20" s="37"/>
      <c r="PDG20" s="37"/>
      <c r="PDH20" s="37"/>
      <c r="PDI20" s="37"/>
      <c r="PDJ20" s="37"/>
      <c r="PDK20" s="37"/>
      <c r="PDL20" s="37"/>
      <c r="PDM20" s="37"/>
      <c r="PDN20" s="37"/>
      <c r="PDO20" s="37"/>
      <c r="PDP20" s="37"/>
      <c r="PDQ20" s="37"/>
      <c r="PDR20" s="37"/>
      <c r="PDS20" s="37"/>
      <c r="PDT20" s="37"/>
      <c r="PDU20" s="37"/>
      <c r="PDV20" s="37"/>
      <c r="PDW20" s="37"/>
      <c r="PDX20" s="37"/>
      <c r="PDY20" s="37"/>
      <c r="PDZ20" s="37"/>
      <c r="PEA20" s="37"/>
      <c r="PEB20" s="37"/>
      <c r="PEC20" s="37"/>
      <c r="PED20" s="37"/>
      <c r="PEE20" s="37"/>
      <c r="PEF20" s="37"/>
      <c r="PEG20" s="37"/>
      <c r="PEH20" s="37"/>
      <c r="PEI20" s="37"/>
      <c r="PEJ20" s="37"/>
      <c r="PEK20" s="37"/>
      <c r="PEL20" s="37"/>
      <c r="PEM20" s="37"/>
      <c r="PEN20" s="37"/>
      <c r="PEO20" s="37"/>
      <c r="PEP20" s="37"/>
      <c r="PEQ20" s="37"/>
      <c r="PER20" s="37"/>
      <c r="PES20" s="37"/>
      <c r="PET20" s="37"/>
      <c r="PEU20" s="37"/>
      <c r="PEV20" s="37"/>
      <c r="PEW20" s="37"/>
      <c r="PEX20" s="37"/>
      <c r="PEY20" s="37"/>
      <c r="PEZ20" s="37"/>
      <c r="PFA20" s="37"/>
      <c r="PFB20" s="37"/>
      <c r="PFC20" s="37"/>
      <c r="PFD20" s="37"/>
      <c r="PFE20" s="37"/>
      <c r="PFF20" s="37"/>
      <c r="PFG20" s="37"/>
      <c r="PFH20" s="37"/>
      <c r="PFI20" s="37"/>
      <c r="PFJ20" s="37"/>
      <c r="PFK20" s="37"/>
      <c r="PFL20" s="37"/>
      <c r="PFM20" s="37"/>
      <c r="PFN20" s="37"/>
      <c r="PFO20" s="37"/>
      <c r="PFP20" s="37"/>
      <c r="PFQ20" s="37"/>
      <c r="PFR20" s="37"/>
      <c r="PFS20" s="37"/>
      <c r="PFT20" s="37"/>
      <c r="PFU20" s="37"/>
      <c r="PFV20" s="37"/>
      <c r="PFW20" s="37"/>
      <c r="PFX20" s="37"/>
      <c r="PFY20" s="37"/>
      <c r="PFZ20" s="37"/>
      <c r="PGA20" s="37"/>
      <c r="PGB20" s="37"/>
      <c r="PGC20" s="37"/>
      <c r="PGD20" s="37"/>
      <c r="PGE20" s="37"/>
      <c r="PGF20" s="37"/>
      <c r="PGG20" s="37"/>
      <c r="PGH20" s="37"/>
      <c r="PGI20" s="37"/>
      <c r="PGJ20" s="37"/>
      <c r="PGK20" s="37"/>
      <c r="PGL20" s="37"/>
      <c r="PGM20" s="37"/>
      <c r="PGN20" s="37"/>
      <c r="PGO20" s="37"/>
      <c r="PGP20" s="37"/>
      <c r="PGQ20" s="37"/>
      <c r="PGR20" s="37"/>
      <c r="PGS20" s="37"/>
      <c r="PGT20" s="37"/>
      <c r="PGU20" s="37"/>
      <c r="PGV20" s="37"/>
      <c r="PGW20" s="37"/>
      <c r="PGX20" s="37"/>
      <c r="PGY20" s="37"/>
      <c r="PGZ20" s="37"/>
      <c r="PHA20" s="37"/>
      <c r="PHB20" s="37"/>
      <c r="PHC20" s="37"/>
      <c r="PHD20" s="37"/>
      <c r="PHE20" s="37"/>
      <c r="PHF20" s="37"/>
      <c r="PHG20" s="37"/>
      <c r="PHH20" s="37"/>
      <c r="PHI20" s="37"/>
      <c r="PHJ20" s="37"/>
      <c r="PHK20" s="37"/>
      <c r="PHL20" s="37"/>
      <c r="PHM20" s="37"/>
      <c r="PHN20" s="37"/>
      <c r="PHO20" s="37"/>
      <c r="PHP20" s="37"/>
      <c r="PHQ20" s="37"/>
      <c r="PHR20" s="37"/>
      <c r="PHS20" s="37"/>
      <c r="PHT20" s="37"/>
      <c r="PHU20" s="37"/>
      <c r="PHV20" s="37"/>
      <c r="PHW20" s="37"/>
      <c r="PHX20" s="37"/>
      <c r="PHY20" s="37"/>
      <c r="PHZ20" s="37"/>
      <c r="PIA20" s="37"/>
      <c r="PIB20" s="37"/>
      <c r="PIC20" s="37"/>
      <c r="PID20" s="37"/>
      <c r="PIE20" s="37"/>
      <c r="PIF20" s="37"/>
      <c r="PIG20" s="37"/>
      <c r="PIH20" s="37"/>
      <c r="PII20" s="37"/>
      <c r="PIJ20" s="37"/>
      <c r="PIK20" s="37"/>
      <c r="PIL20" s="37"/>
      <c r="PIM20" s="37"/>
      <c r="PIN20" s="37"/>
      <c r="PIO20" s="37"/>
      <c r="PIP20" s="37"/>
      <c r="PIQ20" s="37"/>
      <c r="PIR20" s="37"/>
      <c r="PIS20" s="37"/>
      <c r="PIT20" s="37"/>
      <c r="PIU20" s="37"/>
      <c r="PIV20" s="37"/>
      <c r="PIW20" s="37"/>
      <c r="PIX20" s="37"/>
      <c r="PIY20" s="37"/>
      <c r="PIZ20" s="37"/>
      <c r="PJA20" s="37"/>
      <c r="PJB20" s="37"/>
      <c r="PJC20" s="37"/>
      <c r="PJD20" s="37"/>
      <c r="PJE20" s="37"/>
      <c r="PJF20" s="37"/>
      <c r="PJG20" s="37"/>
      <c r="PJH20" s="37"/>
      <c r="PJI20" s="37"/>
      <c r="PJJ20" s="37"/>
      <c r="PJK20" s="37"/>
      <c r="PJL20" s="37"/>
      <c r="PJM20" s="37"/>
      <c r="PJN20" s="37"/>
      <c r="PJO20" s="37"/>
      <c r="PJP20" s="37"/>
      <c r="PJQ20" s="37"/>
      <c r="PJR20" s="37"/>
      <c r="PJS20" s="37"/>
      <c r="PJT20" s="37"/>
      <c r="PJU20" s="37"/>
      <c r="PJV20" s="37"/>
      <c r="PJW20" s="37"/>
      <c r="PJX20" s="37"/>
      <c r="PJY20" s="37"/>
      <c r="PJZ20" s="37"/>
      <c r="PKA20" s="37"/>
      <c r="PKB20" s="37"/>
      <c r="PKC20" s="37"/>
      <c r="PKD20" s="37"/>
      <c r="PKE20" s="37"/>
      <c r="PKF20" s="37"/>
      <c r="PKG20" s="37"/>
      <c r="PKH20" s="37"/>
      <c r="PKI20" s="37"/>
      <c r="PKJ20" s="37"/>
      <c r="PKK20" s="37"/>
      <c r="PKL20" s="37"/>
      <c r="PKM20" s="37"/>
      <c r="PKN20" s="37"/>
      <c r="PKO20" s="37"/>
      <c r="PKP20" s="37"/>
      <c r="PKQ20" s="37"/>
      <c r="PKR20" s="37"/>
      <c r="PKS20" s="37"/>
      <c r="PKT20" s="37"/>
      <c r="PKU20" s="37"/>
      <c r="PKV20" s="37"/>
      <c r="PKW20" s="37"/>
      <c r="PKX20" s="37"/>
      <c r="PKY20" s="37"/>
      <c r="PKZ20" s="37"/>
      <c r="PLA20" s="37"/>
      <c r="PLB20" s="37"/>
      <c r="PLC20" s="37"/>
      <c r="PLD20" s="37"/>
      <c r="PLE20" s="37"/>
      <c r="PLF20" s="37"/>
      <c r="PLG20" s="37"/>
      <c r="PLH20" s="37"/>
      <c r="PLI20" s="37"/>
      <c r="PLJ20" s="37"/>
      <c r="PLK20" s="37"/>
      <c r="PLL20" s="37"/>
      <c r="PLM20" s="37"/>
      <c r="PLN20" s="37"/>
      <c r="PLO20" s="37"/>
      <c r="PLP20" s="37"/>
      <c r="PLQ20" s="37"/>
      <c r="PLR20" s="37"/>
      <c r="PLS20" s="37"/>
      <c r="PLT20" s="37"/>
      <c r="PLU20" s="37"/>
      <c r="PLV20" s="37"/>
      <c r="PLW20" s="37"/>
      <c r="PLX20" s="37"/>
      <c r="PLY20" s="37"/>
      <c r="PLZ20" s="37"/>
      <c r="PMA20" s="37"/>
      <c r="PMB20" s="37"/>
      <c r="PMC20" s="37"/>
      <c r="PMD20" s="37"/>
      <c r="PME20" s="37"/>
      <c r="PMF20" s="37"/>
      <c r="PMG20" s="37"/>
      <c r="PMH20" s="37"/>
      <c r="PMI20" s="37"/>
      <c r="PMJ20" s="37"/>
      <c r="PMK20" s="37"/>
      <c r="PML20" s="37"/>
      <c r="PMM20" s="37"/>
      <c r="PMN20" s="37"/>
      <c r="PMO20" s="37"/>
      <c r="PMP20" s="37"/>
      <c r="PMQ20" s="37"/>
      <c r="PMR20" s="37"/>
      <c r="PMS20" s="37"/>
      <c r="PMT20" s="37"/>
      <c r="PMU20" s="37"/>
      <c r="PMV20" s="37"/>
      <c r="PMW20" s="37"/>
      <c r="PMX20" s="37"/>
      <c r="PMY20" s="37"/>
      <c r="PMZ20" s="37"/>
      <c r="PNA20" s="37"/>
      <c r="PNB20" s="37"/>
      <c r="PNC20" s="37"/>
      <c r="PND20" s="37"/>
      <c r="PNE20" s="37"/>
      <c r="PNF20" s="37"/>
      <c r="PNG20" s="37"/>
      <c r="PNH20" s="37"/>
      <c r="PNI20" s="37"/>
      <c r="PNJ20" s="37"/>
      <c r="PNK20" s="37"/>
      <c r="PNL20" s="37"/>
      <c r="PNM20" s="37"/>
      <c r="PNN20" s="37"/>
      <c r="PNO20" s="37"/>
      <c r="PNP20" s="37"/>
      <c r="PNQ20" s="37"/>
      <c r="PNR20" s="37"/>
      <c r="PNS20" s="37"/>
      <c r="PNT20" s="37"/>
      <c r="PNU20" s="37"/>
      <c r="PNV20" s="37"/>
      <c r="PNW20" s="37"/>
      <c r="PNX20" s="37"/>
      <c r="PNY20" s="37"/>
      <c r="PNZ20" s="37"/>
      <c r="POA20" s="37"/>
      <c r="POB20" s="37"/>
      <c r="POC20" s="37"/>
      <c r="POD20" s="37"/>
      <c r="POE20" s="37"/>
      <c r="POF20" s="37"/>
      <c r="POG20" s="37"/>
      <c r="POH20" s="37"/>
      <c r="POI20" s="37"/>
      <c r="POJ20" s="37"/>
      <c r="POK20" s="37"/>
      <c r="POL20" s="37"/>
      <c r="POM20" s="37"/>
      <c r="PON20" s="37"/>
      <c r="POO20" s="37"/>
      <c r="POP20" s="37"/>
      <c r="POQ20" s="37"/>
      <c r="POR20" s="37"/>
      <c r="POS20" s="37"/>
      <c r="POT20" s="37"/>
      <c r="POU20" s="37"/>
      <c r="POV20" s="37"/>
      <c r="POW20" s="37"/>
      <c r="POX20" s="37"/>
      <c r="POY20" s="37"/>
      <c r="POZ20" s="37"/>
      <c r="PPA20" s="37"/>
      <c r="PPB20" s="37"/>
      <c r="PPC20" s="37"/>
      <c r="PPD20" s="37"/>
      <c r="PPE20" s="37"/>
      <c r="PPF20" s="37"/>
      <c r="PPG20" s="37"/>
      <c r="PPH20" s="37"/>
      <c r="PPI20" s="37"/>
      <c r="PPJ20" s="37"/>
      <c r="PPK20" s="37"/>
      <c r="PPL20" s="37"/>
      <c r="PPM20" s="37"/>
      <c r="PPN20" s="37"/>
      <c r="PPO20" s="37"/>
      <c r="PPP20" s="37"/>
      <c r="PPQ20" s="37"/>
      <c r="PPR20" s="37"/>
      <c r="PPS20" s="37"/>
      <c r="PPT20" s="37"/>
      <c r="PPU20" s="37"/>
      <c r="PPV20" s="37"/>
      <c r="PPW20" s="37"/>
      <c r="PPX20" s="37"/>
      <c r="PPY20" s="37"/>
      <c r="PPZ20" s="37"/>
      <c r="PQA20" s="37"/>
      <c r="PQB20" s="37"/>
      <c r="PQC20" s="37"/>
      <c r="PQD20" s="37"/>
      <c r="PQE20" s="37"/>
      <c r="PQF20" s="37"/>
      <c r="PQG20" s="37"/>
      <c r="PQH20" s="37"/>
      <c r="PQI20" s="37"/>
      <c r="PQJ20" s="37"/>
      <c r="PQK20" s="37"/>
      <c r="PQL20" s="37"/>
      <c r="PQM20" s="37"/>
      <c r="PQN20" s="37"/>
      <c r="PQO20" s="37"/>
      <c r="PQP20" s="37"/>
      <c r="PQQ20" s="37"/>
      <c r="PQR20" s="37"/>
      <c r="PQS20" s="37"/>
      <c r="PQT20" s="37"/>
      <c r="PQU20" s="37"/>
      <c r="PQV20" s="37"/>
      <c r="PQW20" s="37"/>
      <c r="PQX20" s="37"/>
      <c r="PQY20" s="37"/>
      <c r="PQZ20" s="37"/>
      <c r="PRA20" s="37"/>
      <c r="PRB20" s="37"/>
      <c r="PRC20" s="37"/>
      <c r="PRD20" s="37"/>
      <c r="PRE20" s="37"/>
      <c r="PRF20" s="37"/>
      <c r="PRG20" s="37"/>
      <c r="PRH20" s="37"/>
      <c r="PRI20" s="37"/>
      <c r="PRJ20" s="37"/>
      <c r="PRK20" s="37"/>
      <c r="PRL20" s="37"/>
      <c r="PRM20" s="37"/>
      <c r="PRN20" s="37"/>
      <c r="PRO20" s="37"/>
      <c r="PRP20" s="37"/>
      <c r="PRQ20" s="37"/>
      <c r="PRR20" s="37"/>
      <c r="PRS20" s="37"/>
      <c r="PRT20" s="37"/>
      <c r="PRU20" s="37"/>
      <c r="PRV20" s="37"/>
      <c r="PRW20" s="37"/>
      <c r="PRX20" s="37"/>
      <c r="PRY20" s="37"/>
      <c r="PRZ20" s="37"/>
      <c r="PSA20" s="37"/>
      <c r="PSB20" s="37"/>
      <c r="PSC20" s="37"/>
      <c r="PSD20" s="37"/>
      <c r="PSE20" s="37"/>
      <c r="PSF20" s="37"/>
      <c r="PSG20" s="37"/>
      <c r="PSH20" s="37"/>
      <c r="PSI20" s="37"/>
      <c r="PSJ20" s="37"/>
      <c r="PSK20" s="37"/>
      <c r="PSL20" s="37"/>
      <c r="PSM20" s="37"/>
      <c r="PSN20" s="37"/>
      <c r="PSO20" s="37"/>
      <c r="PSP20" s="37"/>
      <c r="PSQ20" s="37"/>
      <c r="PSR20" s="37"/>
      <c r="PSS20" s="37"/>
      <c r="PST20" s="37"/>
      <c r="PSU20" s="37"/>
      <c r="PSV20" s="37"/>
      <c r="PSW20" s="37"/>
      <c r="PSX20" s="37"/>
      <c r="PSY20" s="37"/>
      <c r="PSZ20" s="37"/>
      <c r="PTA20" s="37"/>
      <c r="PTB20" s="37"/>
      <c r="PTC20" s="37"/>
      <c r="PTD20" s="37"/>
      <c r="PTE20" s="37"/>
      <c r="PTF20" s="37"/>
      <c r="PTG20" s="37"/>
      <c r="PTH20" s="37"/>
      <c r="PTI20" s="37"/>
      <c r="PTJ20" s="37"/>
      <c r="PTK20" s="37"/>
      <c r="PTL20" s="37"/>
      <c r="PTM20" s="37"/>
      <c r="PTN20" s="37"/>
      <c r="PTO20" s="37"/>
      <c r="PTP20" s="37"/>
      <c r="PTQ20" s="37"/>
      <c r="PTR20" s="37"/>
      <c r="PTS20" s="37"/>
      <c r="PTT20" s="37"/>
      <c r="PTU20" s="37"/>
      <c r="PTV20" s="37"/>
      <c r="PTW20" s="37"/>
      <c r="PTX20" s="37"/>
      <c r="PTY20" s="37"/>
      <c r="PTZ20" s="37"/>
      <c r="PUA20" s="37"/>
      <c r="PUB20" s="37"/>
      <c r="PUC20" s="37"/>
      <c r="PUD20" s="37"/>
      <c r="PUE20" s="37"/>
      <c r="PUF20" s="37"/>
      <c r="PUG20" s="37"/>
      <c r="PUH20" s="37"/>
      <c r="PUI20" s="37"/>
      <c r="PUJ20" s="37"/>
      <c r="PUK20" s="37"/>
      <c r="PUL20" s="37"/>
      <c r="PUM20" s="37"/>
      <c r="PUN20" s="37"/>
      <c r="PUO20" s="37"/>
      <c r="PUP20" s="37"/>
      <c r="PUQ20" s="37"/>
      <c r="PUR20" s="37"/>
      <c r="PUS20" s="37"/>
      <c r="PUT20" s="37"/>
      <c r="PUU20" s="37"/>
      <c r="PUV20" s="37"/>
      <c r="PUW20" s="37"/>
      <c r="PUX20" s="37"/>
      <c r="PUY20" s="37"/>
      <c r="PUZ20" s="37"/>
      <c r="PVA20" s="37"/>
      <c r="PVB20" s="37"/>
      <c r="PVC20" s="37"/>
      <c r="PVD20" s="37"/>
      <c r="PVE20" s="37"/>
      <c r="PVF20" s="37"/>
      <c r="PVG20" s="37"/>
      <c r="PVH20" s="37"/>
      <c r="PVI20" s="37"/>
      <c r="PVJ20" s="37"/>
      <c r="PVK20" s="37"/>
      <c r="PVL20" s="37"/>
      <c r="PVM20" s="37"/>
      <c r="PVN20" s="37"/>
      <c r="PVO20" s="37"/>
      <c r="PVP20" s="37"/>
      <c r="PVQ20" s="37"/>
      <c r="PVR20" s="37"/>
      <c r="PVS20" s="37"/>
      <c r="PVT20" s="37"/>
      <c r="PVU20" s="37"/>
      <c r="PVV20" s="37"/>
      <c r="PVW20" s="37"/>
      <c r="PVX20" s="37"/>
      <c r="PVY20" s="37"/>
      <c r="PVZ20" s="37"/>
      <c r="PWA20" s="37"/>
      <c r="PWB20" s="37"/>
      <c r="PWC20" s="37"/>
      <c r="PWD20" s="37"/>
      <c r="PWE20" s="37"/>
      <c r="PWF20" s="37"/>
      <c r="PWG20" s="37"/>
      <c r="PWH20" s="37"/>
      <c r="PWI20" s="37"/>
      <c r="PWJ20" s="37"/>
      <c r="PWK20" s="37"/>
      <c r="PWL20" s="37"/>
      <c r="PWM20" s="37"/>
      <c r="PWN20" s="37"/>
      <c r="PWO20" s="37"/>
      <c r="PWP20" s="37"/>
      <c r="PWQ20" s="37"/>
      <c r="PWR20" s="37"/>
      <c r="PWS20" s="37"/>
      <c r="PWT20" s="37"/>
      <c r="PWU20" s="37"/>
      <c r="PWV20" s="37"/>
      <c r="PWW20" s="37"/>
      <c r="PWX20" s="37"/>
      <c r="PWY20" s="37"/>
      <c r="PWZ20" s="37"/>
      <c r="PXA20" s="37"/>
      <c r="PXB20" s="37"/>
      <c r="PXC20" s="37"/>
      <c r="PXD20" s="37"/>
      <c r="PXE20" s="37"/>
      <c r="PXF20" s="37"/>
      <c r="PXG20" s="37"/>
      <c r="PXH20" s="37"/>
      <c r="PXI20" s="37"/>
      <c r="PXJ20" s="37"/>
      <c r="PXK20" s="37"/>
      <c r="PXL20" s="37"/>
      <c r="PXM20" s="37"/>
      <c r="PXN20" s="37"/>
      <c r="PXO20" s="37"/>
      <c r="PXP20" s="37"/>
      <c r="PXQ20" s="37"/>
      <c r="PXR20" s="37"/>
      <c r="PXS20" s="37"/>
      <c r="PXT20" s="37"/>
      <c r="PXU20" s="37"/>
      <c r="PXV20" s="37"/>
      <c r="PXW20" s="37"/>
      <c r="PXX20" s="37"/>
      <c r="PXY20" s="37"/>
      <c r="PXZ20" s="37"/>
      <c r="PYA20" s="37"/>
      <c r="PYB20" s="37"/>
      <c r="PYC20" s="37"/>
      <c r="PYD20" s="37"/>
      <c r="PYE20" s="37"/>
      <c r="PYF20" s="37"/>
      <c r="PYG20" s="37"/>
      <c r="PYH20" s="37"/>
      <c r="PYI20" s="37"/>
      <c r="PYJ20" s="37"/>
      <c r="PYK20" s="37"/>
      <c r="PYL20" s="37"/>
      <c r="PYM20" s="37"/>
      <c r="PYN20" s="37"/>
      <c r="PYO20" s="37"/>
      <c r="PYP20" s="37"/>
      <c r="PYQ20" s="37"/>
      <c r="PYR20" s="37"/>
      <c r="PYS20" s="37"/>
      <c r="PYT20" s="37"/>
      <c r="PYU20" s="37"/>
      <c r="PYV20" s="37"/>
      <c r="PYW20" s="37"/>
      <c r="PYX20" s="37"/>
      <c r="PYY20" s="37"/>
      <c r="PYZ20" s="37"/>
      <c r="PZA20" s="37"/>
      <c r="PZB20" s="37"/>
      <c r="PZC20" s="37"/>
      <c r="PZD20" s="37"/>
      <c r="PZE20" s="37"/>
      <c r="PZF20" s="37"/>
      <c r="PZG20" s="37"/>
      <c r="PZH20" s="37"/>
      <c r="PZI20" s="37"/>
      <c r="PZJ20" s="37"/>
      <c r="PZK20" s="37"/>
      <c r="PZL20" s="37"/>
      <c r="PZM20" s="37"/>
      <c r="PZN20" s="37"/>
      <c r="PZO20" s="37"/>
      <c r="PZP20" s="37"/>
      <c r="PZQ20" s="37"/>
      <c r="PZR20" s="37"/>
      <c r="PZS20" s="37"/>
      <c r="PZT20" s="37"/>
      <c r="PZU20" s="37"/>
      <c r="PZV20" s="37"/>
      <c r="PZW20" s="37"/>
      <c r="PZX20" s="37"/>
      <c r="PZY20" s="37"/>
      <c r="PZZ20" s="37"/>
      <c r="QAA20" s="37"/>
      <c r="QAB20" s="37"/>
      <c r="QAC20" s="37"/>
      <c r="QAD20" s="37"/>
      <c r="QAE20" s="37"/>
      <c r="QAF20" s="37"/>
      <c r="QAG20" s="37"/>
      <c r="QAH20" s="37"/>
      <c r="QAI20" s="37"/>
      <c r="QAJ20" s="37"/>
      <c r="QAK20" s="37"/>
      <c r="QAL20" s="37"/>
      <c r="QAM20" s="37"/>
      <c r="QAN20" s="37"/>
      <c r="QAO20" s="37"/>
      <c r="QAP20" s="37"/>
      <c r="QAQ20" s="37"/>
      <c r="QAR20" s="37"/>
      <c r="QAS20" s="37"/>
      <c r="QAT20" s="37"/>
      <c r="QAU20" s="37"/>
      <c r="QAV20" s="37"/>
      <c r="QAW20" s="37"/>
      <c r="QAX20" s="37"/>
      <c r="QAY20" s="37"/>
      <c r="QAZ20" s="37"/>
      <c r="QBA20" s="37"/>
      <c r="QBB20" s="37"/>
      <c r="QBC20" s="37"/>
      <c r="QBD20" s="37"/>
      <c r="QBE20" s="37"/>
      <c r="QBF20" s="37"/>
      <c r="QBG20" s="37"/>
      <c r="QBH20" s="37"/>
      <c r="QBI20" s="37"/>
      <c r="QBJ20" s="37"/>
      <c r="QBK20" s="37"/>
      <c r="QBL20" s="37"/>
      <c r="QBM20" s="37"/>
      <c r="QBN20" s="37"/>
      <c r="QBO20" s="37"/>
      <c r="QBP20" s="37"/>
      <c r="QBQ20" s="37"/>
      <c r="QBR20" s="37"/>
      <c r="QBS20" s="37"/>
      <c r="QBT20" s="37"/>
      <c r="QBU20" s="37"/>
      <c r="QBV20" s="37"/>
      <c r="QBW20" s="37"/>
      <c r="QBX20" s="37"/>
      <c r="QBY20" s="37"/>
      <c r="QBZ20" s="37"/>
      <c r="QCA20" s="37"/>
      <c r="QCB20" s="37"/>
      <c r="QCC20" s="37"/>
      <c r="QCD20" s="37"/>
      <c r="QCE20" s="37"/>
      <c r="QCF20" s="37"/>
      <c r="QCG20" s="37"/>
      <c r="QCH20" s="37"/>
      <c r="QCI20" s="37"/>
      <c r="QCJ20" s="37"/>
      <c r="QCK20" s="37"/>
      <c r="QCL20" s="37"/>
      <c r="QCM20" s="37"/>
      <c r="QCN20" s="37"/>
      <c r="QCO20" s="37"/>
      <c r="QCP20" s="37"/>
      <c r="QCQ20" s="37"/>
      <c r="QCR20" s="37"/>
      <c r="QCS20" s="37"/>
      <c r="QCT20" s="37"/>
      <c r="QCU20" s="37"/>
      <c r="QCV20" s="37"/>
      <c r="QCW20" s="37"/>
      <c r="QCX20" s="37"/>
      <c r="QCY20" s="37"/>
      <c r="QCZ20" s="37"/>
      <c r="QDA20" s="37"/>
      <c r="QDB20" s="37"/>
      <c r="QDC20" s="37"/>
      <c r="QDD20" s="37"/>
      <c r="QDE20" s="37"/>
      <c r="QDF20" s="37"/>
      <c r="QDG20" s="37"/>
      <c r="QDH20" s="37"/>
      <c r="QDI20" s="37"/>
      <c r="QDJ20" s="37"/>
      <c r="QDK20" s="37"/>
      <c r="QDL20" s="37"/>
      <c r="QDM20" s="37"/>
      <c r="QDN20" s="37"/>
      <c r="QDO20" s="37"/>
      <c r="QDP20" s="37"/>
      <c r="QDQ20" s="37"/>
      <c r="QDR20" s="37"/>
      <c r="QDS20" s="37"/>
      <c r="QDT20" s="37"/>
      <c r="QDU20" s="37"/>
      <c r="QDV20" s="37"/>
      <c r="QDW20" s="37"/>
      <c r="QDX20" s="37"/>
      <c r="QDY20" s="37"/>
      <c r="QDZ20" s="37"/>
      <c r="QEA20" s="37"/>
      <c r="QEB20" s="37"/>
      <c r="QEC20" s="37"/>
      <c r="QED20" s="37"/>
      <c r="QEE20" s="37"/>
      <c r="QEF20" s="37"/>
      <c r="QEG20" s="37"/>
      <c r="QEH20" s="37"/>
      <c r="QEI20" s="37"/>
      <c r="QEJ20" s="37"/>
      <c r="QEK20" s="37"/>
      <c r="QEL20" s="37"/>
      <c r="QEM20" s="37"/>
      <c r="QEN20" s="37"/>
      <c r="QEO20" s="37"/>
      <c r="QEP20" s="37"/>
      <c r="QEQ20" s="37"/>
      <c r="QER20" s="37"/>
      <c r="QES20" s="37"/>
      <c r="QET20" s="37"/>
      <c r="QEU20" s="37"/>
      <c r="QEV20" s="37"/>
      <c r="QEW20" s="37"/>
      <c r="QEX20" s="37"/>
      <c r="QEY20" s="37"/>
      <c r="QEZ20" s="37"/>
      <c r="QFA20" s="37"/>
      <c r="QFB20" s="37"/>
      <c r="QFC20" s="37"/>
      <c r="QFD20" s="37"/>
      <c r="QFE20" s="37"/>
      <c r="QFF20" s="37"/>
      <c r="QFG20" s="37"/>
      <c r="QFH20" s="37"/>
      <c r="QFI20" s="37"/>
      <c r="QFJ20" s="37"/>
      <c r="QFK20" s="37"/>
      <c r="QFL20" s="37"/>
      <c r="QFM20" s="37"/>
      <c r="QFN20" s="37"/>
      <c r="QFO20" s="37"/>
      <c r="QFP20" s="37"/>
      <c r="QFQ20" s="37"/>
      <c r="QFR20" s="37"/>
      <c r="QFS20" s="37"/>
      <c r="QFT20" s="37"/>
      <c r="QFU20" s="37"/>
      <c r="QFV20" s="37"/>
      <c r="QFW20" s="37"/>
      <c r="QFX20" s="37"/>
      <c r="QFY20" s="37"/>
      <c r="QFZ20" s="37"/>
      <c r="QGA20" s="37"/>
      <c r="QGB20" s="37"/>
      <c r="QGC20" s="37"/>
      <c r="QGD20" s="37"/>
      <c r="QGE20" s="37"/>
      <c r="QGF20" s="37"/>
      <c r="QGG20" s="37"/>
      <c r="QGH20" s="37"/>
      <c r="QGI20" s="37"/>
      <c r="QGJ20" s="37"/>
      <c r="QGK20" s="37"/>
      <c r="QGL20" s="37"/>
      <c r="QGM20" s="37"/>
      <c r="QGN20" s="37"/>
      <c r="QGO20" s="37"/>
      <c r="QGP20" s="37"/>
      <c r="QGQ20" s="37"/>
      <c r="QGR20" s="37"/>
      <c r="QGS20" s="37"/>
      <c r="QGT20" s="37"/>
      <c r="QGU20" s="37"/>
      <c r="QGV20" s="37"/>
      <c r="QGW20" s="37"/>
      <c r="QGX20" s="37"/>
      <c r="QGY20" s="37"/>
      <c r="QGZ20" s="37"/>
      <c r="QHA20" s="37"/>
      <c r="QHB20" s="37"/>
      <c r="QHC20" s="37"/>
      <c r="QHD20" s="37"/>
      <c r="QHE20" s="37"/>
      <c r="QHF20" s="37"/>
      <c r="QHG20" s="37"/>
      <c r="QHH20" s="37"/>
      <c r="QHI20" s="37"/>
      <c r="QHJ20" s="37"/>
      <c r="QHK20" s="37"/>
      <c r="QHL20" s="37"/>
      <c r="QHM20" s="37"/>
      <c r="QHN20" s="37"/>
      <c r="QHO20" s="37"/>
      <c r="QHP20" s="37"/>
      <c r="QHQ20" s="37"/>
      <c r="QHR20" s="37"/>
      <c r="QHS20" s="37"/>
      <c r="QHT20" s="37"/>
      <c r="QHU20" s="37"/>
      <c r="QHV20" s="37"/>
      <c r="QHW20" s="37"/>
      <c r="QHX20" s="37"/>
      <c r="QHY20" s="37"/>
      <c r="QHZ20" s="37"/>
      <c r="QIA20" s="37"/>
      <c r="QIB20" s="37"/>
      <c r="QIC20" s="37"/>
      <c r="QID20" s="37"/>
      <c r="QIE20" s="37"/>
      <c r="QIF20" s="37"/>
      <c r="QIG20" s="37"/>
      <c r="QIH20" s="37"/>
      <c r="QII20" s="37"/>
      <c r="QIJ20" s="37"/>
      <c r="QIK20" s="37"/>
      <c r="QIL20" s="37"/>
      <c r="QIM20" s="37"/>
      <c r="QIN20" s="37"/>
      <c r="QIO20" s="37"/>
      <c r="QIP20" s="37"/>
      <c r="QIQ20" s="37"/>
      <c r="QIR20" s="37"/>
      <c r="QIS20" s="37"/>
      <c r="QIT20" s="37"/>
      <c r="QIU20" s="37"/>
      <c r="QIV20" s="37"/>
      <c r="QIW20" s="37"/>
      <c r="QIX20" s="37"/>
      <c r="QIY20" s="37"/>
      <c r="QIZ20" s="37"/>
      <c r="QJA20" s="37"/>
      <c r="QJB20" s="37"/>
      <c r="QJC20" s="37"/>
      <c r="QJD20" s="37"/>
      <c r="QJE20" s="37"/>
      <c r="QJF20" s="37"/>
      <c r="QJG20" s="37"/>
      <c r="QJH20" s="37"/>
      <c r="QJI20" s="37"/>
      <c r="QJJ20" s="37"/>
      <c r="QJK20" s="37"/>
      <c r="QJL20" s="37"/>
      <c r="QJM20" s="37"/>
      <c r="QJN20" s="37"/>
      <c r="QJO20" s="37"/>
      <c r="QJP20" s="37"/>
      <c r="QJQ20" s="37"/>
      <c r="QJR20" s="37"/>
      <c r="QJS20" s="37"/>
      <c r="QJT20" s="37"/>
      <c r="QJU20" s="37"/>
      <c r="QJV20" s="37"/>
      <c r="QJW20" s="37"/>
      <c r="QJX20" s="37"/>
      <c r="QJY20" s="37"/>
      <c r="QJZ20" s="37"/>
      <c r="QKA20" s="37"/>
      <c r="QKB20" s="37"/>
      <c r="QKC20" s="37"/>
      <c r="QKD20" s="37"/>
      <c r="QKE20" s="37"/>
      <c r="QKF20" s="37"/>
      <c r="QKG20" s="37"/>
      <c r="QKH20" s="37"/>
      <c r="QKI20" s="37"/>
      <c r="QKJ20" s="37"/>
      <c r="QKK20" s="37"/>
      <c r="QKL20" s="37"/>
      <c r="QKM20" s="37"/>
      <c r="QKN20" s="37"/>
      <c r="QKO20" s="37"/>
      <c r="QKP20" s="37"/>
      <c r="QKQ20" s="37"/>
      <c r="QKR20" s="37"/>
      <c r="QKS20" s="37"/>
      <c r="QKT20" s="37"/>
      <c r="QKU20" s="37"/>
      <c r="QKV20" s="37"/>
      <c r="QKW20" s="37"/>
      <c r="QKX20" s="37"/>
      <c r="QKY20" s="37"/>
      <c r="QKZ20" s="37"/>
      <c r="QLA20" s="37"/>
      <c r="QLB20" s="37"/>
      <c r="QLC20" s="37"/>
      <c r="QLD20" s="37"/>
      <c r="QLE20" s="37"/>
      <c r="QLF20" s="37"/>
      <c r="QLG20" s="37"/>
      <c r="QLH20" s="37"/>
      <c r="QLI20" s="37"/>
      <c r="QLJ20" s="37"/>
      <c r="QLK20" s="37"/>
      <c r="QLL20" s="37"/>
      <c r="QLM20" s="37"/>
      <c r="QLN20" s="37"/>
      <c r="QLO20" s="37"/>
      <c r="QLP20" s="37"/>
      <c r="QLQ20" s="37"/>
      <c r="QLR20" s="37"/>
      <c r="QLS20" s="37"/>
      <c r="QLT20" s="37"/>
      <c r="QLU20" s="37"/>
      <c r="QLV20" s="37"/>
      <c r="QLW20" s="37"/>
      <c r="QLX20" s="37"/>
      <c r="QLY20" s="37"/>
      <c r="QLZ20" s="37"/>
      <c r="QMA20" s="37"/>
      <c r="QMB20" s="37"/>
      <c r="QMC20" s="37"/>
      <c r="QMD20" s="37"/>
      <c r="QME20" s="37"/>
      <c r="QMF20" s="37"/>
      <c r="QMG20" s="37"/>
      <c r="QMH20" s="37"/>
      <c r="QMI20" s="37"/>
      <c r="QMJ20" s="37"/>
      <c r="QMK20" s="37"/>
      <c r="QML20" s="37"/>
      <c r="QMM20" s="37"/>
      <c r="QMN20" s="37"/>
      <c r="QMO20" s="37"/>
      <c r="QMP20" s="37"/>
      <c r="QMQ20" s="37"/>
      <c r="QMR20" s="37"/>
      <c r="QMS20" s="37"/>
      <c r="QMT20" s="37"/>
      <c r="QMU20" s="37"/>
      <c r="QMV20" s="37"/>
      <c r="QMW20" s="37"/>
      <c r="QMX20" s="37"/>
      <c r="QMY20" s="37"/>
      <c r="QMZ20" s="37"/>
      <c r="QNA20" s="37"/>
      <c r="QNB20" s="37"/>
      <c r="QNC20" s="37"/>
      <c r="QND20" s="37"/>
      <c r="QNE20" s="37"/>
      <c r="QNF20" s="37"/>
      <c r="QNG20" s="37"/>
      <c r="QNH20" s="37"/>
      <c r="QNI20" s="37"/>
      <c r="QNJ20" s="37"/>
      <c r="QNK20" s="37"/>
      <c r="QNL20" s="37"/>
      <c r="QNM20" s="37"/>
      <c r="QNN20" s="37"/>
      <c r="QNO20" s="37"/>
      <c r="QNP20" s="37"/>
      <c r="QNQ20" s="37"/>
      <c r="QNR20" s="37"/>
      <c r="QNS20" s="37"/>
      <c r="QNT20" s="37"/>
      <c r="QNU20" s="37"/>
      <c r="QNV20" s="37"/>
      <c r="QNW20" s="37"/>
      <c r="QNX20" s="37"/>
      <c r="QNY20" s="37"/>
      <c r="QNZ20" s="37"/>
      <c r="QOA20" s="37"/>
      <c r="QOB20" s="37"/>
      <c r="QOC20" s="37"/>
      <c r="QOD20" s="37"/>
      <c r="QOE20" s="37"/>
      <c r="QOF20" s="37"/>
      <c r="QOG20" s="37"/>
      <c r="QOH20" s="37"/>
      <c r="QOI20" s="37"/>
      <c r="QOJ20" s="37"/>
      <c r="QOK20" s="37"/>
      <c r="QOL20" s="37"/>
      <c r="QOM20" s="37"/>
      <c r="QON20" s="37"/>
      <c r="QOO20" s="37"/>
      <c r="QOP20" s="37"/>
      <c r="QOQ20" s="37"/>
      <c r="QOR20" s="37"/>
      <c r="QOS20" s="37"/>
      <c r="QOT20" s="37"/>
      <c r="QOU20" s="37"/>
      <c r="QOV20" s="37"/>
      <c r="QOW20" s="37"/>
      <c r="QOX20" s="37"/>
      <c r="QOY20" s="37"/>
      <c r="QOZ20" s="37"/>
      <c r="QPA20" s="37"/>
      <c r="QPB20" s="37"/>
      <c r="QPC20" s="37"/>
      <c r="QPD20" s="37"/>
      <c r="QPE20" s="37"/>
      <c r="QPF20" s="37"/>
      <c r="QPG20" s="37"/>
      <c r="QPH20" s="37"/>
      <c r="QPI20" s="37"/>
      <c r="QPJ20" s="37"/>
      <c r="QPK20" s="37"/>
      <c r="QPL20" s="37"/>
      <c r="QPM20" s="37"/>
      <c r="QPN20" s="37"/>
      <c r="QPO20" s="37"/>
      <c r="QPP20" s="37"/>
      <c r="QPQ20" s="37"/>
      <c r="QPR20" s="37"/>
      <c r="QPS20" s="37"/>
      <c r="QPT20" s="37"/>
      <c r="QPU20" s="37"/>
      <c r="QPV20" s="37"/>
      <c r="QPW20" s="37"/>
      <c r="QPX20" s="37"/>
      <c r="QPY20" s="37"/>
      <c r="QPZ20" s="37"/>
      <c r="QQA20" s="37"/>
      <c r="QQB20" s="37"/>
      <c r="QQC20" s="37"/>
      <c r="QQD20" s="37"/>
      <c r="QQE20" s="37"/>
      <c r="QQF20" s="37"/>
      <c r="QQG20" s="37"/>
      <c r="QQH20" s="37"/>
      <c r="QQI20" s="37"/>
      <c r="QQJ20" s="37"/>
      <c r="QQK20" s="37"/>
      <c r="QQL20" s="37"/>
      <c r="QQM20" s="37"/>
      <c r="QQN20" s="37"/>
      <c r="QQO20" s="37"/>
      <c r="QQP20" s="37"/>
      <c r="QQQ20" s="37"/>
      <c r="QQR20" s="37"/>
      <c r="QQS20" s="37"/>
      <c r="QQT20" s="37"/>
      <c r="QQU20" s="37"/>
      <c r="QQV20" s="37"/>
      <c r="QQW20" s="37"/>
      <c r="QQX20" s="37"/>
      <c r="QQY20" s="37"/>
      <c r="QQZ20" s="37"/>
      <c r="QRA20" s="37"/>
      <c r="QRB20" s="37"/>
      <c r="QRC20" s="37"/>
      <c r="QRD20" s="37"/>
      <c r="QRE20" s="37"/>
      <c r="QRF20" s="37"/>
      <c r="QRG20" s="37"/>
      <c r="QRH20" s="37"/>
      <c r="QRI20" s="37"/>
      <c r="QRJ20" s="37"/>
      <c r="QRK20" s="37"/>
      <c r="QRL20" s="37"/>
      <c r="QRM20" s="37"/>
      <c r="QRN20" s="37"/>
      <c r="QRO20" s="37"/>
      <c r="QRP20" s="37"/>
      <c r="QRQ20" s="37"/>
      <c r="QRR20" s="37"/>
      <c r="QRS20" s="37"/>
      <c r="QRT20" s="37"/>
      <c r="QRU20" s="37"/>
      <c r="QRV20" s="37"/>
      <c r="QRW20" s="37"/>
      <c r="QRX20" s="37"/>
      <c r="QRY20" s="37"/>
      <c r="QRZ20" s="37"/>
      <c r="QSA20" s="37"/>
      <c r="QSB20" s="37"/>
      <c r="QSC20" s="37"/>
      <c r="QSD20" s="37"/>
      <c r="QSE20" s="37"/>
      <c r="QSF20" s="37"/>
      <c r="QSG20" s="37"/>
      <c r="QSH20" s="37"/>
      <c r="QSI20" s="37"/>
      <c r="QSJ20" s="37"/>
      <c r="QSK20" s="37"/>
      <c r="QSL20" s="37"/>
      <c r="QSM20" s="37"/>
      <c r="QSN20" s="37"/>
      <c r="QSO20" s="37"/>
      <c r="QSP20" s="37"/>
      <c r="QSQ20" s="37"/>
      <c r="QSR20" s="37"/>
      <c r="QSS20" s="37"/>
      <c r="QST20" s="37"/>
      <c r="QSU20" s="37"/>
      <c r="QSV20" s="37"/>
      <c r="QSW20" s="37"/>
      <c r="QSX20" s="37"/>
      <c r="QSY20" s="37"/>
      <c r="QSZ20" s="37"/>
      <c r="QTA20" s="37"/>
      <c r="QTB20" s="37"/>
      <c r="QTC20" s="37"/>
      <c r="QTD20" s="37"/>
      <c r="QTE20" s="37"/>
      <c r="QTF20" s="37"/>
      <c r="QTG20" s="37"/>
      <c r="QTH20" s="37"/>
      <c r="QTI20" s="37"/>
      <c r="QTJ20" s="37"/>
      <c r="QTK20" s="37"/>
      <c r="QTL20" s="37"/>
      <c r="QTM20" s="37"/>
      <c r="QTN20" s="37"/>
      <c r="QTO20" s="37"/>
      <c r="QTP20" s="37"/>
      <c r="QTQ20" s="37"/>
      <c r="QTR20" s="37"/>
      <c r="QTS20" s="37"/>
      <c r="QTT20" s="37"/>
      <c r="QTU20" s="37"/>
      <c r="QTV20" s="37"/>
      <c r="QTW20" s="37"/>
      <c r="QTX20" s="37"/>
      <c r="QTY20" s="37"/>
      <c r="QTZ20" s="37"/>
      <c r="QUA20" s="37"/>
      <c r="QUB20" s="37"/>
      <c r="QUC20" s="37"/>
      <c r="QUD20" s="37"/>
      <c r="QUE20" s="37"/>
      <c r="QUF20" s="37"/>
      <c r="QUG20" s="37"/>
      <c r="QUH20" s="37"/>
      <c r="QUI20" s="37"/>
      <c r="QUJ20" s="37"/>
      <c r="QUK20" s="37"/>
      <c r="QUL20" s="37"/>
      <c r="QUM20" s="37"/>
      <c r="QUN20" s="37"/>
      <c r="QUO20" s="37"/>
      <c r="QUP20" s="37"/>
      <c r="QUQ20" s="37"/>
      <c r="QUR20" s="37"/>
      <c r="QUS20" s="37"/>
      <c r="QUT20" s="37"/>
      <c r="QUU20" s="37"/>
      <c r="QUV20" s="37"/>
      <c r="QUW20" s="37"/>
      <c r="QUX20" s="37"/>
      <c r="QUY20" s="37"/>
      <c r="QUZ20" s="37"/>
      <c r="QVA20" s="37"/>
      <c r="QVB20" s="37"/>
      <c r="QVC20" s="37"/>
      <c r="QVD20" s="37"/>
      <c r="QVE20" s="37"/>
      <c r="QVF20" s="37"/>
      <c r="QVG20" s="37"/>
      <c r="QVH20" s="37"/>
      <c r="QVI20" s="37"/>
      <c r="QVJ20" s="37"/>
      <c r="QVK20" s="37"/>
      <c r="QVL20" s="37"/>
      <c r="QVM20" s="37"/>
      <c r="QVN20" s="37"/>
      <c r="QVO20" s="37"/>
      <c r="QVP20" s="37"/>
      <c r="QVQ20" s="37"/>
      <c r="QVR20" s="37"/>
      <c r="QVS20" s="37"/>
      <c r="QVT20" s="37"/>
      <c r="QVU20" s="37"/>
      <c r="QVV20" s="37"/>
      <c r="QVW20" s="37"/>
      <c r="QVX20" s="37"/>
      <c r="QVY20" s="37"/>
      <c r="QVZ20" s="37"/>
      <c r="QWA20" s="37"/>
      <c r="QWB20" s="37"/>
      <c r="QWC20" s="37"/>
      <c r="QWD20" s="37"/>
      <c r="QWE20" s="37"/>
      <c r="QWF20" s="37"/>
      <c r="QWG20" s="37"/>
      <c r="QWH20" s="37"/>
      <c r="QWI20" s="37"/>
      <c r="QWJ20" s="37"/>
      <c r="QWK20" s="37"/>
      <c r="QWL20" s="37"/>
      <c r="QWM20" s="37"/>
      <c r="QWN20" s="37"/>
      <c r="QWO20" s="37"/>
      <c r="QWP20" s="37"/>
      <c r="QWQ20" s="37"/>
      <c r="QWR20" s="37"/>
      <c r="QWS20" s="37"/>
      <c r="QWT20" s="37"/>
      <c r="QWU20" s="37"/>
      <c r="QWV20" s="37"/>
      <c r="QWW20" s="37"/>
      <c r="QWX20" s="37"/>
      <c r="QWY20" s="37"/>
      <c r="QWZ20" s="37"/>
      <c r="QXA20" s="37"/>
      <c r="QXB20" s="37"/>
      <c r="QXC20" s="37"/>
      <c r="QXD20" s="37"/>
      <c r="QXE20" s="37"/>
      <c r="QXF20" s="37"/>
      <c r="QXG20" s="37"/>
      <c r="QXH20" s="37"/>
      <c r="QXI20" s="37"/>
      <c r="QXJ20" s="37"/>
      <c r="QXK20" s="37"/>
      <c r="QXL20" s="37"/>
      <c r="QXM20" s="37"/>
      <c r="QXN20" s="37"/>
      <c r="QXO20" s="37"/>
      <c r="QXP20" s="37"/>
      <c r="QXQ20" s="37"/>
      <c r="QXR20" s="37"/>
      <c r="QXS20" s="37"/>
      <c r="QXT20" s="37"/>
      <c r="QXU20" s="37"/>
      <c r="QXV20" s="37"/>
      <c r="QXW20" s="37"/>
      <c r="QXX20" s="37"/>
      <c r="QXY20" s="37"/>
      <c r="QXZ20" s="37"/>
      <c r="QYA20" s="37"/>
      <c r="QYB20" s="37"/>
      <c r="QYC20" s="37"/>
      <c r="QYD20" s="37"/>
      <c r="QYE20" s="37"/>
      <c r="QYF20" s="37"/>
      <c r="QYG20" s="37"/>
      <c r="QYH20" s="37"/>
      <c r="QYI20" s="37"/>
      <c r="QYJ20" s="37"/>
      <c r="QYK20" s="37"/>
      <c r="QYL20" s="37"/>
      <c r="QYM20" s="37"/>
      <c r="QYN20" s="37"/>
      <c r="QYO20" s="37"/>
      <c r="QYP20" s="37"/>
      <c r="QYQ20" s="37"/>
      <c r="QYR20" s="37"/>
      <c r="QYS20" s="37"/>
      <c r="QYT20" s="37"/>
      <c r="QYU20" s="37"/>
      <c r="QYV20" s="37"/>
      <c r="QYW20" s="37"/>
      <c r="QYX20" s="37"/>
      <c r="QYY20" s="37"/>
      <c r="QYZ20" s="37"/>
      <c r="QZA20" s="37"/>
      <c r="QZB20" s="37"/>
      <c r="QZC20" s="37"/>
      <c r="QZD20" s="37"/>
      <c r="QZE20" s="37"/>
      <c r="QZF20" s="37"/>
      <c r="QZG20" s="37"/>
      <c r="QZH20" s="37"/>
      <c r="QZI20" s="37"/>
      <c r="QZJ20" s="37"/>
      <c r="QZK20" s="37"/>
      <c r="QZL20" s="37"/>
      <c r="QZM20" s="37"/>
      <c r="QZN20" s="37"/>
      <c r="QZO20" s="37"/>
      <c r="QZP20" s="37"/>
      <c r="QZQ20" s="37"/>
      <c r="QZR20" s="37"/>
      <c r="QZS20" s="37"/>
      <c r="QZT20" s="37"/>
      <c r="QZU20" s="37"/>
      <c r="QZV20" s="37"/>
      <c r="QZW20" s="37"/>
      <c r="QZX20" s="37"/>
      <c r="QZY20" s="37"/>
      <c r="QZZ20" s="37"/>
      <c r="RAA20" s="37"/>
      <c r="RAB20" s="37"/>
      <c r="RAC20" s="37"/>
      <c r="RAD20" s="37"/>
      <c r="RAE20" s="37"/>
      <c r="RAF20" s="37"/>
      <c r="RAG20" s="37"/>
      <c r="RAH20" s="37"/>
      <c r="RAI20" s="37"/>
      <c r="RAJ20" s="37"/>
      <c r="RAK20" s="37"/>
      <c r="RAL20" s="37"/>
      <c r="RAM20" s="37"/>
      <c r="RAN20" s="37"/>
      <c r="RAO20" s="37"/>
      <c r="RAP20" s="37"/>
      <c r="RAQ20" s="37"/>
      <c r="RAR20" s="37"/>
      <c r="RAS20" s="37"/>
      <c r="RAT20" s="37"/>
      <c r="RAU20" s="37"/>
      <c r="RAV20" s="37"/>
      <c r="RAW20" s="37"/>
      <c r="RAX20" s="37"/>
      <c r="RAY20" s="37"/>
      <c r="RAZ20" s="37"/>
      <c r="RBA20" s="37"/>
      <c r="RBB20" s="37"/>
      <c r="RBC20" s="37"/>
      <c r="RBD20" s="37"/>
      <c r="RBE20" s="37"/>
      <c r="RBF20" s="37"/>
      <c r="RBG20" s="37"/>
      <c r="RBH20" s="37"/>
      <c r="RBI20" s="37"/>
      <c r="RBJ20" s="37"/>
      <c r="RBK20" s="37"/>
      <c r="RBL20" s="37"/>
      <c r="RBM20" s="37"/>
      <c r="RBN20" s="37"/>
      <c r="RBO20" s="37"/>
      <c r="RBP20" s="37"/>
      <c r="RBQ20" s="37"/>
      <c r="RBR20" s="37"/>
      <c r="RBS20" s="37"/>
      <c r="RBT20" s="37"/>
      <c r="RBU20" s="37"/>
      <c r="RBV20" s="37"/>
      <c r="RBW20" s="37"/>
      <c r="RBX20" s="37"/>
      <c r="RBY20" s="37"/>
      <c r="RBZ20" s="37"/>
      <c r="RCA20" s="37"/>
      <c r="RCB20" s="37"/>
      <c r="RCC20" s="37"/>
      <c r="RCD20" s="37"/>
      <c r="RCE20" s="37"/>
      <c r="RCF20" s="37"/>
      <c r="RCG20" s="37"/>
      <c r="RCH20" s="37"/>
      <c r="RCI20" s="37"/>
      <c r="RCJ20" s="37"/>
      <c r="RCK20" s="37"/>
      <c r="RCL20" s="37"/>
      <c r="RCM20" s="37"/>
      <c r="RCN20" s="37"/>
      <c r="RCO20" s="37"/>
      <c r="RCP20" s="37"/>
      <c r="RCQ20" s="37"/>
      <c r="RCR20" s="37"/>
      <c r="RCS20" s="37"/>
      <c r="RCT20" s="37"/>
      <c r="RCU20" s="37"/>
      <c r="RCV20" s="37"/>
      <c r="RCW20" s="37"/>
      <c r="RCX20" s="37"/>
      <c r="RCY20" s="37"/>
      <c r="RCZ20" s="37"/>
      <c r="RDA20" s="37"/>
      <c r="RDB20" s="37"/>
      <c r="RDC20" s="37"/>
      <c r="RDD20" s="37"/>
      <c r="RDE20" s="37"/>
      <c r="RDF20" s="37"/>
      <c r="RDG20" s="37"/>
      <c r="RDH20" s="37"/>
      <c r="RDI20" s="37"/>
      <c r="RDJ20" s="37"/>
      <c r="RDK20" s="37"/>
      <c r="RDL20" s="37"/>
      <c r="RDM20" s="37"/>
      <c r="RDN20" s="37"/>
      <c r="RDO20" s="37"/>
      <c r="RDP20" s="37"/>
      <c r="RDQ20" s="37"/>
      <c r="RDR20" s="37"/>
      <c r="RDS20" s="37"/>
      <c r="RDT20" s="37"/>
      <c r="RDU20" s="37"/>
      <c r="RDV20" s="37"/>
      <c r="RDW20" s="37"/>
      <c r="RDX20" s="37"/>
      <c r="RDY20" s="37"/>
      <c r="RDZ20" s="37"/>
      <c r="REA20" s="37"/>
      <c r="REB20" s="37"/>
      <c r="REC20" s="37"/>
      <c r="RED20" s="37"/>
      <c r="REE20" s="37"/>
      <c r="REF20" s="37"/>
      <c r="REG20" s="37"/>
      <c r="REH20" s="37"/>
      <c r="REI20" s="37"/>
      <c r="REJ20" s="37"/>
      <c r="REK20" s="37"/>
      <c r="REL20" s="37"/>
      <c r="REM20" s="37"/>
      <c r="REN20" s="37"/>
      <c r="REO20" s="37"/>
      <c r="REP20" s="37"/>
      <c r="REQ20" s="37"/>
      <c r="RER20" s="37"/>
      <c r="RES20" s="37"/>
      <c r="RET20" s="37"/>
      <c r="REU20" s="37"/>
      <c r="REV20" s="37"/>
      <c r="REW20" s="37"/>
      <c r="REX20" s="37"/>
      <c r="REY20" s="37"/>
      <c r="REZ20" s="37"/>
      <c r="RFA20" s="37"/>
      <c r="RFB20" s="37"/>
      <c r="RFC20" s="37"/>
      <c r="RFD20" s="37"/>
      <c r="RFE20" s="37"/>
      <c r="RFF20" s="37"/>
      <c r="RFG20" s="37"/>
      <c r="RFH20" s="37"/>
      <c r="RFI20" s="37"/>
      <c r="RFJ20" s="37"/>
      <c r="RFK20" s="37"/>
      <c r="RFL20" s="37"/>
      <c r="RFM20" s="37"/>
      <c r="RFN20" s="37"/>
      <c r="RFO20" s="37"/>
      <c r="RFP20" s="37"/>
      <c r="RFQ20" s="37"/>
      <c r="RFR20" s="37"/>
      <c r="RFS20" s="37"/>
      <c r="RFT20" s="37"/>
      <c r="RFU20" s="37"/>
      <c r="RFV20" s="37"/>
      <c r="RFW20" s="37"/>
      <c r="RFX20" s="37"/>
      <c r="RFY20" s="37"/>
      <c r="RFZ20" s="37"/>
      <c r="RGA20" s="37"/>
      <c r="RGB20" s="37"/>
      <c r="RGC20" s="37"/>
      <c r="RGD20" s="37"/>
      <c r="RGE20" s="37"/>
      <c r="RGF20" s="37"/>
      <c r="RGG20" s="37"/>
      <c r="RGH20" s="37"/>
      <c r="RGI20" s="37"/>
      <c r="RGJ20" s="37"/>
      <c r="RGK20" s="37"/>
      <c r="RGL20" s="37"/>
      <c r="RGM20" s="37"/>
      <c r="RGN20" s="37"/>
      <c r="RGO20" s="37"/>
      <c r="RGP20" s="37"/>
      <c r="RGQ20" s="37"/>
      <c r="RGR20" s="37"/>
      <c r="RGS20" s="37"/>
      <c r="RGT20" s="37"/>
      <c r="RGU20" s="37"/>
      <c r="RGV20" s="37"/>
      <c r="RGW20" s="37"/>
      <c r="RGX20" s="37"/>
      <c r="RGY20" s="37"/>
      <c r="RGZ20" s="37"/>
      <c r="RHA20" s="37"/>
      <c r="RHB20" s="37"/>
      <c r="RHC20" s="37"/>
      <c r="RHD20" s="37"/>
      <c r="RHE20" s="37"/>
      <c r="RHF20" s="37"/>
      <c r="RHG20" s="37"/>
      <c r="RHH20" s="37"/>
      <c r="RHI20" s="37"/>
      <c r="RHJ20" s="37"/>
      <c r="RHK20" s="37"/>
      <c r="RHL20" s="37"/>
      <c r="RHM20" s="37"/>
      <c r="RHN20" s="37"/>
      <c r="RHO20" s="37"/>
      <c r="RHP20" s="37"/>
      <c r="RHQ20" s="37"/>
      <c r="RHR20" s="37"/>
      <c r="RHS20" s="37"/>
      <c r="RHT20" s="37"/>
      <c r="RHU20" s="37"/>
      <c r="RHV20" s="37"/>
      <c r="RHW20" s="37"/>
      <c r="RHX20" s="37"/>
      <c r="RHY20" s="37"/>
      <c r="RHZ20" s="37"/>
      <c r="RIA20" s="37"/>
      <c r="RIB20" s="37"/>
      <c r="RIC20" s="37"/>
      <c r="RID20" s="37"/>
      <c r="RIE20" s="37"/>
      <c r="RIF20" s="37"/>
      <c r="RIG20" s="37"/>
      <c r="RIH20" s="37"/>
      <c r="RII20" s="37"/>
      <c r="RIJ20" s="37"/>
      <c r="RIK20" s="37"/>
      <c r="RIL20" s="37"/>
      <c r="RIM20" s="37"/>
      <c r="RIN20" s="37"/>
      <c r="RIO20" s="37"/>
      <c r="RIP20" s="37"/>
      <c r="RIQ20" s="37"/>
      <c r="RIR20" s="37"/>
      <c r="RIS20" s="37"/>
      <c r="RIT20" s="37"/>
      <c r="RIU20" s="37"/>
      <c r="RIV20" s="37"/>
      <c r="RIW20" s="37"/>
      <c r="RIX20" s="37"/>
      <c r="RIY20" s="37"/>
      <c r="RIZ20" s="37"/>
      <c r="RJA20" s="37"/>
      <c r="RJB20" s="37"/>
      <c r="RJC20" s="37"/>
      <c r="RJD20" s="37"/>
      <c r="RJE20" s="37"/>
      <c r="RJF20" s="37"/>
      <c r="RJG20" s="37"/>
      <c r="RJH20" s="37"/>
      <c r="RJI20" s="37"/>
      <c r="RJJ20" s="37"/>
      <c r="RJK20" s="37"/>
      <c r="RJL20" s="37"/>
      <c r="RJM20" s="37"/>
      <c r="RJN20" s="37"/>
      <c r="RJO20" s="37"/>
      <c r="RJP20" s="37"/>
      <c r="RJQ20" s="37"/>
      <c r="RJR20" s="37"/>
      <c r="RJS20" s="37"/>
      <c r="RJT20" s="37"/>
      <c r="RJU20" s="37"/>
      <c r="RJV20" s="37"/>
      <c r="RJW20" s="37"/>
      <c r="RJX20" s="37"/>
      <c r="RJY20" s="37"/>
      <c r="RJZ20" s="37"/>
      <c r="RKA20" s="37"/>
      <c r="RKB20" s="37"/>
      <c r="RKC20" s="37"/>
      <c r="RKD20" s="37"/>
      <c r="RKE20" s="37"/>
      <c r="RKF20" s="37"/>
      <c r="RKG20" s="37"/>
      <c r="RKH20" s="37"/>
      <c r="RKI20" s="37"/>
      <c r="RKJ20" s="37"/>
      <c r="RKK20" s="37"/>
      <c r="RKL20" s="37"/>
      <c r="RKM20" s="37"/>
      <c r="RKN20" s="37"/>
      <c r="RKO20" s="37"/>
      <c r="RKP20" s="37"/>
      <c r="RKQ20" s="37"/>
      <c r="RKR20" s="37"/>
      <c r="RKS20" s="37"/>
      <c r="RKT20" s="37"/>
      <c r="RKU20" s="37"/>
      <c r="RKV20" s="37"/>
      <c r="RKW20" s="37"/>
      <c r="RKX20" s="37"/>
      <c r="RKY20" s="37"/>
      <c r="RKZ20" s="37"/>
      <c r="RLA20" s="37"/>
      <c r="RLB20" s="37"/>
      <c r="RLC20" s="37"/>
      <c r="RLD20" s="37"/>
      <c r="RLE20" s="37"/>
      <c r="RLF20" s="37"/>
      <c r="RLG20" s="37"/>
      <c r="RLH20" s="37"/>
      <c r="RLI20" s="37"/>
      <c r="RLJ20" s="37"/>
      <c r="RLK20" s="37"/>
      <c r="RLL20" s="37"/>
      <c r="RLM20" s="37"/>
      <c r="RLN20" s="37"/>
      <c r="RLO20" s="37"/>
      <c r="RLP20" s="37"/>
      <c r="RLQ20" s="37"/>
      <c r="RLR20" s="37"/>
      <c r="RLS20" s="37"/>
      <c r="RLT20" s="37"/>
      <c r="RLU20" s="37"/>
      <c r="RLV20" s="37"/>
      <c r="RLW20" s="37"/>
      <c r="RLX20" s="37"/>
      <c r="RLY20" s="37"/>
      <c r="RLZ20" s="37"/>
      <c r="RMA20" s="37"/>
      <c r="RMB20" s="37"/>
      <c r="RMC20" s="37"/>
      <c r="RMD20" s="37"/>
      <c r="RME20" s="37"/>
      <c r="RMF20" s="37"/>
      <c r="RMG20" s="37"/>
      <c r="RMH20" s="37"/>
      <c r="RMI20" s="37"/>
      <c r="RMJ20" s="37"/>
      <c r="RMK20" s="37"/>
      <c r="RML20" s="37"/>
      <c r="RMM20" s="37"/>
      <c r="RMN20" s="37"/>
      <c r="RMO20" s="37"/>
      <c r="RMP20" s="37"/>
      <c r="RMQ20" s="37"/>
      <c r="RMR20" s="37"/>
      <c r="RMS20" s="37"/>
      <c r="RMT20" s="37"/>
      <c r="RMU20" s="37"/>
      <c r="RMV20" s="37"/>
      <c r="RMW20" s="37"/>
      <c r="RMX20" s="37"/>
      <c r="RMY20" s="37"/>
      <c r="RMZ20" s="37"/>
      <c r="RNA20" s="37"/>
      <c r="RNB20" s="37"/>
      <c r="RNC20" s="37"/>
      <c r="RND20" s="37"/>
      <c r="RNE20" s="37"/>
      <c r="RNF20" s="37"/>
      <c r="RNG20" s="37"/>
      <c r="RNH20" s="37"/>
      <c r="RNI20" s="37"/>
      <c r="RNJ20" s="37"/>
      <c r="RNK20" s="37"/>
      <c r="RNL20" s="37"/>
      <c r="RNM20" s="37"/>
      <c r="RNN20" s="37"/>
      <c r="RNO20" s="37"/>
      <c r="RNP20" s="37"/>
      <c r="RNQ20" s="37"/>
      <c r="RNR20" s="37"/>
      <c r="RNS20" s="37"/>
      <c r="RNT20" s="37"/>
      <c r="RNU20" s="37"/>
      <c r="RNV20" s="37"/>
      <c r="RNW20" s="37"/>
      <c r="RNX20" s="37"/>
      <c r="RNY20" s="37"/>
      <c r="RNZ20" s="37"/>
      <c r="ROA20" s="37"/>
      <c r="ROB20" s="37"/>
      <c r="ROC20" s="37"/>
      <c r="ROD20" s="37"/>
      <c r="ROE20" s="37"/>
      <c r="ROF20" s="37"/>
      <c r="ROG20" s="37"/>
      <c r="ROH20" s="37"/>
      <c r="ROI20" s="37"/>
      <c r="ROJ20" s="37"/>
      <c r="ROK20" s="37"/>
      <c r="ROL20" s="37"/>
      <c r="ROM20" s="37"/>
      <c r="RON20" s="37"/>
      <c r="ROO20" s="37"/>
      <c r="ROP20" s="37"/>
      <c r="ROQ20" s="37"/>
      <c r="ROR20" s="37"/>
      <c r="ROS20" s="37"/>
      <c r="ROT20" s="37"/>
      <c r="ROU20" s="37"/>
      <c r="ROV20" s="37"/>
      <c r="ROW20" s="37"/>
      <c r="ROX20" s="37"/>
      <c r="ROY20" s="37"/>
      <c r="ROZ20" s="37"/>
      <c r="RPA20" s="37"/>
      <c r="RPB20" s="37"/>
      <c r="RPC20" s="37"/>
      <c r="RPD20" s="37"/>
      <c r="RPE20" s="37"/>
      <c r="RPF20" s="37"/>
      <c r="RPG20" s="37"/>
      <c r="RPH20" s="37"/>
      <c r="RPI20" s="37"/>
      <c r="RPJ20" s="37"/>
      <c r="RPK20" s="37"/>
      <c r="RPL20" s="37"/>
      <c r="RPM20" s="37"/>
      <c r="RPN20" s="37"/>
      <c r="RPO20" s="37"/>
      <c r="RPP20" s="37"/>
      <c r="RPQ20" s="37"/>
      <c r="RPR20" s="37"/>
      <c r="RPS20" s="37"/>
      <c r="RPT20" s="37"/>
      <c r="RPU20" s="37"/>
      <c r="RPV20" s="37"/>
      <c r="RPW20" s="37"/>
      <c r="RPX20" s="37"/>
      <c r="RPY20" s="37"/>
      <c r="RPZ20" s="37"/>
      <c r="RQA20" s="37"/>
      <c r="RQB20" s="37"/>
      <c r="RQC20" s="37"/>
      <c r="RQD20" s="37"/>
      <c r="RQE20" s="37"/>
      <c r="RQF20" s="37"/>
      <c r="RQG20" s="37"/>
      <c r="RQH20" s="37"/>
      <c r="RQI20" s="37"/>
      <c r="RQJ20" s="37"/>
      <c r="RQK20" s="37"/>
      <c r="RQL20" s="37"/>
      <c r="RQM20" s="37"/>
      <c r="RQN20" s="37"/>
      <c r="RQO20" s="37"/>
      <c r="RQP20" s="37"/>
      <c r="RQQ20" s="37"/>
      <c r="RQR20" s="37"/>
      <c r="RQS20" s="37"/>
      <c r="RQT20" s="37"/>
      <c r="RQU20" s="37"/>
      <c r="RQV20" s="37"/>
      <c r="RQW20" s="37"/>
      <c r="RQX20" s="37"/>
      <c r="RQY20" s="37"/>
      <c r="RQZ20" s="37"/>
      <c r="RRA20" s="37"/>
      <c r="RRB20" s="37"/>
      <c r="RRC20" s="37"/>
      <c r="RRD20" s="37"/>
      <c r="RRE20" s="37"/>
      <c r="RRF20" s="37"/>
      <c r="RRG20" s="37"/>
      <c r="RRH20" s="37"/>
      <c r="RRI20" s="37"/>
      <c r="RRJ20" s="37"/>
      <c r="RRK20" s="37"/>
      <c r="RRL20" s="37"/>
      <c r="RRM20" s="37"/>
      <c r="RRN20" s="37"/>
      <c r="RRO20" s="37"/>
      <c r="RRP20" s="37"/>
      <c r="RRQ20" s="37"/>
      <c r="RRR20" s="37"/>
      <c r="RRS20" s="37"/>
      <c r="RRT20" s="37"/>
      <c r="RRU20" s="37"/>
      <c r="RRV20" s="37"/>
      <c r="RRW20" s="37"/>
      <c r="RRX20" s="37"/>
      <c r="RRY20" s="37"/>
      <c r="RRZ20" s="37"/>
      <c r="RSA20" s="37"/>
      <c r="RSB20" s="37"/>
      <c r="RSC20" s="37"/>
      <c r="RSD20" s="37"/>
      <c r="RSE20" s="37"/>
      <c r="RSF20" s="37"/>
      <c r="RSG20" s="37"/>
      <c r="RSH20" s="37"/>
      <c r="RSI20" s="37"/>
      <c r="RSJ20" s="37"/>
      <c r="RSK20" s="37"/>
      <c r="RSL20" s="37"/>
      <c r="RSM20" s="37"/>
      <c r="RSN20" s="37"/>
      <c r="RSO20" s="37"/>
      <c r="RSP20" s="37"/>
      <c r="RSQ20" s="37"/>
      <c r="RSR20" s="37"/>
      <c r="RSS20" s="37"/>
      <c r="RST20" s="37"/>
      <c r="RSU20" s="37"/>
      <c r="RSV20" s="37"/>
      <c r="RSW20" s="37"/>
      <c r="RSX20" s="37"/>
      <c r="RSY20" s="37"/>
      <c r="RSZ20" s="37"/>
      <c r="RTA20" s="37"/>
      <c r="RTB20" s="37"/>
      <c r="RTC20" s="37"/>
      <c r="RTD20" s="37"/>
      <c r="RTE20" s="37"/>
      <c r="RTF20" s="37"/>
      <c r="RTG20" s="37"/>
      <c r="RTH20" s="37"/>
      <c r="RTI20" s="37"/>
      <c r="RTJ20" s="37"/>
      <c r="RTK20" s="37"/>
      <c r="RTL20" s="37"/>
      <c r="RTM20" s="37"/>
      <c r="RTN20" s="37"/>
      <c r="RTO20" s="37"/>
      <c r="RTP20" s="37"/>
      <c r="RTQ20" s="37"/>
      <c r="RTR20" s="37"/>
      <c r="RTS20" s="37"/>
      <c r="RTT20" s="37"/>
      <c r="RTU20" s="37"/>
      <c r="RTV20" s="37"/>
      <c r="RTW20" s="37"/>
      <c r="RTX20" s="37"/>
      <c r="RTY20" s="37"/>
      <c r="RTZ20" s="37"/>
      <c r="RUA20" s="37"/>
      <c r="RUB20" s="37"/>
      <c r="RUC20" s="37"/>
      <c r="RUD20" s="37"/>
      <c r="RUE20" s="37"/>
      <c r="RUF20" s="37"/>
      <c r="RUG20" s="37"/>
      <c r="RUH20" s="37"/>
      <c r="RUI20" s="37"/>
      <c r="RUJ20" s="37"/>
      <c r="RUK20" s="37"/>
      <c r="RUL20" s="37"/>
      <c r="RUM20" s="37"/>
      <c r="RUN20" s="37"/>
      <c r="RUO20" s="37"/>
      <c r="RUP20" s="37"/>
      <c r="RUQ20" s="37"/>
      <c r="RUR20" s="37"/>
      <c r="RUS20" s="37"/>
      <c r="RUT20" s="37"/>
      <c r="RUU20" s="37"/>
      <c r="RUV20" s="37"/>
      <c r="RUW20" s="37"/>
      <c r="RUX20" s="37"/>
      <c r="RUY20" s="37"/>
      <c r="RUZ20" s="37"/>
      <c r="RVA20" s="37"/>
      <c r="RVB20" s="37"/>
      <c r="RVC20" s="37"/>
      <c r="RVD20" s="37"/>
      <c r="RVE20" s="37"/>
      <c r="RVF20" s="37"/>
      <c r="RVG20" s="37"/>
      <c r="RVH20" s="37"/>
      <c r="RVI20" s="37"/>
      <c r="RVJ20" s="37"/>
      <c r="RVK20" s="37"/>
      <c r="RVL20" s="37"/>
      <c r="RVM20" s="37"/>
      <c r="RVN20" s="37"/>
      <c r="RVO20" s="37"/>
      <c r="RVP20" s="37"/>
      <c r="RVQ20" s="37"/>
      <c r="RVR20" s="37"/>
      <c r="RVS20" s="37"/>
      <c r="RVT20" s="37"/>
      <c r="RVU20" s="37"/>
      <c r="RVV20" s="37"/>
      <c r="RVW20" s="37"/>
      <c r="RVX20" s="37"/>
      <c r="RVY20" s="37"/>
      <c r="RVZ20" s="37"/>
      <c r="RWA20" s="37"/>
      <c r="RWB20" s="37"/>
      <c r="RWC20" s="37"/>
      <c r="RWD20" s="37"/>
      <c r="RWE20" s="37"/>
      <c r="RWF20" s="37"/>
      <c r="RWG20" s="37"/>
      <c r="RWH20" s="37"/>
      <c r="RWI20" s="37"/>
      <c r="RWJ20" s="37"/>
      <c r="RWK20" s="37"/>
      <c r="RWL20" s="37"/>
      <c r="RWM20" s="37"/>
      <c r="RWN20" s="37"/>
      <c r="RWO20" s="37"/>
      <c r="RWP20" s="37"/>
      <c r="RWQ20" s="37"/>
      <c r="RWR20" s="37"/>
      <c r="RWS20" s="37"/>
      <c r="RWT20" s="37"/>
      <c r="RWU20" s="37"/>
      <c r="RWV20" s="37"/>
      <c r="RWW20" s="37"/>
      <c r="RWX20" s="37"/>
      <c r="RWY20" s="37"/>
      <c r="RWZ20" s="37"/>
      <c r="RXA20" s="37"/>
      <c r="RXB20" s="37"/>
      <c r="RXC20" s="37"/>
      <c r="RXD20" s="37"/>
      <c r="RXE20" s="37"/>
      <c r="RXF20" s="37"/>
      <c r="RXG20" s="37"/>
      <c r="RXH20" s="37"/>
      <c r="RXI20" s="37"/>
      <c r="RXJ20" s="37"/>
      <c r="RXK20" s="37"/>
      <c r="RXL20" s="37"/>
      <c r="RXM20" s="37"/>
      <c r="RXN20" s="37"/>
      <c r="RXO20" s="37"/>
      <c r="RXP20" s="37"/>
      <c r="RXQ20" s="37"/>
      <c r="RXR20" s="37"/>
      <c r="RXS20" s="37"/>
      <c r="RXT20" s="37"/>
      <c r="RXU20" s="37"/>
      <c r="RXV20" s="37"/>
      <c r="RXW20" s="37"/>
      <c r="RXX20" s="37"/>
      <c r="RXY20" s="37"/>
      <c r="RXZ20" s="37"/>
      <c r="RYA20" s="37"/>
      <c r="RYB20" s="37"/>
      <c r="RYC20" s="37"/>
      <c r="RYD20" s="37"/>
      <c r="RYE20" s="37"/>
      <c r="RYF20" s="37"/>
      <c r="RYG20" s="37"/>
      <c r="RYH20" s="37"/>
      <c r="RYI20" s="37"/>
      <c r="RYJ20" s="37"/>
      <c r="RYK20" s="37"/>
      <c r="RYL20" s="37"/>
      <c r="RYM20" s="37"/>
      <c r="RYN20" s="37"/>
      <c r="RYO20" s="37"/>
      <c r="RYP20" s="37"/>
      <c r="RYQ20" s="37"/>
      <c r="RYR20" s="37"/>
      <c r="RYS20" s="37"/>
      <c r="RYT20" s="37"/>
      <c r="RYU20" s="37"/>
      <c r="RYV20" s="37"/>
      <c r="RYW20" s="37"/>
      <c r="RYX20" s="37"/>
      <c r="RYY20" s="37"/>
      <c r="RYZ20" s="37"/>
      <c r="RZA20" s="37"/>
      <c r="RZB20" s="37"/>
      <c r="RZC20" s="37"/>
      <c r="RZD20" s="37"/>
      <c r="RZE20" s="37"/>
      <c r="RZF20" s="37"/>
      <c r="RZG20" s="37"/>
      <c r="RZH20" s="37"/>
      <c r="RZI20" s="37"/>
      <c r="RZJ20" s="37"/>
      <c r="RZK20" s="37"/>
      <c r="RZL20" s="37"/>
      <c r="RZM20" s="37"/>
      <c r="RZN20" s="37"/>
      <c r="RZO20" s="37"/>
      <c r="RZP20" s="37"/>
      <c r="RZQ20" s="37"/>
      <c r="RZR20" s="37"/>
      <c r="RZS20" s="37"/>
      <c r="RZT20" s="37"/>
      <c r="RZU20" s="37"/>
      <c r="RZV20" s="37"/>
      <c r="RZW20" s="37"/>
      <c r="RZX20" s="37"/>
      <c r="RZY20" s="37"/>
      <c r="RZZ20" s="37"/>
      <c r="SAA20" s="37"/>
      <c r="SAB20" s="37"/>
      <c r="SAC20" s="37"/>
      <c r="SAD20" s="37"/>
      <c r="SAE20" s="37"/>
      <c r="SAF20" s="37"/>
      <c r="SAG20" s="37"/>
      <c r="SAH20" s="37"/>
      <c r="SAI20" s="37"/>
      <c r="SAJ20" s="37"/>
      <c r="SAK20" s="37"/>
      <c r="SAL20" s="37"/>
      <c r="SAM20" s="37"/>
      <c r="SAN20" s="37"/>
      <c r="SAO20" s="37"/>
      <c r="SAP20" s="37"/>
      <c r="SAQ20" s="37"/>
      <c r="SAR20" s="37"/>
      <c r="SAS20" s="37"/>
      <c r="SAT20" s="37"/>
      <c r="SAU20" s="37"/>
      <c r="SAV20" s="37"/>
      <c r="SAW20" s="37"/>
      <c r="SAX20" s="37"/>
      <c r="SAY20" s="37"/>
      <c r="SAZ20" s="37"/>
      <c r="SBA20" s="37"/>
      <c r="SBB20" s="37"/>
      <c r="SBC20" s="37"/>
      <c r="SBD20" s="37"/>
      <c r="SBE20" s="37"/>
      <c r="SBF20" s="37"/>
      <c r="SBG20" s="37"/>
      <c r="SBH20" s="37"/>
      <c r="SBI20" s="37"/>
      <c r="SBJ20" s="37"/>
      <c r="SBK20" s="37"/>
      <c r="SBL20" s="37"/>
      <c r="SBM20" s="37"/>
      <c r="SBN20" s="37"/>
      <c r="SBO20" s="37"/>
      <c r="SBP20" s="37"/>
      <c r="SBQ20" s="37"/>
      <c r="SBR20" s="37"/>
      <c r="SBS20" s="37"/>
      <c r="SBT20" s="37"/>
      <c r="SBU20" s="37"/>
      <c r="SBV20" s="37"/>
      <c r="SBW20" s="37"/>
      <c r="SBX20" s="37"/>
      <c r="SBY20" s="37"/>
      <c r="SBZ20" s="37"/>
      <c r="SCA20" s="37"/>
      <c r="SCB20" s="37"/>
      <c r="SCC20" s="37"/>
      <c r="SCD20" s="37"/>
      <c r="SCE20" s="37"/>
      <c r="SCF20" s="37"/>
      <c r="SCG20" s="37"/>
      <c r="SCH20" s="37"/>
      <c r="SCI20" s="37"/>
      <c r="SCJ20" s="37"/>
      <c r="SCK20" s="37"/>
      <c r="SCL20" s="37"/>
      <c r="SCM20" s="37"/>
      <c r="SCN20" s="37"/>
      <c r="SCO20" s="37"/>
      <c r="SCP20" s="37"/>
      <c r="SCQ20" s="37"/>
      <c r="SCR20" s="37"/>
      <c r="SCS20" s="37"/>
      <c r="SCT20" s="37"/>
      <c r="SCU20" s="37"/>
      <c r="SCV20" s="37"/>
      <c r="SCW20" s="37"/>
      <c r="SCX20" s="37"/>
      <c r="SCY20" s="37"/>
      <c r="SCZ20" s="37"/>
      <c r="SDA20" s="37"/>
      <c r="SDB20" s="37"/>
      <c r="SDC20" s="37"/>
      <c r="SDD20" s="37"/>
      <c r="SDE20" s="37"/>
      <c r="SDF20" s="37"/>
      <c r="SDG20" s="37"/>
      <c r="SDH20" s="37"/>
      <c r="SDI20" s="37"/>
      <c r="SDJ20" s="37"/>
      <c r="SDK20" s="37"/>
      <c r="SDL20" s="37"/>
      <c r="SDM20" s="37"/>
      <c r="SDN20" s="37"/>
      <c r="SDO20" s="37"/>
      <c r="SDP20" s="37"/>
      <c r="SDQ20" s="37"/>
      <c r="SDR20" s="37"/>
      <c r="SDS20" s="37"/>
      <c r="SDT20" s="37"/>
      <c r="SDU20" s="37"/>
      <c r="SDV20" s="37"/>
      <c r="SDW20" s="37"/>
      <c r="SDX20" s="37"/>
      <c r="SDY20" s="37"/>
      <c r="SDZ20" s="37"/>
      <c r="SEA20" s="37"/>
      <c r="SEB20" s="37"/>
      <c r="SEC20" s="37"/>
      <c r="SED20" s="37"/>
      <c r="SEE20" s="37"/>
      <c r="SEF20" s="37"/>
      <c r="SEG20" s="37"/>
      <c r="SEH20" s="37"/>
      <c r="SEI20" s="37"/>
      <c r="SEJ20" s="37"/>
      <c r="SEK20" s="37"/>
      <c r="SEL20" s="37"/>
      <c r="SEM20" s="37"/>
      <c r="SEN20" s="37"/>
      <c r="SEO20" s="37"/>
      <c r="SEP20" s="37"/>
      <c r="SEQ20" s="37"/>
      <c r="SER20" s="37"/>
      <c r="SES20" s="37"/>
      <c r="SET20" s="37"/>
      <c r="SEU20" s="37"/>
      <c r="SEV20" s="37"/>
      <c r="SEW20" s="37"/>
      <c r="SEX20" s="37"/>
      <c r="SEY20" s="37"/>
      <c r="SEZ20" s="37"/>
      <c r="SFA20" s="37"/>
      <c r="SFB20" s="37"/>
      <c r="SFC20" s="37"/>
      <c r="SFD20" s="37"/>
      <c r="SFE20" s="37"/>
      <c r="SFF20" s="37"/>
      <c r="SFG20" s="37"/>
      <c r="SFH20" s="37"/>
      <c r="SFI20" s="37"/>
      <c r="SFJ20" s="37"/>
      <c r="SFK20" s="37"/>
      <c r="SFL20" s="37"/>
      <c r="SFM20" s="37"/>
      <c r="SFN20" s="37"/>
      <c r="SFO20" s="37"/>
      <c r="SFP20" s="37"/>
      <c r="SFQ20" s="37"/>
      <c r="SFR20" s="37"/>
      <c r="SFS20" s="37"/>
      <c r="SFT20" s="37"/>
      <c r="SFU20" s="37"/>
      <c r="SFV20" s="37"/>
      <c r="SFW20" s="37"/>
      <c r="SFX20" s="37"/>
      <c r="SFY20" s="37"/>
      <c r="SFZ20" s="37"/>
      <c r="SGA20" s="37"/>
      <c r="SGB20" s="37"/>
      <c r="SGC20" s="37"/>
      <c r="SGD20" s="37"/>
      <c r="SGE20" s="37"/>
      <c r="SGF20" s="37"/>
      <c r="SGG20" s="37"/>
      <c r="SGH20" s="37"/>
      <c r="SGI20" s="37"/>
      <c r="SGJ20" s="37"/>
      <c r="SGK20" s="37"/>
      <c r="SGL20" s="37"/>
      <c r="SGM20" s="37"/>
      <c r="SGN20" s="37"/>
      <c r="SGO20" s="37"/>
      <c r="SGP20" s="37"/>
      <c r="SGQ20" s="37"/>
      <c r="SGR20" s="37"/>
      <c r="SGS20" s="37"/>
      <c r="SGT20" s="37"/>
      <c r="SGU20" s="37"/>
      <c r="SGV20" s="37"/>
      <c r="SGW20" s="37"/>
      <c r="SGX20" s="37"/>
      <c r="SGY20" s="37"/>
      <c r="SGZ20" s="37"/>
      <c r="SHA20" s="37"/>
      <c r="SHB20" s="37"/>
      <c r="SHC20" s="37"/>
      <c r="SHD20" s="37"/>
      <c r="SHE20" s="37"/>
      <c r="SHF20" s="37"/>
      <c r="SHG20" s="37"/>
      <c r="SHH20" s="37"/>
      <c r="SHI20" s="37"/>
      <c r="SHJ20" s="37"/>
      <c r="SHK20" s="37"/>
      <c r="SHL20" s="37"/>
      <c r="SHM20" s="37"/>
      <c r="SHN20" s="37"/>
      <c r="SHO20" s="37"/>
      <c r="SHP20" s="37"/>
      <c r="SHQ20" s="37"/>
      <c r="SHR20" s="37"/>
      <c r="SHS20" s="37"/>
      <c r="SHT20" s="37"/>
      <c r="SHU20" s="37"/>
      <c r="SHV20" s="37"/>
      <c r="SHW20" s="37"/>
      <c r="SHX20" s="37"/>
      <c r="SHY20" s="37"/>
      <c r="SHZ20" s="37"/>
      <c r="SIA20" s="37"/>
      <c r="SIB20" s="37"/>
      <c r="SIC20" s="37"/>
      <c r="SID20" s="37"/>
      <c r="SIE20" s="37"/>
      <c r="SIF20" s="37"/>
      <c r="SIG20" s="37"/>
      <c r="SIH20" s="37"/>
      <c r="SII20" s="37"/>
      <c r="SIJ20" s="37"/>
      <c r="SIK20" s="37"/>
      <c r="SIL20" s="37"/>
      <c r="SIM20" s="37"/>
      <c r="SIN20" s="37"/>
      <c r="SIO20" s="37"/>
      <c r="SIP20" s="37"/>
      <c r="SIQ20" s="37"/>
      <c r="SIR20" s="37"/>
      <c r="SIS20" s="37"/>
      <c r="SIT20" s="37"/>
      <c r="SIU20" s="37"/>
      <c r="SIV20" s="37"/>
      <c r="SIW20" s="37"/>
      <c r="SIX20" s="37"/>
      <c r="SIY20" s="37"/>
      <c r="SIZ20" s="37"/>
      <c r="SJA20" s="37"/>
      <c r="SJB20" s="37"/>
      <c r="SJC20" s="37"/>
      <c r="SJD20" s="37"/>
      <c r="SJE20" s="37"/>
      <c r="SJF20" s="37"/>
      <c r="SJG20" s="37"/>
      <c r="SJH20" s="37"/>
      <c r="SJI20" s="37"/>
      <c r="SJJ20" s="37"/>
      <c r="SJK20" s="37"/>
      <c r="SJL20" s="37"/>
      <c r="SJM20" s="37"/>
      <c r="SJN20" s="37"/>
      <c r="SJO20" s="37"/>
      <c r="SJP20" s="37"/>
      <c r="SJQ20" s="37"/>
      <c r="SJR20" s="37"/>
      <c r="SJS20" s="37"/>
      <c r="SJT20" s="37"/>
      <c r="SJU20" s="37"/>
      <c r="SJV20" s="37"/>
      <c r="SJW20" s="37"/>
      <c r="SJX20" s="37"/>
      <c r="SJY20" s="37"/>
      <c r="SJZ20" s="37"/>
      <c r="SKA20" s="37"/>
      <c r="SKB20" s="37"/>
      <c r="SKC20" s="37"/>
      <c r="SKD20" s="37"/>
      <c r="SKE20" s="37"/>
      <c r="SKF20" s="37"/>
      <c r="SKG20" s="37"/>
      <c r="SKH20" s="37"/>
      <c r="SKI20" s="37"/>
      <c r="SKJ20" s="37"/>
      <c r="SKK20" s="37"/>
      <c r="SKL20" s="37"/>
      <c r="SKM20" s="37"/>
      <c r="SKN20" s="37"/>
      <c r="SKO20" s="37"/>
      <c r="SKP20" s="37"/>
      <c r="SKQ20" s="37"/>
      <c r="SKR20" s="37"/>
      <c r="SKS20" s="37"/>
      <c r="SKT20" s="37"/>
      <c r="SKU20" s="37"/>
      <c r="SKV20" s="37"/>
      <c r="SKW20" s="37"/>
      <c r="SKX20" s="37"/>
      <c r="SKY20" s="37"/>
      <c r="SKZ20" s="37"/>
      <c r="SLA20" s="37"/>
      <c r="SLB20" s="37"/>
      <c r="SLC20" s="37"/>
      <c r="SLD20" s="37"/>
      <c r="SLE20" s="37"/>
      <c r="SLF20" s="37"/>
      <c r="SLG20" s="37"/>
      <c r="SLH20" s="37"/>
      <c r="SLI20" s="37"/>
      <c r="SLJ20" s="37"/>
      <c r="SLK20" s="37"/>
      <c r="SLL20" s="37"/>
      <c r="SLM20" s="37"/>
      <c r="SLN20" s="37"/>
      <c r="SLO20" s="37"/>
      <c r="SLP20" s="37"/>
      <c r="SLQ20" s="37"/>
      <c r="SLR20" s="37"/>
      <c r="SLS20" s="37"/>
      <c r="SLT20" s="37"/>
      <c r="SLU20" s="37"/>
      <c r="SLV20" s="37"/>
      <c r="SLW20" s="37"/>
      <c r="SLX20" s="37"/>
      <c r="SLY20" s="37"/>
      <c r="SLZ20" s="37"/>
      <c r="SMA20" s="37"/>
      <c r="SMB20" s="37"/>
      <c r="SMC20" s="37"/>
      <c r="SMD20" s="37"/>
      <c r="SME20" s="37"/>
      <c r="SMF20" s="37"/>
      <c r="SMG20" s="37"/>
      <c r="SMH20" s="37"/>
      <c r="SMI20" s="37"/>
      <c r="SMJ20" s="37"/>
      <c r="SMK20" s="37"/>
      <c r="SML20" s="37"/>
      <c r="SMM20" s="37"/>
      <c r="SMN20" s="37"/>
      <c r="SMO20" s="37"/>
      <c r="SMP20" s="37"/>
      <c r="SMQ20" s="37"/>
      <c r="SMR20" s="37"/>
      <c r="SMS20" s="37"/>
      <c r="SMT20" s="37"/>
      <c r="SMU20" s="37"/>
      <c r="SMV20" s="37"/>
      <c r="SMW20" s="37"/>
      <c r="SMX20" s="37"/>
      <c r="SMY20" s="37"/>
      <c r="SMZ20" s="37"/>
      <c r="SNA20" s="37"/>
      <c r="SNB20" s="37"/>
      <c r="SNC20" s="37"/>
      <c r="SND20" s="37"/>
      <c r="SNE20" s="37"/>
      <c r="SNF20" s="37"/>
      <c r="SNG20" s="37"/>
      <c r="SNH20" s="37"/>
      <c r="SNI20" s="37"/>
      <c r="SNJ20" s="37"/>
      <c r="SNK20" s="37"/>
      <c r="SNL20" s="37"/>
      <c r="SNM20" s="37"/>
      <c r="SNN20" s="37"/>
      <c r="SNO20" s="37"/>
      <c r="SNP20" s="37"/>
      <c r="SNQ20" s="37"/>
      <c r="SNR20" s="37"/>
      <c r="SNS20" s="37"/>
      <c r="SNT20" s="37"/>
      <c r="SNU20" s="37"/>
      <c r="SNV20" s="37"/>
      <c r="SNW20" s="37"/>
      <c r="SNX20" s="37"/>
      <c r="SNY20" s="37"/>
      <c r="SNZ20" s="37"/>
      <c r="SOA20" s="37"/>
      <c r="SOB20" s="37"/>
      <c r="SOC20" s="37"/>
      <c r="SOD20" s="37"/>
      <c r="SOE20" s="37"/>
      <c r="SOF20" s="37"/>
      <c r="SOG20" s="37"/>
      <c r="SOH20" s="37"/>
      <c r="SOI20" s="37"/>
      <c r="SOJ20" s="37"/>
      <c r="SOK20" s="37"/>
      <c r="SOL20" s="37"/>
      <c r="SOM20" s="37"/>
      <c r="SON20" s="37"/>
      <c r="SOO20" s="37"/>
      <c r="SOP20" s="37"/>
      <c r="SOQ20" s="37"/>
      <c r="SOR20" s="37"/>
      <c r="SOS20" s="37"/>
      <c r="SOT20" s="37"/>
      <c r="SOU20" s="37"/>
      <c r="SOV20" s="37"/>
      <c r="SOW20" s="37"/>
      <c r="SOX20" s="37"/>
      <c r="SOY20" s="37"/>
      <c r="SOZ20" s="37"/>
      <c r="SPA20" s="37"/>
      <c r="SPB20" s="37"/>
      <c r="SPC20" s="37"/>
      <c r="SPD20" s="37"/>
      <c r="SPE20" s="37"/>
      <c r="SPF20" s="37"/>
      <c r="SPG20" s="37"/>
      <c r="SPH20" s="37"/>
      <c r="SPI20" s="37"/>
      <c r="SPJ20" s="37"/>
      <c r="SPK20" s="37"/>
      <c r="SPL20" s="37"/>
      <c r="SPM20" s="37"/>
      <c r="SPN20" s="37"/>
      <c r="SPO20" s="37"/>
      <c r="SPP20" s="37"/>
      <c r="SPQ20" s="37"/>
      <c r="SPR20" s="37"/>
      <c r="SPS20" s="37"/>
      <c r="SPT20" s="37"/>
      <c r="SPU20" s="37"/>
      <c r="SPV20" s="37"/>
      <c r="SPW20" s="37"/>
      <c r="SPX20" s="37"/>
      <c r="SPY20" s="37"/>
      <c r="SPZ20" s="37"/>
      <c r="SQA20" s="37"/>
      <c r="SQB20" s="37"/>
      <c r="SQC20" s="37"/>
      <c r="SQD20" s="37"/>
      <c r="SQE20" s="37"/>
      <c r="SQF20" s="37"/>
      <c r="SQG20" s="37"/>
      <c r="SQH20" s="37"/>
      <c r="SQI20" s="37"/>
      <c r="SQJ20" s="37"/>
      <c r="SQK20" s="37"/>
      <c r="SQL20" s="37"/>
      <c r="SQM20" s="37"/>
      <c r="SQN20" s="37"/>
      <c r="SQO20" s="37"/>
      <c r="SQP20" s="37"/>
      <c r="SQQ20" s="37"/>
      <c r="SQR20" s="37"/>
      <c r="SQS20" s="37"/>
      <c r="SQT20" s="37"/>
      <c r="SQU20" s="37"/>
      <c r="SQV20" s="37"/>
      <c r="SQW20" s="37"/>
      <c r="SQX20" s="37"/>
      <c r="SQY20" s="37"/>
      <c r="SQZ20" s="37"/>
      <c r="SRA20" s="37"/>
      <c r="SRB20" s="37"/>
      <c r="SRC20" s="37"/>
      <c r="SRD20" s="37"/>
      <c r="SRE20" s="37"/>
      <c r="SRF20" s="37"/>
      <c r="SRG20" s="37"/>
      <c r="SRH20" s="37"/>
      <c r="SRI20" s="37"/>
      <c r="SRJ20" s="37"/>
      <c r="SRK20" s="37"/>
      <c r="SRL20" s="37"/>
      <c r="SRM20" s="37"/>
      <c r="SRN20" s="37"/>
      <c r="SRO20" s="37"/>
      <c r="SRP20" s="37"/>
      <c r="SRQ20" s="37"/>
      <c r="SRR20" s="37"/>
      <c r="SRS20" s="37"/>
      <c r="SRT20" s="37"/>
      <c r="SRU20" s="37"/>
      <c r="SRV20" s="37"/>
      <c r="SRW20" s="37"/>
      <c r="SRX20" s="37"/>
      <c r="SRY20" s="37"/>
      <c r="SRZ20" s="37"/>
      <c r="SSA20" s="37"/>
      <c r="SSB20" s="37"/>
      <c r="SSC20" s="37"/>
      <c r="SSD20" s="37"/>
      <c r="SSE20" s="37"/>
      <c r="SSF20" s="37"/>
      <c r="SSG20" s="37"/>
      <c r="SSH20" s="37"/>
      <c r="SSI20" s="37"/>
      <c r="SSJ20" s="37"/>
      <c r="SSK20" s="37"/>
      <c r="SSL20" s="37"/>
      <c r="SSM20" s="37"/>
      <c r="SSN20" s="37"/>
      <c r="SSO20" s="37"/>
      <c r="SSP20" s="37"/>
      <c r="SSQ20" s="37"/>
      <c r="SSR20" s="37"/>
      <c r="SSS20" s="37"/>
      <c r="SST20" s="37"/>
      <c r="SSU20" s="37"/>
      <c r="SSV20" s="37"/>
      <c r="SSW20" s="37"/>
      <c r="SSX20" s="37"/>
      <c r="SSY20" s="37"/>
      <c r="SSZ20" s="37"/>
      <c r="STA20" s="37"/>
      <c r="STB20" s="37"/>
      <c r="STC20" s="37"/>
      <c r="STD20" s="37"/>
      <c r="STE20" s="37"/>
      <c r="STF20" s="37"/>
      <c r="STG20" s="37"/>
      <c r="STH20" s="37"/>
      <c r="STI20" s="37"/>
      <c r="STJ20" s="37"/>
      <c r="STK20" s="37"/>
      <c r="STL20" s="37"/>
      <c r="STM20" s="37"/>
      <c r="STN20" s="37"/>
      <c r="STO20" s="37"/>
      <c r="STP20" s="37"/>
      <c r="STQ20" s="37"/>
      <c r="STR20" s="37"/>
      <c r="STS20" s="37"/>
      <c r="STT20" s="37"/>
      <c r="STU20" s="37"/>
      <c r="STV20" s="37"/>
      <c r="STW20" s="37"/>
      <c r="STX20" s="37"/>
      <c r="STY20" s="37"/>
      <c r="STZ20" s="37"/>
      <c r="SUA20" s="37"/>
      <c r="SUB20" s="37"/>
      <c r="SUC20" s="37"/>
      <c r="SUD20" s="37"/>
      <c r="SUE20" s="37"/>
      <c r="SUF20" s="37"/>
      <c r="SUG20" s="37"/>
      <c r="SUH20" s="37"/>
      <c r="SUI20" s="37"/>
      <c r="SUJ20" s="37"/>
      <c r="SUK20" s="37"/>
      <c r="SUL20" s="37"/>
      <c r="SUM20" s="37"/>
      <c r="SUN20" s="37"/>
      <c r="SUO20" s="37"/>
      <c r="SUP20" s="37"/>
      <c r="SUQ20" s="37"/>
      <c r="SUR20" s="37"/>
      <c r="SUS20" s="37"/>
      <c r="SUT20" s="37"/>
      <c r="SUU20" s="37"/>
      <c r="SUV20" s="37"/>
      <c r="SUW20" s="37"/>
      <c r="SUX20" s="37"/>
      <c r="SUY20" s="37"/>
      <c r="SUZ20" s="37"/>
      <c r="SVA20" s="37"/>
      <c r="SVB20" s="37"/>
      <c r="SVC20" s="37"/>
      <c r="SVD20" s="37"/>
      <c r="SVE20" s="37"/>
      <c r="SVF20" s="37"/>
      <c r="SVG20" s="37"/>
      <c r="SVH20" s="37"/>
      <c r="SVI20" s="37"/>
      <c r="SVJ20" s="37"/>
      <c r="SVK20" s="37"/>
      <c r="SVL20" s="37"/>
      <c r="SVM20" s="37"/>
      <c r="SVN20" s="37"/>
      <c r="SVO20" s="37"/>
      <c r="SVP20" s="37"/>
      <c r="SVQ20" s="37"/>
      <c r="SVR20" s="37"/>
      <c r="SVS20" s="37"/>
      <c r="SVT20" s="37"/>
      <c r="SVU20" s="37"/>
      <c r="SVV20" s="37"/>
      <c r="SVW20" s="37"/>
      <c r="SVX20" s="37"/>
      <c r="SVY20" s="37"/>
      <c r="SVZ20" s="37"/>
      <c r="SWA20" s="37"/>
      <c r="SWB20" s="37"/>
      <c r="SWC20" s="37"/>
      <c r="SWD20" s="37"/>
      <c r="SWE20" s="37"/>
      <c r="SWF20" s="37"/>
      <c r="SWG20" s="37"/>
      <c r="SWH20" s="37"/>
      <c r="SWI20" s="37"/>
      <c r="SWJ20" s="37"/>
      <c r="SWK20" s="37"/>
      <c r="SWL20" s="37"/>
      <c r="SWM20" s="37"/>
      <c r="SWN20" s="37"/>
      <c r="SWO20" s="37"/>
      <c r="SWP20" s="37"/>
      <c r="SWQ20" s="37"/>
      <c r="SWR20" s="37"/>
      <c r="SWS20" s="37"/>
      <c r="SWT20" s="37"/>
      <c r="SWU20" s="37"/>
      <c r="SWV20" s="37"/>
      <c r="SWW20" s="37"/>
      <c r="SWX20" s="37"/>
      <c r="SWY20" s="37"/>
      <c r="SWZ20" s="37"/>
      <c r="SXA20" s="37"/>
      <c r="SXB20" s="37"/>
      <c r="SXC20" s="37"/>
      <c r="SXD20" s="37"/>
      <c r="SXE20" s="37"/>
      <c r="SXF20" s="37"/>
      <c r="SXG20" s="37"/>
      <c r="SXH20" s="37"/>
      <c r="SXI20" s="37"/>
      <c r="SXJ20" s="37"/>
      <c r="SXK20" s="37"/>
      <c r="SXL20" s="37"/>
      <c r="SXM20" s="37"/>
      <c r="SXN20" s="37"/>
      <c r="SXO20" s="37"/>
      <c r="SXP20" s="37"/>
      <c r="SXQ20" s="37"/>
      <c r="SXR20" s="37"/>
      <c r="SXS20" s="37"/>
      <c r="SXT20" s="37"/>
      <c r="SXU20" s="37"/>
      <c r="SXV20" s="37"/>
      <c r="SXW20" s="37"/>
      <c r="SXX20" s="37"/>
      <c r="SXY20" s="37"/>
      <c r="SXZ20" s="37"/>
      <c r="SYA20" s="37"/>
      <c r="SYB20" s="37"/>
      <c r="SYC20" s="37"/>
      <c r="SYD20" s="37"/>
      <c r="SYE20" s="37"/>
      <c r="SYF20" s="37"/>
      <c r="SYG20" s="37"/>
      <c r="SYH20" s="37"/>
      <c r="SYI20" s="37"/>
      <c r="SYJ20" s="37"/>
      <c r="SYK20" s="37"/>
      <c r="SYL20" s="37"/>
      <c r="SYM20" s="37"/>
      <c r="SYN20" s="37"/>
      <c r="SYO20" s="37"/>
      <c r="SYP20" s="37"/>
      <c r="SYQ20" s="37"/>
      <c r="SYR20" s="37"/>
      <c r="SYS20" s="37"/>
      <c r="SYT20" s="37"/>
      <c r="SYU20" s="37"/>
      <c r="SYV20" s="37"/>
      <c r="SYW20" s="37"/>
      <c r="SYX20" s="37"/>
      <c r="SYY20" s="37"/>
      <c r="SYZ20" s="37"/>
      <c r="SZA20" s="37"/>
      <c r="SZB20" s="37"/>
      <c r="SZC20" s="37"/>
      <c r="SZD20" s="37"/>
      <c r="SZE20" s="37"/>
      <c r="SZF20" s="37"/>
      <c r="SZG20" s="37"/>
      <c r="SZH20" s="37"/>
      <c r="SZI20" s="37"/>
      <c r="SZJ20" s="37"/>
      <c r="SZK20" s="37"/>
      <c r="SZL20" s="37"/>
      <c r="SZM20" s="37"/>
      <c r="SZN20" s="37"/>
      <c r="SZO20" s="37"/>
      <c r="SZP20" s="37"/>
      <c r="SZQ20" s="37"/>
      <c r="SZR20" s="37"/>
      <c r="SZS20" s="37"/>
      <c r="SZT20" s="37"/>
      <c r="SZU20" s="37"/>
      <c r="SZV20" s="37"/>
      <c r="SZW20" s="37"/>
      <c r="SZX20" s="37"/>
      <c r="SZY20" s="37"/>
      <c r="SZZ20" s="37"/>
      <c r="TAA20" s="37"/>
      <c r="TAB20" s="37"/>
      <c r="TAC20" s="37"/>
      <c r="TAD20" s="37"/>
      <c r="TAE20" s="37"/>
      <c r="TAF20" s="37"/>
      <c r="TAG20" s="37"/>
      <c r="TAH20" s="37"/>
      <c r="TAI20" s="37"/>
      <c r="TAJ20" s="37"/>
      <c r="TAK20" s="37"/>
      <c r="TAL20" s="37"/>
      <c r="TAM20" s="37"/>
      <c r="TAN20" s="37"/>
      <c r="TAO20" s="37"/>
      <c r="TAP20" s="37"/>
      <c r="TAQ20" s="37"/>
      <c r="TAR20" s="37"/>
      <c r="TAS20" s="37"/>
      <c r="TAT20" s="37"/>
      <c r="TAU20" s="37"/>
      <c r="TAV20" s="37"/>
      <c r="TAW20" s="37"/>
      <c r="TAX20" s="37"/>
      <c r="TAY20" s="37"/>
      <c r="TAZ20" s="37"/>
      <c r="TBA20" s="37"/>
      <c r="TBB20" s="37"/>
      <c r="TBC20" s="37"/>
      <c r="TBD20" s="37"/>
      <c r="TBE20" s="37"/>
      <c r="TBF20" s="37"/>
      <c r="TBG20" s="37"/>
      <c r="TBH20" s="37"/>
      <c r="TBI20" s="37"/>
      <c r="TBJ20" s="37"/>
      <c r="TBK20" s="37"/>
      <c r="TBL20" s="37"/>
      <c r="TBM20" s="37"/>
      <c r="TBN20" s="37"/>
      <c r="TBO20" s="37"/>
      <c r="TBP20" s="37"/>
      <c r="TBQ20" s="37"/>
      <c r="TBR20" s="37"/>
      <c r="TBS20" s="37"/>
      <c r="TBT20" s="37"/>
      <c r="TBU20" s="37"/>
      <c r="TBV20" s="37"/>
      <c r="TBW20" s="37"/>
      <c r="TBX20" s="37"/>
      <c r="TBY20" s="37"/>
      <c r="TBZ20" s="37"/>
      <c r="TCA20" s="37"/>
      <c r="TCB20" s="37"/>
      <c r="TCC20" s="37"/>
      <c r="TCD20" s="37"/>
      <c r="TCE20" s="37"/>
      <c r="TCF20" s="37"/>
      <c r="TCG20" s="37"/>
      <c r="TCH20" s="37"/>
      <c r="TCI20" s="37"/>
      <c r="TCJ20" s="37"/>
      <c r="TCK20" s="37"/>
      <c r="TCL20" s="37"/>
      <c r="TCM20" s="37"/>
      <c r="TCN20" s="37"/>
      <c r="TCO20" s="37"/>
      <c r="TCP20" s="37"/>
      <c r="TCQ20" s="37"/>
      <c r="TCR20" s="37"/>
      <c r="TCS20" s="37"/>
      <c r="TCT20" s="37"/>
      <c r="TCU20" s="37"/>
      <c r="TCV20" s="37"/>
      <c r="TCW20" s="37"/>
      <c r="TCX20" s="37"/>
      <c r="TCY20" s="37"/>
      <c r="TCZ20" s="37"/>
      <c r="TDA20" s="37"/>
      <c r="TDB20" s="37"/>
      <c r="TDC20" s="37"/>
      <c r="TDD20" s="37"/>
      <c r="TDE20" s="37"/>
      <c r="TDF20" s="37"/>
      <c r="TDG20" s="37"/>
      <c r="TDH20" s="37"/>
      <c r="TDI20" s="37"/>
      <c r="TDJ20" s="37"/>
      <c r="TDK20" s="37"/>
      <c r="TDL20" s="37"/>
      <c r="TDM20" s="37"/>
      <c r="TDN20" s="37"/>
      <c r="TDO20" s="37"/>
      <c r="TDP20" s="37"/>
      <c r="TDQ20" s="37"/>
      <c r="TDR20" s="37"/>
      <c r="TDS20" s="37"/>
      <c r="TDT20" s="37"/>
      <c r="TDU20" s="37"/>
      <c r="TDV20" s="37"/>
      <c r="TDW20" s="37"/>
      <c r="TDX20" s="37"/>
      <c r="TDY20" s="37"/>
      <c r="TDZ20" s="37"/>
      <c r="TEA20" s="37"/>
      <c r="TEB20" s="37"/>
      <c r="TEC20" s="37"/>
      <c r="TED20" s="37"/>
      <c r="TEE20" s="37"/>
      <c r="TEF20" s="37"/>
      <c r="TEG20" s="37"/>
      <c r="TEH20" s="37"/>
      <c r="TEI20" s="37"/>
      <c r="TEJ20" s="37"/>
      <c r="TEK20" s="37"/>
      <c r="TEL20" s="37"/>
      <c r="TEM20" s="37"/>
      <c r="TEN20" s="37"/>
      <c r="TEO20" s="37"/>
      <c r="TEP20" s="37"/>
      <c r="TEQ20" s="37"/>
      <c r="TER20" s="37"/>
      <c r="TES20" s="37"/>
      <c r="TET20" s="37"/>
      <c r="TEU20" s="37"/>
      <c r="TEV20" s="37"/>
      <c r="TEW20" s="37"/>
      <c r="TEX20" s="37"/>
      <c r="TEY20" s="37"/>
      <c r="TEZ20" s="37"/>
      <c r="TFA20" s="37"/>
      <c r="TFB20" s="37"/>
      <c r="TFC20" s="37"/>
      <c r="TFD20" s="37"/>
      <c r="TFE20" s="37"/>
      <c r="TFF20" s="37"/>
      <c r="TFG20" s="37"/>
      <c r="TFH20" s="37"/>
      <c r="TFI20" s="37"/>
      <c r="TFJ20" s="37"/>
      <c r="TFK20" s="37"/>
      <c r="TFL20" s="37"/>
      <c r="TFM20" s="37"/>
      <c r="TFN20" s="37"/>
      <c r="TFO20" s="37"/>
      <c r="TFP20" s="37"/>
      <c r="TFQ20" s="37"/>
      <c r="TFR20" s="37"/>
      <c r="TFS20" s="37"/>
      <c r="TFT20" s="37"/>
      <c r="TFU20" s="37"/>
      <c r="TFV20" s="37"/>
      <c r="TFW20" s="37"/>
      <c r="TFX20" s="37"/>
      <c r="TFY20" s="37"/>
      <c r="TFZ20" s="37"/>
      <c r="TGA20" s="37"/>
      <c r="TGB20" s="37"/>
      <c r="TGC20" s="37"/>
      <c r="TGD20" s="37"/>
      <c r="TGE20" s="37"/>
      <c r="TGF20" s="37"/>
      <c r="TGG20" s="37"/>
      <c r="TGH20" s="37"/>
      <c r="TGI20" s="37"/>
      <c r="TGJ20" s="37"/>
      <c r="TGK20" s="37"/>
      <c r="TGL20" s="37"/>
      <c r="TGM20" s="37"/>
      <c r="TGN20" s="37"/>
      <c r="TGO20" s="37"/>
      <c r="TGP20" s="37"/>
      <c r="TGQ20" s="37"/>
      <c r="TGR20" s="37"/>
      <c r="TGS20" s="37"/>
      <c r="TGT20" s="37"/>
      <c r="TGU20" s="37"/>
      <c r="TGV20" s="37"/>
      <c r="TGW20" s="37"/>
      <c r="TGX20" s="37"/>
      <c r="TGY20" s="37"/>
      <c r="TGZ20" s="37"/>
      <c r="THA20" s="37"/>
      <c r="THB20" s="37"/>
      <c r="THC20" s="37"/>
      <c r="THD20" s="37"/>
      <c r="THE20" s="37"/>
      <c r="THF20" s="37"/>
      <c r="THG20" s="37"/>
      <c r="THH20" s="37"/>
      <c r="THI20" s="37"/>
      <c r="THJ20" s="37"/>
      <c r="THK20" s="37"/>
      <c r="THL20" s="37"/>
      <c r="THM20" s="37"/>
      <c r="THN20" s="37"/>
      <c r="THO20" s="37"/>
      <c r="THP20" s="37"/>
      <c r="THQ20" s="37"/>
      <c r="THR20" s="37"/>
      <c r="THS20" s="37"/>
      <c r="THT20" s="37"/>
      <c r="THU20" s="37"/>
      <c r="THV20" s="37"/>
      <c r="THW20" s="37"/>
      <c r="THX20" s="37"/>
      <c r="THY20" s="37"/>
      <c r="THZ20" s="37"/>
      <c r="TIA20" s="37"/>
      <c r="TIB20" s="37"/>
      <c r="TIC20" s="37"/>
      <c r="TID20" s="37"/>
      <c r="TIE20" s="37"/>
      <c r="TIF20" s="37"/>
      <c r="TIG20" s="37"/>
      <c r="TIH20" s="37"/>
      <c r="TII20" s="37"/>
      <c r="TIJ20" s="37"/>
      <c r="TIK20" s="37"/>
      <c r="TIL20" s="37"/>
      <c r="TIM20" s="37"/>
      <c r="TIN20" s="37"/>
      <c r="TIO20" s="37"/>
      <c r="TIP20" s="37"/>
      <c r="TIQ20" s="37"/>
      <c r="TIR20" s="37"/>
      <c r="TIS20" s="37"/>
      <c r="TIT20" s="37"/>
      <c r="TIU20" s="37"/>
      <c r="TIV20" s="37"/>
      <c r="TIW20" s="37"/>
      <c r="TIX20" s="37"/>
      <c r="TIY20" s="37"/>
      <c r="TIZ20" s="37"/>
      <c r="TJA20" s="37"/>
      <c r="TJB20" s="37"/>
      <c r="TJC20" s="37"/>
      <c r="TJD20" s="37"/>
      <c r="TJE20" s="37"/>
      <c r="TJF20" s="37"/>
      <c r="TJG20" s="37"/>
      <c r="TJH20" s="37"/>
      <c r="TJI20" s="37"/>
      <c r="TJJ20" s="37"/>
      <c r="TJK20" s="37"/>
      <c r="TJL20" s="37"/>
      <c r="TJM20" s="37"/>
      <c r="TJN20" s="37"/>
      <c r="TJO20" s="37"/>
      <c r="TJP20" s="37"/>
      <c r="TJQ20" s="37"/>
      <c r="TJR20" s="37"/>
      <c r="TJS20" s="37"/>
      <c r="TJT20" s="37"/>
      <c r="TJU20" s="37"/>
      <c r="TJV20" s="37"/>
      <c r="TJW20" s="37"/>
      <c r="TJX20" s="37"/>
      <c r="TJY20" s="37"/>
      <c r="TJZ20" s="37"/>
      <c r="TKA20" s="37"/>
      <c r="TKB20" s="37"/>
      <c r="TKC20" s="37"/>
      <c r="TKD20" s="37"/>
      <c r="TKE20" s="37"/>
      <c r="TKF20" s="37"/>
      <c r="TKG20" s="37"/>
      <c r="TKH20" s="37"/>
      <c r="TKI20" s="37"/>
      <c r="TKJ20" s="37"/>
      <c r="TKK20" s="37"/>
      <c r="TKL20" s="37"/>
      <c r="TKM20" s="37"/>
      <c r="TKN20" s="37"/>
      <c r="TKO20" s="37"/>
      <c r="TKP20" s="37"/>
      <c r="TKQ20" s="37"/>
      <c r="TKR20" s="37"/>
      <c r="TKS20" s="37"/>
      <c r="TKT20" s="37"/>
      <c r="TKU20" s="37"/>
      <c r="TKV20" s="37"/>
      <c r="TKW20" s="37"/>
      <c r="TKX20" s="37"/>
      <c r="TKY20" s="37"/>
      <c r="TKZ20" s="37"/>
      <c r="TLA20" s="37"/>
      <c r="TLB20" s="37"/>
      <c r="TLC20" s="37"/>
      <c r="TLD20" s="37"/>
      <c r="TLE20" s="37"/>
      <c r="TLF20" s="37"/>
      <c r="TLG20" s="37"/>
      <c r="TLH20" s="37"/>
      <c r="TLI20" s="37"/>
      <c r="TLJ20" s="37"/>
      <c r="TLK20" s="37"/>
      <c r="TLL20" s="37"/>
      <c r="TLM20" s="37"/>
      <c r="TLN20" s="37"/>
      <c r="TLO20" s="37"/>
      <c r="TLP20" s="37"/>
      <c r="TLQ20" s="37"/>
      <c r="TLR20" s="37"/>
      <c r="TLS20" s="37"/>
      <c r="TLT20" s="37"/>
      <c r="TLU20" s="37"/>
      <c r="TLV20" s="37"/>
      <c r="TLW20" s="37"/>
      <c r="TLX20" s="37"/>
      <c r="TLY20" s="37"/>
      <c r="TLZ20" s="37"/>
      <c r="TMA20" s="37"/>
      <c r="TMB20" s="37"/>
      <c r="TMC20" s="37"/>
      <c r="TMD20" s="37"/>
      <c r="TME20" s="37"/>
      <c r="TMF20" s="37"/>
      <c r="TMG20" s="37"/>
      <c r="TMH20" s="37"/>
      <c r="TMI20" s="37"/>
      <c r="TMJ20" s="37"/>
      <c r="TMK20" s="37"/>
      <c r="TML20" s="37"/>
      <c r="TMM20" s="37"/>
      <c r="TMN20" s="37"/>
      <c r="TMO20" s="37"/>
      <c r="TMP20" s="37"/>
      <c r="TMQ20" s="37"/>
      <c r="TMR20" s="37"/>
      <c r="TMS20" s="37"/>
      <c r="TMT20" s="37"/>
      <c r="TMU20" s="37"/>
      <c r="TMV20" s="37"/>
      <c r="TMW20" s="37"/>
      <c r="TMX20" s="37"/>
      <c r="TMY20" s="37"/>
      <c r="TMZ20" s="37"/>
      <c r="TNA20" s="37"/>
      <c r="TNB20" s="37"/>
      <c r="TNC20" s="37"/>
      <c r="TND20" s="37"/>
      <c r="TNE20" s="37"/>
      <c r="TNF20" s="37"/>
      <c r="TNG20" s="37"/>
      <c r="TNH20" s="37"/>
      <c r="TNI20" s="37"/>
      <c r="TNJ20" s="37"/>
      <c r="TNK20" s="37"/>
      <c r="TNL20" s="37"/>
      <c r="TNM20" s="37"/>
      <c r="TNN20" s="37"/>
      <c r="TNO20" s="37"/>
      <c r="TNP20" s="37"/>
      <c r="TNQ20" s="37"/>
      <c r="TNR20" s="37"/>
      <c r="TNS20" s="37"/>
      <c r="TNT20" s="37"/>
      <c r="TNU20" s="37"/>
      <c r="TNV20" s="37"/>
      <c r="TNW20" s="37"/>
      <c r="TNX20" s="37"/>
      <c r="TNY20" s="37"/>
      <c r="TNZ20" s="37"/>
      <c r="TOA20" s="37"/>
      <c r="TOB20" s="37"/>
      <c r="TOC20" s="37"/>
      <c r="TOD20" s="37"/>
      <c r="TOE20" s="37"/>
      <c r="TOF20" s="37"/>
      <c r="TOG20" s="37"/>
      <c r="TOH20" s="37"/>
      <c r="TOI20" s="37"/>
      <c r="TOJ20" s="37"/>
      <c r="TOK20" s="37"/>
      <c r="TOL20" s="37"/>
      <c r="TOM20" s="37"/>
      <c r="TON20" s="37"/>
      <c r="TOO20" s="37"/>
      <c r="TOP20" s="37"/>
      <c r="TOQ20" s="37"/>
      <c r="TOR20" s="37"/>
      <c r="TOS20" s="37"/>
      <c r="TOT20" s="37"/>
      <c r="TOU20" s="37"/>
      <c r="TOV20" s="37"/>
      <c r="TOW20" s="37"/>
      <c r="TOX20" s="37"/>
      <c r="TOY20" s="37"/>
      <c r="TOZ20" s="37"/>
      <c r="TPA20" s="37"/>
      <c r="TPB20" s="37"/>
      <c r="TPC20" s="37"/>
      <c r="TPD20" s="37"/>
      <c r="TPE20" s="37"/>
      <c r="TPF20" s="37"/>
      <c r="TPG20" s="37"/>
      <c r="TPH20" s="37"/>
      <c r="TPI20" s="37"/>
      <c r="TPJ20" s="37"/>
      <c r="TPK20" s="37"/>
      <c r="TPL20" s="37"/>
      <c r="TPM20" s="37"/>
      <c r="TPN20" s="37"/>
      <c r="TPO20" s="37"/>
      <c r="TPP20" s="37"/>
      <c r="TPQ20" s="37"/>
      <c r="TPR20" s="37"/>
      <c r="TPS20" s="37"/>
      <c r="TPT20" s="37"/>
      <c r="TPU20" s="37"/>
      <c r="TPV20" s="37"/>
      <c r="TPW20" s="37"/>
      <c r="TPX20" s="37"/>
      <c r="TPY20" s="37"/>
      <c r="TPZ20" s="37"/>
      <c r="TQA20" s="37"/>
      <c r="TQB20" s="37"/>
      <c r="TQC20" s="37"/>
      <c r="TQD20" s="37"/>
      <c r="TQE20" s="37"/>
      <c r="TQF20" s="37"/>
      <c r="TQG20" s="37"/>
      <c r="TQH20" s="37"/>
      <c r="TQI20" s="37"/>
      <c r="TQJ20" s="37"/>
      <c r="TQK20" s="37"/>
      <c r="TQL20" s="37"/>
      <c r="TQM20" s="37"/>
      <c r="TQN20" s="37"/>
      <c r="TQO20" s="37"/>
      <c r="TQP20" s="37"/>
      <c r="TQQ20" s="37"/>
      <c r="TQR20" s="37"/>
      <c r="TQS20" s="37"/>
      <c r="TQT20" s="37"/>
      <c r="TQU20" s="37"/>
      <c r="TQV20" s="37"/>
      <c r="TQW20" s="37"/>
      <c r="TQX20" s="37"/>
      <c r="TQY20" s="37"/>
      <c r="TQZ20" s="37"/>
      <c r="TRA20" s="37"/>
      <c r="TRB20" s="37"/>
      <c r="TRC20" s="37"/>
      <c r="TRD20" s="37"/>
      <c r="TRE20" s="37"/>
      <c r="TRF20" s="37"/>
      <c r="TRG20" s="37"/>
      <c r="TRH20" s="37"/>
      <c r="TRI20" s="37"/>
      <c r="TRJ20" s="37"/>
      <c r="TRK20" s="37"/>
      <c r="TRL20" s="37"/>
      <c r="TRM20" s="37"/>
      <c r="TRN20" s="37"/>
      <c r="TRO20" s="37"/>
      <c r="TRP20" s="37"/>
      <c r="TRQ20" s="37"/>
      <c r="TRR20" s="37"/>
      <c r="TRS20" s="37"/>
      <c r="TRT20" s="37"/>
      <c r="TRU20" s="37"/>
      <c r="TRV20" s="37"/>
      <c r="TRW20" s="37"/>
      <c r="TRX20" s="37"/>
      <c r="TRY20" s="37"/>
      <c r="TRZ20" s="37"/>
      <c r="TSA20" s="37"/>
      <c r="TSB20" s="37"/>
      <c r="TSC20" s="37"/>
      <c r="TSD20" s="37"/>
      <c r="TSE20" s="37"/>
      <c r="TSF20" s="37"/>
      <c r="TSG20" s="37"/>
      <c r="TSH20" s="37"/>
      <c r="TSI20" s="37"/>
      <c r="TSJ20" s="37"/>
      <c r="TSK20" s="37"/>
      <c r="TSL20" s="37"/>
      <c r="TSM20" s="37"/>
      <c r="TSN20" s="37"/>
      <c r="TSO20" s="37"/>
      <c r="TSP20" s="37"/>
      <c r="TSQ20" s="37"/>
      <c r="TSR20" s="37"/>
      <c r="TSS20" s="37"/>
      <c r="TST20" s="37"/>
      <c r="TSU20" s="37"/>
      <c r="TSV20" s="37"/>
      <c r="TSW20" s="37"/>
      <c r="TSX20" s="37"/>
      <c r="TSY20" s="37"/>
      <c r="TSZ20" s="37"/>
      <c r="TTA20" s="37"/>
      <c r="TTB20" s="37"/>
      <c r="TTC20" s="37"/>
      <c r="TTD20" s="37"/>
      <c r="TTE20" s="37"/>
      <c r="TTF20" s="37"/>
      <c r="TTG20" s="37"/>
      <c r="TTH20" s="37"/>
      <c r="TTI20" s="37"/>
      <c r="TTJ20" s="37"/>
      <c r="TTK20" s="37"/>
      <c r="TTL20" s="37"/>
      <c r="TTM20" s="37"/>
      <c r="TTN20" s="37"/>
      <c r="TTO20" s="37"/>
      <c r="TTP20" s="37"/>
      <c r="TTQ20" s="37"/>
      <c r="TTR20" s="37"/>
      <c r="TTS20" s="37"/>
      <c r="TTT20" s="37"/>
      <c r="TTU20" s="37"/>
      <c r="TTV20" s="37"/>
      <c r="TTW20" s="37"/>
      <c r="TTX20" s="37"/>
      <c r="TTY20" s="37"/>
      <c r="TTZ20" s="37"/>
      <c r="TUA20" s="37"/>
      <c r="TUB20" s="37"/>
      <c r="TUC20" s="37"/>
      <c r="TUD20" s="37"/>
      <c r="TUE20" s="37"/>
      <c r="TUF20" s="37"/>
      <c r="TUG20" s="37"/>
      <c r="TUH20" s="37"/>
      <c r="TUI20" s="37"/>
      <c r="TUJ20" s="37"/>
      <c r="TUK20" s="37"/>
      <c r="TUL20" s="37"/>
      <c r="TUM20" s="37"/>
      <c r="TUN20" s="37"/>
      <c r="TUO20" s="37"/>
      <c r="TUP20" s="37"/>
      <c r="TUQ20" s="37"/>
      <c r="TUR20" s="37"/>
      <c r="TUS20" s="37"/>
      <c r="TUT20" s="37"/>
      <c r="TUU20" s="37"/>
      <c r="TUV20" s="37"/>
      <c r="TUW20" s="37"/>
      <c r="TUX20" s="37"/>
      <c r="TUY20" s="37"/>
      <c r="TUZ20" s="37"/>
      <c r="TVA20" s="37"/>
      <c r="TVB20" s="37"/>
      <c r="TVC20" s="37"/>
      <c r="TVD20" s="37"/>
      <c r="TVE20" s="37"/>
      <c r="TVF20" s="37"/>
      <c r="TVG20" s="37"/>
      <c r="TVH20" s="37"/>
      <c r="TVI20" s="37"/>
      <c r="TVJ20" s="37"/>
      <c r="TVK20" s="37"/>
      <c r="TVL20" s="37"/>
      <c r="TVM20" s="37"/>
      <c r="TVN20" s="37"/>
      <c r="TVO20" s="37"/>
      <c r="TVP20" s="37"/>
      <c r="TVQ20" s="37"/>
      <c r="TVR20" s="37"/>
      <c r="TVS20" s="37"/>
      <c r="TVT20" s="37"/>
      <c r="TVU20" s="37"/>
      <c r="TVV20" s="37"/>
      <c r="TVW20" s="37"/>
      <c r="TVX20" s="37"/>
      <c r="TVY20" s="37"/>
      <c r="TVZ20" s="37"/>
      <c r="TWA20" s="37"/>
      <c r="TWB20" s="37"/>
      <c r="TWC20" s="37"/>
      <c r="TWD20" s="37"/>
      <c r="TWE20" s="37"/>
      <c r="TWF20" s="37"/>
      <c r="TWG20" s="37"/>
      <c r="TWH20" s="37"/>
      <c r="TWI20" s="37"/>
      <c r="TWJ20" s="37"/>
      <c r="TWK20" s="37"/>
      <c r="TWL20" s="37"/>
      <c r="TWM20" s="37"/>
      <c r="TWN20" s="37"/>
      <c r="TWO20" s="37"/>
      <c r="TWP20" s="37"/>
      <c r="TWQ20" s="37"/>
      <c r="TWR20" s="37"/>
      <c r="TWS20" s="37"/>
      <c r="TWT20" s="37"/>
      <c r="TWU20" s="37"/>
      <c r="TWV20" s="37"/>
      <c r="TWW20" s="37"/>
      <c r="TWX20" s="37"/>
      <c r="TWY20" s="37"/>
      <c r="TWZ20" s="37"/>
      <c r="TXA20" s="37"/>
      <c r="TXB20" s="37"/>
      <c r="TXC20" s="37"/>
      <c r="TXD20" s="37"/>
      <c r="TXE20" s="37"/>
      <c r="TXF20" s="37"/>
      <c r="TXG20" s="37"/>
      <c r="TXH20" s="37"/>
      <c r="TXI20" s="37"/>
      <c r="TXJ20" s="37"/>
      <c r="TXK20" s="37"/>
      <c r="TXL20" s="37"/>
      <c r="TXM20" s="37"/>
      <c r="TXN20" s="37"/>
      <c r="TXO20" s="37"/>
      <c r="TXP20" s="37"/>
      <c r="TXQ20" s="37"/>
      <c r="TXR20" s="37"/>
      <c r="TXS20" s="37"/>
      <c r="TXT20" s="37"/>
      <c r="TXU20" s="37"/>
      <c r="TXV20" s="37"/>
      <c r="TXW20" s="37"/>
      <c r="TXX20" s="37"/>
      <c r="TXY20" s="37"/>
      <c r="TXZ20" s="37"/>
      <c r="TYA20" s="37"/>
      <c r="TYB20" s="37"/>
      <c r="TYC20" s="37"/>
      <c r="TYD20" s="37"/>
      <c r="TYE20" s="37"/>
      <c r="TYF20" s="37"/>
      <c r="TYG20" s="37"/>
      <c r="TYH20" s="37"/>
      <c r="TYI20" s="37"/>
      <c r="TYJ20" s="37"/>
      <c r="TYK20" s="37"/>
      <c r="TYL20" s="37"/>
      <c r="TYM20" s="37"/>
      <c r="TYN20" s="37"/>
      <c r="TYO20" s="37"/>
      <c r="TYP20" s="37"/>
      <c r="TYQ20" s="37"/>
      <c r="TYR20" s="37"/>
      <c r="TYS20" s="37"/>
      <c r="TYT20" s="37"/>
      <c r="TYU20" s="37"/>
      <c r="TYV20" s="37"/>
      <c r="TYW20" s="37"/>
      <c r="TYX20" s="37"/>
      <c r="TYY20" s="37"/>
      <c r="TYZ20" s="37"/>
      <c r="TZA20" s="37"/>
      <c r="TZB20" s="37"/>
      <c r="TZC20" s="37"/>
      <c r="TZD20" s="37"/>
      <c r="TZE20" s="37"/>
      <c r="TZF20" s="37"/>
      <c r="TZG20" s="37"/>
      <c r="TZH20" s="37"/>
      <c r="TZI20" s="37"/>
      <c r="TZJ20" s="37"/>
      <c r="TZK20" s="37"/>
      <c r="TZL20" s="37"/>
      <c r="TZM20" s="37"/>
      <c r="TZN20" s="37"/>
      <c r="TZO20" s="37"/>
      <c r="TZP20" s="37"/>
      <c r="TZQ20" s="37"/>
      <c r="TZR20" s="37"/>
      <c r="TZS20" s="37"/>
      <c r="TZT20" s="37"/>
      <c r="TZU20" s="37"/>
      <c r="TZV20" s="37"/>
      <c r="TZW20" s="37"/>
      <c r="TZX20" s="37"/>
      <c r="TZY20" s="37"/>
      <c r="TZZ20" s="37"/>
      <c r="UAA20" s="37"/>
      <c r="UAB20" s="37"/>
      <c r="UAC20" s="37"/>
      <c r="UAD20" s="37"/>
      <c r="UAE20" s="37"/>
      <c r="UAF20" s="37"/>
      <c r="UAG20" s="37"/>
      <c r="UAH20" s="37"/>
      <c r="UAI20" s="37"/>
      <c r="UAJ20" s="37"/>
      <c r="UAK20" s="37"/>
      <c r="UAL20" s="37"/>
      <c r="UAM20" s="37"/>
      <c r="UAN20" s="37"/>
      <c r="UAO20" s="37"/>
      <c r="UAP20" s="37"/>
      <c r="UAQ20" s="37"/>
      <c r="UAR20" s="37"/>
      <c r="UAS20" s="37"/>
      <c r="UAT20" s="37"/>
      <c r="UAU20" s="37"/>
      <c r="UAV20" s="37"/>
      <c r="UAW20" s="37"/>
      <c r="UAX20" s="37"/>
      <c r="UAY20" s="37"/>
      <c r="UAZ20" s="37"/>
      <c r="UBA20" s="37"/>
      <c r="UBB20" s="37"/>
      <c r="UBC20" s="37"/>
      <c r="UBD20" s="37"/>
      <c r="UBE20" s="37"/>
      <c r="UBF20" s="37"/>
      <c r="UBG20" s="37"/>
      <c r="UBH20" s="37"/>
      <c r="UBI20" s="37"/>
      <c r="UBJ20" s="37"/>
      <c r="UBK20" s="37"/>
      <c r="UBL20" s="37"/>
      <c r="UBM20" s="37"/>
      <c r="UBN20" s="37"/>
      <c r="UBO20" s="37"/>
      <c r="UBP20" s="37"/>
      <c r="UBQ20" s="37"/>
      <c r="UBR20" s="37"/>
      <c r="UBS20" s="37"/>
      <c r="UBT20" s="37"/>
      <c r="UBU20" s="37"/>
      <c r="UBV20" s="37"/>
      <c r="UBW20" s="37"/>
      <c r="UBX20" s="37"/>
      <c r="UBY20" s="37"/>
      <c r="UBZ20" s="37"/>
      <c r="UCA20" s="37"/>
      <c r="UCB20" s="37"/>
      <c r="UCC20" s="37"/>
      <c r="UCD20" s="37"/>
      <c r="UCE20" s="37"/>
      <c r="UCF20" s="37"/>
      <c r="UCG20" s="37"/>
      <c r="UCH20" s="37"/>
      <c r="UCI20" s="37"/>
      <c r="UCJ20" s="37"/>
      <c r="UCK20" s="37"/>
      <c r="UCL20" s="37"/>
      <c r="UCM20" s="37"/>
      <c r="UCN20" s="37"/>
      <c r="UCO20" s="37"/>
      <c r="UCP20" s="37"/>
      <c r="UCQ20" s="37"/>
      <c r="UCR20" s="37"/>
      <c r="UCS20" s="37"/>
      <c r="UCT20" s="37"/>
      <c r="UCU20" s="37"/>
      <c r="UCV20" s="37"/>
      <c r="UCW20" s="37"/>
      <c r="UCX20" s="37"/>
      <c r="UCY20" s="37"/>
      <c r="UCZ20" s="37"/>
      <c r="UDA20" s="37"/>
      <c r="UDB20" s="37"/>
      <c r="UDC20" s="37"/>
      <c r="UDD20" s="37"/>
      <c r="UDE20" s="37"/>
      <c r="UDF20" s="37"/>
      <c r="UDG20" s="37"/>
      <c r="UDH20" s="37"/>
      <c r="UDI20" s="37"/>
      <c r="UDJ20" s="37"/>
      <c r="UDK20" s="37"/>
      <c r="UDL20" s="37"/>
      <c r="UDM20" s="37"/>
      <c r="UDN20" s="37"/>
      <c r="UDO20" s="37"/>
      <c r="UDP20" s="37"/>
      <c r="UDQ20" s="37"/>
      <c r="UDR20" s="37"/>
      <c r="UDS20" s="37"/>
      <c r="UDT20" s="37"/>
      <c r="UDU20" s="37"/>
      <c r="UDV20" s="37"/>
      <c r="UDW20" s="37"/>
      <c r="UDX20" s="37"/>
      <c r="UDY20" s="37"/>
      <c r="UDZ20" s="37"/>
      <c r="UEA20" s="37"/>
      <c r="UEB20" s="37"/>
      <c r="UEC20" s="37"/>
      <c r="UED20" s="37"/>
      <c r="UEE20" s="37"/>
      <c r="UEF20" s="37"/>
      <c r="UEG20" s="37"/>
      <c r="UEH20" s="37"/>
      <c r="UEI20" s="37"/>
      <c r="UEJ20" s="37"/>
      <c r="UEK20" s="37"/>
      <c r="UEL20" s="37"/>
      <c r="UEM20" s="37"/>
      <c r="UEN20" s="37"/>
      <c r="UEO20" s="37"/>
      <c r="UEP20" s="37"/>
      <c r="UEQ20" s="37"/>
      <c r="UER20" s="37"/>
      <c r="UES20" s="37"/>
      <c r="UET20" s="37"/>
      <c r="UEU20" s="37"/>
      <c r="UEV20" s="37"/>
      <c r="UEW20" s="37"/>
      <c r="UEX20" s="37"/>
      <c r="UEY20" s="37"/>
      <c r="UEZ20" s="37"/>
      <c r="UFA20" s="37"/>
      <c r="UFB20" s="37"/>
      <c r="UFC20" s="37"/>
      <c r="UFD20" s="37"/>
      <c r="UFE20" s="37"/>
      <c r="UFF20" s="37"/>
      <c r="UFG20" s="37"/>
      <c r="UFH20" s="37"/>
      <c r="UFI20" s="37"/>
      <c r="UFJ20" s="37"/>
      <c r="UFK20" s="37"/>
      <c r="UFL20" s="37"/>
      <c r="UFM20" s="37"/>
      <c r="UFN20" s="37"/>
      <c r="UFO20" s="37"/>
      <c r="UFP20" s="37"/>
      <c r="UFQ20" s="37"/>
      <c r="UFR20" s="37"/>
      <c r="UFS20" s="37"/>
      <c r="UFT20" s="37"/>
      <c r="UFU20" s="37"/>
      <c r="UFV20" s="37"/>
      <c r="UFW20" s="37"/>
      <c r="UFX20" s="37"/>
      <c r="UFY20" s="37"/>
      <c r="UFZ20" s="37"/>
      <c r="UGA20" s="37"/>
      <c r="UGB20" s="37"/>
      <c r="UGC20" s="37"/>
      <c r="UGD20" s="37"/>
      <c r="UGE20" s="37"/>
      <c r="UGF20" s="37"/>
      <c r="UGG20" s="37"/>
      <c r="UGH20" s="37"/>
      <c r="UGI20" s="37"/>
      <c r="UGJ20" s="37"/>
      <c r="UGK20" s="37"/>
      <c r="UGL20" s="37"/>
      <c r="UGM20" s="37"/>
      <c r="UGN20" s="37"/>
      <c r="UGO20" s="37"/>
      <c r="UGP20" s="37"/>
      <c r="UGQ20" s="37"/>
      <c r="UGR20" s="37"/>
      <c r="UGS20" s="37"/>
      <c r="UGT20" s="37"/>
      <c r="UGU20" s="37"/>
      <c r="UGV20" s="37"/>
      <c r="UGW20" s="37"/>
      <c r="UGX20" s="37"/>
      <c r="UGY20" s="37"/>
      <c r="UGZ20" s="37"/>
      <c r="UHA20" s="37"/>
      <c r="UHB20" s="37"/>
      <c r="UHC20" s="37"/>
      <c r="UHD20" s="37"/>
      <c r="UHE20" s="37"/>
      <c r="UHF20" s="37"/>
      <c r="UHG20" s="37"/>
      <c r="UHH20" s="37"/>
      <c r="UHI20" s="37"/>
      <c r="UHJ20" s="37"/>
      <c r="UHK20" s="37"/>
      <c r="UHL20" s="37"/>
      <c r="UHM20" s="37"/>
      <c r="UHN20" s="37"/>
      <c r="UHO20" s="37"/>
      <c r="UHP20" s="37"/>
      <c r="UHQ20" s="37"/>
      <c r="UHR20" s="37"/>
      <c r="UHS20" s="37"/>
      <c r="UHT20" s="37"/>
      <c r="UHU20" s="37"/>
      <c r="UHV20" s="37"/>
      <c r="UHW20" s="37"/>
      <c r="UHX20" s="37"/>
      <c r="UHY20" s="37"/>
      <c r="UHZ20" s="37"/>
      <c r="UIA20" s="37"/>
      <c r="UIB20" s="37"/>
      <c r="UIC20" s="37"/>
      <c r="UID20" s="37"/>
      <c r="UIE20" s="37"/>
      <c r="UIF20" s="37"/>
      <c r="UIG20" s="37"/>
      <c r="UIH20" s="37"/>
      <c r="UII20" s="37"/>
      <c r="UIJ20" s="37"/>
      <c r="UIK20" s="37"/>
      <c r="UIL20" s="37"/>
      <c r="UIM20" s="37"/>
      <c r="UIN20" s="37"/>
      <c r="UIO20" s="37"/>
      <c r="UIP20" s="37"/>
      <c r="UIQ20" s="37"/>
      <c r="UIR20" s="37"/>
      <c r="UIS20" s="37"/>
      <c r="UIT20" s="37"/>
      <c r="UIU20" s="37"/>
      <c r="UIV20" s="37"/>
      <c r="UIW20" s="37"/>
      <c r="UIX20" s="37"/>
      <c r="UIY20" s="37"/>
      <c r="UIZ20" s="37"/>
      <c r="UJA20" s="37"/>
      <c r="UJB20" s="37"/>
      <c r="UJC20" s="37"/>
      <c r="UJD20" s="37"/>
      <c r="UJE20" s="37"/>
      <c r="UJF20" s="37"/>
      <c r="UJG20" s="37"/>
      <c r="UJH20" s="37"/>
      <c r="UJI20" s="37"/>
      <c r="UJJ20" s="37"/>
      <c r="UJK20" s="37"/>
      <c r="UJL20" s="37"/>
      <c r="UJM20" s="37"/>
      <c r="UJN20" s="37"/>
      <c r="UJO20" s="37"/>
      <c r="UJP20" s="37"/>
      <c r="UJQ20" s="37"/>
      <c r="UJR20" s="37"/>
      <c r="UJS20" s="37"/>
      <c r="UJT20" s="37"/>
      <c r="UJU20" s="37"/>
      <c r="UJV20" s="37"/>
      <c r="UJW20" s="37"/>
      <c r="UJX20" s="37"/>
      <c r="UJY20" s="37"/>
      <c r="UJZ20" s="37"/>
      <c r="UKA20" s="37"/>
      <c r="UKB20" s="37"/>
      <c r="UKC20" s="37"/>
      <c r="UKD20" s="37"/>
      <c r="UKE20" s="37"/>
      <c r="UKF20" s="37"/>
      <c r="UKG20" s="37"/>
      <c r="UKH20" s="37"/>
      <c r="UKI20" s="37"/>
      <c r="UKJ20" s="37"/>
      <c r="UKK20" s="37"/>
      <c r="UKL20" s="37"/>
      <c r="UKM20" s="37"/>
      <c r="UKN20" s="37"/>
      <c r="UKO20" s="37"/>
      <c r="UKP20" s="37"/>
      <c r="UKQ20" s="37"/>
      <c r="UKR20" s="37"/>
      <c r="UKS20" s="37"/>
      <c r="UKT20" s="37"/>
      <c r="UKU20" s="37"/>
      <c r="UKV20" s="37"/>
      <c r="UKW20" s="37"/>
      <c r="UKX20" s="37"/>
      <c r="UKY20" s="37"/>
      <c r="UKZ20" s="37"/>
      <c r="ULA20" s="37"/>
      <c r="ULB20" s="37"/>
      <c r="ULC20" s="37"/>
      <c r="ULD20" s="37"/>
      <c r="ULE20" s="37"/>
      <c r="ULF20" s="37"/>
      <c r="ULG20" s="37"/>
      <c r="ULH20" s="37"/>
      <c r="ULI20" s="37"/>
      <c r="ULJ20" s="37"/>
      <c r="ULK20" s="37"/>
      <c r="ULL20" s="37"/>
      <c r="ULM20" s="37"/>
      <c r="ULN20" s="37"/>
      <c r="ULO20" s="37"/>
      <c r="ULP20" s="37"/>
      <c r="ULQ20" s="37"/>
      <c r="ULR20" s="37"/>
      <c r="ULS20" s="37"/>
      <c r="ULT20" s="37"/>
      <c r="ULU20" s="37"/>
      <c r="ULV20" s="37"/>
      <c r="ULW20" s="37"/>
      <c r="ULX20" s="37"/>
      <c r="ULY20" s="37"/>
      <c r="ULZ20" s="37"/>
      <c r="UMA20" s="37"/>
      <c r="UMB20" s="37"/>
      <c r="UMC20" s="37"/>
      <c r="UMD20" s="37"/>
      <c r="UME20" s="37"/>
      <c r="UMF20" s="37"/>
      <c r="UMG20" s="37"/>
      <c r="UMH20" s="37"/>
      <c r="UMI20" s="37"/>
      <c r="UMJ20" s="37"/>
      <c r="UMK20" s="37"/>
      <c r="UML20" s="37"/>
      <c r="UMM20" s="37"/>
      <c r="UMN20" s="37"/>
      <c r="UMO20" s="37"/>
      <c r="UMP20" s="37"/>
      <c r="UMQ20" s="37"/>
      <c r="UMR20" s="37"/>
      <c r="UMS20" s="37"/>
      <c r="UMT20" s="37"/>
      <c r="UMU20" s="37"/>
      <c r="UMV20" s="37"/>
      <c r="UMW20" s="37"/>
      <c r="UMX20" s="37"/>
      <c r="UMY20" s="37"/>
      <c r="UMZ20" s="37"/>
      <c r="UNA20" s="37"/>
      <c r="UNB20" s="37"/>
      <c r="UNC20" s="37"/>
      <c r="UND20" s="37"/>
      <c r="UNE20" s="37"/>
      <c r="UNF20" s="37"/>
      <c r="UNG20" s="37"/>
      <c r="UNH20" s="37"/>
      <c r="UNI20" s="37"/>
      <c r="UNJ20" s="37"/>
      <c r="UNK20" s="37"/>
      <c r="UNL20" s="37"/>
      <c r="UNM20" s="37"/>
      <c r="UNN20" s="37"/>
      <c r="UNO20" s="37"/>
      <c r="UNP20" s="37"/>
      <c r="UNQ20" s="37"/>
      <c r="UNR20" s="37"/>
      <c r="UNS20" s="37"/>
      <c r="UNT20" s="37"/>
      <c r="UNU20" s="37"/>
      <c r="UNV20" s="37"/>
      <c r="UNW20" s="37"/>
      <c r="UNX20" s="37"/>
      <c r="UNY20" s="37"/>
      <c r="UNZ20" s="37"/>
      <c r="UOA20" s="37"/>
      <c r="UOB20" s="37"/>
      <c r="UOC20" s="37"/>
      <c r="UOD20" s="37"/>
      <c r="UOE20" s="37"/>
      <c r="UOF20" s="37"/>
      <c r="UOG20" s="37"/>
      <c r="UOH20" s="37"/>
      <c r="UOI20" s="37"/>
      <c r="UOJ20" s="37"/>
      <c r="UOK20" s="37"/>
      <c r="UOL20" s="37"/>
      <c r="UOM20" s="37"/>
      <c r="UON20" s="37"/>
      <c r="UOO20" s="37"/>
      <c r="UOP20" s="37"/>
      <c r="UOQ20" s="37"/>
      <c r="UOR20" s="37"/>
      <c r="UOS20" s="37"/>
      <c r="UOT20" s="37"/>
      <c r="UOU20" s="37"/>
      <c r="UOV20" s="37"/>
      <c r="UOW20" s="37"/>
      <c r="UOX20" s="37"/>
      <c r="UOY20" s="37"/>
      <c r="UOZ20" s="37"/>
      <c r="UPA20" s="37"/>
      <c r="UPB20" s="37"/>
      <c r="UPC20" s="37"/>
      <c r="UPD20" s="37"/>
      <c r="UPE20" s="37"/>
      <c r="UPF20" s="37"/>
      <c r="UPG20" s="37"/>
      <c r="UPH20" s="37"/>
      <c r="UPI20" s="37"/>
      <c r="UPJ20" s="37"/>
      <c r="UPK20" s="37"/>
      <c r="UPL20" s="37"/>
      <c r="UPM20" s="37"/>
      <c r="UPN20" s="37"/>
      <c r="UPO20" s="37"/>
      <c r="UPP20" s="37"/>
      <c r="UPQ20" s="37"/>
      <c r="UPR20" s="37"/>
      <c r="UPS20" s="37"/>
      <c r="UPT20" s="37"/>
      <c r="UPU20" s="37"/>
      <c r="UPV20" s="37"/>
      <c r="UPW20" s="37"/>
      <c r="UPX20" s="37"/>
      <c r="UPY20" s="37"/>
      <c r="UPZ20" s="37"/>
      <c r="UQA20" s="37"/>
      <c r="UQB20" s="37"/>
      <c r="UQC20" s="37"/>
      <c r="UQD20" s="37"/>
      <c r="UQE20" s="37"/>
      <c r="UQF20" s="37"/>
      <c r="UQG20" s="37"/>
      <c r="UQH20" s="37"/>
      <c r="UQI20" s="37"/>
      <c r="UQJ20" s="37"/>
      <c r="UQK20" s="37"/>
      <c r="UQL20" s="37"/>
      <c r="UQM20" s="37"/>
      <c r="UQN20" s="37"/>
      <c r="UQO20" s="37"/>
      <c r="UQP20" s="37"/>
      <c r="UQQ20" s="37"/>
      <c r="UQR20" s="37"/>
      <c r="UQS20" s="37"/>
      <c r="UQT20" s="37"/>
      <c r="UQU20" s="37"/>
      <c r="UQV20" s="37"/>
      <c r="UQW20" s="37"/>
      <c r="UQX20" s="37"/>
      <c r="UQY20" s="37"/>
      <c r="UQZ20" s="37"/>
      <c r="URA20" s="37"/>
      <c r="URB20" s="37"/>
      <c r="URC20" s="37"/>
      <c r="URD20" s="37"/>
      <c r="URE20" s="37"/>
      <c r="URF20" s="37"/>
      <c r="URG20" s="37"/>
      <c r="URH20" s="37"/>
      <c r="URI20" s="37"/>
      <c r="URJ20" s="37"/>
      <c r="URK20" s="37"/>
      <c r="URL20" s="37"/>
      <c r="URM20" s="37"/>
      <c r="URN20" s="37"/>
      <c r="URO20" s="37"/>
      <c r="URP20" s="37"/>
      <c r="URQ20" s="37"/>
      <c r="URR20" s="37"/>
      <c r="URS20" s="37"/>
      <c r="URT20" s="37"/>
      <c r="URU20" s="37"/>
      <c r="URV20" s="37"/>
      <c r="URW20" s="37"/>
      <c r="URX20" s="37"/>
      <c r="URY20" s="37"/>
      <c r="URZ20" s="37"/>
      <c r="USA20" s="37"/>
      <c r="USB20" s="37"/>
      <c r="USC20" s="37"/>
      <c r="USD20" s="37"/>
      <c r="USE20" s="37"/>
      <c r="USF20" s="37"/>
      <c r="USG20" s="37"/>
      <c r="USH20" s="37"/>
      <c r="USI20" s="37"/>
      <c r="USJ20" s="37"/>
      <c r="USK20" s="37"/>
      <c r="USL20" s="37"/>
      <c r="USM20" s="37"/>
      <c r="USN20" s="37"/>
      <c r="USO20" s="37"/>
      <c r="USP20" s="37"/>
      <c r="USQ20" s="37"/>
      <c r="USR20" s="37"/>
      <c r="USS20" s="37"/>
      <c r="UST20" s="37"/>
      <c r="USU20" s="37"/>
      <c r="USV20" s="37"/>
      <c r="USW20" s="37"/>
      <c r="USX20" s="37"/>
      <c r="USY20" s="37"/>
      <c r="USZ20" s="37"/>
      <c r="UTA20" s="37"/>
      <c r="UTB20" s="37"/>
      <c r="UTC20" s="37"/>
      <c r="UTD20" s="37"/>
      <c r="UTE20" s="37"/>
      <c r="UTF20" s="37"/>
      <c r="UTG20" s="37"/>
      <c r="UTH20" s="37"/>
      <c r="UTI20" s="37"/>
      <c r="UTJ20" s="37"/>
      <c r="UTK20" s="37"/>
      <c r="UTL20" s="37"/>
      <c r="UTM20" s="37"/>
      <c r="UTN20" s="37"/>
      <c r="UTO20" s="37"/>
      <c r="UTP20" s="37"/>
      <c r="UTQ20" s="37"/>
      <c r="UTR20" s="37"/>
      <c r="UTS20" s="37"/>
      <c r="UTT20" s="37"/>
      <c r="UTU20" s="37"/>
      <c r="UTV20" s="37"/>
      <c r="UTW20" s="37"/>
      <c r="UTX20" s="37"/>
      <c r="UTY20" s="37"/>
      <c r="UTZ20" s="37"/>
      <c r="UUA20" s="37"/>
      <c r="UUB20" s="37"/>
      <c r="UUC20" s="37"/>
      <c r="UUD20" s="37"/>
      <c r="UUE20" s="37"/>
      <c r="UUF20" s="37"/>
      <c r="UUG20" s="37"/>
      <c r="UUH20" s="37"/>
      <c r="UUI20" s="37"/>
      <c r="UUJ20" s="37"/>
      <c r="UUK20" s="37"/>
      <c r="UUL20" s="37"/>
      <c r="UUM20" s="37"/>
      <c r="UUN20" s="37"/>
      <c r="UUO20" s="37"/>
      <c r="UUP20" s="37"/>
      <c r="UUQ20" s="37"/>
      <c r="UUR20" s="37"/>
      <c r="UUS20" s="37"/>
      <c r="UUT20" s="37"/>
      <c r="UUU20" s="37"/>
      <c r="UUV20" s="37"/>
      <c r="UUW20" s="37"/>
      <c r="UUX20" s="37"/>
      <c r="UUY20" s="37"/>
      <c r="UUZ20" s="37"/>
      <c r="UVA20" s="37"/>
      <c r="UVB20" s="37"/>
      <c r="UVC20" s="37"/>
      <c r="UVD20" s="37"/>
      <c r="UVE20" s="37"/>
      <c r="UVF20" s="37"/>
      <c r="UVG20" s="37"/>
      <c r="UVH20" s="37"/>
      <c r="UVI20" s="37"/>
      <c r="UVJ20" s="37"/>
      <c r="UVK20" s="37"/>
      <c r="UVL20" s="37"/>
      <c r="UVM20" s="37"/>
      <c r="UVN20" s="37"/>
      <c r="UVO20" s="37"/>
      <c r="UVP20" s="37"/>
      <c r="UVQ20" s="37"/>
      <c r="UVR20" s="37"/>
      <c r="UVS20" s="37"/>
      <c r="UVT20" s="37"/>
      <c r="UVU20" s="37"/>
      <c r="UVV20" s="37"/>
      <c r="UVW20" s="37"/>
      <c r="UVX20" s="37"/>
      <c r="UVY20" s="37"/>
      <c r="UVZ20" s="37"/>
      <c r="UWA20" s="37"/>
      <c r="UWB20" s="37"/>
      <c r="UWC20" s="37"/>
      <c r="UWD20" s="37"/>
      <c r="UWE20" s="37"/>
      <c r="UWF20" s="37"/>
      <c r="UWG20" s="37"/>
      <c r="UWH20" s="37"/>
      <c r="UWI20" s="37"/>
      <c r="UWJ20" s="37"/>
      <c r="UWK20" s="37"/>
      <c r="UWL20" s="37"/>
      <c r="UWM20" s="37"/>
      <c r="UWN20" s="37"/>
      <c r="UWO20" s="37"/>
      <c r="UWP20" s="37"/>
      <c r="UWQ20" s="37"/>
      <c r="UWR20" s="37"/>
      <c r="UWS20" s="37"/>
      <c r="UWT20" s="37"/>
      <c r="UWU20" s="37"/>
      <c r="UWV20" s="37"/>
      <c r="UWW20" s="37"/>
      <c r="UWX20" s="37"/>
      <c r="UWY20" s="37"/>
      <c r="UWZ20" s="37"/>
      <c r="UXA20" s="37"/>
      <c r="UXB20" s="37"/>
      <c r="UXC20" s="37"/>
      <c r="UXD20" s="37"/>
      <c r="UXE20" s="37"/>
      <c r="UXF20" s="37"/>
      <c r="UXG20" s="37"/>
      <c r="UXH20" s="37"/>
      <c r="UXI20" s="37"/>
      <c r="UXJ20" s="37"/>
      <c r="UXK20" s="37"/>
      <c r="UXL20" s="37"/>
      <c r="UXM20" s="37"/>
      <c r="UXN20" s="37"/>
      <c r="UXO20" s="37"/>
      <c r="UXP20" s="37"/>
      <c r="UXQ20" s="37"/>
      <c r="UXR20" s="37"/>
      <c r="UXS20" s="37"/>
      <c r="UXT20" s="37"/>
      <c r="UXU20" s="37"/>
      <c r="UXV20" s="37"/>
      <c r="UXW20" s="37"/>
      <c r="UXX20" s="37"/>
      <c r="UXY20" s="37"/>
      <c r="UXZ20" s="37"/>
      <c r="UYA20" s="37"/>
      <c r="UYB20" s="37"/>
      <c r="UYC20" s="37"/>
      <c r="UYD20" s="37"/>
      <c r="UYE20" s="37"/>
      <c r="UYF20" s="37"/>
      <c r="UYG20" s="37"/>
      <c r="UYH20" s="37"/>
      <c r="UYI20" s="37"/>
      <c r="UYJ20" s="37"/>
      <c r="UYK20" s="37"/>
      <c r="UYL20" s="37"/>
      <c r="UYM20" s="37"/>
      <c r="UYN20" s="37"/>
      <c r="UYO20" s="37"/>
      <c r="UYP20" s="37"/>
      <c r="UYQ20" s="37"/>
      <c r="UYR20" s="37"/>
      <c r="UYS20" s="37"/>
      <c r="UYT20" s="37"/>
      <c r="UYU20" s="37"/>
      <c r="UYV20" s="37"/>
      <c r="UYW20" s="37"/>
      <c r="UYX20" s="37"/>
      <c r="UYY20" s="37"/>
      <c r="UYZ20" s="37"/>
      <c r="UZA20" s="37"/>
      <c r="UZB20" s="37"/>
      <c r="UZC20" s="37"/>
      <c r="UZD20" s="37"/>
      <c r="UZE20" s="37"/>
      <c r="UZF20" s="37"/>
      <c r="UZG20" s="37"/>
      <c r="UZH20" s="37"/>
      <c r="UZI20" s="37"/>
      <c r="UZJ20" s="37"/>
      <c r="UZK20" s="37"/>
      <c r="UZL20" s="37"/>
      <c r="UZM20" s="37"/>
      <c r="UZN20" s="37"/>
      <c r="UZO20" s="37"/>
      <c r="UZP20" s="37"/>
      <c r="UZQ20" s="37"/>
      <c r="UZR20" s="37"/>
      <c r="UZS20" s="37"/>
      <c r="UZT20" s="37"/>
      <c r="UZU20" s="37"/>
      <c r="UZV20" s="37"/>
      <c r="UZW20" s="37"/>
      <c r="UZX20" s="37"/>
      <c r="UZY20" s="37"/>
      <c r="UZZ20" s="37"/>
      <c r="VAA20" s="37"/>
      <c r="VAB20" s="37"/>
      <c r="VAC20" s="37"/>
      <c r="VAD20" s="37"/>
      <c r="VAE20" s="37"/>
      <c r="VAF20" s="37"/>
      <c r="VAG20" s="37"/>
      <c r="VAH20" s="37"/>
      <c r="VAI20" s="37"/>
      <c r="VAJ20" s="37"/>
      <c r="VAK20" s="37"/>
      <c r="VAL20" s="37"/>
      <c r="VAM20" s="37"/>
      <c r="VAN20" s="37"/>
      <c r="VAO20" s="37"/>
      <c r="VAP20" s="37"/>
      <c r="VAQ20" s="37"/>
      <c r="VAR20" s="37"/>
      <c r="VAS20" s="37"/>
      <c r="VAT20" s="37"/>
      <c r="VAU20" s="37"/>
      <c r="VAV20" s="37"/>
      <c r="VAW20" s="37"/>
      <c r="VAX20" s="37"/>
      <c r="VAY20" s="37"/>
      <c r="VAZ20" s="37"/>
      <c r="VBA20" s="37"/>
      <c r="VBB20" s="37"/>
      <c r="VBC20" s="37"/>
      <c r="VBD20" s="37"/>
      <c r="VBE20" s="37"/>
      <c r="VBF20" s="37"/>
      <c r="VBG20" s="37"/>
      <c r="VBH20" s="37"/>
      <c r="VBI20" s="37"/>
      <c r="VBJ20" s="37"/>
      <c r="VBK20" s="37"/>
      <c r="VBL20" s="37"/>
      <c r="VBM20" s="37"/>
      <c r="VBN20" s="37"/>
      <c r="VBO20" s="37"/>
      <c r="VBP20" s="37"/>
      <c r="VBQ20" s="37"/>
      <c r="VBR20" s="37"/>
      <c r="VBS20" s="37"/>
      <c r="VBT20" s="37"/>
      <c r="VBU20" s="37"/>
      <c r="VBV20" s="37"/>
      <c r="VBW20" s="37"/>
      <c r="VBX20" s="37"/>
      <c r="VBY20" s="37"/>
      <c r="VBZ20" s="37"/>
      <c r="VCA20" s="37"/>
      <c r="VCB20" s="37"/>
      <c r="VCC20" s="37"/>
      <c r="VCD20" s="37"/>
      <c r="VCE20" s="37"/>
      <c r="VCF20" s="37"/>
      <c r="VCG20" s="37"/>
      <c r="VCH20" s="37"/>
      <c r="VCI20" s="37"/>
      <c r="VCJ20" s="37"/>
      <c r="VCK20" s="37"/>
      <c r="VCL20" s="37"/>
      <c r="VCM20" s="37"/>
      <c r="VCN20" s="37"/>
      <c r="VCO20" s="37"/>
      <c r="VCP20" s="37"/>
      <c r="VCQ20" s="37"/>
      <c r="VCR20" s="37"/>
      <c r="VCS20" s="37"/>
      <c r="VCT20" s="37"/>
      <c r="VCU20" s="37"/>
      <c r="VCV20" s="37"/>
      <c r="VCW20" s="37"/>
      <c r="VCX20" s="37"/>
      <c r="VCY20" s="37"/>
      <c r="VCZ20" s="37"/>
      <c r="VDA20" s="37"/>
      <c r="VDB20" s="37"/>
      <c r="VDC20" s="37"/>
      <c r="VDD20" s="37"/>
      <c r="VDE20" s="37"/>
      <c r="VDF20" s="37"/>
      <c r="VDG20" s="37"/>
      <c r="VDH20" s="37"/>
      <c r="VDI20" s="37"/>
      <c r="VDJ20" s="37"/>
      <c r="VDK20" s="37"/>
      <c r="VDL20" s="37"/>
      <c r="VDM20" s="37"/>
      <c r="VDN20" s="37"/>
      <c r="VDO20" s="37"/>
      <c r="VDP20" s="37"/>
      <c r="VDQ20" s="37"/>
      <c r="VDR20" s="37"/>
      <c r="VDS20" s="37"/>
      <c r="VDT20" s="37"/>
      <c r="VDU20" s="37"/>
      <c r="VDV20" s="37"/>
      <c r="VDW20" s="37"/>
      <c r="VDX20" s="37"/>
      <c r="VDY20" s="37"/>
      <c r="VDZ20" s="37"/>
      <c r="VEA20" s="37"/>
      <c r="VEB20" s="37"/>
      <c r="VEC20" s="37"/>
      <c r="VED20" s="37"/>
      <c r="VEE20" s="37"/>
      <c r="VEF20" s="37"/>
      <c r="VEG20" s="37"/>
      <c r="VEH20" s="37"/>
      <c r="VEI20" s="37"/>
      <c r="VEJ20" s="37"/>
      <c r="VEK20" s="37"/>
      <c r="VEL20" s="37"/>
      <c r="VEM20" s="37"/>
      <c r="VEN20" s="37"/>
      <c r="VEO20" s="37"/>
      <c r="VEP20" s="37"/>
      <c r="VEQ20" s="37"/>
      <c r="VER20" s="37"/>
      <c r="VES20" s="37"/>
      <c r="VET20" s="37"/>
      <c r="VEU20" s="37"/>
      <c r="VEV20" s="37"/>
      <c r="VEW20" s="37"/>
      <c r="VEX20" s="37"/>
      <c r="VEY20" s="37"/>
      <c r="VEZ20" s="37"/>
      <c r="VFA20" s="37"/>
      <c r="VFB20" s="37"/>
      <c r="VFC20" s="37"/>
      <c r="VFD20" s="37"/>
      <c r="VFE20" s="37"/>
      <c r="VFF20" s="37"/>
      <c r="VFG20" s="37"/>
      <c r="VFH20" s="37"/>
      <c r="VFI20" s="37"/>
      <c r="VFJ20" s="37"/>
      <c r="VFK20" s="37"/>
      <c r="VFL20" s="37"/>
      <c r="VFM20" s="37"/>
      <c r="VFN20" s="37"/>
      <c r="VFO20" s="37"/>
      <c r="VFP20" s="37"/>
      <c r="VFQ20" s="37"/>
      <c r="VFR20" s="37"/>
      <c r="VFS20" s="37"/>
      <c r="VFT20" s="37"/>
      <c r="VFU20" s="37"/>
      <c r="VFV20" s="37"/>
      <c r="VFW20" s="37"/>
      <c r="VFX20" s="37"/>
      <c r="VFY20" s="37"/>
      <c r="VFZ20" s="37"/>
      <c r="VGA20" s="37"/>
      <c r="VGB20" s="37"/>
      <c r="VGC20" s="37"/>
      <c r="VGD20" s="37"/>
      <c r="VGE20" s="37"/>
      <c r="VGF20" s="37"/>
      <c r="VGG20" s="37"/>
      <c r="VGH20" s="37"/>
      <c r="VGI20" s="37"/>
      <c r="VGJ20" s="37"/>
      <c r="VGK20" s="37"/>
      <c r="VGL20" s="37"/>
      <c r="VGM20" s="37"/>
      <c r="VGN20" s="37"/>
      <c r="VGO20" s="37"/>
      <c r="VGP20" s="37"/>
      <c r="VGQ20" s="37"/>
      <c r="VGR20" s="37"/>
      <c r="VGS20" s="37"/>
      <c r="VGT20" s="37"/>
      <c r="VGU20" s="37"/>
      <c r="VGV20" s="37"/>
      <c r="VGW20" s="37"/>
      <c r="VGX20" s="37"/>
      <c r="VGY20" s="37"/>
      <c r="VGZ20" s="37"/>
      <c r="VHA20" s="37"/>
      <c r="VHB20" s="37"/>
      <c r="VHC20" s="37"/>
      <c r="VHD20" s="37"/>
      <c r="VHE20" s="37"/>
      <c r="VHF20" s="37"/>
      <c r="VHG20" s="37"/>
      <c r="VHH20" s="37"/>
      <c r="VHI20" s="37"/>
      <c r="VHJ20" s="37"/>
      <c r="VHK20" s="37"/>
      <c r="VHL20" s="37"/>
      <c r="VHM20" s="37"/>
      <c r="VHN20" s="37"/>
      <c r="VHO20" s="37"/>
      <c r="VHP20" s="37"/>
      <c r="VHQ20" s="37"/>
      <c r="VHR20" s="37"/>
      <c r="VHS20" s="37"/>
      <c r="VHT20" s="37"/>
      <c r="VHU20" s="37"/>
      <c r="VHV20" s="37"/>
      <c r="VHW20" s="37"/>
      <c r="VHX20" s="37"/>
      <c r="VHY20" s="37"/>
      <c r="VHZ20" s="37"/>
      <c r="VIA20" s="37"/>
      <c r="VIB20" s="37"/>
      <c r="VIC20" s="37"/>
      <c r="VID20" s="37"/>
      <c r="VIE20" s="37"/>
      <c r="VIF20" s="37"/>
      <c r="VIG20" s="37"/>
      <c r="VIH20" s="37"/>
      <c r="VII20" s="37"/>
      <c r="VIJ20" s="37"/>
      <c r="VIK20" s="37"/>
      <c r="VIL20" s="37"/>
      <c r="VIM20" s="37"/>
      <c r="VIN20" s="37"/>
      <c r="VIO20" s="37"/>
      <c r="VIP20" s="37"/>
      <c r="VIQ20" s="37"/>
      <c r="VIR20" s="37"/>
      <c r="VIS20" s="37"/>
      <c r="VIT20" s="37"/>
      <c r="VIU20" s="37"/>
      <c r="VIV20" s="37"/>
      <c r="VIW20" s="37"/>
      <c r="VIX20" s="37"/>
      <c r="VIY20" s="37"/>
      <c r="VIZ20" s="37"/>
      <c r="VJA20" s="37"/>
      <c r="VJB20" s="37"/>
      <c r="VJC20" s="37"/>
      <c r="VJD20" s="37"/>
      <c r="VJE20" s="37"/>
      <c r="VJF20" s="37"/>
      <c r="VJG20" s="37"/>
      <c r="VJH20" s="37"/>
      <c r="VJI20" s="37"/>
      <c r="VJJ20" s="37"/>
      <c r="VJK20" s="37"/>
      <c r="VJL20" s="37"/>
      <c r="VJM20" s="37"/>
      <c r="VJN20" s="37"/>
      <c r="VJO20" s="37"/>
      <c r="VJP20" s="37"/>
      <c r="VJQ20" s="37"/>
      <c r="VJR20" s="37"/>
      <c r="VJS20" s="37"/>
      <c r="VJT20" s="37"/>
      <c r="VJU20" s="37"/>
      <c r="VJV20" s="37"/>
      <c r="VJW20" s="37"/>
      <c r="VJX20" s="37"/>
      <c r="VJY20" s="37"/>
      <c r="VJZ20" s="37"/>
      <c r="VKA20" s="37"/>
      <c r="VKB20" s="37"/>
      <c r="VKC20" s="37"/>
      <c r="VKD20" s="37"/>
      <c r="VKE20" s="37"/>
      <c r="VKF20" s="37"/>
      <c r="VKG20" s="37"/>
      <c r="VKH20" s="37"/>
      <c r="VKI20" s="37"/>
      <c r="VKJ20" s="37"/>
      <c r="VKK20" s="37"/>
      <c r="VKL20" s="37"/>
      <c r="VKM20" s="37"/>
      <c r="VKN20" s="37"/>
      <c r="VKO20" s="37"/>
      <c r="VKP20" s="37"/>
      <c r="VKQ20" s="37"/>
      <c r="VKR20" s="37"/>
      <c r="VKS20" s="37"/>
      <c r="VKT20" s="37"/>
      <c r="VKU20" s="37"/>
      <c r="VKV20" s="37"/>
      <c r="VKW20" s="37"/>
      <c r="VKX20" s="37"/>
      <c r="VKY20" s="37"/>
      <c r="VKZ20" s="37"/>
      <c r="VLA20" s="37"/>
      <c r="VLB20" s="37"/>
      <c r="VLC20" s="37"/>
      <c r="VLD20" s="37"/>
      <c r="VLE20" s="37"/>
      <c r="VLF20" s="37"/>
      <c r="VLG20" s="37"/>
      <c r="VLH20" s="37"/>
      <c r="VLI20" s="37"/>
      <c r="VLJ20" s="37"/>
      <c r="VLK20" s="37"/>
      <c r="VLL20" s="37"/>
      <c r="VLM20" s="37"/>
      <c r="VLN20" s="37"/>
      <c r="VLO20" s="37"/>
      <c r="VLP20" s="37"/>
      <c r="VLQ20" s="37"/>
      <c r="VLR20" s="37"/>
      <c r="VLS20" s="37"/>
      <c r="VLT20" s="37"/>
      <c r="VLU20" s="37"/>
      <c r="VLV20" s="37"/>
      <c r="VLW20" s="37"/>
      <c r="VLX20" s="37"/>
      <c r="VLY20" s="37"/>
      <c r="VLZ20" s="37"/>
      <c r="VMA20" s="37"/>
      <c r="VMB20" s="37"/>
      <c r="VMC20" s="37"/>
      <c r="VMD20" s="37"/>
      <c r="VME20" s="37"/>
      <c r="VMF20" s="37"/>
      <c r="VMG20" s="37"/>
      <c r="VMH20" s="37"/>
      <c r="VMI20" s="37"/>
      <c r="VMJ20" s="37"/>
      <c r="VMK20" s="37"/>
      <c r="VML20" s="37"/>
      <c r="VMM20" s="37"/>
      <c r="VMN20" s="37"/>
      <c r="VMO20" s="37"/>
      <c r="VMP20" s="37"/>
      <c r="VMQ20" s="37"/>
      <c r="VMR20" s="37"/>
      <c r="VMS20" s="37"/>
      <c r="VMT20" s="37"/>
      <c r="VMU20" s="37"/>
      <c r="VMV20" s="37"/>
      <c r="VMW20" s="37"/>
      <c r="VMX20" s="37"/>
      <c r="VMY20" s="37"/>
      <c r="VMZ20" s="37"/>
      <c r="VNA20" s="37"/>
      <c r="VNB20" s="37"/>
      <c r="VNC20" s="37"/>
      <c r="VND20" s="37"/>
      <c r="VNE20" s="37"/>
      <c r="VNF20" s="37"/>
      <c r="VNG20" s="37"/>
      <c r="VNH20" s="37"/>
      <c r="VNI20" s="37"/>
      <c r="VNJ20" s="37"/>
      <c r="VNK20" s="37"/>
      <c r="VNL20" s="37"/>
      <c r="VNM20" s="37"/>
      <c r="VNN20" s="37"/>
      <c r="VNO20" s="37"/>
      <c r="VNP20" s="37"/>
      <c r="VNQ20" s="37"/>
      <c r="VNR20" s="37"/>
      <c r="VNS20" s="37"/>
      <c r="VNT20" s="37"/>
      <c r="VNU20" s="37"/>
      <c r="VNV20" s="37"/>
      <c r="VNW20" s="37"/>
      <c r="VNX20" s="37"/>
      <c r="VNY20" s="37"/>
      <c r="VNZ20" s="37"/>
      <c r="VOA20" s="37"/>
      <c r="VOB20" s="37"/>
      <c r="VOC20" s="37"/>
      <c r="VOD20" s="37"/>
      <c r="VOE20" s="37"/>
      <c r="VOF20" s="37"/>
      <c r="VOG20" s="37"/>
      <c r="VOH20" s="37"/>
      <c r="VOI20" s="37"/>
      <c r="VOJ20" s="37"/>
      <c r="VOK20" s="37"/>
      <c r="VOL20" s="37"/>
      <c r="VOM20" s="37"/>
      <c r="VON20" s="37"/>
      <c r="VOO20" s="37"/>
      <c r="VOP20" s="37"/>
      <c r="VOQ20" s="37"/>
      <c r="VOR20" s="37"/>
      <c r="VOS20" s="37"/>
      <c r="VOT20" s="37"/>
      <c r="VOU20" s="37"/>
      <c r="VOV20" s="37"/>
      <c r="VOW20" s="37"/>
      <c r="VOX20" s="37"/>
      <c r="VOY20" s="37"/>
      <c r="VOZ20" s="37"/>
      <c r="VPA20" s="37"/>
      <c r="VPB20" s="37"/>
      <c r="VPC20" s="37"/>
      <c r="VPD20" s="37"/>
      <c r="VPE20" s="37"/>
      <c r="VPF20" s="37"/>
      <c r="VPG20" s="37"/>
      <c r="VPH20" s="37"/>
      <c r="VPI20" s="37"/>
      <c r="VPJ20" s="37"/>
      <c r="VPK20" s="37"/>
      <c r="VPL20" s="37"/>
      <c r="VPM20" s="37"/>
      <c r="VPN20" s="37"/>
      <c r="VPO20" s="37"/>
      <c r="VPP20" s="37"/>
      <c r="VPQ20" s="37"/>
      <c r="VPR20" s="37"/>
      <c r="VPS20" s="37"/>
      <c r="VPT20" s="37"/>
      <c r="VPU20" s="37"/>
      <c r="VPV20" s="37"/>
      <c r="VPW20" s="37"/>
      <c r="VPX20" s="37"/>
      <c r="VPY20" s="37"/>
      <c r="VPZ20" s="37"/>
      <c r="VQA20" s="37"/>
      <c r="VQB20" s="37"/>
      <c r="VQC20" s="37"/>
      <c r="VQD20" s="37"/>
      <c r="VQE20" s="37"/>
      <c r="VQF20" s="37"/>
      <c r="VQG20" s="37"/>
      <c r="VQH20" s="37"/>
      <c r="VQI20" s="37"/>
      <c r="VQJ20" s="37"/>
      <c r="VQK20" s="37"/>
      <c r="VQL20" s="37"/>
      <c r="VQM20" s="37"/>
      <c r="VQN20" s="37"/>
      <c r="VQO20" s="37"/>
      <c r="VQP20" s="37"/>
      <c r="VQQ20" s="37"/>
      <c r="VQR20" s="37"/>
      <c r="VQS20" s="37"/>
      <c r="VQT20" s="37"/>
      <c r="VQU20" s="37"/>
      <c r="VQV20" s="37"/>
      <c r="VQW20" s="37"/>
      <c r="VQX20" s="37"/>
      <c r="VQY20" s="37"/>
      <c r="VQZ20" s="37"/>
      <c r="VRA20" s="37"/>
      <c r="VRB20" s="37"/>
      <c r="VRC20" s="37"/>
      <c r="VRD20" s="37"/>
      <c r="VRE20" s="37"/>
      <c r="VRF20" s="37"/>
      <c r="VRG20" s="37"/>
      <c r="VRH20" s="37"/>
      <c r="VRI20" s="37"/>
      <c r="VRJ20" s="37"/>
      <c r="VRK20" s="37"/>
      <c r="VRL20" s="37"/>
      <c r="VRM20" s="37"/>
      <c r="VRN20" s="37"/>
      <c r="VRO20" s="37"/>
      <c r="VRP20" s="37"/>
      <c r="VRQ20" s="37"/>
      <c r="VRR20" s="37"/>
      <c r="VRS20" s="37"/>
      <c r="VRT20" s="37"/>
      <c r="VRU20" s="37"/>
      <c r="VRV20" s="37"/>
      <c r="VRW20" s="37"/>
      <c r="VRX20" s="37"/>
      <c r="VRY20" s="37"/>
      <c r="VRZ20" s="37"/>
      <c r="VSA20" s="37"/>
      <c r="VSB20" s="37"/>
      <c r="VSC20" s="37"/>
      <c r="VSD20" s="37"/>
      <c r="VSE20" s="37"/>
      <c r="VSF20" s="37"/>
      <c r="VSG20" s="37"/>
      <c r="VSH20" s="37"/>
      <c r="VSI20" s="37"/>
      <c r="VSJ20" s="37"/>
      <c r="VSK20" s="37"/>
      <c r="VSL20" s="37"/>
      <c r="VSM20" s="37"/>
      <c r="VSN20" s="37"/>
      <c r="VSO20" s="37"/>
      <c r="VSP20" s="37"/>
      <c r="VSQ20" s="37"/>
      <c r="VSR20" s="37"/>
      <c r="VSS20" s="37"/>
      <c r="VST20" s="37"/>
      <c r="VSU20" s="37"/>
      <c r="VSV20" s="37"/>
      <c r="VSW20" s="37"/>
      <c r="VSX20" s="37"/>
      <c r="VSY20" s="37"/>
      <c r="VSZ20" s="37"/>
      <c r="VTA20" s="37"/>
      <c r="VTB20" s="37"/>
      <c r="VTC20" s="37"/>
      <c r="VTD20" s="37"/>
      <c r="VTE20" s="37"/>
      <c r="VTF20" s="37"/>
      <c r="VTG20" s="37"/>
      <c r="VTH20" s="37"/>
      <c r="VTI20" s="37"/>
      <c r="VTJ20" s="37"/>
      <c r="VTK20" s="37"/>
      <c r="VTL20" s="37"/>
      <c r="VTM20" s="37"/>
      <c r="VTN20" s="37"/>
      <c r="VTO20" s="37"/>
      <c r="VTP20" s="37"/>
      <c r="VTQ20" s="37"/>
      <c r="VTR20" s="37"/>
      <c r="VTS20" s="37"/>
      <c r="VTT20" s="37"/>
      <c r="VTU20" s="37"/>
      <c r="VTV20" s="37"/>
      <c r="VTW20" s="37"/>
      <c r="VTX20" s="37"/>
      <c r="VTY20" s="37"/>
      <c r="VTZ20" s="37"/>
      <c r="VUA20" s="37"/>
      <c r="VUB20" s="37"/>
      <c r="VUC20" s="37"/>
      <c r="VUD20" s="37"/>
      <c r="VUE20" s="37"/>
      <c r="VUF20" s="37"/>
      <c r="VUG20" s="37"/>
      <c r="VUH20" s="37"/>
      <c r="VUI20" s="37"/>
      <c r="VUJ20" s="37"/>
      <c r="VUK20" s="37"/>
      <c r="VUL20" s="37"/>
      <c r="VUM20" s="37"/>
      <c r="VUN20" s="37"/>
      <c r="VUO20" s="37"/>
      <c r="VUP20" s="37"/>
      <c r="VUQ20" s="37"/>
      <c r="VUR20" s="37"/>
      <c r="VUS20" s="37"/>
      <c r="VUT20" s="37"/>
      <c r="VUU20" s="37"/>
      <c r="VUV20" s="37"/>
      <c r="VUW20" s="37"/>
      <c r="VUX20" s="37"/>
      <c r="VUY20" s="37"/>
      <c r="VUZ20" s="37"/>
      <c r="VVA20" s="37"/>
      <c r="VVB20" s="37"/>
      <c r="VVC20" s="37"/>
      <c r="VVD20" s="37"/>
      <c r="VVE20" s="37"/>
      <c r="VVF20" s="37"/>
      <c r="VVG20" s="37"/>
      <c r="VVH20" s="37"/>
      <c r="VVI20" s="37"/>
      <c r="VVJ20" s="37"/>
      <c r="VVK20" s="37"/>
      <c r="VVL20" s="37"/>
      <c r="VVM20" s="37"/>
      <c r="VVN20" s="37"/>
      <c r="VVO20" s="37"/>
      <c r="VVP20" s="37"/>
      <c r="VVQ20" s="37"/>
      <c r="VVR20" s="37"/>
      <c r="VVS20" s="37"/>
      <c r="VVT20" s="37"/>
      <c r="VVU20" s="37"/>
      <c r="VVV20" s="37"/>
      <c r="VVW20" s="37"/>
      <c r="VVX20" s="37"/>
      <c r="VVY20" s="37"/>
      <c r="VVZ20" s="37"/>
      <c r="VWA20" s="37"/>
      <c r="VWB20" s="37"/>
      <c r="VWC20" s="37"/>
      <c r="VWD20" s="37"/>
      <c r="VWE20" s="37"/>
      <c r="VWF20" s="37"/>
      <c r="VWG20" s="37"/>
      <c r="VWH20" s="37"/>
      <c r="VWI20" s="37"/>
      <c r="VWJ20" s="37"/>
      <c r="VWK20" s="37"/>
      <c r="VWL20" s="37"/>
      <c r="VWM20" s="37"/>
      <c r="VWN20" s="37"/>
      <c r="VWO20" s="37"/>
      <c r="VWP20" s="37"/>
      <c r="VWQ20" s="37"/>
      <c r="VWR20" s="37"/>
      <c r="VWS20" s="37"/>
      <c r="VWT20" s="37"/>
      <c r="VWU20" s="37"/>
      <c r="VWV20" s="37"/>
      <c r="VWW20" s="37"/>
      <c r="VWX20" s="37"/>
      <c r="VWY20" s="37"/>
      <c r="VWZ20" s="37"/>
      <c r="VXA20" s="37"/>
      <c r="VXB20" s="37"/>
      <c r="VXC20" s="37"/>
      <c r="VXD20" s="37"/>
      <c r="VXE20" s="37"/>
      <c r="VXF20" s="37"/>
      <c r="VXG20" s="37"/>
      <c r="VXH20" s="37"/>
      <c r="VXI20" s="37"/>
      <c r="VXJ20" s="37"/>
      <c r="VXK20" s="37"/>
      <c r="VXL20" s="37"/>
      <c r="VXM20" s="37"/>
      <c r="VXN20" s="37"/>
      <c r="VXO20" s="37"/>
      <c r="VXP20" s="37"/>
      <c r="VXQ20" s="37"/>
      <c r="VXR20" s="37"/>
      <c r="VXS20" s="37"/>
      <c r="VXT20" s="37"/>
      <c r="VXU20" s="37"/>
      <c r="VXV20" s="37"/>
      <c r="VXW20" s="37"/>
      <c r="VXX20" s="37"/>
      <c r="VXY20" s="37"/>
      <c r="VXZ20" s="37"/>
      <c r="VYA20" s="37"/>
      <c r="VYB20" s="37"/>
      <c r="VYC20" s="37"/>
      <c r="VYD20" s="37"/>
      <c r="VYE20" s="37"/>
      <c r="VYF20" s="37"/>
      <c r="VYG20" s="37"/>
      <c r="VYH20" s="37"/>
      <c r="VYI20" s="37"/>
      <c r="VYJ20" s="37"/>
      <c r="VYK20" s="37"/>
      <c r="VYL20" s="37"/>
      <c r="VYM20" s="37"/>
      <c r="VYN20" s="37"/>
      <c r="VYO20" s="37"/>
      <c r="VYP20" s="37"/>
      <c r="VYQ20" s="37"/>
      <c r="VYR20" s="37"/>
      <c r="VYS20" s="37"/>
      <c r="VYT20" s="37"/>
      <c r="VYU20" s="37"/>
      <c r="VYV20" s="37"/>
      <c r="VYW20" s="37"/>
      <c r="VYX20" s="37"/>
      <c r="VYY20" s="37"/>
      <c r="VYZ20" s="37"/>
      <c r="VZA20" s="37"/>
      <c r="VZB20" s="37"/>
      <c r="VZC20" s="37"/>
      <c r="VZD20" s="37"/>
      <c r="VZE20" s="37"/>
      <c r="VZF20" s="37"/>
      <c r="VZG20" s="37"/>
      <c r="VZH20" s="37"/>
      <c r="VZI20" s="37"/>
      <c r="VZJ20" s="37"/>
      <c r="VZK20" s="37"/>
      <c r="VZL20" s="37"/>
      <c r="VZM20" s="37"/>
      <c r="VZN20" s="37"/>
      <c r="VZO20" s="37"/>
      <c r="VZP20" s="37"/>
      <c r="VZQ20" s="37"/>
      <c r="VZR20" s="37"/>
      <c r="VZS20" s="37"/>
      <c r="VZT20" s="37"/>
      <c r="VZU20" s="37"/>
      <c r="VZV20" s="37"/>
      <c r="VZW20" s="37"/>
      <c r="VZX20" s="37"/>
      <c r="VZY20" s="37"/>
      <c r="VZZ20" s="37"/>
      <c r="WAA20" s="37"/>
      <c r="WAB20" s="37"/>
      <c r="WAC20" s="37"/>
      <c r="WAD20" s="37"/>
      <c r="WAE20" s="37"/>
      <c r="WAF20" s="37"/>
      <c r="WAG20" s="37"/>
      <c r="WAH20" s="37"/>
      <c r="WAI20" s="37"/>
      <c r="WAJ20" s="37"/>
      <c r="WAK20" s="37"/>
      <c r="WAL20" s="37"/>
      <c r="WAM20" s="37"/>
      <c r="WAN20" s="37"/>
      <c r="WAO20" s="37"/>
      <c r="WAP20" s="37"/>
      <c r="WAQ20" s="37"/>
      <c r="WAR20" s="37"/>
      <c r="WAS20" s="37"/>
      <c r="WAT20" s="37"/>
      <c r="WAU20" s="37"/>
      <c r="WAV20" s="37"/>
      <c r="WAW20" s="37"/>
      <c r="WAX20" s="37"/>
      <c r="WAY20" s="37"/>
      <c r="WAZ20" s="37"/>
      <c r="WBA20" s="37"/>
      <c r="WBB20" s="37"/>
      <c r="WBC20" s="37"/>
      <c r="WBD20" s="37"/>
      <c r="WBE20" s="37"/>
      <c r="WBF20" s="37"/>
      <c r="WBG20" s="37"/>
      <c r="WBH20" s="37"/>
      <c r="WBI20" s="37"/>
      <c r="WBJ20" s="37"/>
      <c r="WBK20" s="37"/>
      <c r="WBL20" s="37"/>
      <c r="WBM20" s="37"/>
      <c r="WBN20" s="37"/>
      <c r="WBO20" s="37"/>
      <c r="WBP20" s="37"/>
      <c r="WBQ20" s="37"/>
      <c r="WBR20" s="37"/>
      <c r="WBS20" s="37"/>
      <c r="WBT20" s="37"/>
      <c r="WBU20" s="37"/>
      <c r="WBV20" s="37"/>
      <c r="WBW20" s="37"/>
      <c r="WBX20" s="37"/>
      <c r="WBY20" s="37"/>
      <c r="WBZ20" s="37"/>
      <c r="WCA20" s="37"/>
      <c r="WCB20" s="37"/>
      <c r="WCC20" s="37"/>
      <c r="WCD20" s="37"/>
      <c r="WCE20" s="37"/>
      <c r="WCF20" s="37"/>
      <c r="WCG20" s="37"/>
      <c r="WCH20" s="37"/>
      <c r="WCI20" s="37"/>
      <c r="WCJ20" s="37"/>
      <c r="WCK20" s="37"/>
      <c r="WCL20" s="37"/>
      <c r="WCM20" s="37"/>
      <c r="WCN20" s="37"/>
      <c r="WCO20" s="37"/>
      <c r="WCP20" s="37"/>
      <c r="WCQ20" s="37"/>
      <c r="WCR20" s="37"/>
      <c r="WCS20" s="37"/>
      <c r="WCT20" s="37"/>
      <c r="WCU20" s="37"/>
      <c r="WCV20" s="37"/>
      <c r="WCW20" s="37"/>
      <c r="WCX20" s="37"/>
      <c r="WCY20" s="37"/>
      <c r="WCZ20" s="37"/>
      <c r="WDA20" s="37"/>
      <c r="WDB20" s="37"/>
      <c r="WDC20" s="37"/>
      <c r="WDD20" s="37"/>
      <c r="WDE20" s="37"/>
      <c r="WDF20" s="37"/>
      <c r="WDG20" s="37"/>
      <c r="WDH20" s="37"/>
      <c r="WDI20" s="37"/>
      <c r="WDJ20" s="37"/>
      <c r="WDK20" s="37"/>
      <c r="WDL20" s="37"/>
      <c r="WDM20" s="37"/>
      <c r="WDN20" s="37"/>
      <c r="WDO20" s="37"/>
      <c r="WDP20" s="37"/>
      <c r="WDQ20" s="37"/>
      <c r="WDR20" s="37"/>
      <c r="WDS20" s="37"/>
      <c r="WDT20" s="37"/>
      <c r="WDU20" s="37"/>
      <c r="WDV20" s="37"/>
      <c r="WDW20" s="37"/>
      <c r="WDX20" s="37"/>
      <c r="WDY20" s="37"/>
      <c r="WDZ20" s="37"/>
      <c r="WEA20" s="37"/>
      <c r="WEB20" s="37"/>
      <c r="WEC20" s="37"/>
      <c r="WED20" s="37"/>
      <c r="WEE20" s="37"/>
      <c r="WEF20" s="37"/>
      <c r="WEG20" s="37"/>
      <c r="WEH20" s="37"/>
      <c r="WEI20" s="37"/>
      <c r="WEJ20" s="37"/>
      <c r="WEK20" s="37"/>
      <c r="WEL20" s="37"/>
      <c r="WEM20" s="37"/>
      <c r="WEN20" s="37"/>
      <c r="WEO20" s="37"/>
      <c r="WEP20" s="37"/>
      <c r="WEQ20" s="37"/>
      <c r="WER20" s="37"/>
      <c r="WES20" s="37"/>
      <c r="WET20" s="37"/>
      <c r="WEU20" s="37"/>
      <c r="WEV20" s="37"/>
      <c r="WEW20" s="37"/>
      <c r="WEX20" s="37"/>
      <c r="WEY20" s="37"/>
      <c r="WEZ20" s="37"/>
      <c r="WFA20" s="37"/>
      <c r="WFB20" s="37"/>
      <c r="WFC20" s="37"/>
      <c r="WFD20" s="37"/>
      <c r="WFE20" s="37"/>
      <c r="WFF20" s="37"/>
      <c r="WFG20" s="37"/>
      <c r="WFH20" s="37"/>
      <c r="WFI20" s="37"/>
      <c r="WFJ20" s="37"/>
      <c r="WFK20" s="37"/>
      <c r="WFL20" s="37"/>
      <c r="WFM20" s="37"/>
      <c r="WFN20" s="37"/>
      <c r="WFO20" s="37"/>
      <c r="WFP20" s="37"/>
      <c r="WFQ20" s="37"/>
      <c r="WFR20" s="37"/>
      <c r="WFS20" s="37"/>
      <c r="WFT20" s="37"/>
      <c r="WFU20" s="37"/>
      <c r="WFV20" s="37"/>
      <c r="WFW20" s="37"/>
      <c r="WFX20" s="37"/>
      <c r="WFY20" s="37"/>
      <c r="WFZ20" s="37"/>
      <c r="WGA20" s="37"/>
      <c r="WGB20" s="37"/>
      <c r="WGC20" s="37"/>
      <c r="WGD20" s="37"/>
      <c r="WGE20" s="37"/>
      <c r="WGF20" s="37"/>
      <c r="WGG20" s="37"/>
      <c r="WGH20" s="37"/>
      <c r="WGI20" s="37"/>
      <c r="WGJ20" s="37"/>
      <c r="WGK20" s="37"/>
      <c r="WGL20" s="37"/>
      <c r="WGM20" s="37"/>
      <c r="WGN20" s="37"/>
      <c r="WGO20" s="37"/>
      <c r="WGP20" s="37"/>
      <c r="WGQ20" s="37"/>
      <c r="WGR20" s="37"/>
      <c r="WGS20" s="37"/>
      <c r="WGT20" s="37"/>
      <c r="WGU20" s="37"/>
      <c r="WGV20" s="37"/>
      <c r="WGW20" s="37"/>
      <c r="WGX20" s="37"/>
      <c r="WGY20" s="37"/>
      <c r="WGZ20" s="37"/>
      <c r="WHA20" s="37"/>
      <c r="WHB20" s="37"/>
      <c r="WHC20" s="37"/>
      <c r="WHD20" s="37"/>
      <c r="WHE20" s="37"/>
      <c r="WHF20" s="37"/>
      <c r="WHG20" s="37"/>
      <c r="WHH20" s="37"/>
      <c r="WHI20" s="37"/>
      <c r="WHJ20" s="37"/>
      <c r="WHK20" s="37"/>
      <c r="WHL20" s="37"/>
      <c r="WHM20" s="37"/>
      <c r="WHN20" s="37"/>
      <c r="WHO20" s="37"/>
      <c r="WHP20" s="37"/>
      <c r="WHQ20" s="37"/>
      <c r="WHR20" s="37"/>
      <c r="WHS20" s="37"/>
      <c r="WHT20" s="37"/>
      <c r="WHU20" s="37"/>
      <c r="WHV20" s="37"/>
      <c r="WHW20" s="37"/>
      <c r="WHX20" s="37"/>
      <c r="WHY20" s="37"/>
      <c r="WHZ20" s="37"/>
      <c r="WIA20" s="37"/>
      <c r="WIB20" s="37"/>
      <c r="WIC20" s="37"/>
      <c r="WID20" s="37"/>
      <c r="WIE20" s="37"/>
      <c r="WIF20" s="37"/>
      <c r="WIG20" s="37"/>
      <c r="WIH20" s="37"/>
      <c r="WII20" s="37"/>
      <c r="WIJ20" s="37"/>
      <c r="WIK20" s="37"/>
      <c r="WIL20" s="37"/>
      <c r="WIM20" s="37"/>
      <c r="WIN20" s="37"/>
      <c r="WIO20" s="37"/>
      <c r="WIP20" s="37"/>
      <c r="WIQ20" s="37"/>
      <c r="WIR20" s="37"/>
      <c r="WIS20" s="37"/>
      <c r="WIT20" s="37"/>
      <c r="WIU20" s="37"/>
      <c r="WIV20" s="37"/>
      <c r="WIW20" s="37"/>
      <c r="WIX20" s="37"/>
      <c r="WIY20" s="37"/>
      <c r="WIZ20" s="37"/>
      <c r="WJA20" s="37"/>
      <c r="WJB20" s="37"/>
      <c r="WJC20" s="37"/>
      <c r="WJD20" s="37"/>
      <c r="WJE20" s="37"/>
      <c r="WJF20" s="37"/>
      <c r="WJG20" s="37"/>
      <c r="WJH20" s="37"/>
      <c r="WJI20" s="37"/>
      <c r="WJJ20" s="37"/>
      <c r="WJK20" s="37"/>
      <c r="WJL20" s="37"/>
      <c r="WJM20" s="37"/>
      <c r="WJN20" s="37"/>
      <c r="WJO20" s="37"/>
      <c r="WJP20" s="37"/>
      <c r="WJQ20" s="37"/>
      <c r="WJR20" s="37"/>
      <c r="WJS20" s="37"/>
      <c r="WJT20" s="37"/>
      <c r="WJU20" s="37"/>
      <c r="WJV20" s="37"/>
      <c r="WJW20" s="37"/>
      <c r="WJX20" s="37"/>
      <c r="WJY20" s="37"/>
      <c r="WJZ20" s="37"/>
      <c r="WKA20" s="37"/>
      <c r="WKB20" s="37"/>
      <c r="WKC20" s="37"/>
      <c r="WKD20" s="37"/>
      <c r="WKE20" s="37"/>
      <c r="WKF20" s="37"/>
      <c r="WKG20" s="37"/>
      <c r="WKH20" s="37"/>
      <c r="WKI20" s="37"/>
      <c r="WKJ20" s="37"/>
      <c r="WKK20" s="37"/>
      <c r="WKL20" s="37"/>
      <c r="WKM20" s="37"/>
      <c r="WKN20" s="37"/>
      <c r="WKO20" s="37"/>
      <c r="WKP20" s="37"/>
      <c r="WKQ20" s="37"/>
      <c r="WKR20" s="37"/>
      <c r="WKS20" s="37"/>
      <c r="WKT20" s="37"/>
      <c r="WKU20" s="37"/>
      <c r="WKV20" s="37"/>
      <c r="WKW20" s="37"/>
      <c r="WKX20" s="37"/>
      <c r="WKY20" s="37"/>
      <c r="WKZ20" s="37"/>
      <c r="WLA20" s="37"/>
      <c r="WLB20" s="37"/>
      <c r="WLC20" s="37"/>
      <c r="WLD20" s="37"/>
      <c r="WLE20" s="37"/>
      <c r="WLF20" s="37"/>
      <c r="WLG20" s="37"/>
      <c r="WLH20" s="37"/>
      <c r="WLI20" s="37"/>
      <c r="WLJ20" s="37"/>
      <c r="WLK20" s="37"/>
      <c r="WLL20" s="37"/>
      <c r="WLM20" s="37"/>
      <c r="WLN20" s="37"/>
      <c r="WLO20" s="37"/>
      <c r="WLP20" s="37"/>
      <c r="WLQ20" s="37"/>
      <c r="WLR20" s="37"/>
      <c r="WLS20" s="37"/>
      <c r="WLT20" s="37"/>
      <c r="WLU20" s="37"/>
      <c r="WLV20" s="37"/>
      <c r="WLW20" s="37"/>
      <c r="WLX20" s="37"/>
      <c r="WLY20" s="37"/>
      <c r="WLZ20" s="37"/>
      <c r="WMA20" s="37"/>
      <c r="WMB20" s="37"/>
      <c r="WMC20" s="37"/>
      <c r="WMD20" s="37"/>
      <c r="WME20" s="37"/>
      <c r="WMF20" s="37"/>
      <c r="WMG20" s="37"/>
      <c r="WMH20" s="37"/>
      <c r="WMI20" s="37"/>
      <c r="WMJ20" s="37"/>
      <c r="WMK20" s="37"/>
      <c r="WML20" s="37"/>
      <c r="WMM20" s="37"/>
      <c r="WMN20" s="37"/>
      <c r="WMO20" s="37"/>
      <c r="WMP20" s="37"/>
      <c r="WMQ20" s="37"/>
      <c r="WMR20" s="37"/>
      <c r="WMS20" s="37"/>
      <c r="WMT20" s="37"/>
      <c r="WMU20" s="37"/>
      <c r="WMV20" s="37"/>
      <c r="WMW20" s="37"/>
      <c r="WMX20" s="37"/>
      <c r="WMY20" s="37"/>
      <c r="WMZ20" s="37"/>
      <c r="WNA20" s="37"/>
      <c r="WNB20" s="37"/>
      <c r="WNC20" s="37"/>
      <c r="WND20" s="37"/>
      <c r="WNE20" s="37"/>
      <c r="WNF20" s="37"/>
      <c r="WNG20" s="37"/>
      <c r="WNH20" s="37"/>
      <c r="WNI20" s="37"/>
      <c r="WNJ20" s="37"/>
      <c r="WNK20" s="37"/>
      <c r="WNL20" s="37"/>
      <c r="WNM20" s="37"/>
      <c r="WNN20" s="37"/>
      <c r="WNO20" s="37"/>
      <c r="WNP20" s="37"/>
      <c r="WNQ20" s="37"/>
      <c r="WNR20" s="37"/>
      <c r="WNS20" s="37"/>
      <c r="WNT20" s="37"/>
      <c r="WNU20" s="37"/>
      <c r="WNV20" s="37"/>
      <c r="WNW20" s="37"/>
      <c r="WNX20" s="37"/>
      <c r="WNY20" s="37"/>
      <c r="WNZ20" s="37"/>
      <c r="WOA20" s="37"/>
      <c r="WOB20" s="37"/>
      <c r="WOC20" s="37"/>
      <c r="WOD20" s="37"/>
      <c r="WOE20" s="37"/>
      <c r="WOF20" s="37"/>
      <c r="WOG20" s="37"/>
      <c r="WOH20" s="37"/>
      <c r="WOI20" s="37"/>
      <c r="WOJ20" s="37"/>
      <c r="WOK20" s="37"/>
      <c r="WOL20" s="37"/>
      <c r="WOM20" s="37"/>
      <c r="WON20" s="37"/>
      <c r="WOO20" s="37"/>
      <c r="WOP20" s="37"/>
      <c r="WOQ20" s="37"/>
      <c r="WOR20" s="37"/>
      <c r="WOS20" s="37"/>
      <c r="WOT20" s="37"/>
      <c r="WOU20" s="37"/>
      <c r="WOV20" s="37"/>
      <c r="WOW20" s="37"/>
      <c r="WOX20" s="37"/>
      <c r="WOY20" s="37"/>
      <c r="WOZ20" s="37"/>
      <c r="WPA20" s="37"/>
      <c r="WPB20" s="37"/>
      <c r="WPC20" s="37"/>
      <c r="WPD20" s="37"/>
      <c r="WPE20" s="37"/>
      <c r="WPF20" s="37"/>
      <c r="WPG20" s="37"/>
      <c r="WPH20" s="37"/>
      <c r="WPI20" s="37"/>
      <c r="WPJ20" s="37"/>
      <c r="WPK20" s="37"/>
      <c r="WPL20" s="37"/>
      <c r="WPM20" s="37"/>
      <c r="WPN20" s="37"/>
      <c r="WPO20" s="37"/>
      <c r="WPP20" s="37"/>
      <c r="WPQ20" s="37"/>
      <c r="WPR20" s="37"/>
      <c r="WPS20" s="37"/>
      <c r="WPT20" s="37"/>
      <c r="WPU20" s="37"/>
      <c r="WPV20" s="37"/>
      <c r="WPW20" s="37"/>
      <c r="WPX20" s="37"/>
      <c r="WPY20" s="37"/>
      <c r="WPZ20" s="37"/>
      <c r="WQA20" s="37"/>
      <c r="WQB20" s="37"/>
      <c r="WQC20" s="37"/>
      <c r="WQD20" s="37"/>
      <c r="WQE20" s="37"/>
      <c r="WQF20" s="37"/>
      <c r="WQG20" s="37"/>
      <c r="WQH20" s="37"/>
      <c r="WQI20" s="37"/>
      <c r="WQJ20" s="37"/>
      <c r="WQK20" s="37"/>
      <c r="WQL20" s="37"/>
      <c r="WQM20" s="37"/>
      <c r="WQN20" s="37"/>
      <c r="WQO20" s="37"/>
      <c r="WQP20" s="37"/>
      <c r="WQQ20" s="37"/>
      <c r="WQR20" s="37"/>
      <c r="WQS20" s="37"/>
      <c r="WQT20" s="37"/>
      <c r="WQU20" s="37"/>
      <c r="WQV20" s="37"/>
      <c r="WQW20" s="37"/>
      <c r="WQX20" s="37"/>
      <c r="WQY20" s="37"/>
      <c r="WQZ20" s="37"/>
      <c r="WRA20" s="37"/>
      <c r="WRB20" s="37"/>
      <c r="WRC20" s="37"/>
      <c r="WRD20" s="37"/>
      <c r="WRE20" s="37"/>
      <c r="WRF20" s="37"/>
      <c r="WRG20" s="37"/>
      <c r="WRH20" s="37"/>
      <c r="WRI20" s="37"/>
      <c r="WRJ20" s="37"/>
      <c r="WRK20" s="37"/>
      <c r="WRL20" s="37"/>
      <c r="WRM20" s="37"/>
      <c r="WRN20" s="37"/>
      <c r="WRO20" s="37"/>
      <c r="WRP20" s="37"/>
      <c r="WRQ20" s="37"/>
      <c r="WRR20" s="37"/>
      <c r="WRS20" s="37"/>
      <c r="WRT20" s="37"/>
      <c r="WRU20" s="37"/>
      <c r="WRV20" s="37"/>
      <c r="WRW20" s="37"/>
      <c r="WRX20" s="37"/>
      <c r="WRY20" s="37"/>
      <c r="WRZ20" s="37"/>
      <c r="WSA20" s="37"/>
      <c r="WSB20" s="37"/>
      <c r="WSC20" s="37"/>
      <c r="WSD20" s="37"/>
      <c r="WSE20" s="37"/>
      <c r="WSF20" s="37"/>
      <c r="WSG20" s="37"/>
      <c r="WSH20" s="37"/>
      <c r="WSI20" s="37"/>
      <c r="WSJ20" s="37"/>
      <c r="WSK20" s="37"/>
      <c r="WSL20" s="37"/>
      <c r="WSM20" s="37"/>
      <c r="WSN20" s="37"/>
      <c r="WSO20" s="37"/>
      <c r="WSP20" s="37"/>
      <c r="WSQ20" s="37"/>
      <c r="WSR20" s="37"/>
      <c r="WSS20" s="37"/>
      <c r="WST20" s="37"/>
      <c r="WSU20" s="37"/>
      <c r="WSV20" s="37"/>
      <c r="WSW20" s="37"/>
      <c r="WSX20" s="37"/>
      <c r="WSY20" s="37"/>
      <c r="WSZ20" s="37"/>
      <c r="WTA20" s="37"/>
      <c r="WTB20" s="37"/>
      <c r="WTC20" s="37"/>
      <c r="WTD20" s="37"/>
      <c r="WTE20" s="37"/>
      <c r="WTF20" s="37"/>
      <c r="WTG20" s="37"/>
      <c r="WTH20" s="37"/>
      <c r="WTI20" s="37"/>
      <c r="WTJ20" s="37"/>
      <c r="WTK20" s="37"/>
      <c r="WTL20" s="37"/>
      <c r="WTM20" s="37"/>
      <c r="WTN20" s="37"/>
      <c r="WTO20" s="37"/>
      <c r="WTP20" s="37"/>
      <c r="WTQ20" s="37"/>
      <c r="WTR20" s="37"/>
      <c r="WTS20" s="37"/>
      <c r="WTT20" s="37"/>
      <c r="WTU20" s="37"/>
      <c r="WTV20" s="37"/>
      <c r="WTW20" s="37"/>
      <c r="WTX20" s="37"/>
      <c r="WTY20" s="37"/>
      <c r="WTZ20" s="37"/>
      <c r="WUA20" s="37"/>
      <c r="WUB20" s="37"/>
      <c r="WUC20" s="37"/>
      <c r="WUD20" s="37"/>
      <c r="WUE20" s="37"/>
      <c r="WUF20" s="37"/>
      <c r="WUG20" s="37"/>
      <c r="WUH20" s="37"/>
      <c r="WUI20" s="37"/>
      <c r="WUJ20" s="37"/>
      <c r="WUK20" s="37"/>
      <c r="WUL20" s="37"/>
      <c r="WUM20" s="37"/>
      <c r="WUN20" s="37"/>
      <c r="WUO20" s="37"/>
      <c r="WUP20" s="37"/>
      <c r="WUQ20" s="37"/>
      <c r="WUR20" s="37"/>
      <c r="WUS20" s="37"/>
      <c r="WUT20" s="37"/>
      <c r="WUU20" s="37"/>
      <c r="WUV20" s="37"/>
      <c r="WUW20" s="37"/>
      <c r="WUX20" s="37"/>
      <c r="WUY20" s="37"/>
      <c r="WUZ20" s="37"/>
      <c r="WVA20" s="37"/>
      <c r="WVB20" s="37"/>
      <c r="WVC20" s="37"/>
      <c r="WVD20" s="37"/>
      <c r="WVE20" s="37"/>
      <c r="WVF20" s="37"/>
      <c r="WVG20" s="37"/>
      <c r="WVH20" s="37"/>
      <c r="WVI20" s="37"/>
      <c r="WVJ20" s="37"/>
      <c r="WVK20" s="37"/>
      <c r="WVL20" s="37"/>
      <c r="WVM20" s="37"/>
      <c r="WVN20" s="37"/>
      <c r="WVO20" s="37"/>
      <c r="WVP20" s="37"/>
      <c r="WVQ20" s="37"/>
      <c r="WVR20" s="37"/>
      <c r="WVS20" s="37"/>
      <c r="WVT20" s="37"/>
      <c r="WVU20" s="37"/>
      <c r="WVV20" s="37"/>
      <c r="WVW20" s="37"/>
      <c r="WVX20" s="37"/>
      <c r="WVY20" s="37"/>
      <c r="WVZ20" s="37"/>
      <c r="WWA20" s="37"/>
      <c r="WWB20" s="37"/>
      <c r="WWC20" s="37"/>
      <c r="WWD20" s="37"/>
      <c r="WWE20" s="37"/>
      <c r="WWF20" s="37"/>
      <c r="WWG20" s="37"/>
      <c r="WWH20" s="37"/>
      <c r="WWI20" s="37"/>
      <c r="WWJ20" s="37"/>
      <c r="WWK20" s="37"/>
      <c r="WWL20" s="37"/>
      <c r="WWM20" s="37"/>
      <c r="WWN20" s="37"/>
      <c r="WWO20" s="37"/>
      <c r="WWP20" s="37"/>
      <c r="WWQ20" s="37"/>
      <c r="WWR20" s="37"/>
      <c r="WWS20" s="37"/>
      <c r="WWT20" s="37"/>
      <c r="WWU20" s="37"/>
      <c r="WWV20" s="37"/>
      <c r="WWW20" s="37"/>
      <c r="WWX20" s="37"/>
      <c r="WWY20" s="37"/>
      <c r="WWZ20" s="37"/>
      <c r="WXA20" s="37"/>
      <c r="WXB20" s="37"/>
      <c r="WXC20" s="37"/>
      <c r="WXD20" s="37"/>
      <c r="WXE20" s="37"/>
      <c r="WXF20" s="37"/>
      <c r="WXG20" s="37"/>
      <c r="WXH20" s="37"/>
      <c r="WXI20" s="37"/>
      <c r="WXJ20" s="37"/>
      <c r="WXK20" s="37"/>
      <c r="WXL20" s="37"/>
      <c r="WXM20" s="37"/>
      <c r="WXN20" s="37"/>
      <c r="WXO20" s="37"/>
      <c r="WXP20" s="37"/>
      <c r="WXQ20" s="37"/>
      <c r="WXR20" s="37"/>
      <c r="WXS20" s="37"/>
      <c r="WXT20" s="37"/>
      <c r="WXU20" s="37"/>
      <c r="WXV20" s="37"/>
      <c r="WXW20" s="37"/>
      <c r="WXX20" s="37"/>
      <c r="WXY20" s="37"/>
      <c r="WXZ20" s="37"/>
      <c r="WYA20" s="37"/>
      <c r="WYB20" s="37"/>
      <c r="WYC20" s="37"/>
      <c r="WYD20" s="37"/>
      <c r="WYE20" s="37"/>
      <c r="WYF20" s="37"/>
      <c r="WYG20" s="37"/>
      <c r="WYH20" s="37"/>
      <c r="WYI20" s="37"/>
      <c r="WYJ20" s="37"/>
      <c r="WYK20" s="37"/>
      <c r="WYL20" s="37"/>
      <c r="WYM20" s="37"/>
      <c r="WYN20" s="37"/>
      <c r="WYO20" s="37"/>
      <c r="WYP20" s="37"/>
      <c r="WYQ20" s="37"/>
      <c r="WYR20" s="37"/>
      <c r="WYS20" s="37"/>
      <c r="WYT20" s="37"/>
      <c r="WYU20" s="37"/>
      <c r="WYV20" s="37"/>
      <c r="WYW20" s="37"/>
      <c r="WYX20" s="37"/>
      <c r="WYY20" s="37"/>
      <c r="WYZ20" s="37"/>
      <c r="WZA20" s="37"/>
      <c r="WZB20" s="37"/>
      <c r="WZC20" s="37"/>
      <c r="WZD20" s="37"/>
      <c r="WZE20" s="37"/>
      <c r="WZF20" s="37"/>
      <c r="WZG20" s="37"/>
      <c r="WZH20" s="37"/>
      <c r="WZI20" s="37"/>
      <c r="WZJ20" s="37"/>
      <c r="WZK20" s="37"/>
      <c r="WZL20" s="37"/>
      <c r="WZM20" s="37"/>
      <c r="WZN20" s="37"/>
      <c r="WZO20" s="37"/>
      <c r="WZP20" s="37"/>
      <c r="WZQ20" s="37"/>
      <c r="WZR20" s="37"/>
      <c r="WZS20" s="37"/>
      <c r="WZT20" s="37"/>
      <c r="WZU20" s="37"/>
      <c r="WZV20" s="37"/>
      <c r="WZW20" s="37"/>
      <c r="WZX20" s="37"/>
      <c r="WZY20" s="37"/>
      <c r="WZZ20" s="37"/>
      <c r="XAA20" s="37"/>
      <c r="XAB20" s="37"/>
      <c r="XAC20" s="37"/>
      <c r="XAD20" s="37"/>
      <c r="XAE20" s="37"/>
      <c r="XAF20" s="37"/>
      <c r="XAG20" s="37"/>
      <c r="XAH20" s="37"/>
      <c r="XAI20" s="37"/>
      <c r="XAJ20" s="37"/>
      <c r="XAK20" s="37"/>
      <c r="XAL20" s="37"/>
      <c r="XAM20" s="37"/>
      <c r="XAN20" s="37"/>
      <c r="XAO20" s="37"/>
      <c r="XAP20" s="37"/>
      <c r="XAQ20" s="37"/>
      <c r="XAR20" s="37"/>
      <c r="XAS20" s="37"/>
      <c r="XAT20" s="37"/>
      <c r="XAU20" s="37"/>
      <c r="XAV20" s="37"/>
      <c r="XAW20" s="37"/>
      <c r="XAX20" s="37"/>
      <c r="XAY20" s="37"/>
      <c r="XAZ20" s="37"/>
      <c r="XBA20" s="37"/>
      <c r="XBB20" s="37"/>
      <c r="XBC20" s="37"/>
      <c r="XBD20" s="37"/>
      <c r="XBE20" s="37"/>
      <c r="XBF20" s="37"/>
      <c r="XBG20" s="37"/>
      <c r="XBH20" s="37"/>
      <c r="XBI20" s="37"/>
      <c r="XBJ20" s="37"/>
      <c r="XBK20" s="37"/>
      <c r="XBL20" s="37"/>
      <c r="XBM20" s="37"/>
      <c r="XBN20" s="37"/>
      <c r="XBO20" s="37"/>
      <c r="XBP20" s="37"/>
      <c r="XBQ20" s="37"/>
      <c r="XBR20" s="37"/>
      <c r="XBS20" s="37"/>
      <c r="XBT20" s="37"/>
      <c r="XBU20" s="37"/>
      <c r="XBV20" s="37"/>
      <c r="XBW20" s="37"/>
      <c r="XBX20" s="37"/>
      <c r="XBY20" s="37"/>
      <c r="XBZ20" s="37"/>
      <c r="XCA20" s="37"/>
      <c r="XCB20" s="37"/>
      <c r="XCC20" s="37"/>
      <c r="XCD20" s="37"/>
      <c r="XCE20" s="37"/>
      <c r="XCF20" s="37"/>
      <c r="XCG20" s="37"/>
      <c r="XCH20" s="37"/>
      <c r="XCI20" s="37"/>
      <c r="XCJ20" s="37"/>
      <c r="XCK20" s="37"/>
      <c r="XCL20" s="37"/>
      <c r="XCM20" s="37"/>
      <c r="XCN20" s="37"/>
      <c r="XCO20" s="37"/>
      <c r="XCP20" s="37"/>
      <c r="XCQ20" s="37"/>
      <c r="XCR20" s="37"/>
      <c r="XCS20" s="37"/>
      <c r="XCT20" s="37"/>
      <c r="XCU20" s="37"/>
      <c r="XCV20" s="37"/>
      <c r="XCW20" s="37"/>
      <c r="XCX20" s="37"/>
      <c r="XCY20" s="37"/>
      <c r="XCZ20" s="37"/>
      <c r="XDA20" s="37"/>
      <c r="XDB20" s="37"/>
      <c r="XDC20" s="37"/>
      <c r="XDD20" s="37"/>
      <c r="XDE20" s="37"/>
      <c r="XDF20" s="37"/>
      <c r="XDG20" s="37"/>
      <c r="XDH20" s="37"/>
      <c r="XDI20" s="37"/>
      <c r="XDJ20" s="37"/>
      <c r="XDK20" s="37"/>
      <c r="XDL20" s="37"/>
      <c r="XDM20" s="37"/>
      <c r="XDN20" s="37"/>
      <c r="XDO20" s="37"/>
      <c r="XDP20" s="37"/>
      <c r="XDQ20" s="37"/>
      <c r="XDR20" s="37"/>
      <c r="XDS20" s="37"/>
      <c r="XDT20" s="37"/>
      <c r="XDU20" s="37"/>
      <c r="XDV20" s="37"/>
      <c r="XDW20" s="37"/>
      <c r="XDX20" s="37"/>
      <c r="XDY20" s="37"/>
      <c r="XDZ20" s="37"/>
      <c r="XEA20" s="37"/>
      <c r="XEB20" s="37"/>
      <c r="XEC20" s="37"/>
      <c r="XED20" s="37"/>
      <c r="XEE20" s="37"/>
      <c r="XEF20" s="37"/>
      <c r="XEG20" s="37"/>
      <c r="XEH20" s="37"/>
      <c r="XEI20" s="37"/>
      <c r="XEJ20" s="37"/>
      <c r="XEK20" s="37"/>
      <c r="XEL20" s="37"/>
      <c r="XEM20" s="37"/>
      <c r="XEN20" s="37"/>
      <c r="XEO20" s="37"/>
      <c r="XEP20" s="37"/>
      <c r="XEQ20" s="37"/>
      <c r="XER20" s="37"/>
      <c r="XES20" s="37"/>
      <c r="XET20" s="37"/>
      <c r="XEU20" s="37"/>
      <c r="XEV20" s="37"/>
      <c r="XEW20" s="37"/>
      <c r="XEX20" s="37"/>
      <c r="XEY20" s="37"/>
      <c r="XEZ20" s="37"/>
      <c r="XFA20" s="37"/>
      <c r="XFB20" s="37"/>
      <c r="XFC20" s="37"/>
      <c r="XFD20" s="37"/>
    </row>
    <row r="21" spans="1:16384" ht="24" customHeight="1" x14ac:dyDescent="0.2">
      <c r="A21" s="37">
        <v>4.247573</v>
      </c>
      <c r="B21" s="37">
        <v>5.0087650000000004</v>
      </c>
      <c r="C21" s="37">
        <v>4.2372880000000004</v>
      </c>
      <c r="D21" s="37">
        <v>3.0153509999999999</v>
      </c>
      <c r="E21" s="37">
        <v>9.1661739999999998</v>
      </c>
      <c r="F21" s="37">
        <v>11.38461</v>
      </c>
      <c r="G21" s="37"/>
      <c r="H21" s="37">
        <v>40.4</v>
      </c>
      <c r="I21" s="37">
        <v>28.2</v>
      </c>
      <c r="J21" s="37">
        <v>39.4</v>
      </c>
      <c r="K21" s="37">
        <v>27.4</v>
      </c>
      <c r="L21" s="37">
        <v>19.7</v>
      </c>
      <c r="M21" s="37">
        <v>12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7"/>
      <c r="IF21" s="37"/>
      <c r="IG21" s="37"/>
      <c r="IH21" s="37"/>
      <c r="II21" s="37"/>
      <c r="IJ21" s="37"/>
      <c r="IK21" s="37"/>
      <c r="IL21" s="37"/>
      <c r="IM21" s="37"/>
      <c r="IN21" s="37"/>
      <c r="IO21" s="37"/>
      <c r="IP21" s="37"/>
      <c r="IQ21" s="37"/>
      <c r="IR21" s="37"/>
      <c r="IS21" s="37"/>
      <c r="IT21" s="37"/>
      <c r="IU21" s="37"/>
      <c r="IV21" s="37"/>
      <c r="IW21" s="37"/>
      <c r="IX21" s="37"/>
      <c r="IY21" s="37"/>
      <c r="IZ21" s="37"/>
      <c r="JA21" s="37"/>
      <c r="JB21" s="37"/>
      <c r="JC21" s="37"/>
      <c r="JD21" s="37"/>
      <c r="JE21" s="37"/>
      <c r="JF21" s="37"/>
      <c r="JG21" s="37"/>
      <c r="JH21" s="37"/>
      <c r="JI21" s="37"/>
      <c r="JJ21" s="37"/>
      <c r="JK21" s="37"/>
      <c r="JL21" s="37"/>
      <c r="JM21" s="37"/>
      <c r="JN21" s="37"/>
      <c r="JO21" s="37"/>
      <c r="JP21" s="37"/>
      <c r="JQ21" s="37"/>
      <c r="JR21" s="37"/>
      <c r="JS21" s="37"/>
      <c r="JT21" s="37"/>
      <c r="JU21" s="37"/>
      <c r="JV21" s="37"/>
      <c r="JW21" s="37"/>
      <c r="JX21" s="37"/>
      <c r="JY21" s="37"/>
      <c r="JZ21" s="37"/>
      <c r="KA21" s="37"/>
      <c r="KB21" s="37"/>
      <c r="KC21" s="37"/>
      <c r="KD21" s="37"/>
      <c r="KE21" s="37"/>
      <c r="KF21" s="37"/>
      <c r="KG21" s="37"/>
      <c r="KH21" s="37"/>
      <c r="KI21" s="37"/>
      <c r="KJ21" s="37"/>
      <c r="KK21" s="37"/>
      <c r="KL21" s="37"/>
      <c r="KM21" s="37"/>
      <c r="KN21" s="37"/>
      <c r="KO21" s="37"/>
      <c r="KP21" s="37"/>
      <c r="KQ21" s="37"/>
      <c r="KR21" s="37"/>
      <c r="KS21" s="37"/>
      <c r="KT21" s="37"/>
      <c r="KU21" s="37"/>
      <c r="KV21" s="37"/>
      <c r="KW21" s="37"/>
      <c r="KX21" s="37"/>
      <c r="KY21" s="37"/>
      <c r="KZ21" s="37"/>
      <c r="LA21" s="37"/>
      <c r="LB21" s="37"/>
      <c r="LC21" s="37"/>
      <c r="LD21" s="37"/>
      <c r="LE21" s="37"/>
      <c r="LF21" s="37"/>
      <c r="LG21" s="37"/>
      <c r="LH21" s="37"/>
      <c r="LI21" s="37"/>
      <c r="LJ21" s="37"/>
      <c r="LK21" s="37"/>
      <c r="LL21" s="37"/>
      <c r="LM21" s="37"/>
      <c r="LN21" s="37"/>
      <c r="LO21" s="37"/>
      <c r="LP21" s="37"/>
      <c r="LQ21" s="37"/>
      <c r="LR21" s="37"/>
      <c r="LS21" s="37"/>
      <c r="LT21" s="37"/>
      <c r="LU21" s="37"/>
      <c r="LV21" s="37"/>
      <c r="LW21" s="37"/>
      <c r="LX21" s="37"/>
      <c r="LY21" s="37"/>
      <c r="LZ21" s="37"/>
      <c r="MA21" s="37"/>
      <c r="MB21" s="37"/>
      <c r="MC21" s="37"/>
      <c r="MD21" s="37"/>
      <c r="ME21" s="37"/>
      <c r="MF21" s="37"/>
      <c r="MG21" s="37"/>
      <c r="MH21" s="37"/>
      <c r="MI21" s="37"/>
      <c r="MJ21" s="37"/>
      <c r="MK21" s="37"/>
      <c r="ML21" s="37"/>
      <c r="MM21" s="37"/>
      <c r="MN21" s="37"/>
      <c r="MO21" s="37"/>
      <c r="MP21" s="37"/>
      <c r="MQ21" s="37"/>
      <c r="MR21" s="37"/>
      <c r="MS21" s="37"/>
      <c r="MT21" s="37"/>
      <c r="MU21" s="37"/>
      <c r="MV21" s="37"/>
      <c r="MW21" s="37"/>
      <c r="MX21" s="37"/>
      <c r="MY21" s="37"/>
      <c r="MZ21" s="37"/>
      <c r="NA21" s="37"/>
      <c r="NB21" s="37"/>
      <c r="NC21" s="37"/>
      <c r="ND21" s="37"/>
      <c r="NE21" s="37"/>
      <c r="NF21" s="37"/>
      <c r="NG21" s="37"/>
      <c r="NH21" s="37"/>
      <c r="NI21" s="37"/>
      <c r="NJ21" s="37"/>
      <c r="NK21" s="37"/>
      <c r="NL21" s="37"/>
      <c r="NM21" s="37"/>
      <c r="NN21" s="37"/>
      <c r="NO21" s="37"/>
      <c r="NP21" s="37"/>
      <c r="NQ21" s="37"/>
      <c r="NR21" s="37"/>
      <c r="NS21" s="37"/>
      <c r="NT21" s="37"/>
      <c r="NU21" s="37"/>
      <c r="NV21" s="37"/>
      <c r="NW21" s="37"/>
      <c r="NX21" s="37"/>
      <c r="NY21" s="37"/>
      <c r="NZ21" s="37"/>
      <c r="OA21" s="37"/>
      <c r="OB21" s="37"/>
      <c r="OC21" s="37"/>
      <c r="OD21" s="37"/>
      <c r="OE21" s="37"/>
      <c r="OF21" s="37"/>
      <c r="OG21" s="37"/>
      <c r="OH21" s="37"/>
      <c r="OI21" s="37"/>
      <c r="OJ21" s="37"/>
      <c r="OK21" s="37"/>
      <c r="OL21" s="37"/>
      <c r="OM21" s="37"/>
      <c r="ON21" s="37"/>
      <c r="OO21" s="37"/>
      <c r="OP21" s="37"/>
      <c r="OQ21" s="37"/>
      <c r="OR21" s="37"/>
      <c r="OS21" s="37"/>
      <c r="OT21" s="37"/>
      <c r="OU21" s="37"/>
      <c r="OV21" s="37"/>
      <c r="OW21" s="37"/>
      <c r="OX21" s="37"/>
      <c r="OY21" s="37"/>
      <c r="OZ21" s="37"/>
      <c r="PA21" s="37"/>
      <c r="PB21" s="37"/>
      <c r="PC21" s="37"/>
      <c r="PD21" s="37"/>
      <c r="PE21" s="37"/>
      <c r="PF21" s="37"/>
      <c r="PG21" s="37"/>
      <c r="PH21" s="37"/>
      <c r="PI21" s="37"/>
      <c r="PJ21" s="37"/>
      <c r="PK21" s="37"/>
      <c r="PL21" s="37"/>
      <c r="PM21" s="37"/>
      <c r="PN21" s="37"/>
      <c r="PO21" s="37"/>
      <c r="PP21" s="37"/>
      <c r="PQ21" s="37"/>
      <c r="PR21" s="37"/>
      <c r="PS21" s="37"/>
      <c r="PT21" s="37"/>
      <c r="PU21" s="37"/>
      <c r="PV21" s="37"/>
      <c r="PW21" s="37"/>
      <c r="PX21" s="37"/>
      <c r="PY21" s="37"/>
      <c r="PZ21" s="37"/>
      <c r="QA21" s="37"/>
      <c r="QB21" s="37"/>
      <c r="QC21" s="37"/>
      <c r="QD21" s="37"/>
      <c r="QE21" s="37"/>
      <c r="QF21" s="37"/>
      <c r="QG21" s="37"/>
      <c r="QH21" s="37"/>
      <c r="QI21" s="37"/>
      <c r="QJ21" s="37"/>
      <c r="QK21" s="37"/>
      <c r="QL21" s="37"/>
      <c r="QM21" s="37"/>
      <c r="QN21" s="37"/>
      <c r="QO21" s="37"/>
      <c r="QP21" s="37"/>
      <c r="QQ21" s="37"/>
      <c r="QR21" s="37"/>
      <c r="QS21" s="37"/>
      <c r="QT21" s="37"/>
      <c r="QU21" s="37"/>
      <c r="QV21" s="37"/>
      <c r="QW21" s="37"/>
      <c r="QX21" s="37"/>
      <c r="QY21" s="37"/>
      <c r="QZ21" s="37"/>
      <c r="RA21" s="37"/>
      <c r="RB21" s="37"/>
      <c r="RC21" s="37"/>
      <c r="RD21" s="37"/>
      <c r="RE21" s="37"/>
      <c r="RF21" s="37"/>
      <c r="RG21" s="37"/>
      <c r="RH21" s="37"/>
      <c r="RI21" s="37"/>
      <c r="RJ21" s="37"/>
      <c r="RK21" s="37"/>
      <c r="RL21" s="37"/>
      <c r="RM21" s="37"/>
      <c r="RN21" s="37"/>
      <c r="RO21" s="37"/>
      <c r="RP21" s="37"/>
      <c r="RQ21" s="37"/>
      <c r="RR21" s="37"/>
      <c r="RS21" s="37"/>
      <c r="RT21" s="37"/>
      <c r="RU21" s="37"/>
      <c r="RV21" s="37"/>
      <c r="RW21" s="37"/>
      <c r="RX21" s="37"/>
      <c r="RY21" s="37"/>
      <c r="RZ21" s="37"/>
      <c r="SA21" s="37"/>
      <c r="SB21" s="37"/>
      <c r="SC21" s="37"/>
      <c r="SD21" s="37"/>
      <c r="SE21" s="37"/>
      <c r="SF21" s="37"/>
      <c r="SG21" s="37"/>
      <c r="SH21" s="37"/>
      <c r="SI21" s="37"/>
      <c r="SJ21" s="37"/>
      <c r="SK21" s="37"/>
      <c r="SL21" s="37"/>
      <c r="SM21" s="37"/>
      <c r="SN21" s="37"/>
      <c r="SO21" s="37"/>
      <c r="SP21" s="37"/>
      <c r="SQ21" s="37"/>
      <c r="SR21" s="37"/>
      <c r="SS21" s="37"/>
      <c r="ST21" s="37"/>
      <c r="SU21" s="37"/>
      <c r="SV21" s="37"/>
      <c r="SW21" s="37"/>
      <c r="SX21" s="37"/>
      <c r="SY21" s="37"/>
      <c r="SZ21" s="37"/>
      <c r="TA21" s="37"/>
      <c r="TB21" s="37"/>
      <c r="TC21" s="37"/>
      <c r="TD21" s="37"/>
      <c r="TE21" s="37"/>
      <c r="TF21" s="37"/>
      <c r="TG21" s="37"/>
      <c r="TH21" s="37"/>
      <c r="TI21" s="37"/>
      <c r="TJ21" s="37"/>
      <c r="TK21" s="37"/>
      <c r="TL21" s="37"/>
      <c r="TM21" s="37"/>
      <c r="TN21" s="37"/>
      <c r="TO21" s="37"/>
      <c r="TP21" s="37"/>
      <c r="TQ21" s="37"/>
      <c r="TR21" s="37"/>
      <c r="TS21" s="37"/>
      <c r="TT21" s="37"/>
      <c r="TU21" s="37"/>
      <c r="TV21" s="37"/>
      <c r="TW21" s="37"/>
      <c r="TX21" s="37"/>
      <c r="TY21" s="37"/>
      <c r="TZ21" s="37"/>
      <c r="UA21" s="37"/>
      <c r="UB21" s="37"/>
      <c r="UC21" s="37"/>
      <c r="UD21" s="37"/>
      <c r="UE21" s="37"/>
      <c r="UF21" s="37"/>
      <c r="UG21" s="37"/>
      <c r="UH21" s="37"/>
      <c r="UI21" s="37"/>
      <c r="UJ21" s="37"/>
      <c r="UK21" s="37"/>
      <c r="UL21" s="37"/>
      <c r="UM21" s="37"/>
      <c r="UN21" s="37"/>
      <c r="UO21" s="37"/>
      <c r="UP21" s="37"/>
      <c r="UQ21" s="37"/>
      <c r="UR21" s="37"/>
      <c r="US21" s="37"/>
      <c r="UT21" s="37"/>
      <c r="UU21" s="37"/>
      <c r="UV21" s="37"/>
      <c r="UW21" s="37"/>
      <c r="UX21" s="37"/>
      <c r="UY21" s="37"/>
      <c r="UZ21" s="37"/>
      <c r="VA21" s="37"/>
      <c r="VB21" s="37"/>
      <c r="VC21" s="37"/>
      <c r="VD21" s="37"/>
      <c r="VE21" s="37"/>
      <c r="VF21" s="37"/>
      <c r="VG21" s="37"/>
      <c r="VH21" s="37"/>
      <c r="VI21" s="37"/>
      <c r="VJ21" s="37"/>
      <c r="VK21" s="37"/>
      <c r="VL21" s="37"/>
      <c r="VM21" s="37"/>
      <c r="VN21" s="37"/>
      <c r="VO21" s="37"/>
      <c r="VP21" s="37"/>
      <c r="VQ21" s="37"/>
      <c r="VR21" s="37"/>
      <c r="VS21" s="37"/>
      <c r="VT21" s="37"/>
      <c r="VU21" s="37"/>
      <c r="VV21" s="37"/>
      <c r="VW21" s="37"/>
      <c r="VX21" s="37"/>
      <c r="VY21" s="37"/>
      <c r="VZ21" s="37"/>
      <c r="WA21" s="37"/>
      <c r="WB21" s="37"/>
      <c r="WC21" s="37"/>
      <c r="WD21" s="37"/>
      <c r="WE21" s="37"/>
      <c r="WF21" s="37"/>
      <c r="WG21" s="37"/>
      <c r="WH21" s="37"/>
      <c r="WI21" s="37"/>
      <c r="WJ21" s="37"/>
      <c r="WK21" s="37"/>
      <c r="WL21" s="37"/>
      <c r="WM21" s="37"/>
      <c r="WN21" s="37"/>
      <c r="WO21" s="37"/>
      <c r="WP21" s="37"/>
      <c r="WQ21" s="37"/>
      <c r="WR21" s="37"/>
      <c r="WS21" s="37"/>
      <c r="WT21" s="37"/>
      <c r="WU21" s="37"/>
      <c r="WV21" s="37"/>
      <c r="WW21" s="37"/>
      <c r="WX21" s="37"/>
      <c r="WY21" s="37"/>
      <c r="WZ21" s="37"/>
      <c r="XA21" s="37"/>
      <c r="XB21" s="37"/>
      <c r="XC21" s="37"/>
      <c r="XD21" s="37"/>
      <c r="XE21" s="37"/>
      <c r="XF21" s="37"/>
      <c r="XG21" s="37"/>
      <c r="XH21" s="37"/>
      <c r="XI21" s="37"/>
      <c r="XJ21" s="37"/>
      <c r="XK21" s="37"/>
      <c r="XL21" s="37"/>
      <c r="XM21" s="37"/>
      <c r="XN21" s="37"/>
      <c r="XO21" s="37"/>
      <c r="XP21" s="37"/>
      <c r="XQ21" s="37"/>
      <c r="XR21" s="37"/>
      <c r="XS21" s="37"/>
      <c r="XT21" s="37"/>
      <c r="XU21" s="37"/>
      <c r="XV21" s="37"/>
      <c r="XW21" s="37"/>
      <c r="XX21" s="37"/>
      <c r="XY21" s="37"/>
      <c r="XZ21" s="37"/>
      <c r="YA21" s="37"/>
      <c r="YB21" s="37"/>
      <c r="YC21" s="37"/>
      <c r="YD21" s="37"/>
      <c r="YE21" s="37"/>
      <c r="YF21" s="37"/>
      <c r="YG21" s="37"/>
      <c r="YH21" s="37"/>
      <c r="YI21" s="37"/>
      <c r="YJ21" s="37"/>
      <c r="YK21" s="37"/>
      <c r="YL21" s="37"/>
      <c r="YM21" s="37"/>
      <c r="YN21" s="37"/>
      <c r="YO21" s="37"/>
      <c r="YP21" s="37"/>
      <c r="YQ21" s="37"/>
      <c r="YR21" s="37"/>
      <c r="YS21" s="37"/>
      <c r="YT21" s="37"/>
      <c r="YU21" s="37"/>
      <c r="YV21" s="37"/>
      <c r="YW21" s="37"/>
      <c r="YX21" s="37"/>
      <c r="YY21" s="37"/>
      <c r="YZ21" s="37"/>
      <c r="ZA21" s="37"/>
      <c r="ZB21" s="37"/>
      <c r="ZC21" s="37"/>
      <c r="ZD21" s="37"/>
      <c r="ZE21" s="37"/>
      <c r="ZF21" s="37"/>
      <c r="ZG21" s="37"/>
      <c r="ZH21" s="37"/>
      <c r="ZI21" s="37"/>
      <c r="ZJ21" s="37"/>
      <c r="ZK21" s="37"/>
      <c r="ZL21" s="37"/>
      <c r="ZM21" s="37"/>
      <c r="ZN21" s="37"/>
      <c r="ZO21" s="37"/>
      <c r="ZP21" s="37"/>
      <c r="ZQ21" s="37"/>
      <c r="ZR21" s="37"/>
      <c r="ZS21" s="37"/>
      <c r="ZT21" s="37"/>
      <c r="ZU21" s="37"/>
      <c r="ZV21" s="37"/>
      <c r="ZW21" s="37"/>
      <c r="ZX21" s="37"/>
      <c r="ZY21" s="37"/>
      <c r="ZZ21" s="37"/>
      <c r="AAA21" s="37"/>
      <c r="AAB21" s="37"/>
      <c r="AAC21" s="37"/>
      <c r="AAD21" s="37"/>
      <c r="AAE21" s="37"/>
      <c r="AAF21" s="37"/>
      <c r="AAG21" s="37"/>
      <c r="AAH21" s="37"/>
      <c r="AAI21" s="37"/>
      <c r="AAJ21" s="37"/>
      <c r="AAK21" s="37"/>
      <c r="AAL21" s="37"/>
      <c r="AAM21" s="37"/>
      <c r="AAN21" s="37"/>
      <c r="AAO21" s="37"/>
      <c r="AAP21" s="37"/>
      <c r="AAQ21" s="37"/>
      <c r="AAR21" s="37"/>
      <c r="AAS21" s="37"/>
      <c r="AAT21" s="37"/>
      <c r="AAU21" s="37"/>
      <c r="AAV21" s="37"/>
      <c r="AAW21" s="37"/>
      <c r="AAX21" s="37"/>
      <c r="AAY21" s="37"/>
      <c r="AAZ21" s="37"/>
      <c r="ABA21" s="37"/>
      <c r="ABB21" s="37"/>
      <c r="ABC21" s="37"/>
      <c r="ABD21" s="37"/>
      <c r="ABE21" s="37"/>
      <c r="ABF21" s="37"/>
      <c r="ABG21" s="37"/>
      <c r="ABH21" s="37"/>
      <c r="ABI21" s="37"/>
      <c r="ABJ21" s="37"/>
      <c r="ABK21" s="37"/>
      <c r="ABL21" s="37"/>
      <c r="ABM21" s="37"/>
      <c r="ABN21" s="37"/>
      <c r="ABO21" s="37"/>
      <c r="ABP21" s="37"/>
      <c r="ABQ21" s="37"/>
      <c r="ABR21" s="37"/>
      <c r="ABS21" s="37"/>
      <c r="ABT21" s="37"/>
      <c r="ABU21" s="37"/>
      <c r="ABV21" s="37"/>
      <c r="ABW21" s="37"/>
      <c r="ABX21" s="37"/>
      <c r="ABY21" s="37"/>
      <c r="ABZ21" s="37"/>
      <c r="ACA21" s="37"/>
      <c r="ACB21" s="37"/>
      <c r="ACC21" s="37"/>
      <c r="ACD21" s="37"/>
      <c r="ACE21" s="37"/>
      <c r="ACF21" s="37"/>
      <c r="ACG21" s="37"/>
      <c r="ACH21" s="37"/>
      <c r="ACI21" s="37"/>
      <c r="ACJ21" s="37"/>
      <c r="ACK21" s="37"/>
      <c r="ACL21" s="37"/>
      <c r="ACM21" s="37"/>
      <c r="ACN21" s="37"/>
      <c r="ACO21" s="37"/>
      <c r="ACP21" s="37"/>
      <c r="ACQ21" s="37"/>
      <c r="ACR21" s="37"/>
      <c r="ACS21" s="37"/>
      <c r="ACT21" s="37"/>
      <c r="ACU21" s="37"/>
      <c r="ACV21" s="37"/>
      <c r="ACW21" s="37"/>
      <c r="ACX21" s="37"/>
      <c r="ACY21" s="37"/>
      <c r="ACZ21" s="37"/>
      <c r="ADA21" s="37"/>
      <c r="ADB21" s="37"/>
      <c r="ADC21" s="37"/>
      <c r="ADD21" s="37"/>
      <c r="ADE21" s="37"/>
      <c r="ADF21" s="37"/>
      <c r="ADG21" s="37"/>
      <c r="ADH21" s="37"/>
      <c r="ADI21" s="37"/>
      <c r="ADJ21" s="37"/>
      <c r="ADK21" s="37"/>
      <c r="ADL21" s="37"/>
      <c r="ADM21" s="37"/>
      <c r="ADN21" s="37"/>
      <c r="ADO21" s="37"/>
      <c r="ADP21" s="37"/>
      <c r="ADQ21" s="37"/>
      <c r="ADR21" s="37"/>
      <c r="ADS21" s="37"/>
      <c r="ADT21" s="37"/>
      <c r="ADU21" s="37"/>
      <c r="ADV21" s="37"/>
      <c r="ADW21" s="37"/>
      <c r="ADX21" s="37"/>
      <c r="ADY21" s="37"/>
      <c r="ADZ21" s="37"/>
      <c r="AEA21" s="37"/>
      <c r="AEB21" s="37"/>
      <c r="AEC21" s="37"/>
      <c r="AED21" s="37"/>
      <c r="AEE21" s="37"/>
      <c r="AEF21" s="37"/>
      <c r="AEG21" s="37"/>
      <c r="AEH21" s="37"/>
      <c r="AEI21" s="37"/>
      <c r="AEJ21" s="37"/>
      <c r="AEK21" s="37"/>
      <c r="AEL21" s="37"/>
      <c r="AEM21" s="37"/>
      <c r="AEN21" s="37"/>
      <c r="AEO21" s="37"/>
      <c r="AEP21" s="37"/>
      <c r="AEQ21" s="37"/>
      <c r="AER21" s="37"/>
      <c r="AES21" s="37"/>
      <c r="AET21" s="37"/>
      <c r="AEU21" s="37"/>
      <c r="AEV21" s="37"/>
      <c r="AEW21" s="37"/>
      <c r="AEX21" s="37"/>
      <c r="AEY21" s="37"/>
      <c r="AEZ21" s="37"/>
      <c r="AFA21" s="37"/>
      <c r="AFB21" s="37"/>
      <c r="AFC21" s="37"/>
      <c r="AFD21" s="37"/>
      <c r="AFE21" s="37"/>
      <c r="AFF21" s="37"/>
      <c r="AFG21" s="37"/>
      <c r="AFH21" s="37"/>
      <c r="AFI21" s="37"/>
      <c r="AFJ21" s="37"/>
      <c r="AFK21" s="37"/>
      <c r="AFL21" s="37"/>
      <c r="AFM21" s="37"/>
      <c r="AFN21" s="37"/>
      <c r="AFO21" s="37"/>
      <c r="AFP21" s="37"/>
      <c r="AFQ21" s="37"/>
      <c r="AFR21" s="37"/>
      <c r="AFS21" s="37"/>
      <c r="AFT21" s="37"/>
      <c r="AFU21" s="37"/>
      <c r="AFV21" s="37"/>
      <c r="AFW21" s="37"/>
      <c r="AFX21" s="37"/>
      <c r="AFY21" s="37"/>
      <c r="AFZ21" s="37"/>
      <c r="AGA21" s="37"/>
      <c r="AGB21" s="37"/>
      <c r="AGC21" s="37"/>
      <c r="AGD21" s="37"/>
      <c r="AGE21" s="37"/>
      <c r="AGF21" s="37"/>
      <c r="AGG21" s="37"/>
      <c r="AGH21" s="37"/>
      <c r="AGI21" s="37"/>
      <c r="AGJ21" s="37"/>
      <c r="AGK21" s="37"/>
      <c r="AGL21" s="37"/>
      <c r="AGM21" s="37"/>
      <c r="AGN21" s="37"/>
      <c r="AGO21" s="37"/>
      <c r="AGP21" s="37"/>
      <c r="AGQ21" s="37"/>
      <c r="AGR21" s="37"/>
      <c r="AGS21" s="37"/>
      <c r="AGT21" s="37"/>
      <c r="AGU21" s="37"/>
      <c r="AGV21" s="37"/>
      <c r="AGW21" s="37"/>
      <c r="AGX21" s="37"/>
      <c r="AGY21" s="37"/>
      <c r="AGZ21" s="37"/>
      <c r="AHA21" s="37"/>
      <c r="AHB21" s="37"/>
      <c r="AHC21" s="37"/>
      <c r="AHD21" s="37"/>
      <c r="AHE21" s="37"/>
      <c r="AHF21" s="37"/>
      <c r="AHG21" s="37"/>
      <c r="AHH21" s="37"/>
      <c r="AHI21" s="37"/>
      <c r="AHJ21" s="37"/>
      <c r="AHK21" s="37"/>
      <c r="AHL21" s="37"/>
      <c r="AHM21" s="37"/>
      <c r="AHN21" s="37"/>
      <c r="AHO21" s="37"/>
      <c r="AHP21" s="37"/>
      <c r="AHQ21" s="37"/>
      <c r="AHR21" s="37"/>
      <c r="AHS21" s="37"/>
      <c r="AHT21" s="37"/>
      <c r="AHU21" s="37"/>
      <c r="AHV21" s="37"/>
      <c r="AHW21" s="37"/>
      <c r="AHX21" s="37"/>
      <c r="AHY21" s="37"/>
      <c r="AHZ21" s="37"/>
      <c r="AIA21" s="37"/>
      <c r="AIB21" s="37"/>
      <c r="AIC21" s="37"/>
      <c r="AID21" s="37"/>
      <c r="AIE21" s="37"/>
      <c r="AIF21" s="37"/>
      <c r="AIG21" s="37"/>
      <c r="AIH21" s="37"/>
      <c r="AII21" s="37"/>
      <c r="AIJ21" s="37"/>
      <c r="AIK21" s="37"/>
      <c r="AIL21" s="37"/>
      <c r="AIM21" s="37"/>
      <c r="AIN21" s="37"/>
      <c r="AIO21" s="37"/>
      <c r="AIP21" s="37"/>
      <c r="AIQ21" s="37"/>
      <c r="AIR21" s="37"/>
      <c r="AIS21" s="37"/>
      <c r="AIT21" s="37"/>
      <c r="AIU21" s="37"/>
      <c r="AIV21" s="37"/>
      <c r="AIW21" s="37"/>
      <c r="AIX21" s="37"/>
      <c r="AIY21" s="37"/>
      <c r="AIZ21" s="37"/>
      <c r="AJA21" s="37"/>
      <c r="AJB21" s="37"/>
      <c r="AJC21" s="37"/>
      <c r="AJD21" s="37"/>
      <c r="AJE21" s="37"/>
      <c r="AJF21" s="37"/>
      <c r="AJG21" s="37"/>
      <c r="AJH21" s="37"/>
      <c r="AJI21" s="37"/>
      <c r="AJJ21" s="37"/>
      <c r="AJK21" s="37"/>
      <c r="AJL21" s="37"/>
      <c r="AJM21" s="37"/>
      <c r="AJN21" s="37"/>
      <c r="AJO21" s="37"/>
      <c r="AJP21" s="37"/>
      <c r="AJQ21" s="37"/>
      <c r="AJR21" s="37"/>
      <c r="AJS21" s="37"/>
      <c r="AJT21" s="37"/>
      <c r="AJU21" s="37"/>
      <c r="AJV21" s="37"/>
      <c r="AJW21" s="37"/>
      <c r="AJX21" s="37"/>
      <c r="AJY21" s="37"/>
      <c r="AJZ21" s="37"/>
      <c r="AKA21" s="37"/>
      <c r="AKB21" s="37"/>
      <c r="AKC21" s="37"/>
      <c r="AKD21" s="37"/>
      <c r="AKE21" s="37"/>
      <c r="AKF21" s="37"/>
      <c r="AKG21" s="37"/>
      <c r="AKH21" s="37"/>
      <c r="AKI21" s="37"/>
      <c r="AKJ21" s="37"/>
      <c r="AKK21" s="37"/>
      <c r="AKL21" s="37"/>
      <c r="AKM21" s="37"/>
      <c r="AKN21" s="37"/>
      <c r="AKO21" s="37"/>
      <c r="AKP21" s="37"/>
      <c r="AKQ21" s="37"/>
      <c r="AKR21" s="37"/>
      <c r="AKS21" s="37"/>
      <c r="AKT21" s="37"/>
      <c r="AKU21" s="37"/>
      <c r="AKV21" s="37"/>
      <c r="AKW21" s="37"/>
      <c r="AKX21" s="37"/>
      <c r="AKY21" s="37"/>
      <c r="AKZ21" s="37"/>
      <c r="ALA21" s="37"/>
      <c r="ALB21" s="37"/>
      <c r="ALC21" s="37"/>
      <c r="ALD21" s="37"/>
      <c r="ALE21" s="37"/>
      <c r="ALF21" s="37"/>
      <c r="ALG21" s="37"/>
      <c r="ALH21" s="37"/>
      <c r="ALI21" s="37"/>
      <c r="ALJ21" s="37"/>
      <c r="ALK21" s="37"/>
      <c r="ALL21" s="37"/>
      <c r="ALM21" s="37"/>
      <c r="ALN21" s="37"/>
      <c r="ALO21" s="37"/>
      <c r="ALP21" s="37"/>
      <c r="ALQ21" s="37"/>
      <c r="ALR21" s="37"/>
      <c r="ALS21" s="37"/>
      <c r="ALT21" s="37"/>
      <c r="ALU21" s="37"/>
      <c r="ALV21" s="37"/>
      <c r="ALW21" s="37"/>
      <c r="ALX21" s="37"/>
      <c r="ALY21" s="37"/>
      <c r="ALZ21" s="37"/>
      <c r="AMA21" s="37"/>
      <c r="AMB21" s="37"/>
      <c r="AMC21" s="37"/>
      <c r="AMD21" s="37"/>
      <c r="AME21" s="37"/>
      <c r="AMF21" s="37"/>
      <c r="AMG21" s="37"/>
      <c r="AMH21" s="37"/>
      <c r="AMI21" s="37"/>
      <c r="AMJ21" s="37"/>
      <c r="AMK21" s="37"/>
      <c r="AML21" s="37"/>
      <c r="AMM21" s="37"/>
      <c r="AMN21" s="37"/>
      <c r="AMO21" s="37"/>
      <c r="AMP21" s="37"/>
      <c r="AMQ21" s="37"/>
      <c r="AMR21" s="37"/>
      <c r="AMS21" s="37"/>
      <c r="AMT21" s="37"/>
      <c r="AMU21" s="37"/>
      <c r="AMV21" s="37"/>
      <c r="AMW21" s="37"/>
      <c r="AMX21" s="37"/>
      <c r="AMY21" s="37"/>
      <c r="AMZ21" s="37"/>
      <c r="ANA21" s="37"/>
      <c r="ANB21" s="37"/>
      <c r="ANC21" s="37"/>
      <c r="AND21" s="37"/>
      <c r="ANE21" s="37"/>
      <c r="ANF21" s="37"/>
      <c r="ANG21" s="37"/>
      <c r="ANH21" s="37"/>
      <c r="ANI21" s="37"/>
      <c r="ANJ21" s="37"/>
      <c r="ANK21" s="37"/>
      <c r="ANL21" s="37"/>
      <c r="ANM21" s="37"/>
      <c r="ANN21" s="37"/>
      <c r="ANO21" s="37"/>
      <c r="ANP21" s="37"/>
      <c r="ANQ21" s="37"/>
      <c r="ANR21" s="37"/>
      <c r="ANS21" s="37"/>
      <c r="ANT21" s="37"/>
      <c r="ANU21" s="37"/>
      <c r="ANV21" s="37"/>
      <c r="ANW21" s="37"/>
      <c r="ANX21" s="37"/>
      <c r="ANY21" s="37"/>
      <c r="ANZ21" s="37"/>
      <c r="AOA21" s="37"/>
      <c r="AOB21" s="37"/>
      <c r="AOC21" s="37"/>
      <c r="AOD21" s="37"/>
      <c r="AOE21" s="37"/>
      <c r="AOF21" s="37"/>
      <c r="AOG21" s="37"/>
      <c r="AOH21" s="37"/>
      <c r="AOI21" s="37"/>
      <c r="AOJ21" s="37"/>
      <c r="AOK21" s="37"/>
      <c r="AOL21" s="37"/>
      <c r="AOM21" s="37"/>
      <c r="AON21" s="37"/>
      <c r="AOO21" s="37"/>
      <c r="AOP21" s="37"/>
      <c r="AOQ21" s="37"/>
      <c r="AOR21" s="37"/>
      <c r="AOS21" s="37"/>
      <c r="AOT21" s="37"/>
      <c r="AOU21" s="37"/>
      <c r="AOV21" s="37"/>
      <c r="AOW21" s="37"/>
      <c r="AOX21" s="37"/>
      <c r="AOY21" s="37"/>
      <c r="AOZ21" s="37"/>
      <c r="APA21" s="37"/>
      <c r="APB21" s="37"/>
      <c r="APC21" s="37"/>
      <c r="APD21" s="37"/>
      <c r="APE21" s="37"/>
      <c r="APF21" s="37"/>
      <c r="APG21" s="37"/>
      <c r="APH21" s="37"/>
      <c r="API21" s="37"/>
      <c r="APJ21" s="37"/>
      <c r="APK21" s="37"/>
      <c r="APL21" s="37"/>
      <c r="APM21" s="37"/>
      <c r="APN21" s="37"/>
      <c r="APO21" s="37"/>
      <c r="APP21" s="37"/>
      <c r="APQ21" s="37"/>
      <c r="APR21" s="37"/>
      <c r="APS21" s="37"/>
      <c r="APT21" s="37"/>
      <c r="APU21" s="37"/>
      <c r="APV21" s="37"/>
      <c r="APW21" s="37"/>
      <c r="APX21" s="37"/>
      <c r="APY21" s="37"/>
      <c r="APZ21" s="37"/>
      <c r="AQA21" s="37"/>
      <c r="AQB21" s="37"/>
      <c r="AQC21" s="37"/>
      <c r="AQD21" s="37"/>
      <c r="AQE21" s="37"/>
      <c r="AQF21" s="37"/>
      <c r="AQG21" s="37"/>
      <c r="AQH21" s="37"/>
      <c r="AQI21" s="37"/>
      <c r="AQJ21" s="37"/>
      <c r="AQK21" s="37"/>
      <c r="AQL21" s="37"/>
      <c r="AQM21" s="37"/>
      <c r="AQN21" s="37"/>
      <c r="AQO21" s="37"/>
      <c r="AQP21" s="37"/>
      <c r="AQQ21" s="37"/>
      <c r="AQR21" s="37"/>
      <c r="AQS21" s="37"/>
      <c r="AQT21" s="37"/>
      <c r="AQU21" s="37"/>
      <c r="AQV21" s="37"/>
      <c r="AQW21" s="37"/>
      <c r="AQX21" s="37"/>
      <c r="AQY21" s="37"/>
      <c r="AQZ21" s="37"/>
      <c r="ARA21" s="37"/>
      <c r="ARB21" s="37"/>
      <c r="ARC21" s="37"/>
      <c r="ARD21" s="37"/>
      <c r="ARE21" s="37"/>
      <c r="ARF21" s="37"/>
      <c r="ARG21" s="37"/>
      <c r="ARH21" s="37"/>
      <c r="ARI21" s="37"/>
      <c r="ARJ21" s="37"/>
      <c r="ARK21" s="37"/>
      <c r="ARL21" s="37"/>
      <c r="ARM21" s="37"/>
      <c r="ARN21" s="37"/>
      <c r="ARO21" s="37"/>
      <c r="ARP21" s="37"/>
      <c r="ARQ21" s="37"/>
      <c r="ARR21" s="37"/>
      <c r="ARS21" s="37"/>
      <c r="ART21" s="37"/>
      <c r="ARU21" s="37"/>
      <c r="ARV21" s="37"/>
      <c r="ARW21" s="37"/>
      <c r="ARX21" s="37"/>
      <c r="ARY21" s="37"/>
      <c r="ARZ21" s="37"/>
      <c r="ASA21" s="37"/>
      <c r="ASB21" s="37"/>
      <c r="ASC21" s="37"/>
      <c r="ASD21" s="37"/>
      <c r="ASE21" s="37"/>
      <c r="ASF21" s="37"/>
      <c r="ASG21" s="37"/>
      <c r="ASH21" s="37"/>
      <c r="ASI21" s="37"/>
      <c r="ASJ21" s="37"/>
      <c r="ASK21" s="37"/>
      <c r="ASL21" s="37"/>
      <c r="ASM21" s="37"/>
      <c r="ASN21" s="37"/>
      <c r="ASO21" s="37"/>
      <c r="ASP21" s="37"/>
      <c r="ASQ21" s="37"/>
      <c r="ASR21" s="37"/>
      <c r="ASS21" s="37"/>
      <c r="AST21" s="37"/>
      <c r="ASU21" s="37"/>
      <c r="ASV21" s="37"/>
      <c r="ASW21" s="37"/>
      <c r="ASX21" s="37"/>
      <c r="ASY21" s="37"/>
      <c r="ASZ21" s="37"/>
      <c r="ATA21" s="37"/>
      <c r="ATB21" s="37"/>
      <c r="ATC21" s="37"/>
      <c r="ATD21" s="37"/>
      <c r="ATE21" s="37"/>
      <c r="ATF21" s="37"/>
      <c r="ATG21" s="37"/>
      <c r="ATH21" s="37"/>
      <c r="ATI21" s="37"/>
      <c r="ATJ21" s="37"/>
      <c r="ATK21" s="37"/>
      <c r="ATL21" s="37"/>
      <c r="ATM21" s="37"/>
      <c r="ATN21" s="37"/>
      <c r="ATO21" s="37"/>
      <c r="ATP21" s="37"/>
      <c r="ATQ21" s="37"/>
      <c r="ATR21" s="37"/>
      <c r="ATS21" s="37"/>
      <c r="ATT21" s="37"/>
      <c r="ATU21" s="37"/>
      <c r="ATV21" s="37"/>
      <c r="ATW21" s="37"/>
      <c r="ATX21" s="37"/>
      <c r="ATY21" s="37"/>
      <c r="ATZ21" s="37"/>
      <c r="AUA21" s="37"/>
      <c r="AUB21" s="37"/>
      <c r="AUC21" s="37"/>
      <c r="AUD21" s="37"/>
      <c r="AUE21" s="37"/>
      <c r="AUF21" s="37"/>
      <c r="AUG21" s="37"/>
      <c r="AUH21" s="37"/>
      <c r="AUI21" s="37"/>
      <c r="AUJ21" s="37"/>
      <c r="AUK21" s="37"/>
      <c r="AUL21" s="37"/>
      <c r="AUM21" s="37"/>
      <c r="AUN21" s="37"/>
      <c r="AUO21" s="37"/>
      <c r="AUP21" s="37"/>
      <c r="AUQ21" s="37"/>
      <c r="AUR21" s="37"/>
      <c r="AUS21" s="37"/>
      <c r="AUT21" s="37"/>
      <c r="AUU21" s="37"/>
      <c r="AUV21" s="37"/>
      <c r="AUW21" s="37"/>
      <c r="AUX21" s="37"/>
      <c r="AUY21" s="37"/>
      <c r="AUZ21" s="37"/>
      <c r="AVA21" s="37"/>
      <c r="AVB21" s="37"/>
      <c r="AVC21" s="37"/>
      <c r="AVD21" s="37"/>
      <c r="AVE21" s="37"/>
      <c r="AVF21" s="37"/>
      <c r="AVG21" s="37"/>
      <c r="AVH21" s="37"/>
      <c r="AVI21" s="37"/>
      <c r="AVJ21" s="37"/>
      <c r="AVK21" s="37"/>
      <c r="AVL21" s="37"/>
      <c r="AVM21" s="37"/>
      <c r="AVN21" s="37"/>
      <c r="AVO21" s="37"/>
      <c r="AVP21" s="37"/>
      <c r="AVQ21" s="37"/>
      <c r="AVR21" s="37"/>
      <c r="AVS21" s="37"/>
      <c r="AVT21" s="37"/>
      <c r="AVU21" s="37"/>
      <c r="AVV21" s="37"/>
      <c r="AVW21" s="37"/>
      <c r="AVX21" s="37"/>
      <c r="AVY21" s="37"/>
      <c r="AVZ21" s="37"/>
      <c r="AWA21" s="37"/>
      <c r="AWB21" s="37"/>
      <c r="AWC21" s="37"/>
      <c r="AWD21" s="37"/>
      <c r="AWE21" s="37"/>
      <c r="AWF21" s="37"/>
      <c r="AWG21" s="37"/>
      <c r="AWH21" s="37"/>
      <c r="AWI21" s="37"/>
      <c r="AWJ21" s="37"/>
      <c r="AWK21" s="37"/>
      <c r="AWL21" s="37"/>
      <c r="AWM21" s="37"/>
      <c r="AWN21" s="37"/>
      <c r="AWO21" s="37"/>
      <c r="AWP21" s="37"/>
      <c r="AWQ21" s="37"/>
      <c r="AWR21" s="37"/>
      <c r="AWS21" s="37"/>
      <c r="AWT21" s="37"/>
      <c r="AWU21" s="37"/>
      <c r="AWV21" s="37"/>
      <c r="AWW21" s="37"/>
      <c r="AWX21" s="37"/>
      <c r="AWY21" s="37"/>
      <c r="AWZ21" s="37"/>
      <c r="AXA21" s="37"/>
      <c r="AXB21" s="37"/>
      <c r="AXC21" s="37"/>
      <c r="AXD21" s="37"/>
      <c r="AXE21" s="37"/>
      <c r="AXF21" s="37"/>
      <c r="AXG21" s="37"/>
      <c r="AXH21" s="37"/>
      <c r="AXI21" s="37"/>
      <c r="AXJ21" s="37"/>
      <c r="AXK21" s="37"/>
      <c r="AXL21" s="37"/>
      <c r="AXM21" s="37"/>
      <c r="AXN21" s="37"/>
      <c r="AXO21" s="37"/>
      <c r="AXP21" s="37"/>
      <c r="AXQ21" s="37"/>
      <c r="AXR21" s="37"/>
      <c r="AXS21" s="37"/>
      <c r="AXT21" s="37"/>
      <c r="AXU21" s="37"/>
      <c r="AXV21" s="37"/>
      <c r="AXW21" s="37"/>
      <c r="AXX21" s="37"/>
      <c r="AXY21" s="37"/>
      <c r="AXZ21" s="37"/>
      <c r="AYA21" s="37"/>
      <c r="AYB21" s="37"/>
      <c r="AYC21" s="37"/>
      <c r="AYD21" s="37"/>
      <c r="AYE21" s="37"/>
      <c r="AYF21" s="37"/>
      <c r="AYG21" s="37"/>
      <c r="AYH21" s="37"/>
      <c r="AYI21" s="37"/>
      <c r="AYJ21" s="37"/>
      <c r="AYK21" s="37"/>
      <c r="AYL21" s="37"/>
      <c r="AYM21" s="37"/>
      <c r="AYN21" s="37"/>
      <c r="AYO21" s="37"/>
      <c r="AYP21" s="37"/>
      <c r="AYQ21" s="37"/>
      <c r="AYR21" s="37"/>
      <c r="AYS21" s="37"/>
      <c r="AYT21" s="37"/>
      <c r="AYU21" s="37"/>
      <c r="AYV21" s="37"/>
      <c r="AYW21" s="37"/>
      <c r="AYX21" s="37"/>
      <c r="AYY21" s="37"/>
      <c r="AYZ21" s="37"/>
      <c r="AZA21" s="37"/>
      <c r="AZB21" s="37"/>
      <c r="AZC21" s="37"/>
      <c r="AZD21" s="37"/>
      <c r="AZE21" s="37"/>
      <c r="AZF21" s="37"/>
      <c r="AZG21" s="37"/>
      <c r="AZH21" s="37"/>
      <c r="AZI21" s="37"/>
      <c r="AZJ21" s="37"/>
      <c r="AZK21" s="37"/>
      <c r="AZL21" s="37"/>
      <c r="AZM21" s="37"/>
      <c r="AZN21" s="37"/>
      <c r="AZO21" s="37"/>
      <c r="AZP21" s="37"/>
      <c r="AZQ21" s="37"/>
      <c r="AZR21" s="37"/>
      <c r="AZS21" s="37"/>
      <c r="AZT21" s="37"/>
      <c r="AZU21" s="37"/>
      <c r="AZV21" s="37"/>
      <c r="AZW21" s="37"/>
      <c r="AZX21" s="37"/>
      <c r="AZY21" s="37"/>
      <c r="AZZ21" s="37"/>
      <c r="BAA21" s="37"/>
      <c r="BAB21" s="37"/>
      <c r="BAC21" s="37"/>
      <c r="BAD21" s="37"/>
      <c r="BAE21" s="37"/>
      <c r="BAF21" s="37"/>
      <c r="BAG21" s="37"/>
      <c r="BAH21" s="37"/>
      <c r="BAI21" s="37"/>
      <c r="BAJ21" s="37"/>
      <c r="BAK21" s="37"/>
      <c r="BAL21" s="37"/>
      <c r="BAM21" s="37"/>
      <c r="BAN21" s="37"/>
      <c r="BAO21" s="37"/>
      <c r="BAP21" s="37"/>
      <c r="BAQ21" s="37"/>
      <c r="BAR21" s="37"/>
      <c r="BAS21" s="37"/>
      <c r="BAT21" s="37"/>
      <c r="BAU21" s="37"/>
      <c r="BAV21" s="37"/>
      <c r="BAW21" s="37"/>
      <c r="BAX21" s="37"/>
      <c r="BAY21" s="37"/>
      <c r="BAZ21" s="37"/>
      <c r="BBA21" s="37"/>
      <c r="BBB21" s="37"/>
      <c r="BBC21" s="37"/>
      <c r="BBD21" s="37"/>
      <c r="BBE21" s="37"/>
      <c r="BBF21" s="37"/>
      <c r="BBG21" s="37"/>
      <c r="BBH21" s="37"/>
      <c r="BBI21" s="37"/>
      <c r="BBJ21" s="37"/>
      <c r="BBK21" s="37"/>
      <c r="BBL21" s="37"/>
      <c r="BBM21" s="37"/>
      <c r="BBN21" s="37"/>
      <c r="BBO21" s="37"/>
      <c r="BBP21" s="37"/>
      <c r="BBQ21" s="37"/>
      <c r="BBR21" s="37"/>
      <c r="BBS21" s="37"/>
      <c r="BBT21" s="37"/>
      <c r="BBU21" s="37"/>
      <c r="BBV21" s="37"/>
      <c r="BBW21" s="37"/>
      <c r="BBX21" s="37"/>
      <c r="BBY21" s="37"/>
      <c r="BBZ21" s="37"/>
      <c r="BCA21" s="37"/>
      <c r="BCB21" s="37"/>
      <c r="BCC21" s="37"/>
      <c r="BCD21" s="37"/>
      <c r="BCE21" s="37"/>
      <c r="BCF21" s="37"/>
      <c r="BCG21" s="37"/>
      <c r="BCH21" s="37"/>
      <c r="BCI21" s="37"/>
      <c r="BCJ21" s="37"/>
      <c r="BCK21" s="37"/>
      <c r="BCL21" s="37"/>
      <c r="BCM21" s="37"/>
      <c r="BCN21" s="37"/>
      <c r="BCO21" s="37"/>
      <c r="BCP21" s="37"/>
      <c r="BCQ21" s="37"/>
      <c r="BCR21" s="37"/>
      <c r="BCS21" s="37"/>
      <c r="BCT21" s="37"/>
      <c r="BCU21" s="37"/>
      <c r="BCV21" s="37"/>
      <c r="BCW21" s="37"/>
      <c r="BCX21" s="37"/>
      <c r="BCY21" s="37"/>
      <c r="BCZ21" s="37"/>
      <c r="BDA21" s="37"/>
      <c r="BDB21" s="37"/>
      <c r="BDC21" s="37"/>
      <c r="BDD21" s="37"/>
      <c r="BDE21" s="37"/>
      <c r="BDF21" s="37"/>
      <c r="BDG21" s="37"/>
      <c r="BDH21" s="37"/>
      <c r="BDI21" s="37"/>
      <c r="BDJ21" s="37"/>
      <c r="BDK21" s="37"/>
      <c r="BDL21" s="37"/>
      <c r="BDM21" s="37"/>
      <c r="BDN21" s="37"/>
      <c r="BDO21" s="37"/>
      <c r="BDP21" s="37"/>
      <c r="BDQ21" s="37"/>
      <c r="BDR21" s="37"/>
      <c r="BDS21" s="37"/>
      <c r="BDT21" s="37"/>
      <c r="BDU21" s="37"/>
      <c r="BDV21" s="37"/>
      <c r="BDW21" s="37"/>
      <c r="BDX21" s="37"/>
      <c r="BDY21" s="37"/>
      <c r="BDZ21" s="37"/>
      <c r="BEA21" s="37"/>
      <c r="BEB21" s="37"/>
      <c r="BEC21" s="37"/>
      <c r="BED21" s="37"/>
      <c r="BEE21" s="37"/>
      <c r="BEF21" s="37"/>
      <c r="BEG21" s="37"/>
      <c r="BEH21" s="37"/>
      <c r="BEI21" s="37"/>
      <c r="BEJ21" s="37"/>
      <c r="BEK21" s="37"/>
      <c r="BEL21" s="37"/>
      <c r="BEM21" s="37"/>
      <c r="BEN21" s="37"/>
      <c r="BEO21" s="37"/>
      <c r="BEP21" s="37"/>
      <c r="BEQ21" s="37"/>
      <c r="BER21" s="37"/>
      <c r="BES21" s="37"/>
      <c r="BET21" s="37"/>
      <c r="BEU21" s="37"/>
      <c r="BEV21" s="37"/>
      <c r="BEW21" s="37"/>
      <c r="BEX21" s="37"/>
      <c r="BEY21" s="37"/>
      <c r="BEZ21" s="37"/>
      <c r="BFA21" s="37"/>
      <c r="BFB21" s="37"/>
      <c r="BFC21" s="37"/>
      <c r="BFD21" s="37"/>
      <c r="BFE21" s="37"/>
      <c r="BFF21" s="37"/>
      <c r="BFG21" s="37"/>
      <c r="BFH21" s="37"/>
      <c r="BFI21" s="37"/>
      <c r="BFJ21" s="37"/>
      <c r="BFK21" s="37"/>
      <c r="BFL21" s="37"/>
      <c r="BFM21" s="37"/>
      <c r="BFN21" s="37"/>
      <c r="BFO21" s="37"/>
      <c r="BFP21" s="37"/>
      <c r="BFQ21" s="37"/>
      <c r="BFR21" s="37"/>
      <c r="BFS21" s="37"/>
      <c r="BFT21" s="37"/>
      <c r="BFU21" s="37"/>
      <c r="BFV21" s="37"/>
      <c r="BFW21" s="37"/>
      <c r="BFX21" s="37"/>
      <c r="BFY21" s="37"/>
      <c r="BFZ21" s="37"/>
      <c r="BGA21" s="37"/>
      <c r="BGB21" s="37"/>
      <c r="BGC21" s="37"/>
      <c r="BGD21" s="37"/>
      <c r="BGE21" s="37"/>
      <c r="BGF21" s="37"/>
      <c r="BGG21" s="37"/>
      <c r="BGH21" s="37"/>
      <c r="BGI21" s="37"/>
      <c r="BGJ21" s="37"/>
      <c r="BGK21" s="37"/>
      <c r="BGL21" s="37"/>
      <c r="BGM21" s="37"/>
      <c r="BGN21" s="37"/>
      <c r="BGO21" s="37"/>
      <c r="BGP21" s="37"/>
      <c r="BGQ21" s="37"/>
      <c r="BGR21" s="37"/>
      <c r="BGS21" s="37"/>
      <c r="BGT21" s="37"/>
      <c r="BGU21" s="37"/>
      <c r="BGV21" s="37"/>
      <c r="BGW21" s="37"/>
      <c r="BGX21" s="37"/>
      <c r="BGY21" s="37"/>
      <c r="BGZ21" s="37"/>
      <c r="BHA21" s="37"/>
      <c r="BHB21" s="37"/>
      <c r="BHC21" s="37"/>
      <c r="BHD21" s="37"/>
      <c r="BHE21" s="37"/>
      <c r="BHF21" s="37"/>
      <c r="BHG21" s="37"/>
      <c r="BHH21" s="37"/>
      <c r="BHI21" s="37"/>
      <c r="BHJ21" s="37"/>
      <c r="BHK21" s="37"/>
      <c r="BHL21" s="37"/>
      <c r="BHM21" s="37"/>
      <c r="BHN21" s="37"/>
      <c r="BHO21" s="37"/>
      <c r="BHP21" s="37"/>
      <c r="BHQ21" s="37"/>
      <c r="BHR21" s="37"/>
      <c r="BHS21" s="37"/>
      <c r="BHT21" s="37"/>
      <c r="BHU21" s="37"/>
      <c r="BHV21" s="37"/>
      <c r="BHW21" s="37"/>
      <c r="BHX21" s="37"/>
      <c r="BHY21" s="37"/>
      <c r="BHZ21" s="37"/>
      <c r="BIA21" s="37"/>
      <c r="BIB21" s="37"/>
      <c r="BIC21" s="37"/>
      <c r="BID21" s="37"/>
      <c r="BIE21" s="37"/>
      <c r="BIF21" s="37"/>
      <c r="BIG21" s="37"/>
      <c r="BIH21" s="37"/>
      <c r="BII21" s="37"/>
      <c r="BIJ21" s="37"/>
      <c r="BIK21" s="37"/>
      <c r="BIL21" s="37"/>
      <c r="BIM21" s="37"/>
      <c r="BIN21" s="37"/>
      <c r="BIO21" s="37"/>
      <c r="BIP21" s="37"/>
      <c r="BIQ21" s="37"/>
      <c r="BIR21" s="37"/>
      <c r="BIS21" s="37"/>
      <c r="BIT21" s="37"/>
      <c r="BIU21" s="37"/>
      <c r="BIV21" s="37"/>
      <c r="BIW21" s="37"/>
      <c r="BIX21" s="37"/>
      <c r="BIY21" s="37"/>
      <c r="BIZ21" s="37"/>
      <c r="BJA21" s="37"/>
      <c r="BJB21" s="37"/>
      <c r="BJC21" s="37"/>
      <c r="BJD21" s="37"/>
      <c r="BJE21" s="37"/>
      <c r="BJF21" s="37"/>
      <c r="BJG21" s="37"/>
      <c r="BJH21" s="37"/>
      <c r="BJI21" s="37"/>
      <c r="BJJ21" s="37"/>
      <c r="BJK21" s="37"/>
      <c r="BJL21" s="37"/>
      <c r="BJM21" s="37"/>
      <c r="BJN21" s="37"/>
      <c r="BJO21" s="37"/>
      <c r="BJP21" s="37"/>
      <c r="BJQ21" s="37"/>
      <c r="BJR21" s="37"/>
      <c r="BJS21" s="37"/>
      <c r="BJT21" s="37"/>
      <c r="BJU21" s="37"/>
      <c r="BJV21" s="37"/>
      <c r="BJW21" s="37"/>
      <c r="BJX21" s="37"/>
      <c r="BJY21" s="37"/>
      <c r="BJZ21" s="37"/>
      <c r="BKA21" s="37"/>
      <c r="BKB21" s="37"/>
      <c r="BKC21" s="37"/>
      <c r="BKD21" s="37"/>
      <c r="BKE21" s="37"/>
      <c r="BKF21" s="37"/>
      <c r="BKG21" s="37"/>
      <c r="BKH21" s="37"/>
      <c r="BKI21" s="37"/>
      <c r="BKJ21" s="37"/>
      <c r="BKK21" s="37"/>
      <c r="BKL21" s="37"/>
      <c r="BKM21" s="37"/>
      <c r="BKN21" s="37"/>
      <c r="BKO21" s="37"/>
      <c r="BKP21" s="37"/>
      <c r="BKQ21" s="37"/>
      <c r="BKR21" s="37"/>
      <c r="BKS21" s="37"/>
      <c r="BKT21" s="37"/>
      <c r="BKU21" s="37"/>
      <c r="BKV21" s="37"/>
      <c r="BKW21" s="37"/>
      <c r="BKX21" s="37"/>
      <c r="BKY21" s="37"/>
      <c r="BKZ21" s="37"/>
      <c r="BLA21" s="37"/>
      <c r="BLB21" s="37"/>
      <c r="BLC21" s="37"/>
      <c r="BLD21" s="37"/>
      <c r="BLE21" s="37"/>
      <c r="BLF21" s="37"/>
      <c r="BLG21" s="37"/>
      <c r="BLH21" s="37"/>
      <c r="BLI21" s="37"/>
      <c r="BLJ21" s="37"/>
      <c r="BLK21" s="37"/>
      <c r="BLL21" s="37"/>
      <c r="BLM21" s="37"/>
      <c r="BLN21" s="37"/>
      <c r="BLO21" s="37"/>
      <c r="BLP21" s="37"/>
      <c r="BLQ21" s="37"/>
      <c r="BLR21" s="37"/>
      <c r="BLS21" s="37"/>
      <c r="BLT21" s="37"/>
      <c r="BLU21" s="37"/>
      <c r="BLV21" s="37"/>
      <c r="BLW21" s="37"/>
      <c r="BLX21" s="37"/>
      <c r="BLY21" s="37"/>
      <c r="BLZ21" s="37"/>
      <c r="BMA21" s="37"/>
      <c r="BMB21" s="37"/>
      <c r="BMC21" s="37"/>
      <c r="BMD21" s="37"/>
      <c r="BME21" s="37"/>
      <c r="BMF21" s="37"/>
      <c r="BMG21" s="37"/>
      <c r="BMH21" s="37"/>
      <c r="BMI21" s="37"/>
      <c r="BMJ21" s="37"/>
      <c r="BMK21" s="37"/>
      <c r="BML21" s="37"/>
      <c r="BMM21" s="37"/>
      <c r="BMN21" s="37"/>
      <c r="BMO21" s="37"/>
      <c r="BMP21" s="37"/>
      <c r="BMQ21" s="37"/>
      <c r="BMR21" s="37"/>
      <c r="BMS21" s="37"/>
      <c r="BMT21" s="37"/>
      <c r="BMU21" s="37"/>
      <c r="BMV21" s="37"/>
      <c r="BMW21" s="37"/>
      <c r="BMX21" s="37"/>
      <c r="BMY21" s="37"/>
      <c r="BMZ21" s="37"/>
      <c r="BNA21" s="37"/>
      <c r="BNB21" s="37"/>
      <c r="BNC21" s="37"/>
      <c r="BND21" s="37"/>
      <c r="BNE21" s="37"/>
      <c r="BNF21" s="37"/>
      <c r="BNG21" s="37"/>
      <c r="BNH21" s="37"/>
      <c r="BNI21" s="37"/>
      <c r="BNJ21" s="37"/>
      <c r="BNK21" s="37"/>
      <c r="BNL21" s="37"/>
      <c r="BNM21" s="37"/>
      <c r="BNN21" s="37"/>
      <c r="BNO21" s="37"/>
      <c r="BNP21" s="37"/>
      <c r="BNQ21" s="37"/>
      <c r="BNR21" s="37"/>
      <c r="BNS21" s="37"/>
      <c r="BNT21" s="37"/>
      <c r="BNU21" s="37"/>
      <c r="BNV21" s="37"/>
      <c r="BNW21" s="37"/>
      <c r="BNX21" s="37"/>
      <c r="BNY21" s="37"/>
      <c r="BNZ21" s="37"/>
      <c r="BOA21" s="37"/>
      <c r="BOB21" s="37"/>
      <c r="BOC21" s="37"/>
      <c r="BOD21" s="37"/>
      <c r="BOE21" s="37"/>
      <c r="BOF21" s="37"/>
      <c r="BOG21" s="37"/>
      <c r="BOH21" s="37"/>
      <c r="BOI21" s="37"/>
      <c r="BOJ21" s="37"/>
      <c r="BOK21" s="37"/>
      <c r="BOL21" s="37"/>
      <c r="BOM21" s="37"/>
      <c r="BON21" s="37"/>
      <c r="BOO21" s="37"/>
      <c r="BOP21" s="37"/>
      <c r="BOQ21" s="37"/>
      <c r="BOR21" s="37"/>
      <c r="BOS21" s="37"/>
      <c r="BOT21" s="37"/>
      <c r="BOU21" s="37"/>
      <c r="BOV21" s="37"/>
      <c r="BOW21" s="37"/>
      <c r="BOX21" s="37"/>
      <c r="BOY21" s="37"/>
      <c r="BOZ21" s="37"/>
      <c r="BPA21" s="37"/>
      <c r="BPB21" s="37"/>
      <c r="BPC21" s="37"/>
      <c r="BPD21" s="37"/>
      <c r="BPE21" s="37"/>
      <c r="BPF21" s="37"/>
      <c r="BPG21" s="37"/>
      <c r="BPH21" s="37"/>
      <c r="BPI21" s="37"/>
      <c r="BPJ21" s="37"/>
      <c r="BPK21" s="37"/>
      <c r="BPL21" s="37"/>
      <c r="BPM21" s="37"/>
      <c r="BPN21" s="37"/>
      <c r="BPO21" s="37"/>
      <c r="BPP21" s="37"/>
      <c r="BPQ21" s="37"/>
      <c r="BPR21" s="37"/>
      <c r="BPS21" s="37"/>
      <c r="BPT21" s="37"/>
      <c r="BPU21" s="37"/>
      <c r="BPV21" s="37"/>
      <c r="BPW21" s="37"/>
      <c r="BPX21" s="37"/>
      <c r="BPY21" s="37"/>
      <c r="BPZ21" s="37"/>
      <c r="BQA21" s="37"/>
      <c r="BQB21" s="37"/>
      <c r="BQC21" s="37"/>
      <c r="BQD21" s="37"/>
      <c r="BQE21" s="37"/>
      <c r="BQF21" s="37"/>
      <c r="BQG21" s="37"/>
      <c r="BQH21" s="37"/>
      <c r="BQI21" s="37"/>
      <c r="BQJ21" s="37"/>
      <c r="BQK21" s="37"/>
      <c r="BQL21" s="37"/>
      <c r="BQM21" s="37"/>
      <c r="BQN21" s="37"/>
      <c r="BQO21" s="37"/>
      <c r="BQP21" s="37"/>
      <c r="BQQ21" s="37"/>
      <c r="BQR21" s="37"/>
      <c r="BQS21" s="37"/>
      <c r="BQT21" s="37"/>
      <c r="BQU21" s="37"/>
      <c r="BQV21" s="37"/>
      <c r="BQW21" s="37"/>
      <c r="BQX21" s="37"/>
      <c r="BQY21" s="37"/>
      <c r="BQZ21" s="37"/>
      <c r="BRA21" s="37"/>
      <c r="BRB21" s="37"/>
      <c r="BRC21" s="37"/>
      <c r="BRD21" s="37"/>
      <c r="BRE21" s="37"/>
      <c r="BRF21" s="37"/>
      <c r="BRG21" s="37"/>
      <c r="BRH21" s="37"/>
      <c r="BRI21" s="37"/>
      <c r="BRJ21" s="37"/>
      <c r="BRK21" s="37"/>
      <c r="BRL21" s="37"/>
      <c r="BRM21" s="37"/>
      <c r="BRN21" s="37"/>
      <c r="BRO21" s="37"/>
      <c r="BRP21" s="37"/>
      <c r="BRQ21" s="37"/>
      <c r="BRR21" s="37"/>
      <c r="BRS21" s="37"/>
      <c r="BRT21" s="37"/>
      <c r="BRU21" s="37"/>
      <c r="BRV21" s="37"/>
      <c r="BRW21" s="37"/>
      <c r="BRX21" s="37"/>
      <c r="BRY21" s="37"/>
      <c r="BRZ21" s="37"/>
      <c r="BSA21" s="37"/>
      <c r="BSB21" s="37"/>
      <c r="BSC21" s="37"/>
      <c r="BSD21" s="37"/>
      <c r="BSE21" s="37"/>
      <c r="BSF21" s="37"/>
      <c r="BSG21" s="37"/>
      <c r="BSH21" s="37"/>
      <c r="BSI21" s="37"/>
      <c r="BSJ21" s="37"/>
      <c r="BSK21" s="37"/>
      <c r="BSL21" s="37"/>
      <c r="BSM21" s="37"/>
      <c r="BSN21" s="37"/>
      <c r="BSO21" s="37"/>
      <c r="BSP21" s="37"/>
      <c r="BSQ21" s="37"/>
      <c r="BSR21" s="37"/>
      <c r="BSS21" s="37"/>
      <c r="BST21" s="37"/>
      <c r="BSU21" s="37"/>
      <c r="BSV21" s="37"/>
      <c r="BSW21" s="37"/>
      <c r="BSX21" s="37"/>
      <c r="BSY21" s="37"/>
      <c r="BSZ21" s="37"/>
      <c r="BTA21" s="37"/>
      <c r="BTB21" s="37"/>
      <c r="BTC21" s="37"/>
      <c r="BTD21" s="37"/>
      <c r="BTE21" s="37"/>
      <c r="BTF21" s="37"/>
      <c r="BTG21" s="37"/>
      <c r="BTH21" s="37"/>
      <c r="BTI21" s="37"/>
      <c r="BTJ21" s="37"/>
      <c r="BTK21" s="37"/>
      <c r="BTL21" s="37"/>
      <c r="BTM21" s="37"/>
      <c r="BTN21" s="37"/>
      <c r="BTO21" s="37"/>
      <c r="BTP21" s="37"/>
      <c r="BTQ21" s="37"/>
      <c r="BTR21" s="37"/>
      <c r="BTS21" s="37"/>
      <c r="BTT21" s="37"/>
      <c r="BTU21" s="37"/>
      <c r="BTV21" s="37"/>
      <c r="BTW21" s="37"/>
      <c r="BTX21" s="37"/>
      <c r="BTY21" s="37"/>
      <c r="BTZ21" s="37"/>
      <c r="BUA21" s="37"/>
      <c r="BUB21" s="37"/>
      <c r="BUC21" s="37"/>
      <c r="BUD21" s="37"/>
      <c r="BUE21" s="37"/>
      <c r="BUF21" s="37"/>
      <c r="BUG21" s="37"/>
      <c r="BUH21" s="37"/>
      <c r="BUI21" s="37"/>
      <c r="BUJ21" s="37"/>
      <c r="BUK21" s="37"/>
      <c r="BUL21" s="37"/>
      <c r="BUM21" s="37"/>
      <c r="BUN21" s="37"/>
      <c r="BUO21" s="37"/>
      <c r="BUP21" s="37"/>
      <c r="BUQ21" s="37"/>
      <c r="BUR21" s="37"/>
      <c r="BUS21" s="37"/>
      <c r="BUT21" s="37"/>
      <c r="BUU21" s="37"/>
      <c r="BUV21" s="37"/>
      <c r="BUW21" s="37"/>
      <c r="BUX21" s="37"/>
      <c r="BUY21" s="37"/>
      <c r="BUZ21" s="37"/>
      <c r="BVA21" s="37"/>
      <c r="BVB21" s="37"/>
      <c r="BVC21" s="37"/>
      <c r="BVD21" s="37"/>
      <c r="BVE21" s="37"/>
      <c r="BVF21" s="37"/>
      <c r="BVG21" s="37"/>
      <c r="BVH21" s="37"/>
      <c r="BVI21" s="37"/>
      <c r="BVJ21" s="37"/>
      <c r="BVK21" s="37"/>
      <c r="BVL21" s="37"/>
      <c r="BVM21" s="37"/>
      <c r="BVN21" s="37"/>
      <c r="BVO21" s="37"/>
      <c r="BVP21" s="37"/>
      <c r="BVQ21" s="37"/>
      <c r="BVR21" s="37"/>
      <c r="BVS21" s="37"/>
      <c r="BVT21" s="37"/>
      <c r="BVU21" s="37"/>
      <c r="BVV21" s="37"/>
      <c r="BVW21" s="37"/>
      <c r="BVX21" s="37"/>
      <c r="BVY21" s="37"/>
      <c r="BVZ21" s="37"/>
      <c r="BWA21" s="37"/>
      <c r="BWB21" s="37"/>
      <c r="BWC21" s="37"/>
      <c r="BWD21" s="37"/>
      <c r="BWE21" s="37"/>
      <c r="BWF21" s="37"/>
      <c r="BWG21" s="37"/>
      <c r="BWH21" s="37"/>
      <c r="BWI21" s="37"/>
      <c r="BWJ21" s="37"/>
      <c r="BWK21" s="37"/>
      <c r="BWL21" s="37"/>
      <c r="BWM21" s="37"/>
      <c r="BWN21" s="37"/>
      <c r="BWO21" s="37"/>
      <c r="BWP21" s="37"/>
      <c r="BWQ21" s="37"/>
      <c r="BWR21" s="37"/>
      <c r="BWS21" s="37"/>
      <c r="BWT21" s="37"/>
      <c r="BWU21" s="37"/>
      <c r="BWV21" s="37"/>
      <c r="BWW21" s="37"/>
      <c r="BWX21" s="37"/>
      <c r="BWY21" s="37"/>
      <c r="BWZ21" s="37"/>
      <c r="BXA21" s="37"/>
      <c r="BXB21" s="37"/>
      <c r="BXC21" s="37"/>
      <c r="BXD21" s="37"/>
      <c r="BXE21" s="37"/>
      <c r="BXF21" s="37"/>
      <c r="BXG21" s="37"/>
      <c r="BXH21" s="37"/>
      <c r="BXI21" s="37"/>
      <c r="BXJ21" s="37"/>
      <c r="BXK21" s="37"/>
      <c r="BXL21" s="37"/>
      <c r="BXM21" s="37"/>
      <c r="BXN21" s="37"/>
      <c r="BXO21" s="37"/>
      <c r="BXP21" s="37"/>
      <c r="BXQ21" s="37"/>
      <c r="BXR21" s="37"/>
      <c r="BXS21" s="37"/>
      <c r="BXT21" s="37"/>
      <c r="BXU21" s="37"/>
      <c r="BXV21" s="37"/>
      <c r="BXW21" s="37"/>
      <c r="BXX21" s="37"/>
      <c r="BXY21" s="37"/>
      <c r="BXZ21" s="37"/>
      <c r="BYA21" s="37"/>
      <c r="BYB21" s="37"/>
      <c r="BYC21" s="37"/>
      <c r="BYD21" s="37"/>
      <c r="BYE21" s="37"/>
      <c r="BYF21" s="37"/>
      <c r="BYG21" s="37"/>
      <c r="BYH21" s="37"/>
      <c r="BYI21" s="37"/>
      <c r="BYJ21" s="37"/>
      <c r="BYK21" s="37"/>
      <c r="BYL21" s="37"/>
      <c r="BYM21" s="37"/>
      <c r="BYN21" s="37"/>
      <c r="BYO21" s="37"/>
      <c r="BYP21" s="37"/>
      <c r="BYQ21" s="37"/>
      <c r="BYR21" s="37"/>
      <c r="BYS21" s="37"/>
      <c r="BYT21" s="37"/>
      <c r="BYU21" s="37"/>
      <c r="BYV21" s="37"/>
      <c r="BYW21" s="37"/>
      <c r="BYX21" s="37"/>
      <c r="BYY21" s="37"/>
      <c r="BYZ21" s="37"/>
      <c r="BZA21" s="37"/>
      <c r="BZB21" s="37"/>
      <c r="BZC21" s="37"/>
      <c r="BZD21" s="37"/>
      <c r="BZE21" s="37"/>
      <c r="BZF21" s="37"/>
      <c r="BZG21" s="37"/>
      <c r="BZH21" s="37"/>
      <c r="BZI21" s="37"/>
      <c r="BZJ21" s="37"/>
      <c r="BZK21" s="37"/>
      <c r="BZL21" s="37"/>
      <c r="BZM21" s="37"/>
      <c r="BZN21" s="37"/>
      <c r="BZO21" s="37"/>
      <c r="BZP21" s="37"/>
      <c r="BZQ21" s="37"/>
      <c r="BZR21" s="37"/>
      <c r="BZS21" s="37"/>
      <c r="BZT21" s="37"/>
      <c r="BZU21" s="37"/>
      <c r="BZV21" s="37"/>
      <c r="BZW21" s="37"/>
      <c r="BZX21" s="37"/>
      <c r="BZY21" s="37"/>
      <c r="BZZ21" s="37"/>
      <c r="CAA21" s="37"/>
      <c r="CAB21" s="37"/>
      <c r="CAC21" s="37"/>
      <c r="CAD21" s="37"/>
      <c r="CAE21" s="37"/>
      <c r="CAF21" s="37"/>
      <c r="CAG21" s="37"/>
      <c r="CAH21" s="37"/>
      <c r="CAI21" s="37"/>
      <c r="CAJ21" s="37"/>
      <c r="CAK21" s="37"/>
      <c r="CAL21" s="37"/>
      <c r="CAM21" s="37"/>
      <c r="CAN21" s="37"/>
      <c r="CAO21" s="37"/>
      <c r="CAP21" s="37"/>
      <c r="CAQ21" s="37"/>
      <c r="CAR21" s="37"/>
      <c r="CAS21" s="37"/>
      <c r="CAT21" s="37"/>
      <c r="CAU21" s="37"/>
      <c r="CAV21" s="37"/>
      <c r="CAW21" s="37"/>
      <c r="CAX21" s="37"/>
      <c r="CAY21" s="37"/>
      <c r="CAZ21" s="37"/>
      <c r="CBA21" s="37"/>
      <c r="CBB21" s="37"/>
      <c r="CBC21" s="37"/>
      <c r="CBD21" s="37"/>
      <c r="CBE21" s="37"/>
      <c r="CBF21" s="37"/>
      <c r="CBG21" s="37"/>
      <c r="CBH21" s="37"/>
      <c r="CBI21" s="37"/>
      <c r="CBJ21" s="37"/>
      <c r="CBK21" s="37"/>
      <c r="CBL21" s="37"/>
      <c r="CBM21" s="37"/>
      <c r="CBN21" s="37"/>
      <c r="CBO21" s="37"/>
      <c r="CBP21" s="37"/>
      <c r="CBQ21" s="37"/>
      <c r="CBR21" s="37"/>
      <c r="CBS21" s="37"/>
      <c r="CBT21" s="37"/>
      <c r="CBU21" s="37"/>
      <c r="CBV21" s="37"/>
      <c r="CBW21" s="37"/>
      <c r="CBX21" s="37"/>
      <c r="CBY21" s="37"/>
      <c r="CBZ21" s="37"/>
      <c r="CCA21" s="37"/>
      <c r="CCB21" s="37"/>
      <c r="CCC21" s="37"/>
      <c r="CCD21" s="37"/>
      <c r="CCE21" s="37"/>
      <c r="CCF21" s="37"/>
      <c r="CCG21" s="37"/>
      <c r="CCH21" s="37"/>
      <c r="CCI21" s="37"/>
      <c r="CCJ21" s="37"/>
      <c r="CCK21" s="37"/>
      <c r="CCL21" s="37"/>
      <c r="CCM21" s="37"/>
      <c r="CCN21" s="37"/>
      <c r="CCO21" s="37"/>
      <c r="CCP21" s="37"/>
      <c r="CCQ21" s="37"/>
      <c r="CCR21" s="37"/>
      <c r="CCS21" s="37"/>
      <c r="CCT21" s="37"/>
      <c r="CCU21" s="37"/>
      <c r="CCV21" s="37"/>
      <c r="CCW21" s="37"/>
      <c r="CCX21" s="37"/>
      <c r="CCY21" s="37"/>
      <c r="CCZ21" s="37"/>
      <c r="CDA21" s="37"/>
      <c r="CDB21" s="37"/>
      <c r="CDC21" s="37"/>
      <c r="CDD21" s="37"/>
      <c r="CDE21" s="37"/>
      <c r="CDF21" s="37"/>
      <c r="CDG21" s="37"/>
      <c r="CDH21" s="37"/>
      <c r="CDI21" s="37"/>
      <c r="CDJ21" s="37"/>
      <c r="CDK21" s="37"/>
      <c r="CDL21" s="37"/>
      <c r="CDM21" s="37"/>
      <c r="CDN21" s="37"/>
      <c r="CDO21" s="37"/>
      <c r="CDP21" s="37"/>
      <c r="CDQ21" s="37"/>
      <c r="CDR21" s="37"/>
      <c r="CDS21" s="37"/>
      <c r="CDT21" s="37"/>
      <c r="CDU21" s="37"/>
      <c r="CDV21" s="37"/>
      <c r="CDW21" s="37"/>
      <c r="CDX21" s="37"/>
      <c r="CDY21" s="37"/>
      <c r="CDZ21" s="37"/>
      <c r="CEA21" s="37"/>
      <c r="CEB21" s="37"/>
      <c r="CEC21" s="37"/>
      <c r="CED21" s="37"/>
      <c r="CEE21" s="37"/>
      <c r="CEF21" s="37"/>
      <c r="CEG21" s="37"/>
      <c r="CEH21" s="37"/>
      <c r="CEI21" s="37"/>
      <c r="CEJ21" s="37"/>
      <c r="CEK21" s="37"/>
      <c r="CEL21" s="37"/>
      <c r="CEM21" s="37"/>
      <c r="CEN21" s="37"/>
      <c r="CEO21" s="37"/>
      <c r="CEP21" s="37"/>
      <c r="CEQ21" s="37"/>
      <c r="CER21" s="37"/>
      <c r="CES21" s="37"/>
      <c r="CET21" s="37"/>
      <c r="CEU21" s="37"/>
      <c r="CEV21" s="37"/>
      <c r="CEW21" s="37"/>
      <c r="CEX21" s="37"/>
      <c r="CEY21" s="37"/>
      <c r="CEZ21" s="37"/>
      <c r="CFA21" s="37"/>
      <c r="CFB21" s="37"/>
      <c r="CFC21" s="37"/>
      <c r="CFD21" s="37"/>
      <c r="CFE21" s="37"/>
      <c r="CFF21" s="37"/>
      <c r="CFG21" s="37"/>
      <c r="CFH21" s="37"/>
      <c r="CFI21" s="37"/>
      <c r="CFJ21" s="37"/>
      <c r="CFK21" s="37"/>
      <c r="CFL21" s="37"/>
      <c r="CFM21" s="37"/>
      <c r="CFN21" s="37"/>
      <c r="CFO21" s="37"/>
      <c r="CFP21" s="37"/>
      <c r="CFQ21" s="37"/>
      <c r="CFR21" s="37"/>
      <c r="CFS21" s="37"/>
      <c r="CFT21" s="37"/>
      <c r="CFU21" s="37"/>
      <c r="CFV21" s="37"/>
      <c r="CFW21" s="37"/>
      <c r="CFX21" s="37"/>
      <c r="CFY21" s="37"/>
      <c r="CFZ21" s="37"/>
      <c r="CGA21" s="37"/>
      <c r="CGB21" s="37"/>
      <c r="CGC21" s="37"/>
      <c r="CGD21" s="37"/>
      <c r="CGE21" s="37"/>
      <c r="CGF21" s="37"/>
      <c r="CGG21" s="37"/>
      <c r="CGH21" s="37"/>
      <c r="CGI21" s="37"/>
      <c r="CGJ21" s="37"/>
      <c r="CGK21" s="37"/>
      <c r="CGL21" s="37"/>
      <c r="CGM21" s="37"/>
      <c r="CGN21" s="37"/>
      <c r="CGO21" s="37"/>
      <c r="CGP21" s="37"/>
      <c r="CGQ21" s="37"/>
      <c r="CGR21" s="37"/>
      <c r="CGS21" s="37"/>
      <c r="CGT21" s="37"/>
      <c r="CGU21" s="37"/>
      <c r="CGV21" s="37"/>
      <c r="CGW21" s="37"/>
      <c r="CGX21" s="37"/>
      <c r="CGY21" s="37"/>
      <c r="CGZ21" s="37"/>
      <c r="CHA21" s="37"/>
      <c r="CHB21" s="37"/>
      <c r="CHC21" s="37"/>
      <c r="CHD21" s="37"/>
      <c r="CHE21" s="37"/>
      <c r="CHF21" s="37"/>
      <c r="CHG21" s="37"/>
      <c r="CHH21" s="37"/>
      <c r="CHI21" s="37"/>
      <c r="CHJ21" s="37"/>
      <c r="CHK21" s="37"/>
      <c r="CHL21" s="37"/>
      <c r="CHM21" s="37"/>
      <c r="CHN21" s="37"/>
      <c r="CHO21" s="37"/>
      <c r="CHP21" s="37"/>
      <c r="CHQ21" s="37"/>
      <c r="CHR21" s="37"/>
      <c r="CHS21" s="37"/>
      <c r="CHT21" s="37"/>
      <c r="CHU21" s="37"/>
      <c r="CHV21" s="37"/>
      <c r="CHW21" s="37"/>
      <c r="CHX21" s="37"/>
      <c r="CHY21" s="37"/>
      <c r="CHZ21" s="37"/>
      <c r="CIA21" s="37"/>
      <c r="CIB21" s="37"/>
      <c r="CIC21" s="37"/>
      <c r="CID21" s="37"/>
      <c r="CIE21" s="37"/>
      <c r="CIF21" s="37"/>
      <c r="CIG21" s="37"/>
      <c r="CIH21" s="37"/>
      <c r="CII21" s="37"/>
      <c r="CIJ21" s="37"/>
      <c r="CIK21" s="37"/>
      <c r="CIL21" s="37"/>
      <c r="CIM21" s="37"/>
      <c r="CIN21" s="37"/>
      <c r="CIO21" s="37"/>
      <c r="CIP21" s="37"/>
      <c r="CIQ21" s="37"/>
      <c r="CIR21" s="37"/>
      <c r="CIS21" s="37"/>
      <c r="CIT21" s="37"/>
      <c r="CIU21" s="37"/>
      <c r="CIV21" s="37"/>
      <c r="CIW21" s="37"/>
      <c r="CIX21" s="37"/>
      <c r="CIY21" s="37"/>
      <c r="CIZ21" s="37"/>
      <c r="CJA21" s="37"/>
      <c r="CJB21" s="37"/>
      <c r="CJC21" s="37"/>
      <c r="CJD21" s="37"/>
      <c r="CJE21" s="37"/>
      <c r="CJF21" s="37"/>
      <c r="CJG21" s="37"/>
      <c r="CJH21" s="37"/>
      <c r="CJI21" s="37"/>
      <c r="CJJ21" s="37"/>
      <c r="CJK21" s="37"/>
      <c r="CJL21" s="37"/>
      <c r="CJM21" s="37"/>
      <c r="CJN21" s="37"/>
      <c r="CJO21" s="37"/>
      <c r="CJP21" s="37"/>
      <c r="CJQ21" s="37"/>
      <c r="CJR21" s="37"/>
      <c r="CJS21" s="37"/>
      <c r="CJT21" s="37"/>
      <c r="CJU21" s="37"/>
      <c r="CJV21" s="37"/>
      <c r="CJW21" s="37"/>
      <c r="CJX21" s="37"/>
      <c r="CJY21" s="37"/>
      <c r="CJZ21" s="37"/>
      <c r="CKA21" s="37"/>
      <c r="CKB21" s="37"/>
      <c r="CKC21" s="37"/>
      <c r="CKD21" s="37"/>
      <c r="CKE21" s="37"/>
      <c r="CKF21" s="37"/>
      <c r="CKG21" s="37"/>
      <c r="CKH21" s="37"/>
      <c r="CKI21" s="37"/>
      <c r="CKJ21" s="37"/>
      <c r="CKK21" s="37"/>
      <c r="CKL21" s="37"/>
      <c r="CKM21" s="37"/>
      <c r="CKN21" s="37"/>
      <c r="CKO21" s="37"/>
      <c r="CKP21" s="37"/>
      <c r="CKQ21" s="37"/>
      <c r="CKR21" s="37"/>
      <c r="CKS21" s="37"/>
      <c r="CKT21" s="37"/>
      <c r="CKU21" s="37"/>
      <c r="CKV21" s="37"/>
      <c r="CKW21" s="37"/>
      <c r="CKX21" s="37"/>
      <c r="CKY21" s="37"/>
      <c r="CKZ21" s="37"/>
      <c r="CLA21" s="37"/>
      <c r="CLB21" s="37"/>
      <c r="CLC21" s="37"/>
      <c r="CLD21" s="37"/>
      <c r="CLE21" s="37"/>
      <c r="CLF21" s="37"/>
      <c r="CLG21" s="37"/>
      <c r="CLH21" s="37"/>
      <c r="CLI21" s="37"/>
      <c r="CLJ21" s="37"/>
      <c r="CLK21" s="37"/>
      <c r="CLL21" s="37"/>
      <c r="CLM21" s="37"/>
      <c r="CLN21" s="37"/>
      <c r="CLO21" s="37"/>
      <c r="CLP21" s="37"/>
      <c r="CLQ21" s="37"/>
      <c r="CLR21" s="37"/>
      <c r="CLS21" s="37"/>
      <c r="CLT21" s="37"/>
      <c r="CLU21" s="37"/>
      <c r="CLV21" s="37"/>
      <c r="CLW21" s="37"/>
      <c r="CLX21" s="37"/>
      <c r="CLY21" s="37"/>
      <c r="CLZ21" s="37"/>
      <c r="CMA21" s="37"/>
      <c r="CMB21" s="37"/>
      <c r="CMC21" s="37"/>
      <c r="CMD21" s="37"/>
      <c r="CME21" s="37"/>
      <c r="CMF21" s="37"/>
      <c r="CMG21" s="37"/>
      <c r="CMH21" s="37"/>
      <c r="CMI21" s="37"/>
      <c r="CMJ21" s="37"/>
      <c r="CMK21" s="37"/>
      <c r="CML21" s="37"/>
      <c r="CMM21" s="37"/>
      <c r="CMN21" s="37"/>
      <c r="CMO21" s="37"/>
      <c r="CMP21" s="37"/>
      <c r="CMQ21" s="37"/>
      <c r="CMR21" s="37"/>
      <c r="CMS21" s="37"/>
      <c r="CMT21" s="37"/>
      <c r="CMU21" s="37"/>
      <c r="CMV21" s="37"/>
      <c r="CMW21" s="37"/>
      <c r="CMX21" s="37"/>
      <c r="CMY21" s="37"/>
      <c r="CMZ21" s="37"/>
      <c r="CNA21" s="37"/>
      <c r="CNB21" s="37"/>
      <c r="CNC21" s="37"/>
      <c r="CND21" s="37"/>
      <c r="CNE21" s="37"/>
      <c r="CNF21" s="37"/>
      <c r="CNG21" s="37"/>
      <c r="CNH21" s="37"/>
      <c r="CNI21" s="37"/>
      <c r="CNJ21" s="37"/>
      <c r="CNK21" s="37"/>
      <c r="CNL21" s="37"/>
      <c r="CNM21" s="37"/>
      <c r="CNN21" s="37"/>
      <c r="CNO21" s="37"/>
      <c r="CNP21" s="37"/>
      <c r="CNQ21" s="37"/>
      <c r="CNR21" s="37"/>
      <c r="CNS21" s="37"/>
      <c r="CNT21" s="37"/>
      <c r="CNU21" s="37"/>
      <c r="CNV21" s="37"/>
      <c r="CNW21" s="37"/>
      <c r="CNX21" s="37"/>
      <c r="CNY21" s="37"/>
      <c r="CNZ21" s="37"/>
      <c r="COA21" s="37"/>
      <c r="COB21" s="37"/>
      <c r="COC21" s="37"/>
      <c r="COD21" s="37"/>
      <c r="COE21" s="37"/>
      <c r="COF21" s="37"/>
      <c r="COG21" s="37"/>
      <c r="COH21" s="37"/>
      <c r="COI21" s="37"/>
      <c r="COJ21" s="37"/>
      <c r="COK21" s="37"/>
      <c r="COL21" s="37"/>
      <c r="COM21" s="37"/>
      <c r="CON21" s="37"/>
      <c r="COO21" s="37"/>
      <c r="COP21" s="37"/>
      <c r="COQ21" s="37"/>
      <c r="COR21" s="37"/>
      <c r="COS21" s="37"/>
      <c r="COT21" s="37"/>
      <c r="COU21" s="37"/>
      <c r="COV21" s="37"/>
      <c r="COW21" s="37"/>
      <c r="COX21" s="37"/>
      <c r="COY21" s="37"/>
      <c r="COZ21" s="37"/>
      <c r="CPA21" s="37"/>
      <c r="CPB21" s="37"/>
      <c r="CPC21" s="37"/>
      <c r="CPD21" s="37"/>
      <c r="CPE21" s="37"/>
      <c r="CPF21" s="37"/>
      <c r="CPG21" s="37"/>
      <c r="CPH21" s="37"/>
      <c r="CPI21" s="37"/>
      <c r="CPJ21" s="37"/>
      <c r="CPK21" s="37"/>
      <c r="CPL21" s="37"/>
      <c r="CPM21" s="37"/>
      <c r="CPN21" s="37"/>
      <c r="CPO21" s="37"/>
      <c r="CPP21" s="37"/>
      <c r="CPQ21" s="37"/>
      <c r="CPR21" s="37"/>
      <c r="CPS21" s="37"/>
      <c r="CPT21" s="37"/>
      <c r="CPU21" s="37"/>
      <c r="CPV21" s="37"/>
      <c r="CPW21" s="37"/>
      <c r="CPX21" s="37"/>
      <c r="CPY21" s="37"/>
      <c r="CPZ21" s="37"/>
      <c r="CQA21" s="37"/>
      <c r="CQB21" s="37"/>
      <c r="CQC21" s="37"/>
      <c r="CQD21" s="37"/>
      <c r="CQE21" s="37"/>
      <c r="CQF21" s="37"/>
      <c r="CQG21" s="37"/>
      <c r="CQH21" s="37"/>
      <c r="CQI21" s="37"/>
      <c r="CQJ21" s="37"/>
      <c r="CQK21" s="37"/>
      <c r="CQL21" s="37"/>
      <c r="CQM21" s="37"/>
      <c r="CQN21" s="37"/>
      <c r="CQO21" s="37"/>
      <c r="CQP21" s="37"/>
      <c r="CQQ21" s="37"/>
      <c r="CQR21" s="37"/>
      <c r="CQS21" s="37"/>
      <c r="CQT21" s="37"/>
      <c r="CQU21" s="37"/>
      <c r="CQV21" s="37"/>
      <c r="CQW21" s="37"/>
      <c r="CQX21" s="37"/>
      <c r="CQY21" s="37"/>
      <c r="CQZ21" s="37"/>
      <c r="CRA21" s="37"/>
      <c r="CRB21" s="37"/>
      <c r="CRC21" s="37"/>
      <c r="CRD21" s="37"/>
      <c r="CRE21" s="37"/>
      <c r="CRF21" s="37"/>
      <c r="CRG21" s="37"/>
      <c r="CRH21" s="37"/>
      <c r="CRI21" s="37"/>
      <c r="CRJ21" s="37"/>
      <c r="CRK21" s="37"/>
      <c r="CRL21" s="37"/>
      <c r="CRM21" s="37"/>
      <c r="CRN21" s="37"/>
      <c r="CRO21" s="37"/>
      <c r="CRP21" s="37"/>
      <c r="CRQ21" s="37"/>
      <c r="CRR21" s="37"/>
      <c r="CRS21" s="37"/>
      <c r="CRT21" s="37"/>
      <c r="CRU21" s="37"/>
      <c r="CRV21" s="37"/>
      <c r="CRW21" s="37"/>
      <c r="CRX21" s="37"/>
      <c r="CRY21" s="37"/>
      <c r="CRZ21" s="37"/>
      <c r="CSA21" s="37"/>
      <c r="CSB21" s="37"/>
      <c r="CSC21" s="37"/>
      <c r="CSD21" s="37"/>
      <c r="CSE21" s="37"/>
      <c r="CSF21" s="37"/>
      <c r="CSG21" s="37"/>
      <c r="CSH21" s="37"/>
      <c r="CSI21" s="37"/>
      <c r="CSJ21" s="37"/>
      <c r="CSK21" s="37"/>
      <c r="CSL21" s="37"/>
      <c r="CSM21" s="37"/>
      <c r="CSN21" s="37"/>
      <c r="CSO21" s="37"/>
      <c r="CSP21" s="37"/>
      <c r="CSQ21" s="37"/>
      <c r="CSR21" s="37"/>
      <c r="CSS21" s="37"/>
      <c r="CST21" s="37"/>
      <c r="CSU21" s="37"/>
      <c r="CSV21" s="37"/>
      <c r="CSW21" s="37"/>
      <c r="CSX21" s="37"/>
      <c r="CSY21" s="37"/>
      <c r="CSZ21" s="37"/>
      <c r="CTA21" s="37"/>
      <c r="CTB21" s="37"/>
      <c r="CTC21" s="37"/>
      <c r="CTD21" s="37"/>
      <c r="CTE21" s="37"/>
      <c r="CTF21" s="37"/>
      <c r="CTG21" s="37"/>
      <c r="CTH21" s="37"/>
      <c r="CTI21" s="37"/>
      <c r="CTJ21" s="37"/>
      <c r="CTK21" s="37"/>
      <c r="CTL21" s="37"/>
      <c r="CTM21" s="37"/>
      <c r="CTN21" s="37"/>
      <c r="CTO21" s="37"/>
      <c r="CTP21" s="37"/>
      <c r="CTQ21" s="37"/>
      <c r="CTR21" s="37"/>
      <c r="CTS21" s="37"/>
      <c r="CTT21" s="37"/>
      <c r="CTU21" s="37"/>
      <c r="CTV21" s="37"/>
      <c r="CTW21" s="37"/>
      <c r="CTX21" s="37"/>
      <c r="CTY21" s="37"/>
      <c r="CTZ21" s="37"/>
      <c r="CUA21" s="37"/>
      <c r="CUB21" s="37"/>
      <c r="CUC21" s="37"/>
      <c r="CUD21" s="37"/>
      <c r="CUE21" s="37"/>
      <c r="CUF21" s="37"/>
      <c r="CUG21" s="37"/>
      <c r="CUH21" s="37"/>
      <c r="CUI21" s="37"/>
      <c r="CUJ21" s="37"/>
      <c r="CUK21" s="37"/>
      <c r="CUL21" s="37"/>
      <c r="CUM21" s="37"/>
      <c r="CUN21" s="37"/>
      <c r="CUO21" s="37"/>
      <c r="CUP21" s="37"/>
      <c r="CUQ21" s="37"/>
      <c r="CUR21" s="37"/>
      <c r="CUS21" s="37"/>
      <c r="CUT21" s="37"/>
      <c r="CUU21" s="37"/>
      <c r="CUV21" s="37"/>
      <c r="CUW21" s="37"/>
      <c r="CUX21" s="37"/>
      <c r="CUY21" s="37"/>
      <c r="CUZ21" s="37"/>
      <c r="CVA21" s="37"/>
      <c r="CVB21" s="37"/>
      <c r="CVC21" s="37"/>
      <c r="CVD21" s="37"/>
      <c r="CVE21" s="37"/>
      <c r="CVF21" s="37"/>
      <c r="CVG21" s="37"/>
      <c r="CVH21" s="37"/>
      <c r="CVI21" s="37"/>
      <c r="CVJ21" s="37"/>
      <c r="CVK21" s="37"/>
      <c r="CVL21" s="37"/>
      <c r="CVM21" s="37"/>
      <c r="CVN21" s="37"/>
      <c r="CVO21" s="37"/>
      <c r="CVP21" s="37"/>
      <c r="CVQ21" s="37"/>
      <c r="CVR21" s="37"/>
      <c r="CVS21" s="37"/>
      <c r="CVT21" s="37"/>
      <c r="CVU21" s="37"/>
      <c r="CVV21" s="37"/>
      <c r="CVW21" s="37"/>
      <c r="CVX21" s="37"/>
      <c r="CVY21" s="37"/>
      <c r="CVZ21" s="37"/>
      <c r="CWA21" s="37"/>
      <c r="CWB21" s="37"/>
      <c r="CWC21" s="37"/>
      <c r="CWD21" s="37"/>
      <c r="CWE21" s="37"/>
      <c r="CWF21" s="37"/>
      <c r="CWG21" s="37"/>
      <c r="CWH21" s="37"/>
      <c r="CWI21" s="37"/>
      <c r="CWJ21" s="37"/>
      <c r="CWK21" s="37"/>
      <c r="CWL21" s="37"/>
      <c r="CWM21" s="37"/>
      <c r="CWN21" s="37"/>
      <c r="CWO21" s="37"/>
      <c r="CWP21" s="37"/>
      <c r="CWQ21" s="37"/>
      <c r="CWR21" s="37"/>
      <c r="CWS21" s="37"/>
      <c r="CWT21" s="37"/>
      <c r="CWU21" s="37"/>
      <c r="CWV21" s="37"/>
      <c r="CWW21" s="37"/>
      <c r="CWX21" s="37"/>
      <c r="CWY21" s="37"/>
      <c r="CWZ21" s="37"/>
      <c r="CXA21" s="37"/>
      <c r="CXB21" s="37"/>
      <c r="CXC21" s="37"/>
      <c r="CXD21" s="37"/>
      <c r="CXE21" s="37"/>
      <c r="CXF21" s="37"/>
      <c r="CXG21" s="37"/>
      <c r="CXH21" s="37"/>
      <c r="CXI21" s="37"/>
      <c r="CXJ21" s="37"/>
      <c r="CXK21" s="37"/>
      <c r="CXL21" s="37"/>
      <c r="CXM21" s="37"/>
      <c r="CXN21" s="37"/>
      <c r="CXO21" s="37"/>
      <c r="CXP21" s="37"/>
      <c r="CXQ21" s="37"/>
      <c r="CXR21" s="37"/>
      <c r="CXS21" s="37"/>
      <c r="CXT21" s="37"/>
      <c r="CXU21" s="37"/>
      <c r="CXV21" s="37"/>
      <c r="CXW21" s="37"/>
      <c r="CXX21" s="37"/>
      <c r="CXY21" s="37"/>
      <c r="CXZ21" s="37"/>
      <c r="CYA21" s="37"/>
      <c r="CYB21" s="37"/>
      <c r="CYC21" s="37"/>
      <c r="CYD21" s="37"/>
      <c r="CYE21" s="37"/>
      <c r="CYF21" s="37"/>
      <c r="CYG21" s="37"/>
      <c r="CYH21" s="37"/>
      <c r="CYI21" s="37"/>
      <c r="CYJ21" s="37"/>
      <c r="CYK21" s="37"/>
      <c r="CYL21" s="37"/>
      <c r="CYM21" s="37"/>
      <c r="CYN21" s="37"/>
      <c r="CYO21" s="37"/>
      <c r="CYP21" s="37"/>
      <c r="CYQ21" s="37"/>
      <c r="CYR21" s="37"/>
      <c r="CYS21" s="37"/>
      <c r="CYT21" s="37"/>
      <c r="CYU21" s="37"/>
      <c r="CYV21" s="37"/>
      <c r="CYW21" s="37"/>
      <c r="CYX21" s="37"/>
      <c r="CYY21" s="37"/>
      <c r="CYZ21" s="37"/>
      <c r="CZA21" s="37"/>
      <c r="CZB21" s="37"/>
      <c r="CZC21" s="37"/>
      <c r="CZD21" s="37"/>
      <c r="CZE21" s="37"/>
      <c r="CZF21" s="37"/>
      <c r="CZG21" s="37"/>
      <c r="CZH21" s="37"/>
      <c r="CZI21" s="37"/>
      <c r="CZJ21" s="37"/>
      <c r="CZK21" s="37"/>
      <c r="CZL21" s="37"/>
      <c r="CZM21" s="37"/>
      <c r="CZN21" s="37"/>
      <c r="CZO21" s="37"/>
      <c r="CZP21" s="37"/>
      <c r="CZQ21" s="37"/>
      <c r="CZR21" s="37"/>
      <c r="CZS21" s="37"/>
      <c r="CZT21" s="37"/>
      <c r="CZU21" s="37"/>
      <c r="CZV21" s="37"/>
      <c r="CZW21" s="37"/>
      <c r="CZX21" s="37"/>
      <c r="CZY21" s="37"/>
      <c r="CZZ21" s="37"/>
      <c r="DAA21" s="37"/>
      <c r="DAB21" s="37"/>
      <c r="DAC21" s="37"/>
      <c r="DAD21" s="37"/>
      <c r="DAE21" s="37"/>
      <c r="DAF21" s="37"/>
      <c r="DAG21" s="37"/>
      <c r="DAH21" s="37"/>
      <c r="DAI21" s="37"/>
      <c r="DAJ21" s="37"/>
      <c r="DAK21" s="37"/>
      <c r="DAL21" s="37"/>
      <c r="DAM21" s="37"/>
      <c r="DAN21" s="37"/>
      <c r="DAO21" s="37"/>
      <c r="DAP21" s="37"/>
      <c r="DAQ21" s="37"/>
      <c r="DAR21" s="37"/>
      <c r="DAS21" s="37"/>
      <c r="DAT21" s="37"/>
      <c r="DAU21" s="37"/>
      <c r="DAV21" s="37"/>
      <c r="DAW21" s="37"/>
      <c r="DAX21" s="37"/>
      <c r="DAY21" s="37"/>
      <c r="DAZ21" s="37"/>
      <c r="DBA21" s="37"/>
      <c r="DBB21" s="37"/>
      <c r="DBC21" s="37"/>
      <c r="DBD21" s="37"/>
      <c r="DBE21" s="37"/>
      <c r="DBF21" s="37"/>
      <c r="DBG21" s="37"/>
      <c r="DBH21" s="37"/>
      <c r="DBI21" s="37"/>
      <c r="DBJ21" s="37"/>
      <c r="DBK21" s="37"/>
      <c r="DBL21" s="37"/>
      <c r="DBM21" s="37"/>
      <c r="DBN21" s="37"/>
      <c r="DBO21" s="37"/>
      <c r="DBP21" s="37"/>
      <c r="DBQ21" s="37"/>
      <c r="DBR21" s="37"/>
      <c r="DBS21" s="37"/>
      <c r="DBT21" s="37"/>
      <c r="DBU21" s="37"/>
      <c r="DBV21" s="37"/>
      <c r="DBW21" s="37"/>
      <c r="DBX21" s="37"/>
      <c r="DBY21" s="37"/>
      <c r="DBZ21" s="37"/>
      <c r="DCA21" s="37"/>
      <c r="DCB21" s="37"/>
      <c r="DCC21" s="37"/>
      <c r="DCD21" s="37"/>
      <c r="DCE21" s="37"/>
      <c r="DCF21" s="37"/>
      <c r="DCG21" s="37"/>
      <c r="DCH21" s="37"/>
      <c r="DCI21" s="37"/>
      <c r="DCJ21" s="37"/>
      <c r="DCK21" s="37"/>
      <c r="DCL21" s="37"/>
      <c r="DCM21" s="37"/>
      <c r="DCN21" s="37"/>
      <c r="DCO21" s="37"/>
      <c r="DCP21" s="37"/>
      <c r="DCQ21" s="37"/>
      <c r="DCR21" s="37"/>
      <c r="DCS21" s="37"/>
      <c r="DCT21" s="37"/>
      <c r="DCU21" s="37"/>
      <c r="DCV21" s="37"/>
      <c r="DCW21" s="37"/>
      <c r="DCX21" s="37"/>
      <c r="DCY21" s="37"/>
      <c r="DCZ21" s="37"/>
      <c r="DDA21" s="37"/>
      <c r="DDB21" s="37"/>
      <c r="DDC21" s="37"/>
      <c r="DDD21" s="37"/>
      <c r="DDE21" s="37"/>
      <c r="DDF21" s="37"/>
      <c r="DDG21" s="37"/>
      <c r="DDH21" s="37"/>
      <c r="DDI21" s="37"/>
      <c r="DDJ21" s="37"/>
      <c r="DDK21" s="37"/>
      <c r="DDL21" s="37"/>
      <c r="DDM21" s="37"/>
      <c r="DDN21" s="37"/>
      <c r="DDO21" s="37"/>
      <c r="DDP21" s="37"/>
      <c r="DDQ21" s="37"/>
      <c r="DDR21" s="37"/>
      <c r="DDS21" s="37"/>
      <c r="DDT21" s="37"/>
      <c r="DDU21" s="37"/>
      <c r="DDV21" s="37"/>
      <c r="DDW21" s="37"/>
      <c r="DDX21" s="37"/>
      <c r="DDY21" s="37"/>
      <c r="DDZ21" s="37"/>
      <c r="DEA21" s="37"/>
      <c r="DEB21" s="37"/>
      <c r="DEC21" s="37"/>
      <c r="DED21" s="37"/>
      <c r="DEE21" s="37"/>
      <c r="DEF21" s="37"/>
      <c r="DEG21" s="37"/>
      <c r="DEH21" s="37"/>
      <c r="DEI21" s="37"/>
      <c r="DEJ21" s="37"/>
      <c r="DEK21" s="37"/>
      <c r="DEL21" s="37"/>
      <c r="DEM21" s="37"/>
      <c r="DEN21" s="37"/>
      <c r="DEO21" s="37"/>
      <c r="DEP21" s="37"/>
      <c r="DEQ21" s="37"/>
      <c r="DER21" s="37"/>
      <c r="DES21" s="37"/>
      <c r="DET21" s="37"/>
      <c r="DEU21" s="37"/>
      <c r="DEV21" s="37"/>
      <c r="DEW21" s="37"/>
      <c r="DEX21" s="37"/>
      <c r="DEY21" s="37"/>
      <c r="DEZ21" s="37"/>
      <c r="DFA21" s="37"/>
      <c r="DFB21" s="37"/>
      <c r="DFC21" s="37"/>
      <c r="DFD21" s="37"/>
      <c r="DFE21" s="37"/>
      <c r="DFF21" s="37"/>
      <c r="DFG21" s="37"/>
      <c r="DFH21" s="37"/>
      <c r="DFI21" s="37"/>
      <c r="DFJ21" s="37"/>
      <c r="DFK21" s="37"/>
      <c r="DFL21" s="37"/>
      <c r="DFM21" s="37"/>
      <c r="DFN21" s="37"/>
      <c r="DFO21" s="37"/>
      <c r="DFP21" s="37"/>
      <c r="DFQ21" s="37"/>
      <c r="DFR21" s="37"/>
      <c r="DFS21" s="37"/>
      <c r="DFT21" s="37"/>
      <c r="DFU21" s="37"/>
      <c r="DFV21" s="37"/>
      <c r="DFW21" s="37"/>
      <c r="DFX21" s="37"/>
      <c r="DFY21" s="37"/>
      <c r="DFZ21" s="37"/>
      <c r="DGA21" s="37"/>
      <c r="DGB21" s="37"/>
      <c r="DGC21" s="37"/>
      <c r="DGD21" s="37"/>
      <c r="DGE21" s="37"/>
      <c r="DGF21" s="37"/>
      <c r="DGG21" s="37"/>
      <c r="DGH21" s="37"/>
      <c r="DGI21" s="37"/>
      <c r="DGJ21" s="37"/>
      <c r="DGK21" s="37"/>
      <c r="DGL21" s="37"/>
      <c r="DGM21" s="37"/>
      <c r="DGN21" s="37"/>
      <c r="DGO21" s="37"/>
      <c r="DGP21" s="37"/>
      <c r="DGQ21" s="37"/>
      <c r="DGR21" s="37"/>
      <c r="DGS21" s="37"/>
      <c r="DGT21" s="37"/>
      <c r="DGU21" s="37"/>
      <c r="DGV21" s="37"/>
      <c r="DGW21" s="37"/>
      <c r="DGX21" s="37"/>
      <c r="DGY21" s="37"/>
      <c r="DGZ21" s="37"/>
      <c r="DHA21" s="37"/>
      <c r="DHB21" s="37"/>
      <c r="DHC21" s="37"/>
      <c r="DHD21" s="37"/>
      <c r="DHE21" s="37"/>
      <c r="DHF21" s="37"/>
      <c r="DHG21" s="37"/>
      <c r="DHH21" s="37"/>
      <c r="DHI21" s="37"/>
      <c r="DHJ21" s="37"/>
      <c r="DHK21" s="37"/>
      <c r="DHL21" s="37"/>
      <c r="DHM21" s="37"/>
      <c r="DHN21" s="37"/>
      <c r="DHO21" s="37"/>
      <c r="DHP21" s="37"/>
      <c r="DHQ21" s="37"/>
      <c r="DHR21" s="37"/>
      <c r="DHS21" s="37"/>
      <c r="DHT21" s="37"/>
      <c r="DHU21" s="37"/>
      <c r="DHV21" s="37"/>
      <c r="DHW21" s="37"/>
      <c r="DHX21" s="37"/>
      <c r="DHY21" s="37"/>
      <c r="DHZ21" s="37"/>
      <c r="DIA21" s="37"/>
      <c r="DIB21" s="37"/>
      <c r="DIC21" s="37"/>
      <c r="DID21" s="37"/>
      <c r="DIE21" s="37"/>
      <c r="DIF21" s="37"/>
      <c r="DIG21" s="37"/>
      <c r="DIH21" s="37"/>
      <c r="DII21" s="37"/>
      <c r="DIJ21" s="37"/>
      <c r="DIK21" s="37"/>
      <c r="DIL21" s="37"/>
      <c r="DIM21" s="37"/>
      <c r="DIN21" s="37"/>
      <c r="DIO21" s="37"/>
      <c r="DIP21" s="37"/>
      <c r="DIQ21" s="37"/>
      <c r="DIR21" s="37"/>
      <c r="DIS21" s="37"/>
      <c r="DIT21" s="37"/>
      <c r="DIU21" s="37"/>
      <c r="DIV21" s="37"/>
      <c r="DIW21" s="37"/>
      <c r="DIX21" s="37"/>
      <c r="DIY21" s="37"/>
      <c r="DIZ21" s="37"/>
      <c r="DJA21" s="37"/>
      <c r="DJB21" s="37"/>
      <c r="DJC21" s="37"/>
      <c r="DJD21" s="37"/>
      <c r="DJE21" s="37"/>
      <c r="DJF21" s="37"/>
      <c r="DJG21" s="37"/>
      <c r="DJH21" s="37"/>
      <c r="DJI21" s="37"/>
      <c r="DJJ21" s="37"/>
      <c r="DJK21" s="37"/>
      <c r="DJL21" s="37"/>
      <c r="DJM21" s="37"/>
      <c r="DJN21" s="37"/>
      <c r="DJO21" s="37"/>
      <c r="DJP21" s="37"/>
      <c r="DJQ21" s="37"/>
      <c r="DJR21" s="37"/>
      <c r="DJS21" s="37"/>
      <c r="DJT21" s="37"/>
      <c r="DJU21" s="37"/>
      <c r="DJV21" s="37"/>
      <c r="DJW21" s="37"/>
      <c r="DJX21" s="37"/>
      <c r="DJY21" s="37"/>
      <c r="DJZ21" s="37"/>
      <c r="DKA21" s="37"/>
      <c r="DKB21" s="37"/>
      <c r="DKC21" s="37"/>
      <c r="DKD21" s="37"/>
      <c r="DKE21" s="37"/>
      <c r="DKF21" s="37"/>
      <c r="DKG21" s="37"/>
      <c r="DKH21" s="37"/>
      <c r="DKI21" s="37"/>
      <c r="DKJ21" s="37"/>
      <c r="DKK21" s="37"/>
      <c r="DKL21" s="37"/>
      <c r="DKM21" s="37"/>
      <c r="DKN21" s="37"/>
      <c r="DKO21" s="37"/>
      <c r="DKP21" s="37"/>
      <c r="DKQ21" s="37"/>
      <c r="DKR21" s="37"/>
      <c r="DKS21" s="37"/>
      <c r="DKT21" s="37"/>
      <c r="DKU21" s="37"/>
      <c r="DKV21" s="37"/>
      <c r="DKW21" s="37"/>
      <c r="DKX21" s="37"/>
      <c r="DKY21" s="37"/>
      <c r="DKZ21" s="37"/>
      <c r="DLA21" s="37"/>
      <c r="DLB21" s="37"/>
      <c r="DLC21" s="37"/>
      <c r="DLD21" s="37"/>
      <c r="DLE21" s="37"/>
      <c r="DLF21" s="37"/>
      <c r="DLG21" s="37"/>
      <c r="DLH21" s="37"/>
      <c r="DLI21" s="37"/>
      <c r="DLJ21" s="37"/>
      <c r="DLK21" s="37"/>
      <c r="DLL21" s="37"/>
      <c r="DLM21" s="37"/>
      <c r="DLN21" s="37"/>
      <c r="DLO21" s="37"/>
      <c r="DLP21" s="37"/>
      <c r="DLQ21" s="37"/>
      <c r="DLR21" s="37"/>
      <c r="DLS21" s="37"/>
      <c r="DLT21" s="37"/>
      <c r="DLU21" s="37"/>
      <c r="DLV21" s="37"/>
      <c r="DLW21" s="37"/>
      <c r="DLX21" s="37"/>
      <c r="DLY21" s="37"/>
      <c r="DLZ21" s="37"/>
      <c r="DMA21" s="37"/>
      <c r="DMB21" s="37"/>
      <c r="DMC21" s="37"/>
      <c r="DMD21" s="37"/>
      <c r="DME21" s="37"/>
      <c r="DMF21" s="37"/>
      <c r="DMG21" s="37"/>
      <c r="DMH21" s="37"/>
      <c r="DMI21" s="37"/>
      <c r="DMJ21" s="37"/>
      <c r="DMK21" s="37"/>
      <c r="DML21" s="37"/>
      <c r="DMM21" s="37"/>
      <c r="DMN21" s="37"/>
      <c r="DMO21" s="37"/>
      <c r="DMP21" s="37"/>
      <c r="DMQ21" s="37"/>
      <c r="DMR21" s="37"/>
      <c r="DMS21" s="37"/>
      <c r="DMT21" s="37"/>
      <c r="DMU21" s="37"/>
      <c r="DMV21" s="37"/>
      <c r="DMW21" s="37"/>
      <c r="DMX21" s="37"/>
      <c r="DMY21" s="37"/>
      <c r="DMZ21" s="37"/>
      <c r="DNA21" s="37"/>
      <c r="DNB21" s="37"/>
      <c r="DNC21" s="37"/>
      <c r="DND21" s="37"/>
      <c r="DNE21" s="37"/>
      <c r="DNF21" s="37"/>
      <c r="DNG21" s="37"/>
      <c r="DNH21" s="37"/>
      <c r="DNI21" s="37"/>
      <c r="DNJ21" s="37"/>
      <c r="DNK21" s="37"/>
      <c r="DNL21" s="37"/>
      <c r="DNM21" s="37"/>
      <c r="DNN21" s="37"/>
      <c r="DNO21" s="37"/>
      <c r="DNP21" s="37"/>
      <c r="DNQ21" s="37"/>
      <c r="DNR21" s="37"/>
      <c r="DNS21" s="37"/>
      <c r="DNT21" s="37"/>
      <c r="DNU21" s="37"/>
      <c r="DNV21" s="37"/>
      <c r="DNW21" s="37"/>
      <c r="DNX21" s="37"/>
      <c r="DNY21" s="37"/>
      <c r="DNZ21" s="37"/>
      <c r="DOA21" s="37"/>
      <c r="DOB21" s="37"/>
      <c r="DOC21" s="37"/>
      <c r="DOD21" s="37"/>
      <c r="DOE21" s="37"/>
      <c r="DOF21" s="37"/>
      <c r="DOG21" s="37"/>
      <c r="DOH21" s="37"/>
      <c r="DOI21" s="37"/>
      <c r="DOJ21" s="37"/>
      <c r="DOK21" s="37"/>
      <c r="DOL21" s="37"/>
      <c r="DOM21" s="37"/>
      <c r="DON21" s="37"/>
      <c r="DOO21" s="37"/>
      <c r="DOP21" s="37"/>
      <c r="DOQ21" s="37"/>
      <c r="DOR21" s="37"/>
      <c r="DOS21" s="37"/>
      <c r="DOT21" s="37"/>
      <c r="DOU21" s="37"/>
      <c r="DOV21" s="37"/>
      <c r="DOW21" s="37"/>
      <c r="DOX21" s="37"/>
      <c r="DOY21" s="37"/>
      <c r="DOZ21" s="37"/>
      <c r="DPA21" s="37"/>
      <c r="DPB21" s="37"/>
      <c r="DPC21" s="37"/>
      <c r="DPD21" s="37"/>
      <c r="DPE21" s="37"/>
      <c r="DPF21" s="37"/>
      <c r="DPG21" s="37"/>
      <c r="DPH21" s="37"/>
      <c r="DPI21" s="37"/>
      <c r="DPJ21" s="37"/>
      <c r="DPK21" s="37"/>
      <c r="DPL21" s="37"/>
      <c r="DPM21" s="37"/>
      <c r="DPN21" s="37"/>
      <c r="DPO21" s="37"/>
      <c r="DPP21" s="37"/>
      <c r="DPQ21" s="37"/>
      <c r="DPR21" s="37"/>
      <c r="DPS21" s="37"/>
      <c r="DPT21" s="37"/>
      <c r="DPU21" s="37"/>
      <c r="DPV21" s="37"/>
      <c r="DPW21" s="37"/>
      <c r="DPX21" s="37"/>
      <c r="DPY21" s="37"/>
      <c r="DPZ21" s="37"/>
      <c r="DQA21" s="37"/>
      <c r="DQB21" s="37"/>
      <c r="DQC21" s="37"/>
      <c r="DQD21" s="37"/>
      <c r="DQE21" s="37"/>
      <c r="DQF21" s="37"/>
      <c r="DQG21" s="37"/>
      <c r="DQH21" s="37"/>
      <c r="DQI21" s="37"/>
      <c r="DQJ21" s="37"/>
      <c r="DQK21" s="37"/>
      <c r="DQL21" s="37"/>
      <c r="DQM21" s="37"/>
      <c r="DQN21" s="37"/>
      <c r="DQO21" s="37"/>
      <c r="DQP21" s="37"/>
      <c r="DQQ21" s="37"/>
      <c r="DQR21" s="37"/>
      <c r="DQS21" s="37"/>
      <c r="DQT21" s="37"/>
      <c r="DQU21" s="37"/>
      <c r="DQV21" s="37"/>
      <c r="DQW21" s="37"/>
      <c r="DQX21" s="37"/>
      <c r="DQY21" s="37"/>
      <c r="DQZ21" s="37"/>
      <c r="DRA21" s="37"/>
      <c r="DRB21" s="37"/>
      <c r="DRC21" s="37"/>
      <c r="DRD21" s="37"/>
      <c r="DRE21" s="37"/>
      <c r="DRF21" s="37"/>
      <c r="DRG21" s="37"/>
      <c r="DRH21" s="37"/>
      <c r="DRI21" s="37"/>
      <c r="DRJ21" s="37"/>
      <c r="DRK21" s="37"/>
      <c r="DRL21" s="37"/>
      <c r="DRM21" s="37"/>
      <c r="DRN21" s="37"/>
      <c r="DRO21" s="37"/>
      <c r="DRP21" s="37"/>
      <c r="DRQ21" s="37"/>
      <c r="DRR21" s="37"/>
      <c r="DRS21" s="37"/>
      <c r="DRT21" s="37"/>
      <c r="DRU21" s="37"/>
      <c r="DRV21" s="37"/>
      <c r="DRW21" s="37"/>
      <c r="DRX21" s="37"/>
      <c r="DRY21" s="37"/>
      <c r="DRZ21" s="37"/>
      <c r="DSA21" s="37"/>
      <c r="DSB21" s="37"/>
      <c r="DSC21" s="37"/>
      <c r="DSD21" s="37"/>
      <c r="DSE21" s="37"/>
      <c r="DSF21" s="37"/>
      <c r="DSG21" s="37"/>
      <c r="DSH21" s="37"/>
      <c r="DSI21" s="37"/>
      <c r="DSJ21" s="37"/>
      <c r="DSK21" s="37"/>
      <c r="DSL21" s="37"/>
      <c r="DSM21" s="37"/>
      <c r="DSN21" s="37"/>
      <c r="DSO21" s="37"/>
      <c r="DSP21" s="37"/>
      <c r="DSQ21" s="37"/>
      <c r="DSR21" s="37"/>
      <c r="DSS21" s="37"/>
      <c r="DST21" s="37"/>
      <c r="DSU21" s="37"/>
      <c r="DSV21" s="37"/>
      <c r="DSW21" s="37"/>
      <c r="DSX21" s="37"/>
      <c r="DSY21" s="37"/>
      <c r="DSZ21" s="37"/>
      <c r="DTA21" s="37"/>
      <c r="DTB21" s="37"/>
      <c r="DTC21" s="37"/>
      <c r="DTD21" s="37"/>
      <c r="DTE21" s="37"/>
      <c r="DTF21" s="37"/>
      <c r="DTG21" s="37"/>
      <c r="DTH21" s="37"/>
      <c r="DTI21" s="37"/>
      <c r="DTJ21" s="37"/>
      <c r="DTK21" s="37"/>
      <c r="DTL21" s="37"/>
      <c r="DTM21" s="37"/>
      <c r="DTN21" s="37"/>
      <c r="DTO21" s="37"/>
      <c r="DTP21" s="37"/>
      <c r="DTQ21" s="37"/>
      <c r="DTR21" s="37"/>
      <c r="DTS21" s="37"/>
      <c r="DTT21" s="37"/>
      <c r="DTU21" s="37"/>
      <c r="DTV21" s="37"/>
      <c r="DTW21" s="37"/>
      <c r="DTX21" s="37"/>
      <c r="DTY21" s="37"/>
      <c r="DTZ21" s="37"/>
      <c r="DUA21" s="37"/>
      <c r="DUB21" s="37"/>
      <c r="DUC21" s="37"/>
      <c r="DUD21" s="37"/>
      <c r="DUE21" s="37"/>
      <c r="DUF21" s="37"/>
      <c r="DUG21" s="37"/>
      <c r="DUH21" s="37"/>
      <c r="DUI21" s="37"/>
      <c r="DUJ21" s="37"/>
      <c r="DUK21" s="37"/>
      <c r="DUL21" s="37"/>
      <c r="DUM21" s="37"/>
      <c r="DUN21" s="37"/>
      <c r="DUO21" s="37"/>
      <c r="DUP21" s="37"/>
      <c r="DUQ21" s="37"/>
      <c r="DUR21" s="37"/>
      <c r="DUS21" s="37"/>
      <c r="DUT21" s="37"/>
      <c r="DUU21" s="37"/>
      <c r="DUV21" s="37"/>
      <c r="DUW21" s="37"/>
      <c r="DUX21" s="37"/>
      <c r="DUY21" s="37"/>
      <c r="DUZ21" s="37"/>
      <c r="DVA21" s="37"/>
      <c r="DVB21" s="37"/>
      <c r="DVC21" s="37"/>
      <c r="DVD21" s="37"/>
      <c r="DVE21" s="37"/>
      <c r="DVF21" s="37"/>
      <c r="DVG21" s="37"/>
      <c r="DVH21" s="37"/>
      <c r="DVI21" s="37"/>
      <c r="DVJ21" s="37"/>
      <c r="DVK21" s="37"/>
      <c r="DVL21" s="37"/>
      <c r="DVM21" s="37"/>
      <c r="DVN21" s="37"/>
      <c r="DVO21" s="37"/>
      <c r="DVP21" s="37"/>
      <c r="DVQ21" s="37"/>
      <c r="DVR21" s="37"/>
      <c r="DVS21" s="37"/>
      <c r="DVT21" s="37"/>
      <c r="DVU21" s="37"/>
      <c r="DVV21" s="37"/>
      <c r="DVW21" s="37"/>
      <c r="DVX21" s="37"/>
      <c r="DVY21" s="37"/>
      <c r="DVZ21" s="37"/>
      <c r="DWA21" s="37"/>
      <c r="DWB21" s="37"/>
      <c r="DWC21" s="37"/>
      <c r="DWD21" s="37"/>
      <c r="DWE21" s="37"/>
      <c r="DWF21" s="37"/>
      <c r="DWG21" s="37"/>
      <c r="DWH21" s="37"/>
      <c r="DWI21" s="37"/>
      <c r="DWJ21" s="37"/>
      <c r="DWK21" s="37"/>
      <c r="DWL21" s="37"/>
      <c r="DWM21" s="37"/>
      <c r="DWN21" s="37"/>
      <c r="DWO21" s="37"/>
      <c r="DWP21" s="37"/>
      <c r="DWQ21" s="37"/>
      <c r="DWR21" s="37"/>
      <c r="DWS21" s="37"/>
      <c r="DWT21" s="37"/>
      <c r="DWU21" s="37"/>
      <c r="DWV21" s="37"/>
      <c r="DWW21" s="37"/>
      <c r="DWX21" s="37"/>
      <c r="DWY21" s="37"/>
      <c r="DWZ21" s="37"/>
      <c r="DXA21" s="37"/>
      <c r="DXB21" s="37"/>
      <c r="DXC21" s="37"/>
      <c r="DXD21" s="37"/>
      <c r="DXE21" s="37"/>
      <c r="DXF21" s="37"/>
      <c r="DXG21" s="37"/>
      <c r="DXH21" s="37"/>
      <c r="DXI21" s="37"/>
      <c r="DXJ21" s="37"/>
      <c r="DXK21" s="37"/>
      <c r="DXL21" s="37"/>
      <c r="DXM21" s="37"/>
      <c r="DXN21" s="37"/>
      <c r="DXO21" s="37"/>
      <c r="DXP21" s="37"/>
      <c r="DXQ21" s="37"/>
      <c r="DXR21" s="37"/>
      <c r="DXS21" s="37"/>
      <c r="DXT21" s="37"/>
      <c r="DXU21" s="37"/>
      <c r="DXV21" s="37"/>
      <c r="DXW21" s="37"/>
      <c r="DXX21" s="37"/>
      <c r="DXY21" s="37"/>
      <c r="DXZ21" s="37"/>
      <c r="DYA21" s="37"/>
      <c r="DYB21" s="37"/>
      <c r="DYC21" s="37"/>
      <c r="DYD21" s="37"/>
      <c r="DYE21" s="37"/>
      <c r="DYF21" s="37"/>
      <c r="DYG21" s="37"/>
      <c r="DYH21" s="37"/>
      <c r="DYI21" s="37"/>
      <c r="DYJ21" s="37"/>
      <c r="DYK21" s="37"/>
      <c r="DYL21" s="37"/>
      <c r="DYM21" s="37"/>
      <c r="DYN21" s="37"/>
      <c r="DYO21" s="37"/>
      <c r="DYP21" s="37"/>
      <c r="DYQ21" s="37"/>
      <c r="DYR21" s="37"/>
      <c r="DYS21" s="37"/>
      <c r="DYT21" s="37"/>
      <c r="DYU21" s="37"/>
      <c r="DYV21" s="37"/>
      <c r="DYW21" s="37"/>
      <c r="DYX21" s="37"/>
      <c r="DYY21" s="37"/>
      <c r="DYZ21" s="37"/>
      <c r="DZA21" s="37"/>
      <c r="DZB21" s="37"/>
      <c r="DZC21" s="37"/>
      <c r="DZD21" s="37"/>
      <c r="DZE21" s="37"/>
      <c r="DZF21" s="37"/>
      <c r="DZG21" s="37"/>
      <c r="DZH21" s="37"/>
      <c r="DZI21" s="37"/>
      <c r="DZJ21" s="37"/>
      <c r="DZK21" s="37"/>
      <c r="DZL21" s="37"/>
      <c r="DZM21" s="37"/>
      <c r="DZN21" s="37"/>
      <c r="DZO21" s="37"/>
      <c r="DZP21" s="37"/>
      <c r="DZQ21" s="37"/>
      <c r="DZR21" s="37"/>
      <c r="DZS21" s="37"/>
      <c r="DZT21" s="37"/>
      <c r="DZU21" s="37"/>
      <c r="DZV21" s="37"/>
      <c r="DZW21" s="37"/>
      <c r="DZX21" s="37"/>
      <c r="DZY21" s="37"/>
      <c r="DZZ21" s="37"/>
      <c r="EAA21" s="37"/>
      <c r="EAB21" s="37"/>
      <c r="EAC21" s="37"/>
      <c r="EAD21" s="37"/>
      <c r="EAE21" s="37"/>
      <c r="EAF21" s="37"/>
      <c r="EAG21" s="37"/>
      <c r="EAH21" s="37"/>
      <c r="EAI21" s="37"/>
      <c r="EAJ21" s="37"/>
      <c r="EAK21" s="37"/>
      <c r="EAL21" s="37"/>
      <c r="EAM21" s="37"/>
      <c r="EAN21" s="37"/>
      <c r="EAO21" s="37"/>
      <c r="EAP21" s="37"/>
      <c r="EAQ21" s="37"/>
      <c r="EAR21" s="37"/>
      <c r="EAS21" s="37"/>
      <c r="EAT21" s="37"/>
      <c r="EAU21" s="37"/>
      <c r="EAV21" s="37"/>
      <c r="EAW21" s="37"/>
      <c r="EAX21" s="37"/>
      <c r="EAY21" s="37"/>
      <c r="EAZ21" s="37"/>
      <c r="EBA21" s="37"/>
      <c r="EBB21" s="37"/>
      <c r="EBC21" s="37"/>
      <c r="EBD21" s="37"/>
      <c r="EBE21" s="37"/>
      <c r="EBF21" s="37"/>
      <c r="EBG21" s="37"/>
      <c r="EBH21" s="37"/>
      <c r="EBI21" s="37"/>
      <c r="EBJ21" s="37"/>
      <c r="EBK21" s="37"/>
      <c r="EBL21" s="37"/>
      <c r="EBM21" s="37"/>
      <c r="EBN21" s="37"/>
      <c r="EBO21" s="37"/>
      <c r="EBP21" s="37"/>
      <c r="EBQ21" s="37"/>
      <c r="EBR21" s="37"/>
      <c r="EBS21" s="37"/>
      <c r="EBT21" s="37"/>
      <c r="EBU21" s="37"/>
      <c r="EBV21" s="37"/>
      <c r="EBW21" s="37"/>
      <c r="EBX21" s="37"/>
      <c r="EBY21" s="37"/>
      <c r="EBZ21" s="37"/>
      <c r="ECA21" s="37"/>
      <c r="ECB21" s="37"/>
      <c r="ECC21" s="37"/>
      <c r="ECD21" s="37"/>
      <c r="ECE21" s="37"/>
      <c r="ECF21" s="37"/>
      <c r="ECG21" s="37"/>
      <c r="ECH21" s="37"/>
      <c r="ECI21" s="37"/>
      <c r="ECJ21" s="37"/>
      <c r="ECK21" s="37"/>
      <c r="ECL21" s="37"/>
      <c r="ECM21" s="37"/>
      <c r="ECN21" s="37"/>
      <c r="ECO21" s="37"/>
      <c r="ECP21" s="37"/>
      <c r="ECQ21" s="37"/>
      <c r="ECR21" s="37"/>
      <c r="ECS21" s="37"/>
      <c r="ECT21" s="37"/>
      <c r="ECU21" s="37"/>
      <c r="ECV21" s="37"/>
      <c r="ECW21" s="37"/>
      <c r="ECX21" s="37"/>
      <c r="ECY21" s="37"/>
      <c r="ECZ21" s="37"/>
      <c r="EDA21" s="37"/>
      <c r="EDB21" s="37"/>
      <c r="EDC21" s="37"/>
      <c r="EDD21" s="37"/>
      <c r="EDE21" s="37"/>
      <c r="EDF21" s="37"/>
      <c r="EDG21" s="37"/>
      <c r="EDH21" s="37"/>
      <c r="EDI21" s="37"/>
      <c r="EDJ21" s="37"/>
      <c r="EDK21" s="37"/>
      <c r="EDL21" s="37"/>
      <c r="EDM21" s="37"/>
      <c r="EDN21" s="37"/>
      <c r="EDO21" s="37"/>
      <c r="EDP21" s="37"/>
      <c r="EDQ21" s="37"/>
      <c r="EDR21" s="37"/>
      <c r="EDS21" s="37"/>
      <c r="EDT21" s="37"/>
      <c r="EDU21" s="37"/>
      <c r="EDV21" s="37"/>
      <c r="EDW21" s="37"/>
      <c r="EDX21" s="37"/>
      <c r="EDY21" s="37"/>
      <c r="EDZ21" s="37"/>
      <c r="EEA21" s="37"/>
      <c r="EEB21" s="37"/>
      <c r="EEC21" s="37"/>
      <c r="EED21" s="37"/>
      <c r="EEE21" s="37"/>
      <c r="EEF21" s="37"/>
      <c r="EEG21" s="37"/>
      <c r="EEH21" s="37"/>
      <c r="EEI21" s="37"/>
      <c r="EEJ21" s="37"/>
      <c r="EEK21" s="37"/>
      <c r="EEL21" s="37"/>
      <c r="EEM21" s="37"/>
      <c r="EEN21" s="37"/>
      <c r="EEO21" s="37"/>
      <c r="EEP21" s="37"/>
      <c r="EEQ21" s="37"/>
      <c r="EER21" s="37"/>
      <c r="EES21" s="37"/>
      <c r="EET21" s="37"/>
      <c r="EEU21" s="37"/>
      <c r="EEV21" s="37"/>
      <c r="EEW21" s="37"/>
      <c r="EEX21" s="37"/>
      <c r="EEY21" s="37"/>
      <c r="EEZ21" s="37"/>
      <c r="EFA21" s="37"/>
      <c r="EFB21" s="37"/>
      <c r="EFC21" s="37"/>
      <c r="EFD21" s="37"/>
      <c r="EFE21" s="37"/>
      <c r="EFF21" s="37"/>
      <c r="EFG21" s="37"/>
      <c r="EFH21" s="37"/>
      <c r="EFI21" s="37"/>
      <c r="EFJ21" s="37"/>
      <c r="EFK21" s="37"/>
      <c r="EFL21" s="37"/>
      <c r="EFM21" s="37"/>
      <c r="EFN21" s="37"/>
      <c r="EFO21" s="37"/>
      <c r="EFP21" s="37"/>
      <c r="EFQ21" s="37"/>
      <c r="EFR21" s="37"/>
      <c r="EFS21" s="37"/>
      <c r="EFT21" s="37"/>
      <c r="EFU21" s="37"/>
      <c r="EFV21" s="37"/>
      <c r="EFW21" s="37"/>
      <c r="EFX21" s="37"/>
      <c r="EFY21" s="37"/>
      <c r="EFZ21" s="37"/>
      <c r="EGA21" s="37"/>
      <c r="EGB21" s="37"/>
      <c r="EGC21" s="37"/>
      <c r="EGD21" s="37"/>
      <c r="EGE21" s="37"/>
      <c r="EGF21" s="37"/>
      <c r="EGG21" s="37"/>
      <c r="EGH21" s="37"/>
      <c r="EGI21" s="37"/>
      <c r="EGJ21" s="37"/>
      <c r="EGK21" s="37"/>
      <c r="EGL21" s="37"/>
      <c r="EGM21" s="37"/>
      <c r="EGN21" s="37"/>
      <c r="EGO21" s="37"/>
      <c r="EGP21" s="37"/>
      <c r="EGQ21" s="37"/>
      <c r="EGR21" s="37"/>
      <c r="EGS21" s="37"/>
      <c r="EGT21" s="37"/>
      <c r="EGU21" s="37"/>
      <c r="EGV21" s="37"/>
      <c r="EGW21" s="37"/>
      <c r="EGX21" s="37"/>
      <c r="EGY21" s="37"/>
      <c r="EGZ21" s="37"/>
      <c r="EHA21" s="37"/>
      <c r="EHB21" s="37"/>
      <c r="EHC21" s="37"/>
      <c r="EHD21" s="37"/>
      <c r="EHE21" s="37"/>
      <c r="EHF21" s="37"/>
      <c r="EHG21" s="37"/>
      <c r="EHH21" s="37"/>
      <c r="EHI21" s="37"/>
      <c r="EHJ21" s="37"/>
      <c r="EHK21" s="37"/>
      <c r="EHL21" s="37"/>
      <c r="EHM21" s="37"/>
      <c r="EHN21" s="37"/>
      <c r="EHO21" s="37"/>
      <c r="EHP21" s="37"/>
      <c r="EHQ21" s="37"/>
      <c r="EHR21" s="37"/>
      <c r="EHS21" s="37"/>
      <c r="EHT21" s="37"/>
      <c r="EHU21" s="37"/>
      <c r="EHV21" s="37"/>
      <c r="EHW21" s="37"/>
      <c r="EHX21" s="37"/>
      <c r="EHY21" s="37"/>
      <c r="EHZ21" s="37"/>
      <c r="EIA21" s="37"/>
      <c r="EIB21" s="37"/>
      <c r="EIC21" s="37"/>
      <c r="EID21" s="37"/>
      <c r="EIE21" s="37"/>
      <c r="EIF21" s="37"/>
      <c r="EIG21" s="37"/>
      <c r="EIH21" s="37"/>
      <c r="EII21" s="37"/>
      <c r="EIJ21" s="37"/>
      <c r="EIK21" s="37"/>
      <c r="EIL21" s="37"/>
      <c r="EIM21" s="37"/>
      <c r="EIN21" s="37"/>
      <c r="EIO21" s="37"/>
      <c r="EIP21" s="37"/>
      <c r="EIQ21" s="37"/>
      <c r="EIR21" s="37"/>
      <c r="EIS21" s="37"/>
      <c r="EIT21" s="37"/>
      <c r="EIU21" s="37"/>
      <c r="EIV21" s="37"/>
      <c r="EIW21" s="37"/>
      <c r="EIX21" s="37"/>
      <c r="EIY21" s="37"/>
      <c r="EIZ21" s="37"/>
      <c r="EJA21" s="37"/>
      <c r="EJB21" s="37"/>
      <c r="EJC21" s="37"/>
      <c r="EJD21" s="37"/>
      <c r="EJE21" s="37"/>
      <c r="EJF21" s="37"/>
      <c r="EJG21" s="37"/>
      <c r="EJH21" s="37"/>
      <c r="EJI21" s="37"/>
      <c r="EJJ21" s="37"/>
      <c r="EJK21" s="37"/>
      <c r="EJL21" s="37"/>
      <c r="EJM21" s="37"/>
      <c r="EJN21" s="37"/>
      <c r="EJO21" s="37"/>
      <c r="EJP21" s="37"/>
      <c r="EJQ21" s="37"/>
      <c r="EJR21" s="37"/>
      <c r="EJS21" s="37"/>
      <c r="EJT21" s="37"/>
      <c r="EJU21" s="37"/>
      <c r="EJV21" s="37"/>
      <c r="EJW21" s="37"/>
      <c r="EJX21" s="37"/>
      <c r="EJY21" s="37"/>
      <c r="EJZ21" s="37"/>
      <c r="EKA21" s="37"/>
      <c r="EKB21" s="37"/>
      <c r="EKC21" s="37"/>
      <c r="EKD21" s="37"/>
      <c r="EKE21" s="37"/>
      <c r="EKF21" s="37"/>
      <c r="EKG21" s="37"/>
      <c r="EKH21" s="37"/>
      <c r="EKI21" s="37"/>
      <c r="EKJ21" s="37"/>
      <c r="EKK21" s="37"/>
      <c r="EKL21" s="37"/>
      <c r="EKM21" s="37"/>
      <c r="EKN21" s="37"/>
      <c r="EKO21" s="37"/>
      <c r="EKP21" s="37"/>
      <c r="EKQ21" s="37"/>
      <c r="EKR21" s="37"/>
      <c r="EKS21" s="37"/>
      <c r="EKT21" s="37"/>
      <c r="EKU21" s="37"/>
      <c r="EKV21" s="37"/>
      <c r="EKW21" s="37"/>
      <c r="EKX21" s="37"/>
      <c r="EKY21" s="37"/>
      <c r="EKZ21" s="37"/>
      <c r="ELA21" s="37"/>
      <c r="ELB21" s="37"/>
      <c r="ELC21" s="37"/>
      <c r="ELD21" s="37"/>
      <c r="ELE21" s="37"/>
      <c r="ELF21" s="37"/>
      <c r="ELG21" s="37"/>
      <c r="ELH21" s="37"/>
      <c r="ELI21" s="37"/>
      <c r="ELJ21" s="37"/>
      <c r="ELK21" s="37"/>
      <c r="ELL21" s="37"/>
      <c r="ELM21" s="37"/>
      <c r="ELN21" s="37"/>
      <c r="ELO21" s="37"/>
      <c r="ELP21" s="37"/>
      <c r="ELQ21" s="37"/>
      <c r="ELR21" s="37"/>
      <c r="ELS21" s="37"/>
      <c r="ELT21" s="37"/>
      <c r="ELU21" s="37"/>
      <c r="ELV21" s="37"/>
      <c r="ELW21" s="37"/>
      <c r="ELX21" s="37"/>
      <c r="ELY21" s="37"/>
      <c r="ELZ21" s="37"/>
      <c r="EMA21" s="37"/>
      <c r="EMB21" s="37"/>
      <c r="EMC21" s="37"/>
      <c r="EMD21" s="37"/>
      <c r="EME21" s="37"/>
      <c r="EMF21" s="37"/>
      <c r="EMG21" s="37"/>
      <c r="EMH21" s="37"/>
      <c r="EMI21" s="37"/>
      <c r="EMJ21" s="37"/>
      <c r="EMK21" s="37"/>
      <c r="EML21" s="37"/>
      <c r="EMM21" s="37"/>
      <c r="EMN21" s="37"/>
      <c r="EMO21" s="37"/>
      <c r="EMP21" s="37"/>
      <c r="EMQ21" s="37"/>
      <c r="EMR21" s="37"/>
      <c r="EMS21" s="37"/>
      <c r="EMT21" s="37"/>
      <c r="EMU21" s="37"/>
      <c r="EMV21" s="37"/>
      <c r="EMW21" s="37"/>
      <c r="EMX21" s="37"/>
      <c r="EMY21" s="37"/>
      <c r="EMZ21" s="37"/>
      <c r="ENA21" s="37"/>
      <c r="ENB21" s="37"/>
      <c r="ENC21" s="37"/>
      <c r="END21" s="37"/>
      <c r="ENE21" s="37"/>
      <c r="ENF21" s="37"/>
      <c r="ENG21" s="37"/>
      <c r="ENH21" s="37"/>
      <c r="ENI21" s="37"/>
      <c r="ENJ21" s="37"/>
      <c r="ENK21" s="37"/>
      <c r="ENL21" s="37"/>
      <c r="ENM21" s="37"/>
      <c r="ENN21" s="37"/>
      <c r="ENO21" s="37"/>
      <c r="ENP21" s="37"/>
      <c r="ENQ21" s="37"/>
      <c r="ENR21" s="37"/>
      <c r="ENS21" s="37"/>
      <c r="ENT21" s="37"/>
      <c r="ENU21" s="37"/>
      <c r="ENV21" s="37"/>
      <c r="ENW21" s="37"/>
      <c r="ENX21" s="37"/>
      <c r="ENY21" s="37"/>
      <c r="ENZ21" s="37"/>
      <c r="EOA21" s="37"/>
      <c r="EOB21" s="37"/>
      <c r="EOC21" s="37"/>
      <c r="EOD21" s="37"/>
      <c r="EOE21" s="37"/>
      <c r="EOF21" s="37"/>
      <c r="EOG21" s="37"/>
      <c r="EOH21" s="37"/>
      <c r="EOI21" s="37"/>
      <c r="EOJ21" s="37"/>
      <c r="EOK21" s="37"/>
      <c r="EOL21" s="37"/>
      <c r="EOM21" s="37"/>
      <c r="EON21" s="37"/>
      <c r="EOO21" s="37"/>
      <c r="EOP21" s="37"/>
      <c r="EOQ21" s="37"/>
      <c r="EOR21" s="37"/>
      <c r="EOS21" s="37"/>
      <c r="EOT21" s="37"/>
      <c r="EOU21" s="37"/>
      <c r="EOV21" s="37"/>
      <c r="EOW21" s="37"/>
      <c r="EOX21" s="37"/>
      <c r="EOY21" s="37"/>
      <c r="EOZ21" s="37"/>
      <c r="EPA21" s="37"/>
      <c r="EPB21" s="37"/>
      <c r="EPC21" s="37"/>
      <c r="EPD21" s="37"/>
      <c r="EPE21" s="37"/>
      <c r="EPF21" s="37"/>
      <c r="EPG21" s="37"/>
      <c r="EPH21" s="37"/>
      <c r="EPI21" s="37"/>
      <c r="EPJ21" s="37"/>
      <c r="EPK21" s="37"/>
      <c r="EPL21" s="37"/>
      <c r="EPM21" s="37"/>
      <c r="EPN21" s="37"/>
      <c r="EPO21" s="37"/>
      <c r="EPP21" s="37"/>
      <c r="EPQ21" s="37"/>
      <c r="EPR21" s="37"/>
      <c r="EPS21" s="37"/>
      <c r="EPT21" s="37"/>
      <c r="EPU21" s="37"/>
      <c r="EPV21" s="37"/>
      <c r="EPW21" s="37"/>
      <c r="EPX21" s="37"/>
      <c r="EPY21" s="37"/>
      <c r="EPZ21" s="37"/>
      <c r="EQA21" s="37"/>
      <c r="EQB21" s="37"/>
      <c r="EQC21" s="37"/>
      <c r="EQD21" s="37"/>
      <c r="EQE21" s="37"/>
      <c r="EQF21" s="37"/>
      <c r="EQG21" s="37"/>
      <c r="EQH21" s="37"/>
      <c r="EQI21" s="37"/>
      <c r="EQJ21" s="37"/>
      <c r="EQK21" s="37"/>
      <c r="EQL21" s="37"/>
      <c r="EQM21" s="37"/>
      <c r="EQN21" s="37"/>
      <c r="EQO21" s="37"/>
      <c r="EQP21" s="37"/>
      <c r="EQQ21" s="37"/>
      <c r="EQR21" s="37"/>
      <c r="EQS21" s="37"/>
      <c r="EQT21" s="37"/>
      <c r="EQU21" s="37"/>
      <c r="EQV21" s="37"/>
      <c r="EQW21" s="37"/>
      <c r="EQX21" s="37"/>
      <c r="EQY21" s="37"/>
      <c r="EQZ21" s="37"/>
      <c r="ERA21" s="37"/>
      <c r="ERB21" s="37"/>
      <c r="ERC21" s="37"/>
      <c r="ERD21" s="37"/>
      <c r="ERE21" s="37"/>
      <c r="ERF21" s="37"/>
      <c r="ERG21" s="37"/>
      <c r="ERH21" s="37"/>
      <c r="ERI21" s="37"/>
      <c r="ERJ21" s="37"/>
      <c r="ERK21" s="37"/>
      <c r="ERL21" s="37"/>
      <c r="ERM21" s="37"/>
      <c r="ERN21" s="37"/>
      <c r="ERO21" s="37"/>
      <c r="ERP21" s="37"/>
      <c r="ERQ21" s="37"/>
      <c r="ERR21" s="37"/>
      <c r="ERS21" s="37"/>
      <c r="ERT21" s="37"/>
      <c r="ERU21" s="37"/>
      <c r="ERV21" s="37"/>
      <c r="ERW21" s="37"/>
      <c r="ERX21" s="37"/>
      <c r="ERY21" s="37"/>
      <c r="ERZ21" s="37"/>
      <c r="ESA21" s="37"/>
      <c r="ESB21" s="37"/>
      <c r="ESC21" s="37"/>
      <c r="ESD21" s="37"/>
      <c r="ESE21" s="37"/>
      <c r="ESF21" s="37"/>
      <c r="ESG21" s="37"/>
      <c r="ESH21" s="37"/>
      <c r="ESI21" s="37"/>
      <c r="ESJ21" s="37"/>
      <c r="ESK21" s="37"/>
      <c r="ESL21" s="37"/>
      <c r="ESM21" s="37"/>
      <c r="ESN21" s="37"/>
      <c r="ESO21" s="37"/>
      <c r="ESP21" s="37"/>
      <c r="ESQ21" s="37"/>
      <c r="ESR21" s="37"/>
      <c r="ESS21" s="37"/>
      <c r="EST21" s="37"/>
      <c r="ESU21" s="37"/>
      <c r="ESV21" s="37"/>
      <c r="ESW21" s="37"/>
      <c r="ESX21" s="37"/>
      <c r="ESY21" s="37"/>
      <c r="ESZ21" s="37"/>
      <c r="ETA21" s="37"/>
      <c r="ETB21" s="37"/>
      <c r="ETC21" s="37"/>
      <c r="ETD21" s="37"/>
      <c r="ETE21" s="37"/>
      <c r="ETF21" s="37"/>
      <c r="ETG21" s="37"/>
      <c r="ETH21" s="37"/>
      <c r="ETI21" s="37"/>
      <c r="ETJ21" s="37"/>
      <c r="ETK21" s="37"/>
      <c r="ETL21" s="37"/>
      <c r="ETM21" s="37"/>
      <c r="ETN21" s="37"/>
      <c r="ETO21" s="37"/>
      <c r="ETP21" s="37"/>
      <c r="ETQ21" s="37"/>
      <c r="ETR21" s="37"/>
      <c r="ETS21" s="37"/>
      <c r="ETT21" s="37"/>
      <c r="ETU21" s="37"/>
      <c r="ETV21" s="37"/>
      <c r="ETW21" s="37"/>
      <c r="ETX21" s="37"/>
      <c r="ETY21" s="37"/>
      <c r="ETZ21" s="37"/>
      <c r="EUA21" s="37"/>
      <c r="EUB21" s="37"/>
      <c r="EUC21" s="37"/>
      <c r="EUD21" s="37"/>
      <c r="EUE21" s="37"/>
      <c r="EUF21" s="37"/>
      <c r="EUG21" s="37"/>
      <c r="EUH21" s="37"/>
      <c r="EUI21" s="37"/>
      <c r="EUJ21" s="37"/>
      <c r="EUK21" s="37"/>
      <c r="EUL21" s="37"/>
      <c r="EUM21" s="37"/>
      <c r="EUN21" s="37"/>
      <c r="EUO21" s="37"/>
      <c r="EUP21" s="37"/>
      <c r="EUQ21" s="37"/>
      <c r="EUR21" s="37"/>
      <c r="EUS21" s="37"/>
      <c r="EUT21" s="37"/>
      <c r="EUU21" s="37"/>
      <c r="EUV21" s="37"/>
      <c r="EUW21" s="37"/>
      <c r="EUX21" s="37"/>
      <c r="EUY21" s="37"/>
      <c r="EUZ21" s="37"/>
      <c r="EVA21" s="37"/>
      <c r="EVB21" s="37"/>
      <c r="EVC21" s="37"/>
      <c r="EVD21" s="37"/>
      <c r="EVE21" s="37"/>
      <c r="EVF21" s="37"/>
      <c r="EVG21" s="37"/>
      <c r="EVH21" s="37"/>
      <c r="EVI21" s="37"/>
      <c r="EVJ21" s="37"/>
      <c r="EVK21" s="37"/>
      <c r="EVL21" s="37"/>
      <c r="EVM21" s="37"/>
      <c r="EVN21" s="37"/>
      <c r="EVO21" s="37"/>
      <c r="EVP21" s="37"/>
      <c r="EVQ21" s="37"/>
      <c r="EVR21" s="37"/>
      <c r="EVS21" s="37"/>
      <c r="EVT21" s="37"/>
      <c r="EVU21" s="37"/>
      <c r="EVV21" s="37"/>
      <c r="EVW21" s="37"/>
      <c r="EVX21" s="37"/>
      <c r="EVY21" s="37"/>
      <c r="EVZ21" s="37"/>
      <c r="EWA21" s="37"/>
      <c r="EWB21" s="37"/>
      <c r="EWC21" s="37"/>
      <c r="EWD21" s="37"/>
      <c r="EWE21" s="37"/>
      <c r="EWF21" s="37"/>
      <c r="EWG21" s="37"/>
      <c r="EWH21" s="37"/>
      <c r="EWI21" s="37"/>
      <c r="EWJ21" s="37"/>
      <c r="EWK21" s="37"/>
      <c r="EWL21" s="37"/>
      <c r="EWM21" s="37"/>
      <c r="EWN21" s="37"/>
      <c r="EWO21" s="37"/>
      <c r="EWP21" s="37"/>
      <c r="EWQ21" s="37"/>
      <c r="EWR21" s="37"/>
      <c r="EWS21" s="37"/>
      <c r="EWT21" s="37"/>
      <c r="EWU21" s="37"/>
      <c r="EWV21" s="37"/>
      <c r="EWW21" s="37"/>
      <c r="EWX21" s="37"/>
      <c r="EWY21" s="37"/>
      <c r="EWZ21" s="37"/>
      <c r="EXA21" s="37"/>
      <c r="EXB21" s="37"/>
      <c r="EXC21" s="37"/>
      <c r="EXD21" s="37"/>
      <c r="EXE21" s="37"/>
      <c r="EXF21" s="37"/>
      <c r="EXG21" s="37"/>
      <c r="EXH21" s="37"/>
      <c r="EXI21" s="37"/>
      <c r="EXJ21" s="37"/>
      <c r="EXK21" s="37"/>
      <c r="EXL21" s="37"/>
      <c r="EXM21" s="37"/>
      <c r="EXN21" s="37"/>
      <c r="EXO21" s="37"/>
      <c r="EXP21" s="37"/>
      <c r="EXQ21" s="37"/>
      <c r="EXR21" s="37"/>
      <c r="EXS21" s="37"/>
      <c r="EXT21" s="37"/>
      <c r="EXU21" s="37"/>
      <c r="EXV21" s="37"/>
      <c r="EXW21" s="37"/>
      <c r="EXX21" s="37"/>
      <c r="EXY21" s="37"/>
      <c r="EXZ21" s="37"/>
      <c r="EYA21" s="37"/>
      <c r="EYB21" s="37"/>
      <c r="EYC21" s="37"/>
      <c r="EYD21" s="37"/>
      <c r="EYE21" s="37"/>
      <c r="EYF21" s="37"/>
      <c r="EYG21" s="37"/>
      <c r="EYH21" s="37"/>
      <c r="EYI21" s="37"/>
      <c r="EYJ21" s="37"/>
      <c r="EYK21" s="37"/>
      <c r="EYL21" s="37"/>
      <c r="EYM21" s="37"/>
      <c r="EYN21" s="37"/>
      <c r="EYO21" s="37"/>
      <c r="EYP21" s="37"/>
      <c r="EYQ21" s="37"/>
      <c r="EYR21" s="37"/>
      <c r="EYS21" s="37"/>
      <c r="EYT21" s="37"/>
      <c r="EYU21" s="37"/>
      <c r="EYV21" s="37"/>
      <c r="EYW21" s="37"/>
      <c r="EYX21" s="37"/>
      <c r="EYY21" s="37"/>
      <c r="EYZ21" s="37"/>
      <c r="EZA21" s="37"/>
      <c r="EZB21" s="37"/>
      <c r="EZC21" s="37"/>
      <c r="EZD21" s="37"/>
      <c r="EZE21" s="37"/>
      <c r="EZF21" s="37"/>
      <c r="EZG21" s="37"/>
      <c r="EZH21" s="37"/>
      <c r="EZI21" s="37"/>
      <c r="EZJ21" s="37"/>
      <c r="EZK21" s="37"/>
      <c r="EZL21" s="37"/>
      <c r="EZM21" s="37"/>
      <c r="EZN21" s="37"/>
      <c r="EZO21" s="37"/>
      <c r="EZP21" s="37"/>
      <c r="EZQ21" s="37"/>
      <c r="EZR21" s="37"/>
      <c r="EZS21" s="37"/>
      <c r="EZT21" s="37"/>
      <c r="EZU21" s="37"/>
      <c r="EZV21" s="37"/>
      <c r="EZW21" s="37"/>
      <c r="EZX21" s="37"/>
      <c r="EZY21" s="37"/>
      <c r="EZZ21" s="37"/>
      <c r="FAA21" s="37"/>
      <c r="FAB21" s="37"/>
      <c r="FAC21" s="37"/>
      <c r="FAD21" s="37"/>
      <c r="FAE21" s="37"/>
      <c r="FAF21" s="37"/>
      <c r="FAG21" s="37"/>
      <c r="FAH21" s="37"/>
      <c r="FAI21" s="37"/>
      <c r="FAJ21" s="37"/>
      <c r="FAK21" s="37"/>
      <c r="FAL21" s="37"/>
      <c r="FAM21" s="37"/>
      <c r="FAN21" s="37"/>
      <c r="FAO21" s="37"/>
      <c r="FAP21" s="37"/>
      <c r="FAQ21" s="37"/>
      <c r="FAR21" s="37"/>
      <c r="FAS21" s="37"/>
      <c r="FAT21" s="37"/>
      <c r="FAU21" s="37"/>
      <c r="FAV21" s="37"/>
      <c r="FAW21" s="37"/>
      <c r="FAX21" s="37"/>
      <c r="FAY21" s="37"/>
      <c r="FAZ21" s="37"/>
      <c r="FBA21" s="37"/>
      <c r="FBB21" s="37"/>
      <c r="FBC21" s="37"/>
      <c r="FBD21" s="37"/>
      <c r="FBE21" s="37"/>
      <c r="FBF21" s="37"/>
      <c r="FBG21" s="37"/>
      <c r="FBH21" s="37"/>
      <c r="FBI21" s="37"/>
      <c r="FBJ21" s="37"/>
      <c r="FBK21" s="37"/>
      <c r="FBL21" s="37"/>
      <c r="FBM21" s="37"/>
      <c r="FBN21" s="37"/>
      <c r="FBO21" s="37"/>
      <c r="FBP21" s="37"/>
      <c r="FBQ21" s="37"/>
      <c r="FBR21" s="37"/>
      <c r="FBS21" s="37"/>
      <c r="FBT21" s="37"/>
      <c r="FBU21" s="37"/>
      <c r="FBV21" s="37"/>
      <c r="FBW21" s="37"/>
      <c r="FBX21" s="37"/>
      <c r="FBY21" s="37"/>
      <c r="FBZ21" s="37"/>
      <c r="FCA21" s="37"/>
      <c r="FCB21" s="37"/>
      <c r="FCC21" s="37"/>
      <c r="FCD21" s="37"/>
      <c r="FCE21" s="37"/>
      <c r="FCF21" s="37"/>
      <c r="FCG21" s="37"/>
      <c r="FCH21" s="37"/>
      <c r="FCI21" s="37"/>
      <c r="FCJ21" s="37"/>
      <c r="FCK21" s="37"/>
      <c r="FCL21" s="37"/>
      <c r="FCM21" s="37"/>
      <c r="FCN21" s="37"/>
      <c r="FCO21" s="37"/>
      <c r="FCP21" s="37"/>
      <c r="FCQ21" s="37"/>
      <c r="FCR21" s="37"/>
      <c r="FCS21" s="37"/>
      <c r="FCT21" s="37"/>
      <c r="FCU21" s="37"/>
      <c r="FCV21" s="37"/>
      <c r="FCW21" s="37"/>
      <c r="FCX21" s="37"/>
      <c r="FCY21" s="37"/>
      <c r="FCZ21" s="37"/>
      <c r="FDA21" s="37"/>
      <c r="FDB21" s="37"/>
      <c r="FDC21" s="37"/>
      <c r="FDD21" s="37"/>
      <c r="FDE21" s="37"/>
      <c r="FDF21" s="37"/>
      <c r="FDG21" s="37"/>
      <c r="FDH21" s="37"/>
      <c r="FDI21" s="37"/>
      <c r="FDJ21" s="37"/>
      <c r="FDK21" s="37"/>
      <c r="FDL21" s="37"/>
      <c r="FDM21" s="37"/>
      <c r="FDN21" s="37"/>
      <c r="FDO21" s="37"/>
      <c r="FDP21" s="37"/>
      <c r="FDQ21" s="37"/>
      <c r="FDR21" s="37"/>
      <c r="FDS21" s="37"/>
      <c r="FDT21" s="37"/>
      <c r="FDU21" s="37"/>
      <c r="FDV21" s="37"/>
      <c r="FDW21" s="37"/>
      <c r="FDX21" s="37"/>
      <c r="FDY21" s="37"/>
      <c r="FDZ21" s="37"/>
      <c r="FEA21" s="37"/>
      <c r="FEB21" s="37"/>
      <c r="FEC21" s="37"/>
      <c r="FED21" s="37"/>
      <c r="FEE21" s="37"/>
      <c r="FEF21" s="37"/>
      <c r="FEG21" s="37"/>
      <c r="FEH21" s="37"/>
      <c r="FEI21" s="37"/>
      <c r="FEJ21" s="37"/>
      <c r="FEK21" s="37"/>
      <c r="FEL21" s="37"/>
      <c r="FEM21" s="37"/>
      <c r="FEN21" s="37"/>
      <c r="FEO21" s="37"/>
      <c r="FEP21" s="37"/>
      <c r="FEQ21" s="37"/>
      <c r="FER21" s="37"/>
      <c r="FES21" s="37"/>
      <c r="FET21" s="37"/>
      <c r="FEU21" s="37"/>
      <c r="FEV21" s="37"/>
      <c r="FEW21" s="37"/>
      <c r="FEX21" s="37"/>
      <c r="FEY21" s="37"/>
      <c r="FEZ21" s="37"/>
      <c r="FFA21" s="37"/>
      <c r="FFB21" s="37"/>
      <c r="FFC21" s="37"/>
      <c r="FFD21" s="37"/>
      <c r="FFE21" s="37"/>
      <c r="FFF21" s="37"/>
      <c r="FFG21" s="37"/>
      <c r="FFH21" s="37"/>
      <c r="FFI21" s="37"/>
      <c r="FFJ21" s="37"/>
      <c r="FFK21" s="37"/>
      <c r="FFL21" s="37"/>
      <c r="FFM21" s="37"/>
      <c r="FFN21" s="37"/>
      <c r="FFO21" s="37"/>
      <c r="FFP21" s="37"/>
      <c r="FFQ21" s="37"/>
      <c r="FFR21" s="37"/>
      <c r="FFS21" s="37"/>
      <c r="FFT21" s="37"/>
      <c r="FFU21" s="37"/>
      <c r="FFV21" s="37"/>
      <c r="FFW21" s="37"/>
      <c r="FFX21" s="37"/>
      <c r="FFY21" s="37"/>
      <c r="FFZ21" s="37"/>
      <c r="FGA21" s="37"/>
      <c r="FGB21" s="37"/>
      <c r="FGC21" s="37"/>
      <c r="FGD21" s="37"/>
      <c r="FGE21" s="37"/>
      <c r="FGF21" s="37"/>
      <c r="FGG21" s="37"/>
      <c r="FGH21" s="37"/>
      <c r="FGI21" s="37"/>
      <c r="FGJ21" s="37"/>
      <c r="FGK21" s="37"/>
      <c r="FGL21" s="37"/>
      <c r="FGM21" s="37"/>
      <c r="FGN21" s="37"/>
      <c r="FGO21" s="37"/>
      <c r="FGP21" s="37"/>
      <c r="FGQ21" s="37"/>
      <c r="FGR21" s="37"/>
      <c r="FGS21" s="37"/>
      <c r="FGT21" s="37"/>
      <c r="FGU21" s="37"/>
      <c r="FGV21" s="37"/>
      <c r="FGW21" s="37"/>
      <c r="FGX21" s="37"/>
      <c r="FGY21" s="37"/>
      <c r="FGZ21" s="37"/>
      <c r="FHA21" s="37"/>
      <c r="FHB21" s="37"/>
      <c r="FHC21" s="37"/>
      <c r="FHD21" s="37"/>
      <c r="FHE21" s="37"/>
      <c r="FHF21" s="37"/>
      <c r="FHG21" s="37"/>
      <c r="FHH21" s="37"/>
      <c r="FHI21" s="37"/>
      <c r="FHJ21" s="37"/>
      <c r="FHK21" s="37"/>
      <c r="FHL21" s="37"/>
      <c r="FHM21" s="37"/>
      <c r="FHN21" s="37"/>
      <c r="FHO21" s="37"/>
      <c r="FHP21" s="37"/>
      <c r="FHQ21" s="37"/>
      <c r="FHR21" s="37"/>
      <c r="FHS21" s="37"/>
      <c r="FHT21" s="37"/>
      <c r="FHU21" s="37"/>
      <c r="FHV21" s="37"/>
      <c r="FHW21" s="37"/>
      <c r="FHX21" s="37"/>
      <c r="FHY21" s="37"/>
      <c r="FHZ21" s="37"/>
      <c r="FIA21" s="37"/>
      <c r="FIB21" s="37"/>
      <c r="FIC21" s="37"/>
      <c r="FID21" s="37"/>
      <c r="FIE21" s="37"/>
      <c r="FIF21" s="37"/>
      <c r="FIG21" s="37"/>
      <c r="FIH21" s="37"/>
      <c r="FII21" s="37"/>
      <c r="FIJ21" s="37"/>
      <c r="FIK21" s="37"/>
      <c r="FIL21" s="37"/>
      <c r="FIM21" s="37"/>
      <c r="FIN21" s="37"/>
      <c r="FIO21" s="37"/>
      <c r="FIP21" s="37"/>
      <c r="FIQ21" s="37"/>
      <c r="FIR21" s="37"/>
      <c r="FIS21" s="37"/>
      <c r="FIT21" s="37"/>
      <c r="FIU21" s="37"/>
      <c r="FIV21" s="37"/>
      <c r="FIW21" s="37"/>
      <c r="FIX21" s="37"/>
      <c r="FIY21" s="37"/>
      <c r="FIZ21" s="37"/>
      <c r="FJA21" s="37"/>
      <c r="FJB21" s="37"/>
      <c r="FJC21" s="37"/>
      <c r="FJD21" s="37"/>
      <c r="FJE21" s="37"/>
      <c r="FJF21" s="37"/>
      <c r="FJG21" s="37"/>
      <c r="FJH21" s="37"/>
      <c r="FJI21" s="37"/>
      <c r="FJJ21" s="37"/>
      <c r="FJK21" s="37"/>
      <c r="FJL21" s="37"/>
      <c r="FJM21" s="37"/>
      <c r="FJN21" s="37"/>
      <c r="FJO21" s="37"/>
      <c r="FJP21" s="37"/>
      <c r="FJQ21" s="37"/>
      <c r="FJR21" s="37"/>
      <c r="FJS21" s="37"/>
      <c r="FJT21" s="37"/>
      <c r="FJU21" s="37"/>
      <c r="FJV21" s="37"/>
      <c r="FJW21" s="37"/>
      <c r="FJX21" s="37"/>
      <c r="FJY21" s="37"/>
      <c r="FJZ21" s="37"/>
      <c r="FKA21" s="37"/>
      <c r="FKB21" s="37"/>
      <c r="FKC21" s="37"/>
      <c r="FKD21" s="37"/>
      <c r="FKE21" s="37"/>
      <c r="FKF21" s="37"/>
      <c r="FKG21" s="37"/>
      <c r="FKH21" s="37"/>
      <c r="FKI21" s="37"/>
      <c r="FKJ21" s="37"/>
      <c r="FKK21" s="37"/>
      <c r="FKL21" s="37"/>
      <c r="FKM21" s="37"/>
      <c r="FKN21" s="37"/>
      <c r="FKO21" s="37"/>
      <c r="FKP21" s="37"/>
      <c r="FKQ21" s="37"/>
      <c r="FKR21" s="37"/>
      <c r="FKS21" s="37"/>
      <c r="FKT21" s="37"/>
      <c r="FKU21" s="37"/>
      <c r="FKV21" s="37"/>
      <c r="FKW21" s="37"/>
      <c r="FKX21" s="37"/>
      <c r="FKY21" s="37"/>
      <c r="FKZ21" s="37"/>
      <c r="FLA21" s="37"/>
      <c r="FLB21" s="37"/>
      <c r="FLC21" s="37"/>
      <c r="FLD21" s="37"/>
      <c r="FLE21" s="37"/>
      <c r="FLF21" s="37"/>
      <c r="FLG21" s="37"/>
      <c r="FLH21" s="37"/>
      <c r="FLI21" s="37"/>
      <c r="FLJ21" s="37"/>
      <c r="FLK21" s="37"/>
      <c r="FLL21" s="37"/>
      <c r="FLM21" s="37"/>
      <c r="FLN21" s="37"/>
      <c r="FLO21" s="37"/>
      <c r="FLP21" s="37"/>
      <c r="FLQ21" s="37"/>
      <c r="FLR21" s="37"/>
      <c r="FLS21" s="37"/>
      <c r="FLT21" s="37"/>
      <c r="FLU21" s="37"/>
      <c r="FLV21" s="37"/>
      <c r="FLW21" s="37"/>
      <c r="FLX21" s="37"/>
      <c r="FLY21" s="37"/>
      <c r="FLZ21" s="37"/>
      <c r="FMA21" s="37"/>
      <c r="FMB21" s="37"/>
      <c r="FMC21" s="37"/>
      <c r="FMD21" s="37"/>
      <c r="FME21" s="37"/>
      <c r="FMF21" s="37"/>
      <c r="FMG21" s="37"/>
      <c r="FMH21" s="37"/>
      <c r="FMI21" s="37"/>
      <c r="FMJ21" s="37"/>
      <c r="FMK21" s="37"/>
      <c r="FML21" s="37"/>
      <c r="FMM21" s="37"/>
      <c r="FMN21" s="37"/>
      <c r="FMO21" s="37"/>
      <c r="FMP21" s="37"/>
      <c r="FMQ21" s="37"/>
      <c r="FMR21" s="37"/>
      <c r="FMS21" s="37"/>
      <c r="FMT21" s="37"/>
      <c r="FMU21" s="37"/>
      <c r="FMV21" s="37"/>
      <c r="FMW21" s="37"/>
      <c r="FMX21" s="37"/>
      <c r="FMY21" s="37"/>
      <c r="FMZ21" s="37"/>
      <c r="FNA21" s="37"/>
      <c r="FNB21" s="37"/>
      <c r="FNC21" s="37"/>
      <c r="FND21" s="37"/>
      <c r="FNE21" s="37"/>
      <c r="FNF21" s="37"/>
      <c r="FNG21" s="37"/>
      <c r="FNH21" s="37"/>
      <c r="FNI21" s="37"/>
      <c r="FNJ21" s="37"/>
      <c r="FNK21" s="37"/>
      <c r="FNL21" s="37"/>
      <c r="FNM21" s="37"/>
      <c r="FNN21" s="37"/>
      <c r="FNO21" s="37"/>
      <c r="FNP21" s="37"/>
      <c r="FNQ21" s="37"/>
      <c r="FNR21" s="37"/>
      <c r="FNS21" s="37"/>
      <c r="FNT21" s="37"/>
      <c r="FNU21" s="37"/>
      <c r="FNV21" s="37"/>
      <c r="FNW21" s="37"/>
      <c r="FNX21" s="37"/>
      <c r="FNY21" s="37"/>
      <c r="FNZ21" s="37"/>
      <c r="FOA21" s="37"/>
      <c r="FOB21" s="37"/>
      <c r="FOC21" s="37"/>
      <c r="FOD21" s="37"/>
      <c r="FOE21" s="37"/>
      <c r="FOF21" s="37"/>
      <c r="FOG21" s="37"/>
      <c r="FOH21" s="37"/>
      <c r="FOI21" s="37"/>
      <c r="FOJ21" s="37"/>
      <c r="FOK21" s="37"/>
      <c r="FOL21" s="37"/>
      <c r="FOM21" s="37"/>
      <c r="FON21" s="37"/>
      <c r="FOO21" s="37"/>
      <c r="FOP21" s="37"/>
      <c r="FOQ21" s="37"/>
      <c r="FOR21" s="37"/>
      <c r="FOS21" s="37"/>
      <c r="FOT21" s="37"/>
      <c r="FOU21" s="37"/>
      <c r="FOV21" s="37"/>
      <c r="FOW21" s="37"/>
      <c r="FOX21" s="37"/>
      <c r="FOY21" s="37"/>
      <c r="FOZ21" s="37"/>
      <c r="FPA21" s="37"/>
      <c r="FPB21" s="37"/>
      <c r="FPC21" s="37"/>
      <c r="FPD21" s="37"/>
      <c r="FPE21" s="37"/>
      <c r="FPF21" s="37"/>
      <c r="FPG21" s="37"/>
      <c r="FPH21" s="37"/>
      <c r="FPI21" s="37"/>
      <c r="FPJ21" s="37"/>
      <c r="FPK21" s="37"/>
      <c r="FPL21" s="37"/>
      <c r="FPM21" s="37"/>
      <c r="FPN21" s="37"/>
      <c r="FPO21" s="37"/>
      <c r="FPP21" s="37"/>
      <c r="FPQ21" s="37"/>
      <c r="FPR21" s="37"/>
      <c r="FPS21" s="37"/>
      <c r="FPT21" s="37"/>
      <c r="FPU21" s="37"/>
      <c r="FPV21" s="37"/>
      <c r="FPW21" s="37"/>
      <c r="FPX21" s="37"/>
      <c r="FPY21" s="37"/>
      <c r="FPZ21" s="37"/>
      <c r="FQA21" s="37"/>
      <c r="FQB21" s="37"/>
      <c r="FQC21" s="37"/>
      <c r="FQD21" s="37"/>
      <c r="FQE21" s="37"/>
      <c r="FQF21" s="37"/>
      <c r="FQG21" s="37"/>
      <c r="FQH21" s="37"/>
      <c r="FQI21" s="37"/>
      <c r="FQJ21" s="37"/>
      <c r="FQK21" s="37"/>
      <c r="FQL21" s="37"/>
      <c r="FQM21" s="37"/>
      <c r="FQN21" s="37"/>
      <c r="FQO21" s="37"/>
      <c r="FQP21" s="37"/>
      <c r="FQQ21" s="37"/>
      <c r="FQR21" s="37"/>
      <c r="FQS21" s="37"/>
      <c r="FQT21" s="37"/>
      <c r="FQU21" s="37"/>
      <c r="FQV21" s="37"/>
      <c r="FQW21" s="37"/>
      <c r="FQX21" s="37"/>
      <c r="FQY21" s="37"/>
      <c r="FQZ21" s="37"/>
      <c r="FRA21" s="37"/>
      <c r="FRB21" s="37"/>
      <c r="FRC21" s="37"/>
      <c r="FRD21" s="37"/>
      <c r="FRE21" s="37"/>
      <c r="FRF21" s="37"/>
      <c r="FRG21" s="37"/>
      <c r="FRH21" s="37"/>
      <c r="FRI21" s="37"/>
      <c r="FRJ21" s="37"/>
      <c r="FRK21" s="37"/>
      <c r="FRL21" s="37"/>
      <c r="FRM21" s="37"/>
      <c r="FRN21" s="37"/>
      <c r="FRO21" s="37"/>
      <c r="FRP21" s="37"/>
      <c r="FRQ21" s="37"/>
      <c r="FRR21" s="37"/>
      <c r="FRS21" s="37"/>
      <c r="FRT21" s="37"/>
      <c r="FRU21" s="37"/>
      <c r="FRV21" s="37"/>
      <c r="FRW21" s="37"/>
      <c r="FRX21" s="37"/>
      <c r="FRY21" s="37"/>
      <c r="FRZ21" s="37"/>
      <c r="FSA21" s="37"/>
      <c r="FSB21" s="37"/>
      <c r="FSC21" s="37"/>
      <c r="FSD21" s="37"/>
      <c r="FSE21" s="37"/>
      <c r="FSF21" s="37"/>
      <c r="FSG21" s="37"/>
      <c r="FSH21" s="37"/>
      <c r="FSI21" s="37"/>
      <c r="FSJ21" s="37"/>
      <c r="FSK21" s="37"/>
      <c r="FSL21" s="37"/>
      <c r="FSM21" s="37"/>
      <c r="FSN21" s="37"/>
      <c r="FSO21" s="37"/>
      <c r="FSP21" s="37"/>
      <c r="FSQ21" s="37"/>
      <c r="FSR21" s="37"/>
      <c r="FSS21" s="37"/>
      <c r="FST21" s="37"/>
      <c r="FSU21" s="37"/>
      <c r="FSV21" s="37"/>
      <c r="FSW21" s="37"/>
      <c r="FSX21" s="37"/>
      <c r="FSY21" s="37"/>
      <c r="FSZ21" s="37"/>
      <c r="FTA21" s="37"/>
      <c r="FTB21" s="37"/>
      <c r="FTC21" s="37"/>
      <c r="FTD21" s="37"/>
      <c r="FTE21" s="37"/>
      <c r="FTF21" s="37"/>
      <c r="FTG21" s="37"/>
      <c r="FTH21" s="37"/>
      <c r="FTI21" s="37"/>
      <c r="FTJ21" s="37"/>
      <c r="FTK21" s="37"/>
      <c r="FTL21" s="37"/>
      <c r="FTM21" s="37"/>
      <c r="FTN21" s="37"/>
      <c r="FTO21" s="37"/>
      <c r="FTP21" s="37"/>
      <c r="FTQ21" s="37"/>
      <c r="FTR21" s="37"/>
      <c r="FTS21" s="37"/>
      <c r="FTT21" s="37"/>
      <c r="FTU21" s="37"/>
      <c r="FTV21" s="37"/>
      <c r="FTW21" s="37"/>
      <c r="FTX21" s="37"/>
      <c r="FTY21" s="37"/>
      <c r="FTZ21" s="37"/>
      <c r="FUA21" s="37"/>
      <c r="FUB21" s="37"/>
      <c r="FUC21" s="37"/>
      <c r="FUD21" s="37"/>
      <c r="FUE21" s="37"/>
      <c r="FUF21" s="37"/>
      <c r="FUG21" s="37"/>
      <c r="FUH21" s="37"/>
      <c r="FUI21" s="37"/>
      <c r="FUJ21" s="37"/>
      <c r="FUK21" s="37"/>
      <c r="FUL21" s="37"/>
      <c r="FUM21" s="37"/>
      <c r="FUN21" s="37"/>
      <c r="FUO21" s="37"/>
      <c r="FUP21" s="37"/>
      <c r="FUQ21" s="37"/>
      <c r="FUR21" s="37"/>
      <c r="FUS21" s="37"/>
      <c r="FUT21" s="37"/>
      <c r="FUU21" s="37"/>
      <c r="FUV21" s="37"/>
      <c r="FUW21" s="37"/>
      <c r="FUX21" s="37"/>
      <c r="FUY21" s="37"/>
      <c r="FUZ21" s="37"/>
      <c r="FVA21" s="37"/>
      <c r="FVB21" s="37"/>
      <c r="FVC21" s="37"/>
      <c r="FVD21" s="37"/>
      <c r="FVE21" s="37"/>
      <c r="FVF21" s="37"/>
      <c r="FVG21" s="37"/>
      <c r="FVH21" s="37"/>
      <c r="FVI21" s="37"/>
      <c r="FVJ21" s="37"/>
      <c r="FVK21" s="37"/>
      <c r="FVL21" s="37"/>
      <c r="FVM21" s="37"/>
      <c r="FVN21" s="37"/>
      <c r="FVO21" s="37"/>
      <c r="FVP21" s="37"/>
      <c r="FVQ21" s="37"/>
      <c r="FVR21" s="37"/>
      <c r="FVS21" s="37"/>
      <c r="FVT21" s="37"/>
      <c r="FVU21" s="37"/>
      <c r="FVV21" s="37"/>
      <c r="FVW21" s="37"/>
      <c r="FVX21" s="37"/>
      <c r="FVY21" s="37"/>
      <c r="FVZ21" s="37"/>
      <c r="FWA21" s="37"/>
      <c r="FWB21" s="37"/>
      <c r="FWC21" s="37"/>
      <c r="FWD21" s="37"/>
      <c r="FWE21" s="37"/>
      <c r="FWF21" s="37"/>
      <c r="FWG21" s="37"/>
      <c r="FWH21" s="37"/>
      <c r="FWI21" s="37"/>
      <c r="FWJ21" s="37"/>
      <c r="FWK21" s="37"/>
      <c r="FWL21" s="37"/>
      <c r="FWM21" s="37"/>
      <c r="FWN21" s="37"/>
      <c r="FWO21" s="37"/>
      <c r="FWP21" s="37"/>
      <c r="FWQ21" s="37"/>
      <c r="FWR21" s="37"/>
      <c r="FWS21" s="37"/>
      <c r="FWT21" s="37"/>
      <c r="FWU21" s="37"/>
      <c r="FWV21" s="37"/>
      <c r="FWW21" s="37"/>
      <c r="FWX21" s="37"/>
      <c r="FWY21" s="37"/>
      <c r="FWZ21" s="37"/>
      <c r="FXA21" s="37"/>
      <c r="FXB21" s="37"/>
      <c r="FXC21" s="37"/>
      <c r="FXD21" s="37"/>
      <c r="FXE21" s="37"/>
      <c r="FXF21" s="37"/>
      <c r="FXG21" s="37"/>
      <c r="FXH21" s="37"/>
      <c r="FXI21" s="37"/>
      <c r="FXJ21" s="37"/>
      <c r="FXK21" s="37"/>
      <c r="FXL21" s="37"/>
      <c r="FXM21" s="37"/>
      <c r="FXN21" s="37"/>
      <c r="FXO21" s="37"/>
      <c r="FXP21" s="37"/>
      <c r="FXQ21" s="37"/>
      <c r="FXR21" s="37"/>
      <c r="FXS21" s="37"/>
      <c r="FXT21" s="37"/>
      <c r="FXU21" s="37"/>
      <c r="FXV21" s="37"/>
      <c r="FXW21" s="37"/>
      <c r="FXX21" s="37"/>
      <c r="FXY21" s="37"/>
      <c r="FXZ21" s="37"/>
      <c r="FYA21" s="37"/>
      <c r="FYB21" s="37"/>
      <c r="FYC21" s="37"/>
      <c r="FYD21" s="37"/>
      <c r="FYE21" s="37"/>
      <c r="FYF21" s="37"/>
      <c r="FYG21" s="37"/>
      <c r="FYH21" s="37"/>
      <c r="FYI21" s="37"/>
      <c r="FYJ21" s="37"/>
      <c r="FYK21" s="37"/>
      <c r="FYL21" s="37"/>
      <c r="FYM21" s="37"/>
      <c r="FYN21" s="37"/>
      <c r="FYO21" s="37"/>
      <c r="FYP21" s="37"/>
      <c r="FYQ21" s="37"/>
      <c r="FYR21" s="37"/>
      <c r="FYS21" s="37"/>
      <c r="FYT21" s="37"/>
      <c r="FYU21" s="37"/>
      <c r="FYV21" s="37"/>
      <c r="FYW21" s="37"/>
      <c r="FYX21" s="37"/>
      <c r="FYY21" s="37"/>
      <c r="FYZ21" s="37"/>
      <c r="FZA21" s="37"/>
      <c r="FZB21" s="37"/>
      <c r="FZC21" s="37"/>
      <c r="FZD21" s="37"/>
      <c r="FZE21" s="37"/>
      <c r="FZF21" s="37"/>
      <c r="FZG21" s="37"/>
      <c r="FZH21" s="37"/>
      <c r="FZI21" s="37"/>
      <c r="FZJ21" s="37"/>
      <c r="FZK21" s="37"/>
      <c r="FZL21" s="37"/>
      <c r="FZM21" s="37"/>
      <c r="FZN21" s="37"/>
      <c r="FZO21" s="37"/>
      <c r="FZP21" s="37"/>
      <c r="FZQ21" s="37"/>
      <c r="FZR21" s="37"/>
      <c r="FZS21" s="37"/>
      <c r="FZT21" s="37"/>
      <c r="FZU21" s="37"/>
      <c r="FZV21" s="37"/>
      <c r="FZW21" s="37"/>
      <c r="FZX21" s="37"/>
      <c r="FZY21" s="37"/>
      <c r="FZZ21" s="37"/>
      <c r="GAA21" s="37"/>
      <c r="GAB21" s="37"/>
      <c r="GAC21" s="37"/>
      <c r="GAD21" s="37"/>
      <c r="GAE21" s="37"/>
      <c r="GAF21" s="37"/>
      <c r="GAG21" s="37"/>
      <c r="GAH21" s="37"/>
      <c r="GAI21" s="37"/>
      <c r="GAJ21" s="37"/>
      <c r="GAK21" s="37"/>
      <c r="GAL21" s="37"/>
      <c r="GAM21" s="37"/>
      <c r="GAN21" s="37"/>
      <c r="GAO21" s="37"/>
      <c r="GAP21" s="37"/>
      <c r="GAQ21" s="37"/>
      <c r="GAR21" s="37"/>
      <c r="GAS21" s="37"/>
      <c r="GAT21" s="37"/>
      <c r="GAU21" s="37"/>
      <c r="GAV21" s="37"/>
      <c r="GAW21" s="37"/>
      <c r="GAX21" s="37"/>
      <c r="GAY21" s="37"/>
      <c r="GAZ21" s="37"/>
      <c r="GBA21" s="37"/>
      <c r="GBB21" s="37"/>
      <c r="GBC21" s="37"/>
      <c r="GBD21" s="37"/>
      <c r="GBE21" s="37"/>
      <c r="GBF21" s="37"/>
      <c r="GBG21" s="37"/>
      <c r="GBH21" s="37"/>
      <c r="GBI21" s="37"/>
      <c r="GBJ21" s="37"/>
      <c r="GBK21" s="37"/>
      <c r="GBL21" s="37"/>
      <c r="GBM21" s="37"/>
      <c r="GBN21" s="37"/>
      <c r="GBO21" s="37"/>
      <c r="GBP21" s="37"/>
      <c r="GBQ21" s="37"/>
      <c r="GBR21" s="37"/>
      <c r="GBS21" s="37"/>
      <c r="GBT21" s="37"/>
      <c r="GBU21" s="37"/>
      <c r="GBV21" s="37"/>
      <c r="GBW21" s="37"/>
      <c r="GBX21" s="37"/>
      <c r="GBY21" s="37"/>
      <c r="GBZ21" s="37"/>
      <c r="GCA21" s="37"/>
      <c r="GCB21" s="37"/>
      <c r="GCC21" s="37"/>
      <c r="GCD21" s="37"/>
      <c r="GCE21" s="37"/>
      <c r="GCF21" s="37"/>
      <c r="GCG21" s="37"/>
      <c r="GCH21" s="37"/>
      <c r="GCI21" s="37"/>
      <c r="GCJ21" s="37"/>
      <c r="GCK21" s="37"/>
      <c r="GCL21" s="37"/>
      <c r="GCM21" s="37"/>
      <c r="GCN21" s="37"/>
      <c r="GCO21" s="37"/>
      <c r="GCP21" s="37"/>
      <c r="GCQ21" s="37"/>
      <c r="GCR21" s="37"/>
      <c r="GCS21" s="37"/>
      <c r="GCT21" s="37"/>
      <c r="GCU21" s="37"/>
      <c r="GCV21" s="37"/>
      <c r="GCW21" s="37"/>
      <c r="GCX21" s="37"/>
      <c r="GCY21" s="37"/>
      <c r="GCZ21" s="37"/>
      <c r="GDA21" s="37"/>
      <c r="GDB21" s="37"/>
      <c r="GDC21" s="37"/>
      <c r="GDD21" s="37"/>
      <c r="GDE21" s="37"/>
      <c r="GDF21" s="37"/>
      <c r="GDG21" s="37"/>
      <c r="GDH21" s="37"/>
      <c r="GDI21" s="37"/>
      <c r="GDJ21" s="37"/>
      <c r="GDK21" s="37"/>
      <c r="GDL21" s="37"/>
      <c r="GDM21" s="37"/>
      <c r="GDN21" s="37"/>
      <c r="GDO21" s="37"/>
      <c r="GDP21" s="37"/>
      <c r="GDQ21" s="37"/>
      <c r="GDR21" s="37"/>
      <c r="GDS21" s="37"/>
      <c r="GDT21" s="37"/>
      <c r="GDU21" s="37"/>
      <c r="GDV21" s="37"/>
      <c r="GDW21" s="37"/>
      <c r="GDX21" s="37"/>
      <c r="GDY21" s="37"/>
      <c r="GDZ21" s="37"/>
      <c r="GEA21" s="37"/>
      <c r="GEB21" s="37"/>
      <c r="GEC21" s="37"/>
      <c r="GED21" s="37"/>
      <c r="GEE21" s="37"/>
      <c r="GEF21" s="37"/>
      <c r="GEG21" s="37"/>
      <c r="GEH21" s="37"/>
      <c r="GEI21" s="37"/>
      <c r="GEJ21" s="37"/>
      <c r="GEK21" s="37"/>
      <c r="GEL21" s="37"/>
      <c r="GEM21" s="37"/>
      <c r="GEN21" s="37"/>
      <c r="GEO21" s="37"/>
      <c r="GEP21" s="37"/>
      <c r="GEQ21" s="37"/>
      <c r="GER21" s="37"/>
      <c r="GES21" s="37"/>
      <c r="GET21" s="37"/>
      <c r="GEU21" s="37"/>
      <c r="GEV21" s="37"/>
      <c r="GEW21" s="37"/>
      <c r="GEX21" s="37"/>
      <c r="GEY21" s="37"/>
      <c r="GEZ21" s="37"/>
      <c r="GFA21" s="37"/>
      <c r="GFB21" s="37"/>
      <c r="GFC21" s="37"/>
      <c r="GFD21" s="37"/>
      <c r="GFE21" s="37"/>
      <c r="GFF21" s="37"/>
      <c r="GFG21" s="37"/>
      <c r="GFH21" s="37"/>
      <c r="GFI21" s="37"/>
      <c r="GFJ21" s="37"/>
      <c r="GFK21" s="37"/>
      <c r="GFL21" s="37"/>
      <c r="GFM21" s="37"/>
      <c r="GFN21" s="37"/>
      <c r="GFO21" s="37"/>
      <c r="GFP21" s="37"/>
      <c r="GFQ21" s="37"/>
      <c r="GFR21" s="37"/>
      <c r="GFS21" s="37"/>
      <c r="GFT21" s="37"/>
      <c r="GFU21" s="37"/>
      <c r="GFV21" s="37"/>
      <c r="GFW21" s="37"/>
      <c r="GFX21" s="37"/>
      <c r="GFY21" s="37"/>
      <c r="GFZ21" s="37"/>
      <c r="GGA21" s="37"/>
      <c r="GGB21" s="37"/>
      <c r="GGC21" s="37"/>
      <c r="GGD21" s="37"/>
      <c r="GGE21" s="37"/>
      <c r="GGF21" s="37"/>
      <c r="GGG21" s="37"/>
      <c r="GGH21" s="37"/>
      <c r="GGI21" s="37"/>
      <c r="GGJ21" s="37"/>
      <c r="GGK21" s="37"/>
      <c r="GGL21" s="37"/>
      <c r="GGM21" s="37"/>
      <c r="GGN21" s="37"/>
      <c r="GGO21" s="37"/>
      <c r="GGP21" s="37"/>
      <c r="GGQ21" s="37"/>
      <c r="GGR21" s="37"/>
      <c r="GGS21" s="37"/>
      <c r="GGT21" s="37"/>
      <c r="GGU21" s="37"/>
      <c r="GGV21" s="37"/>
      <c r="GGW21" s="37"/>
      <c r="GGX21" s="37"/>
      <c r="GGY21" s="37"/>
      <c r="GGZ21" s="37"/>
      <c r="GHA21" s="37"/>
      <c r="GHB21" s="37"/>
      <c r="GHC21" s="37"/>
      <c r="GHD21" s="37"/>
      <c r="GHE21" s="37"/>
      <c r="GHF21" s="37"/>
      <c r="GHG21" s="37"/>
      <c r="GHH21" s="37"/>
      <c r="GHI21" s="37"/>
      <c r="GHJ21" s="37"/>
      <c r="GHK21" s="37"/>
      <c r="GHL21" s="37"/>
      <c r="GHM21" s="37"/>
      <c r="GHN21" s="37"/>
      <c r="GHO21" s="37"/>
      <c r="GHP21" s="37"/>
      <c r="GHQ21" s="37"/>
      <c r="GHR21" s="37"/>
      <c r="GHS21" s="37"/>
      <c r="GHT21" s="37"/>
      <c r="GHU21" s="37"/>
      <c r="GHV21" s="37"/>
      <c r="GHW21" s="37"/>
      <c r="GHX21" s="37"/>
      <c r="GHY21" s="37"/>
      <c r="GHZ21" s="37"/>
      <c r="GIA21" s="37"/>
      <c r="GIB21" s="37"/>
      <c r="GIC21" s="37"/>
      <c r="GID21" s="37"/>
      <c r="GIE21" s="37"/>
      <c r="GIF21" s="37"/>
      <c r="GIG21" s="37"/>
      <c r="GIH21" s="37"/>
      <c r="GII21" s="37"/>
      <c r="GIJ21" s="37"/>
      <c r="GIK21" s="37"/>
      <c r="GIL21" s="37"/>
      <c r="GIM21" s="37"/>
      <c r="GIN21" s="37"/>
      <c r="GIO21" s="37"/>
      <c r="GIP21" s="37"/>
      <c r="GIQ21" s="37"/>
      <c r="GIR21" s="37"/>
      <c r="GIS21" s="37"/>
      <c r="GIT21" s="37"/>
      <c r="GIU21" s="37"/>
      <c r="GIV21" s="37"/>
      <c r="GIW21" s="37"/>
      <c r="GIX21" s="37"/>
      <c r="GIY21" s="37"/>
      <c r="GIZ21" s="37"/>
      <c r="GJA21" s="37"/>
      <c r="GJB21" s="37"/>
      <c r="GJC21" s="37"/>
      <c r="GJD21" s="37"/>
      <c r="GJE21" s="37"/>
      <c r="GJF21" s="37"/>
      <c r="GJG21" s="37"/>
      <c r="GJH21" s="37"/>
      <c r="GJI21" s="37"/>
      <c r="GJJ21" s="37"/>
      <c r="GJK21" s="37"/>
      <c r="GJL21" s="37"/>
      <c r="GJM21" s="37"/>
      <c r="GJN21" s="37"/>
      <c r="GJO21" s="37"/>
      <c r="GJP21" s="37"/>
      <c r="GJQ21" s="37"/>
      <c r="GJR21" s="37"/>
      <c r="GJS21" s="37"/>
      <c r="GJT21" s="37"/>
      <c r="GJU21" s="37"/>
      <c r="GJV21" s="37"/>
      <c r="GJW21" s="37"/>
      <c r="GJX21" s="37"/>
      <c r="GJY21" s="37"/>
      <c r="GJZ21" s="37"/>
      <c r="GKA21" s="37"/>
      <c r="GKB21" s="37"/>
      <c r="GKC21" s="37"/>
      <c r="GKD21" s="37"/>
      <c r="GKE21" s="37"/>
      <c r="GKF21" s="37"/>
      <c r="GKG21" s="37"/>
      <c r="GKH21" s="37"/>
      <c r="GKI21" s="37"/>
      <c r="GKJ21" s="37"/>
      <c r="GKK21" s="37"/>
      <c r="GKL21" s="37"/>
      <c r="GKM21" s="37"/>
      <c r="GKN21" s="37"/>
      <c r="GKO21" s="37"/>
      <c r="GKP21" s="37"/>
      <c r="GKQ21" s="37"/>
      <c r="GKR21" s="37"/>
      <c r="GKS21" s="37"/>
      <c r="GKT21" s="37"/>
      <c r="GKU21" s="37"/>
      <c r="GKV21" s="37"/>
      <c r="GKW21" s="37"/>
      <c r="GKX21" s="37"/>
      <c r="GKY21" s="37"/>
      <c r="GKZ21" s="37"/>
      <c r="GLA21" s="37"/>
      <c r="GLB21" s="37"/>
      <c r="GLC21" s="37"/>
      <c r="GLD21" s="37"/>
      <c r="GLE21" s="37"/>
      <c r="GLF21" s="37"/>
      <c r="GLG21" s="37"/>
      <c r="GLH21" s="37"/>
      <c r="GLI21" s="37"/>
      <c r="GLJ21" s="37"/>
      <c r="GLK21" s="37"/>
      <c r="GLL21" s="37"/>
      <c r="GLM21" s="37"/>
      <c r="GLN21" s="37"/>
      <c r="GLO21" s="37"/>
      <c r="GLP21" s="37"/>
      <c r="GLQ21" s="37"/>
      <c r="GLR21" s="37"/>
      <c r="GLS21" s="37"/>
      <c r="GLT21" s="37"/>
      <c r="GLU21" s="37"/>
      <c r="GLV21" s="37"/>
      <c r="GLW21" s="37"/>
      <c r="GLX21" s="37"/>
      <c r="GLY21" s="37"/>
      <c r="GLZ21" s="37"/>
      <c r="GMA21" s="37"/>
      <c r="GMB21" s="37"/>
      <c r="GMC21" s="37"/>
      <c r="GMD21" s="37"/>
      <c r="GME21" s="37"/>
      <c r="GMF21" s="37"/>
      <c r="GMG21" s="37"/>
      <c r="GMH21" s="37"/>
      <c r="GMI21" s="37"/>
      <c r="GMJ21" s="37"/>
      <c r="GMK21" s="37"/>
      <c r="GML21" s="37"/>
      <c r="GMM21" s="37"/>
      <c r="GMN21" s="37"/>
      <c r="GMO21" s="37"/>
      <c r="GMP21" s="37"/>
      <c r="GMQ21" s="37"/>
      <c r="GMR21" s="37"/>
      <c r="GMS21" s="37"/>
      <c r="GMT21" s="37"/>
      <c r="GMU21" s="37"/>
      <c r="GMV21" s="37"/>
      <c r="GMW21" s="37"/>
      <c r="GMX21" s="37"/>
      <c r="GMY21" s="37"/>
      <c r="GMZ21" s="37"/>
      <c r="GNA21" s="37"/>
      <c r="GNB21" s="37"/>
      <c r="GNC21" s="37"/>
      <c r="GND21" s="37"/>
      <c r="GNE21" s="37"/>
      <c r="GNF21" s="37"/>
      <c r="GNG21" s="37"/>
      <c r="GNH21" s="37"/>
      <c r="GNI21" s="37"/>
      <c r="GNJ21" s="37"/>
      <c r="GNK21" s="37"/>
      <c r="GNL21" s="37"/>
      <c r="GNM21" s="37"/>
      <c r="GNN21" s="37"/>
      <c r="GNO21" s="37"/>
      <c r="GNP21" s="37"/>
      <c r="GNQ21" s="37"/>
      <c r="GNR21" s="37"/>
      <c r="GNS21" s="37"/>
      <c r="GNT21" s="37"/>
      <c r="GNU21" s="37"/>
      <c r="GNV21" s="37"/>
      <c r="GNW21" s="37"/>
      <c r="GNX21" s="37"/>
      <c r="GNY21" s="37"/>
      <c r="GNZ21" s="37"/>
      <c r="GOA21" s="37"/>
      <c r="GOB21" s="37"/>
      <c r="GOC21" s="37"/>
      <c r="GOD21" s="37"/>
      <c r="GOE21" s="37"/>
      <c r="GOF21" s="37"/>
      <c r="GOG21" s="37"/>
      <c r="GOH21" s="37"/>
      <c r="GOI21" s="37"/>
      <c r="GOJ21" s="37"/>
      <c r="GOK21" s="37"/>
      <c r="GOL21" s="37"/>
      <c r="GOM21" s="37"/>
      <c r="GON21" s="37"/>
      <c r="GOO21" s="37"/>
      <c r="GOP21" s="37"/>
      <c r="GOQ21" s="37"/>
      <c r="GOR21" s="37"/>
      <c r="GOS21" s="37"/>
      <c r="GOT21" s="37"/>
      <c r="GOU21" s="37"/>
      <c r="GOV21" s="37"/>
      <c r="GOW21" s="37"/>
      <c r="GOX21" s="37"/>
      <c r="GOY21" s="37"/>
      <c r="GOZ21" s="37"/>
      <c r="GPA21" s="37"/>
      <c r="GPB21" s="37"/>
      <c r="GPC21" s="37"/>
      <c r="GPD21" s="37"/>
      <c r="GPE21" s="37"/>
      <c r="GPF21" s="37"/>
      <c r="GPG21" s="37"/>
      <c r="GPH21" s="37"/>
      <c r="GPI21" s="37"/>
      <c r="GPJ21" s="37"/>
      <c r="GPK21" s="37"/>
      <c r="GPL21" s="37"/>
      <c r="GPM21" s="37"/>
      <c r="GPN21" s="37"/>
      <c r="GPO21" s="37"/>
      <c r="GPP21" s="37"/>
      <c r="GPQ21" s="37"/>
      <c r="GPR21" s="37"/>
      <c r="GPS21" s="37"/>
      <c r="GPT21" s="37"/>
      <c r="GPU21" s="37"/>
      <c r="GPV21" s="37"/>
      <c r="GPW21" s="37"/>
      <c r="GPX21" s="37"/>
      <c r="GPY21" s="37"/>
      <c r="GPZ21" s="37"/>
      <c r="GQA21" s="37"/>
      <c r="GQB21" s="37"/>
      <c r="GQC21" s="37"/>
      <c r="GQD21" s="37"/>
      <c r="GQE21" s="37"/>
      <c r="GQF21" s="37"/>
      <c r="GQG21" s="37"/>
      <c r="GQH21" s="37"/>
      <c r="GQI21" s="37"/>
      <c r="GQJ21" s="37"/>
      <c r="GQK21" s="37"/>
      <c r="GQL21" s="37"/>
      <c r="GQM21" s="37"/>
      <c r="GQN21" s="37"/>
      <c r="GQO21" s="37"/>
      <c r="GQP21" s="37"/>
      <c r="GQQ21" s="37"/>
      <c r="GQR21" s="37"/>
      <c r="GQS21" s="37"/>
      <c r="GQT21" s="37"/>
      <c r="GQU21" s="37"/>
      <c r="GQV21" s="37"/>
      <c r="GQW21" s="37"/>
      <c r="GQX21" s="37"/>
      <c r="GQY21" s="37"/>
      <c r="GQZ21" s="37"/>
      <c r="GRA21" s="37"/>
      <c r="GRB21" s="37"/>
      <c r="GRC21" s="37"/>
      <c r="GRD21" s="37"/>
      <c r="GRE21" s="37"/>
      <c r="GRF21" s="37"/>
      <c r="GRG21" s="37"/>
      <c r="GRH21" s="37"/>
      <c r="GRI21" s="37"/>
      <c r="GRJ21" s="37"/>
      <c r="GRK21" s="37"/>
      <c r="GRL21" s="37"/>
      <c r="GRM21" s="37"/>
      <c r="GRN21" s="37"/>
      <c r="GRO21" s="37"/>
      <c r="GRP21" s="37"/>
      <c r="GRQ21" s="37"/>
      <c r="GRR21" s="37"/>
      <c r="GRS21" s="37"/>
      <c r="GRT21" s="37"/>
      <c r="GRU21" s="37"/>
      <c r="GRV21" s="37"/>
      <c r="GRW21" s="37"/>
      <c r="GRX21" s="37"/>
      <c r="GRY21" s="37"/>
      <c r="GRZ21" s="37"/>
      <c r="GSA21" s="37"/>
      <c r="GSB21" s="37"/>
      <c r="GSC21" s="37"/>
      <c r="GSD21" s="37"/>
      <c r="GSE21" s="37"/>
      <c r="GSF21" s="37"/>
      <c r="GSG21" s="37"/>
      <c r="GSH21" s="37"/>
      <c r="GSI21" s="37"/>
      <c r="GSJ21" s="37"/>
      <c r="GSK21" s="37"/>
      <c r="GSL21" s="37"/>
      <c r="GSM21" s="37"/>
      <c r="GSN21" s="37"/>
      <c r="GSO21" s="37"/>
      <c r="GSP21" s="37"/>
      <c r="GSQ21" s="37"/>
      <c r="GSR21" s="37"/>
      <c r="GSS21" s="37"/>
      <c r="GST21" s="37"/>
      <c r="GSU21" s="37"/>
      <c r="GSV21" s="37"/>
      <c r="GSW21" s="37"/>
      <c r="GSX21" s="37"/>
      <c r="GSY21" s="37"/>
      <c r="GSZ21" s="37"/>
      <c r="GTA21" s="37"/>
      <c r="GTB21" s="37"/>
      <c r="GTC21" s="37"/>
      <c r="GTD21" s="37"/>
      <c r="GTE21" s="37"/>
      <c r="GTF21" s="37"/>
      <c r="GTG21" s="37"/>
      <c r="GTH21" s="37"/>
      <c r="GTI21" s="37"/>
      <c r="GTJ21" s="37"/>
      <c r="GTK21" s="37"/>
      <c r="GTL21" s="37"/>
      <c r="GTM21" s="37"/>
      <c r="GTN21" s="37"/>
      <c r="GTO21" s="37"/>
      <c r="GTP21" s="37"/>
      <c r="GTQ21" s="37"/>
      <c r="GTR21" s="37"/>
      <c r="GTS21" s="37"/>
      <c r="GTT21" s="37"/>
      <c r="GTU21" s="37"/>
      <c r="GTV21" s="37"/>
      <c r="GTW21" s="37"/>
      <c r="GTX21" s="37"/>
      <c r="GTY21" s="37"/>
      <c r="GTZ21" s="37"/>
      <c r="GUA21" s="37"/>
      <c r="GUB21" s="37"/>
      <c r="GUC21" s="37"/>
      <c r="GUD21" s="37"/>
      <c r="GUE21" s="37"/>
      <c r="GUF21" s="37"/>
      <c r="GUG21" s="37"/>
      <c r="GUH21" s="37"/>
      <c r="GUI21" s="37"/>
      <c r="GUJ21" s="37"/>
      <c r="GUK21" s="37"/>
      <c r="GUL21" s="37"/>
      <c r="GUM21" s="37"/>
      <c r="GUN21" s="37"/>
      <c r="GUO21" s="37"/>
      <c r="GUP21" s="37"/>
      <c r="GUQ21" s="37"/>
      <c r="GUR21" s="37"/>
      <c r="GUS21" s="37"/>
      <c r="GUT21" s="37"/>
      <c r="GUU21" s="37"/>
      <c r="GUV21" s="37"/>
      <c r="GUW21" s="37"/>
      <c r="GUX21" s="37"/>
      <c r="GUY21" s="37"/>
      <c r="GUZ21" s="37"/>
      <c r="GVA21" s="37"/>
      <c r="GVB21" s="37"/>
      <c r="GVC21" s="37"/>
      <c r="GVD21" s="37"/>
      <c r="GVE21" s="37"/>
      <c r="GVF21" s="37"/>
      <c r="GVG21" s="37"/>
      <c r="GVH21" s="37"/>
      <c r="GVI21" s="37"/>
      <c r="GVJ21" s="37"/>
      <c r="GVK21" s="37"/>
      <c r="GVL21" s="37"/>
      <c r="GVM21" s="37"/>
      <c r="GVN21" s="37"/>
      <c r="GVO21" s="37"/>
      <c r="GVP21" s="37"/>
      <c r="GVQ21" s="37"/>
      <c r="GVR21" s="37"/>
      <c r="GVS21" s="37"/>
      <c r="GVT21" s="37"/>
      <c r="GVU21" s="37"/>
      <c r="GVV21" s="37"/>
      <c r="GVW21" s="37"/>
      <c r="GVX21" s="37"/>
      <c r="GVY21" s="37"/>
      <c r="GVZ21" s="37"/>
      <c r="GWA21" s="37"/>
      <c r="GWB21" s="37"/>
      <c r="GWC21" s="37"/>
      <c r="GWD21" s="37"/>
      <c r="GWE21" s="37"/>
      <c r="GWF21" s="37"/>
      <c r="GWG21" s="37"/>
      <c r="GWH21" s="37"/>
      <c r="GWI21" s="37"/>
      <c r="GWJ21" s="37"/>
      <c r="GWK21" s="37"/>
      <c r="GWL21" s="37"/>
      <c r="GWM21" s="37"/>
      <c r="GWN21" s="37"/>
      <c r="GWO21" s="37"/>
      <c r="GWP21" s="37"/>
      <c r="GWQ21" s="37"/>
      <c r="GWR21" s="37"/>
      <c r="GWS21" s="37"/>
      <c r="GWT21" s="37"/>
      <c r="GWU21" s="37"/>
      <c r="GWV21" s="37"/>
      <c r="GWW21" s="37"/>
      <c r="GWX21" s="37"/>
      <c r="GWY21" s="37"/>
      <c r="GWZ21" s="37"/>
      <c r="GXA21" s="37"/>
      <c r="GXB21" s="37"/>
      <c r="GXC21" s="37"/>
      <c r="GXD21" s="37"/>
      <c r="GXE21" s="37"/>
      <c r="GXF21" s="37"/>
      <c r="GXG21" s="37"/>
      <c r="GXH21" s="37"/>
      <c r="GXI21" s="37"/>
      <c r="GXJ21" s="37"/>
      <c r="GXK21" s="37"/>
      <c r="GXL21" s="37"/>
      <c r="GXM21" s="37"/>
      <c r="GXN21" s="37"/>
      <c r="GXO21" s="37"/>
      <c r="GXP21" s="37"/>
      <c r="GXQ21" s="37"/>
      <c r="GXR21" s="37"/>
      <c r="GXS21" s="37"/>
      <c r="GXT21" s="37"/>
      <c r="GXU21" s="37"/>
      <c r="GXV21" s="37"/>
      <c r="GXW21" s="37"/>
      <c r="GXX21" s="37"/>
      <c r="GXY21" s="37"/>
      <c r="GXZ21" s="37"/>
      <c r="GYA21" s="37"/>
      <c r="GYB21" s="37"/>
      <c r="GYC21" s="37"/>
      <c r="GYD21" s="37"/>
      <c r="GYE21" s="37"/>
      <c r="GYF21" s="37"/>
      <c r="GYG21" s="37"/>
      <c r="GYH21" s="37"/>
      <c r="GYI21" s="37"/>
      <c r="GYJ21" s="37"/>
      <c r="GYK21" s="37"/>
      <c r="GYL21" s="37"/>
      <c r="GYM21" s="37"/>
      <c r="GYN21" s="37"/>
      <c r="GYO21" s="37"/>
      <c r="GYP21" s="37"/>
      <c r="GYQ21" s="37"/>
      <c r="GYR21" s="37"/>
      <c r="GYS21" s="37"/>
      <c r="GYT21" s="37"/>
      <c r="GYU21" s="37"/>
      <c r="GYV21" s="37"/>
      <c r="GYW21" s="37"/>
      <c r="GYX21" s="37"/>
      <c r="GYY21" s="37"/>
      <c r="GYZ21" s="37"/>
      <c r="GZA21" s="37"/>
      <c r="GZB21" s="37"/>
      <c r="GZC21" s="37"/>
      <c r="GZD21" s="37"/>
      <c r="GZE21" s="37"/>
      <c r="GZF21" s="37"/>
      <c r="GZG21" s="37"/>
      <c r="GZH21" s="37"/>
      <c r="GZI21" s="37"/>
      <c r="GZJ21" s="37"/>
      <c r="GZK21" s="37"/>
      <c r="GZL21" s="37"/>
      <c r="GZM21" s="37"/>
      <c r="GZN21" s="37"/>
      <c r="GZO21" s="37"/>
      <c r="GZP21" s="37"/>
      <c r="GZQ21" s="37"/>
      <c r="GZR21" s="37"/>
      <c r="GZS21" s="37"/>
      <c r="GZT21" s="37"/>
      <c r="GZU21" s="37"/>
      <c r="GZV21" s="37"/>
      <c r="GZW21" s="37"/>
      <c r="GZX21" s="37"/>
      <c r="GZY21" s="37"/>
      <c r="GZZ21" s="37"/>
      <c r="HAA21" s="37"/>
      <c r="HAB21" s="37"/>
      <c r="HAC21" s="37"/>
      <c r="HAD21" s="37"/>
      <c r="HAE21" s="37"/>
      <c r="HAF21" s="37"/>
      <c r="HAG21" s="37"/>
      <c r="HAH21" s="37"/>
      <c r="HAI21" s="37"/>
      <c r="HAJ21" s="37"/>
      <c r="HAK21" s="37"/>
      <c r="HAL21" s="37"/>
      <c r="HAM21" s="37"/>
      <c r="HAN21" s="37"/>
      <c r="HAO21" s="37"/>
      <c r="HAP21" s="37"/>
      <c r="HAQ21" s="37"/>
      <c r="HAR21" s="37"/>
      <c r="HAS21" s="37"/>
      <c r="HAT21" s="37"/>
      <c r="HAU21" s="37"/>
      <c r="HAV21" s="37"/>
      <c r="HAW21" s="37"/>
      <c r="HAX21" s="37"/>
      <c r="HAY21" s="37"/>
      <c r="HAZ21" s="37"/>
      <c r="HBA21" s="37"/>
      <c r="HBB21" s="37"/>
      <c r="HBC21" s="37"/>
      <c r="HBD21" s="37"/>
      <c r="HBE21" s="37"/>
      <c r="HBF21" s="37"/>
      <c r="HBG21" s="37"/>
      <c r="HBH21" s="37"/>
      <c r="HBI21" s="37"/>
      <c r="HBJ21" s="37"/>
      <c r="HBK21" s="37"/>
      <c r="HBL21" s="37"/>
      <c r="HBM21" s="37"/>
      <c r="HBN21" s="37"/>
      <c r="HBO21" s="37"/>
      <c r="HBP21" s="37"/>
      <c r="HBQ21" s="37"/>
      <c r="HBR21" s="37"/>
      <c r="HBS21" s="37"/>
      <c r="HBT21" s="37"/>
      <c r="HBU21" s="37"/>
      <c r="HBV21" s="37"/>
      <c r="HBW21" s="37"/>
      <c r="HBX21" s="37"/>
      <c r="HBY21" s="37"/>
      <c r="HBZ21" s="37"/>
      <c r="HCA21" s="37"/>
      <c r="HCB21" s="37"/>
      <c r="HCC21" s="37"/>
      <c r="HCD21" s="37"/>
      <c r="HCE21" s="37"/>
      <c r="HCF21" s="37"/>
      <c r="HCG21" s="37"/>
      <c r="HCH21" s="37"/>
      <c r="HCI21" s="37"/>
      <c r="HCJ21" s="37"/>
      <c r="HCK21" s="37"/>
      <c r="HCL21" s="37"/>
      <c r="HCM21" s="37"/>
      <c r="HCN21" s="37"/>
      <c r="HCO21" s="37"/>
      <c r="HCP21" s="37"/>
      <c r="HCQ21" s="37"/>
      <c r="HCR21" s="37"/>
      <c r="HCS21" s="37"/>
      <c r="HCT21" s="37"/>
      <c r="HCU21" s="37"/>
      <c r="HCV21" s="37"/>
      <c r="HCW21" s="37"/>
      <c r="HCX21" s="37"/>
      <c r="HCY21" s="37"/>
      <c r="HCZ21" s="37"/>
      <c r="HDA21" s="37"/>
      <c r="HDB21" s="37"/>
      <c r="HDC21" s="37"/>
      <c r="HDD21" s="37"/>
      <c r="HDE21" s="37"/>
      <c r="HDF21" s="37"/>
      <c r="HDG21" s="37"/>
      <c r="HDH21" s="37"/>
      <c r="HDI21" s="37"/>
      <c r="HDJ21" s="37"/>
      <c r="HDK21" s="37"/>
      <c r="HDL21" s="37"/>
      <c r="HDM21" s="37"/>
      <c r="HDN21" s="37"/>
      <c r="HDO21" s="37"/>
      <c r="HDP21" s="37"/>
      <c r="HDQ21" s="37"/>
      <c r="HDR21" s="37"/>
      <c r="HDS21" s="37"/>
      <c r="HDT21" s="37"/>
      <c r="HDU21" s="37"/>
      <c r="HDV21" s="37"/>
      <c r="HDW21" s="37"/>
      <c r="HDX21" s="37"/>
      <c r="HDY21" s="37"/>
      <c r="HDZ21" s="37"/>
      <c r="HEA21" s="37"/>
      <c r="HEB21" s="37"/>
      <c r="HEC21" s="37"/>
      <c r="HED21" s="37"/>
      <c r="HEE21" s="37"/>
      <c r="HEF21" s="37"/>
      <c r="HEG21" s="37"/>
      <c r="HEH21" s="37"/>
      <c r="HEI21" s="37"/>
      <c r="HEJ21" s="37"/>
      <c r="HEK21" s="37"/>
      <c r="HEL21" s="37"/>
      <c r="HEM21" s="37"/>
      <c r="HEN21" s="37"/>
      <c r="HEO21" s="37"/>
      <c r="HEP21" s="37"/>
      <c r="HEQ21" s="37"/>
      <c r="HER21" s="37"/>
      <c r="HES21" s="37"/>
      <c r="HET21" s="37"/>
      <c r="HEU21" s="37"/>
      <c r="HEV21" s="37"/>
      <c r="HEW21" s="37"/>
      <c r="HEX21" s="37"/>
      <c r="HEY21" s="37"/>
      <c r="HEZ21" s="37"/>
      <c r="HFA21" s="37"/>
      <c r="HFB21" s="37"/>
      <c r="HFC21" s="37"/>
      <c r="HFD21" s="37"/>
      <c r="HFE21" s="37"/>
      <c r="HFF21" s="37"/>
      <c r="HFG21" s="37"/>
      <c r="HFH21" s="37"/>
      <c r="HFI21" s="37"/>
      <c r="HFJ21" s="37"/>
      <c r="HFK21" s="37"/>
      <c r="HFL21" s="37"/>
      <c r="HFM21" s="37"/>
      <c r="HFN21" s="37"/>
      <c r="HFO21" s="37"/>
      <c r="HFP21" s="37"/>
      <c r="HFQ21" s="37"/>
      <c r="HFR21" s="37"/>
      <c r="HFS21" s="37"/>
      <c r="HFT21" s="37"/>
      <c r="HFU21" s="37"/>
      <c r="HFV21" s="37"/>
      <c r="HFW21" s="37"/>
      <c r="HFX21" s="37"/>
      <c r="HFY21" s="37"/>
      <c r="HFZ21" s="37"/>
      <c r="HGA21" s="37"/>
      <c r="HGB21" s="37"/>
      <c r="HGC21" s="37"/>
      <c r="HGD21" s="37"/>
      <c r="HGE21" s="37"/>
      <c r="HGF21" s="37"/>
      <c r="HGG21" s="37"/>
      <c r="HGH21" s="37"/>
      <c r="HGI21" s="37"/>
      <c r="HGJ21" s="37"/>
      <c r="HGK21" s="37"/>
      <c r="HGL21" s="37"/>
      <c r="HGM21" s="37"/>
      <c r="HGN21" s="37"/>
      <c r="HGO21" s="37"/>
      <c r="HGP21" s="37"/>
      <c r="HGQ21" s="37"/>
      <c r="HGR21" s="37"/>
      <c r="HGS21" s="37"/>
      <c r="HGT21" s="37"/>
      <c r="HGU21" s="37"/>
      <c r="HGV21" s="37"/>
      <c r="HGW21" s="37"/>
      <c r="HGX21" s="37"/>
      <c r="HGY21" s="37"/>
      <c r="HGZ21" s="37"/>
      <c r="HHA21" s="37"/>
      <c r="HHB21" s="37"/>
      <c r="HHC21" s="37"/>
      <c r="HHD21" s="37"/>
      <c r="HHE21" s="37"/>
      <c r="HHF21" s="37"/>
      <c r="HHG21" s="37"/>
      <c r="HHH21" s="37"/>
      <c r="HHI21" s="37"/>
      <c r="HHJ21" s="37"/>
      <c r="HHK21" s="37"/>
      <c r="HHL21" s="37"/>
      <c r="HHM21" s="37"/>
      <c r="HHN21" s="37"/>
      <c r="HHO21" s="37"/>
      <c r="HHP21" s="37"/>
      <c r="HHQ21" s="37"/>
      <c r="HHR21" s="37"/>
      <c r="HHS21" s="37"/>
      <c r="HHT21" s="37"/>
      <c r="HHU21" s="37"/>
      <c r="HHV21" s="37"/>
      <c r="HHW21" s="37"/>
      <c r="HHX21" s="37"/>
      <c r="HHY21" s="37"/>
      <c r="HHZ21" s="37"/>
      <c r="HIA21" s="37"/>
      <c r="HIB21" s="37"/>
      <c r="HIC21" s="37"/>
      <c r="HID21" s="37"/>
      <c r="HIE21" s="37"/>
      <c r="HIF21" s="37"/>
      <c r="HIG21" s="37"/>
      <c r="HIH21" s="37"/>
      <c r="HII21" s="37"/>
      <c r="HIJ21" s="37"/>
      <c r="HIK21" s="37"/>
      <c r="HIL21" s="37"/>
      <c r="HIM21" s="37"/>
      <c r="HIN21" s="37"/>
      <c r="HIO21" s="37"/>
      <c r="HIP21" s="37"/>
      <c r="HIQ21" s="37"/>
      <c r="HIR21" s="37"/>
      <c r="HIS21" s="37"/>
      <c r="HIT21" s="37"/>
      <c r="HIU21" s="37"/>
      <c r="HIV21" s="37"/>
      <c r="HIW21" s="37"/>
      <c r="HIX21" s="37"/>
      <c r="HIY21" s="37"/>
      <c r="HIZ21" s="37"/>
      <c r="HJA21" s="37"/>
      <c r="HJB21" s="37"/>
      <c r="HJC21" s="37"/>
      <c r="HJD21" s="37"/>
      <c r="HJE21" s="37"/>
      <c r="HJF21" s="37"/>
      <c r="HJG21" s="37"/>
      <c r="HJH21" s="37"/>
      <c r="HJI21" s="37"/>
      <c r="HJJ21" s="37"/>
      <c r="HJK21" s="37"/>
      <c r="HJL21" s="37"/>
      <c r="HJM21" s="37"/>
      <c r="HJN21" s="37"/>
      <c r="HJO21" s="37"/>
      <c r="HJP21" s="37"/>
      <c r="HJQ21" s="37"/>
      <c r="HJR21" s="37"/>
      <c r="HJS21" s="37"/>
      <c r="HJT21" s="37"/>
      <c r="HJU21" s="37"/>
      <c r="HJV21" s="37"/>
      <c r="HJW21" s="37"/>
      <c r="HJX21" s="37"/>
      <c r="HJY21" s="37"/>
      <c r="HJZ21" s="37"/>
      <c r="HKA21" s="37"/>
      <c r="HKB21" s="37"/>
      <c r="HKC21" s="37"/>
      <c r="HKD21" s="37"/>
      <c r="HKE21" s="37"/>
      <c r="HKF21" s="37"/>
      <c r="HKG21" s="37"/>
      <c r="HKH21" s="37"/>
      <c r="HKI21" s="37"/>
      <c r="HKJ21" s="37"/>
      <c r="HKK21" s="37"/>
      <c r="HKL21" s="37"/>
      <c r="HKM21" s="37"/>
      <c r="HKN21" s="37"/>
      <c r="HKO21" s="37"/>
      <c r="HKP21" s="37"/>
      <c r="HKQ21" s="37"/>
      <c r="HKR21" s="37"/>
      <c r="HKS21" s="37"/>
      <c r="HKT21" s="37"/>
      <c r="HKU21" s="37"/>
      <c r="HKV21" s="37"/>
      <c r="HKW21" s="37"/>
      <c r="HKX21" s="37"/>
      <c r="HKY21" s="37"/>
      <c r="HKZ21" s="37"/>
      <c r="HLA21" s="37"/>
      <c r="HLB21" s="37"/>
      <c r="HLC21" s="37"/>
      <c r="HLD21" s="37"/>
      <c r="HLE21" s="37"/>
      <c r="HLF21" s="37"/>
      <c r="HLG21" s="37"/>
      <c r="HLH21" s="37"/>
      <c r="HLI21" s="37"/>
      <c r="HLJ21" s="37"/>
      <c r="HLK21" s="37"/>
      <c r="HLL21" s="37"/>
      <c r="HLM21" s="37"/>
      <c r="HLN21" s="37"/>
      <c r="HLO21" s="37"/>
      <c r="HLP21" s="37"/>
      <c r="HLQ21" s="37"/>
      <c r="HLR21" s="37"/>
      <c r="HLS21" s="37"/>
      <c r="HLT21" s="37"/>
      <c r="HLU21" s="37"/>
      <c r="HLV21" s="37"/>
      <c r="HLW21" s="37"/>
      <c r="HLX21" s="37"/>
      <c r="HLY21" s="37"/>
      <c r="HLZ21" s="37"/>
      <c r="HMA21" s="37"/>
      <c r="HMB21" s="37"/>
      <c r="HMC21" s="37"/>
      <c r="HMD21" s="37"/>
      <c r="HME21" s="37"/>
      <c r="HMF21" s="37"/>
      <c r="HMG21" s="37"/>
      <c r="HMH21" s="37"/>
      <c r="HMI21" s="37"/>
      <c r="HMJ21" s="37"/>
      <c r="HMK21" s="37"/>
      <c r="HML21" s="37"/>
      <c r="HMM21" s="37"/>
      <c r="HMN21" s="37"/>
      <c r="HMO21" s="37"/>
      <c r="HMP21" s="37"/>
      <c r="HMQ21" s="37"/>
      <c r="HMR21" s="37"/>
      <c r="HMS21" s="37"/>
      <c r="HMT21" s="37"/>
      <c r="HMU21" s="37"/>
      <c r="HMV21" s="37"/>
      <c r="HMW21" s="37"/>
      <c r="HMX21" s="37"/>
      <c r="HMY21" s="37"/>
      <c r="HMZ21" s="37"/>
      <c r="HNA21" s="37"/>
      <c r="HNB21" s="37"/>
      <c r="HNC21" s="37"/>
      <c r="HND21" s="37"/>
      <c r="HNE21" s="37"/>
      <c r="HNF21" s="37"/>
      <c r="HNG21" s="37"/>
      <c r="HNH21" s="37"/>
      <c r="HNI21" s="37"/>
      <c r="HNJ21" s="37"/>
      <c r="HNK21" s="37"/>
      <c r="HNL21" s="37"/>
      <c r="HNM21" s="37"/>
      <c r="HNN21" s="37"/>
      <c r="HNO21" s="37"/>
      <c r="HNP21" s="37"/>
      <c r="HNQ21" s="37"/>
      <c r="HNR21" s="37"/>
      <c r="HNS21" s="37"/>
      <c r="HNT21" s="37"/>
      <c r="HNU21" s="37"/>
      <c r="HNV21" s="37"/>
      <c r="HNW21" s="37"/>
      <c r="HNX21" s="37"/>
      <c r="HNY21" s="37"/>
      <c r="HNZ21" s="37"/>
      <c r="HOA21" s="37"/>
      <c r="HOB21" s="37"/>
      <c r="HOC21" s="37"/>
      <c r="HOD21" s="37"/>
      <c r="HOE21" s="37"/>
      <c r="HOF21" s="37"/>
      <c r="HOG21" s="37"/>
      <c r="HOH21" s="37"/>
      <c r="HOI21" s="37"/>
      <c r="HOJ21" s="37"/>
      <c r="HOK21" s="37"/>
      <c r="HOL21" s="37"/>
      <c r="HOM21" s="37"/>
      <c r="HON21" s="37"/>
      <c r="HOO21" s="37"/>
      <c r="HOP21" s="37"/>
      <c r="HOQ21" s="37"/>
      <c r="HOR21" s="37"/>
      <c r="HOS21" s="37"/>
      <c r="HOT21" s="37"/>
      <c r="HOU21" s="37"/>
      <c r="HOV21" s="37"/>
      <c r="HOW21" s="37"/>
      <c r="HOX21" s="37"/>
      <c r="HOY21" s="37"/>
      <c r="HOZ21" s="37"/>
      <c r="HPA21" s="37"/>
      <c r="HPB21" s="37"/>
      <c r="HPC21" s="37"/>
      <c r="HPD21" s="37"/>
      <c r="HPE21" s="37"/>
      <c r="HPF21" s="37"/>
      <c r="HPG21" s="37"/>
      <c r="HPH21" s="37"/>
      <c r="HPI21" s="37"/>
      <c r="HPJ21" s="37"/>
      <c r="HPK21" s="37"/>
      <c r="HPL21" s="37"/>
      <c r="HPM21" s="37"/>
      <c r="HPN21" s="37"/>
      <c r="HPO21" s="37"/>
      <c r="HPP21" s="37"/>
      <c r="HPQ21" s="37"/>
      <c r="HPR21" s="37"/>
      <c r="HPS21" s="37"/>
      <c r="HPT21" s="37"/>
      <c r="HPU21" s="37"/>
      <c r="HPV21" s="37"/>
      <c r="HPW21" s="37"/>
      <c r="HPX21" s="37"/>
      <c r="HPY21" s="37"/>
      <c r="HPZ21" s="37"/>
      <c r="HQA21" s="37"/>
      <c r="HQB21" s="37"/>
      <c r="HQC21" s="37"/>
      <c r="HQD21" s="37"/>
      <c r="HQE21" s="37"/>
      <c r="HQF21" s="37"/>
      <c r="HQG21" s="37"/>
      <c r="HQH21" s="37"/>
      <c r="HQI21" s="37"/>
      <c r="HQJ21" s="37"/>
      <c r="HQK21" s="37"/>
      <c r="HQL21" s="37"/>
      <c r="HQM21" s="37"/>
      <c r="HQN21" s="37"/>
      <c r="HQO21" s="37"/>
      <c r="HQP21" s="37"/>
      <c r="HQQ21" s="37"/>
      <c r="HQR21" s="37"/>
      <c r="HQS21" s="37"/>
      <c r="HQT21" s="37"/>
      <c r="HQU21" s="37"/>
      <c r="HQV21" s="37"/>
      <c r="HQW21" s="37"/>
      <c r="HQX21" s="37"/>
      <c r="HQY21" s="37"/>
      <c r="HQZ21" s="37"/>
      <c r="HRA21" s="37"/>
      <c r="HRB21" s="37"/>
      <c r="HRC21" s="37"/>
      <c r="HRD21" s="37"/>
      <c r="HRE21" s="37"/>
      <c r="HRF21" s="37"/>
      <c r="HRG21" s="37"/>
      <c r="HRH21" s="37"/>
      <c r="HRI21" s="37"/>
      <c r="HRJ21" s="37"/>
      <c r="HRK21" s="37"/>
      <c r="HRL21" s="37"/>
      <c r="HRM21" s="37"/>
      <c r="HRN21" s="37"/>
      <c r="HRO21" s="37"/>
      <c r="HRP21" s="37"/>
      <c r="HRQ21" s="37"/>
      <c r="HRR21" s="37"/>
      <c r="HRS21" s="37"/>
      <c r="HRT21" s="37"/>
      <c r="HRU21" s="37"/>
      <c r="HRV21" s="37"/>
      <c r="HRW21" s="37"/>
      <c r="HRX21" s="37"/>
      <c r="HRY21" s="37"/>
      <c r="HRZ21" s="37"/>
      <c r="HSA21" s="37"/>
      <c r="HSB21" s="37"/>
      <c r="HSC21" s="37"/>
      <c r="HSD21" s="37"/>
      <c r="HSE21" s="37"/>
      <c r="HSF21" s="37"/>
      <c r="HSG21" s="37"/>
      <c r="HSH21" s="37"/>
      <c r="HSI21" s="37"/>
      <c r="HSJ21" s="37"/>
      <c r="HSK21" s="37"/>
      <c r="HSL21" s="37"/>
      <c r="HSM21" s="37"/>
      <c r="HSN21" s="37"/>
      <c r="HSO21" s="37"/>
      <c r="HSP21" s="37"/>
      <c r="HSQ21" s="37"/>
      <c r="HSR21" s="37"/>
      <c r="HSS21" s="37"/>
      <c r="HST21" s="37"/>
      <c r="HSU21" s="37"/>
      <c r="HSV21" s="37"/>
      <c r="HSW21" s="37"/>
      <c r="HSX21" s="37"/>
      <c r="HSY21" s="37"/>
      <c r="HSZ21" s="37"/>
      <c r="HTA21" s="37"/>
      <c r="HTB21" s="37"/>
      <c r="HTC21" s="37"/>
      <c r="HTD21" s="37"/>
      <c r="HTE21" s="37"/>
      <c r="HTF21" s="37"/>
      <c r="HTG21" s="37"/>
      <c r="HTH21" s="37"/>
      <c r="HTI21" s="37"/>
      <c r="HTJ21" s="37"/>
      <c r="HTK21" s="37"/>
      <c r="HTL21" s="37"/>
      <c r="HTM21" s="37"/>
      <c r="HTN21" s="37"/>
      <c r="HTO21" s="37"/>
      <c r="HTP21" s="37"/>
      <c r="HTQ21" s="37"/>
      <c r="HTR21" s="37"/>
      <c r="HTS21" s="37"/>
      <c r="HTT21" s="37"/>
      <c r="HTU21" s="37"/>
      <c r="HTV21" s="37"/>
      <c r="HTW21" s="37"/>
      <c r="HTX21" s="37"/>
      <c r="HTY21" s="37"/>
      <c r="HTZ21" s="37"/>
      <c r="HUA21" s="37"/>
      <c r="HUB21" s="37"/>
      <c r="HUC21" s="37"/>
      <c r="HUD21" s="37"/>
      <c r="HUE21" s="37"/>
      <c r="HUF21" s="37"/>
      <c r="HUG21" s="37"/>
      <c r="HUH21" s="37"/>
      <c r="HUI21" s="37"/>
      <c r="HUJ21" s="37"/>
      <c r="HUK21" s="37"/>
      <c r="HUL21" s="37"/>
      <c r="HUM21" s="37"/>
      <c r="HUN21" s="37"/>
      <c r="HUO21" s="37"/>
      <c r="HUP21" s="37"/>
      <c r="HUQ21" s="37"/>
      <c r="HUR21" s="37"/>
      <c r="HUS21" s="37"/>
      <c r="HUT21" s="37"/>
      <c r="HUU21" s="37"/>
      <c r="HUV21" s="37"/>
      <c r="HUW21" s="37"/>
      <c r="HUX21" s="37"/>
      <c r="HUY21" s="37"/>
      <c r="HUZ21" s="37"/>
      <c r="HVA21" s="37"/>
      <c r="HVB21" s="37"/>
      <c r="HVC21" s="37"/>
      <c r="HVD21" s="37"/>
      <c r="HVE21" s="37"/>
      <c r="HVF21" s="37"/>
      <c r="HVG21" s="37"/>
      <c r="HVH21" s="37"/>
      <c r="HVI21" s="37"/>
      <c r="HVJ21" s="37"/>
      <c r="HVK21" s="37"/>
      <c r="HVL21" s="37"/>
      <c r="HVM21" s="37"/>
      <c r="HVN21" s="37"/>
      <c r="HVO21" s="37"/>
      <c r="HVP21" s="37"/>
      <c r="HVQ21" s="37"/>
      <c r="HVR21" s="37"/>
      <c r="HVS21" s="37"/>
      <c r="HVT21" s="37"/>
      <c r="HVU21" s="37"/>
      <c r="HVV21" s="37"/>
      <c r="HVW21" s="37"/>
      <c r="HVX21" s="37"/>
      <c r="HVY21" s="37"/>
      <c r="HVZ21" s="37"/>
      <c r="HWA21" s="37"/>
      <c r="HWB21" s="37"/>
      <c r="HWC21" s="37"/>
      <c r="HWD21" s="37"/>
      <c r="HWE21" s="37"/>
      <c r="HWF21" s="37"/>
      <c r="HWG21" s="37"/>
      <c r="HWH21" s="37"/>
      <c r="HWI21" s="37"/>
      <c r="HWJ21" s="37"/>
      <c r="HWK21" s="37"/>
      <c r="HWL21" s="37"/>
      <c r="HWM21" s="37"/>
      <c r="HWN21" s="37"/>
      <c r="HWO21" s="37"/>
      <c r="HWP21" s="37"/>
      <c r="HWQ21" s="37"/>
      <c r="HWR21" s="37"/>
      <c r="HWS21" s="37"/>
      <c r="HWT21" s="37"/>
      <c r="HWU21" s="37"/>
      <c r="HWV21" s="37"/>
      <c r="HWW21" s="37"/>
      <c r="HWX21" s="37"/>
      <c r="HWY21" s="37"/>
      <c r="HWZ21" s="37"/>
      <c r="HXA21" s="37"/>
      <c r="HXB21" s="37"/>
      <c r="HXC21" s="37"/>
      <c r="HXD21" s="37"/>
      <c r="HXE21" s="37"/>
      <c r="HXF21" s="37"/>
      <c r="HXG21" s="37"/>
      <c r="HXH21" s="37"/>
      <c r="HXI21" s="37"/>
      <c r="HXJ21" s="37"/>
      <c r="HXK21" s="37"/>
      <c r="HXL21" s="37"/>
      <c r="HXM21" s="37"/>
      <c r="HXN21" s="37"/>
      <c r="HXO21" s="37"/>
      <c r="HXP21" s="37"/>
      <c r="HXQ21" s="37"/>
      <c r="HXR21" s="37"/>
      <c r="HXS21" s="37"/>
      <c r="HXT21" s="37"/>
      <c r="HXU21" s="37"/>
      <c r="HXV21" s="37"/>
      <c r="HXW21" s="37"/>
      <c r="HXX21" s="37"/>
      <c r="HXY21" s="37"/>
      <c r="HXZ21" s="37"/>
      <c r="HYA21" s="37"/>
      <c r="HYB21" s="37"/>
      <c r="HYC21" s="37"/>
      <c r="HYD21" s="37"/>
      <c r="HYE21" s="37"/>
      <c r="HYF21" s="37"/>
      <c r="HYG21" s="37"/>
      <c r="HYH21" s="37"/>
      <c r="HYI21" s="37"/>
      <c r="HYJ21" s="37"/>
      <c r="HYK21" s="37"/>
      <c r="HYL21" s="37"/>
      <c r="HYM21" s="37"/>
      <c r="HYN21" s="37"/>
      <c r="HYO21" s="37"/>
      <c r="HYP21" s="37"/>
      <c r="HYQ21" s="37"/>
      <c r="HYR21" s="37"/>
      <c r="HYS21" s="37"/>
      <c r="HYT21" s="37"/>
      <c r="HYU21" s="37"/>
      <c r="HYV21" s="37"/>
      <c r="HYW21" s="37"/>
      <c r="HYX21" s="37"/>
      <c r="HYY21" s="37"/>
      <c r="HYZ21" s="37"/>
      <c r="HZA21" s="37"/>
      <c r="HZB21" s="37"/>
      <c r="HZC21" s="37"/>
      <c r="HZD21" s="37"/>
      <c r="HZE21" s="37"/>
      <c r="HZF21" s="37"/>
      <c r="HZG21" s="37"/>
      <c r="HZH21" s="37"/>
      <c r="HZI21" s="37"/>
      <c r="HZJ21" s="37"/>
      <c r="HZK21" s="37"/>
      <c r="HZL21" s="37"/>
      <c r="HZM21" s="37"/>
      <c r="HZN21" s="37"/>
      <c r="HZO21" s="37"/>
      <c r="HZP21" s="37"/>
      <c r="HZQ21" s="37"/>
      <c r="HZR21" s="37"/>
      <c r="HZS21" s="37"/>
      <c r="HZT21" s="37"/>
      <c r="HZU21" s="37"/>
      <c r="HZV21" s="37"/>
      <c r="HZW21" s="37"/>
      <c r="HZX21" s="37"/>
      <c r="HZY21" s="37"/>
      <c r="HZZ21" s="37"/>
      <c r="IAA21" s="37"/>
      <c r="IAB21" s="37"/>
      <c r="IAC21" s="37"/>
      <c r="IAD21" s="37"/>
      <c r="IAE21" s="37"/>
      <c r="IAF21" s="37"/>
      <c r="IAG21" s="37"/>
      <c r="IAH21" s="37"/>
      <c r="IAI21" s="37"/>
      <c r="IAJ21" s="37"/>
      <c r="IAK21" s="37"/>
      <c r="IAL21" s="37"/>
      <c r="IAM21" s="37"/>
      <c r="IAN21" s="37"/>
      <c r="IAO21" s="37"/>
      <c r="IAP21" s="37"/>
      <c r="IAQ21" s="37"/>
      <c r="IAR21" s="37"/>
      <c r="IAS21" s="37"/>
      <c r="IAT21" s="37"/>
      <c r="IAU21" s="37"/>
      <c r="IAV21" s="37"/>
      <c r="IAW21" s="37"/>
      <c r="IAX21" s="37"/>
      <c r="IAY21" s="37"/>
      <c r="IAZ21" s="37"/>
      <c r="IBA21" s="37"/>
      <c r="IBB21" s="37"/>
      <c r="IBC21" s="37"/>
      <c r="IBD21" s="37"/>
      <c r="IBE21" s="37"/>
      <c r="IBF21" s="37"/>
      <c r="IBG21" s="37"/>
      <c r="IBH21" s="37"/>
      <c r="IBI21" s="37"/>
      <c r="IBJ21" s="37"/>
      <c r="IBK21" s="37"/>
      <c r="IBL21" s="37"/>
      <c r="IBM21" s="37"/>
      <c r="IBN21" s="37"/>
      <c r="IBO21" s="37"/>
      <c r="IBP21" s="37"/>
      <c r="IBQ21" s="37"/>
      <c r="IBR21" s="37"/>
      <c r="IBS21" s="37"/>
      <c r="IBT21" s="37"/>
      <c r="IBU21" s="37"/>
      <c r="IBV21" s="37"/>
      <c r="IBW21" s="37"/>
      <c r="IBX21" s="37"/>
      <c r="IBY21" s="37"/>
      <c r="IBZ21" s="37"/>
      <c r="ICA21" s="37"/>
      <c r="ICB21" s="37"/>
      <c r="ICC21" s="37"/>
      <c r="ICD21" s="37"/>
      <c r="ICE21" s="37"/>
      <c r="ICF21" s="37"/>
      <c r="ICG21" s="37"/>
      <c r="ICH21" s="37"/>
      <c r="ICI21" s="37"/>
      <c r="ICJ21" s="37"/>
      <c r="ICK21" s="37"/>
      <c r="ICL21" s="37"/>
      <c r="ICM21" s="37"/>
      <c r="ICN21" s="37"/>
      <c r="ICO21" s="37"/>
      <c r="ICP21" s="37"/>
      <c r="ICQ21" s="37"/>
      <c r="ICR21" s="37"/>
      <c r="ICS21" s="37"/>
      <c r="ICT21" s="37"/>
      <c r="ICU21" s="37"/>
      <c r="ICV21" s="37"/>
      <c r="ICW21" s="37"/>
      <c r="ICX21" s="37"/>
      <c r="ICY21" s="37"/>
      <c r="ICZ21" s="37"/>
      <c r="IDA21" s="37"/>
      <c r="IDB21" s="37"/>
      <c r="IDC21" s="37"/>
      <c r="IDD21" s="37"/>
      <c r="IDE21" s="37"/>
      <c r="IDF21" s="37"/>
      <c r="IDG21" s="37"/>
      <c r="IDH21" s="37"/>
      <c r="IDI21" s="37"/>
      <c r="IDJ21" s="37"/>
      <c r="IDK21" s="37"/>
      <c r="IDL21" s="37"/>
      <c r="IDM21" s="37"/>
      <c r="IDN21" s="37"/>
      <c r="IDO21" s="37"/>
      <c r="IDP21" s="37"/>
      <c r="IDQ21" s="37"/>
      <c r="IDR21" s="37"/>
      <c r="IDS21" s="37"/>
      <c r="IDT21" s="37"/>
      <c r="IDU21" s="37"/>
      <c r="IDV21" s="37"/>
      <c r="IDW21" s="37"/>
      <c r="IDX21" s="37"/>
      <c r="IDY21" s="37"/>
      <c r="IDZ21" s="37"/>
      <c r="IEA21" s="37"/>
      <c r="IEB21" s="37"/>
      <c r="IEC21" s="37"/>
      <c r="IED21" s="37"/>
      <c r="IEE21" s="37"/>
      <c r="IEF21" s="37"/>
      <c r="IEG21" s="37"/>
      <c r="IEH21" s="37"/>
      <c r="IEI21" s="37"/>
      <c r="IEJ21" s="37"/>
      <c r="IEK21" s="37"/>
      <c r="IEL21" s="37"/>
      <c r="IEM21" s="37"/>
      <c r="IEN21" s="37"/>
      <c r="IEO21" s="37"/>
      <c r="IEP21" s="37"/>
      <c r="IEQ21" s="37"/>
      <c r="IER21" s="37"/>
      <c r="IES21" s="37"/>
      <c r="IET21" s="37"/>
      <c r="IEU21" s="37"/>
      <c r="IEV21" s="37"/>
      <c r="IEW21" s="37"/>
      <c r="IEX21" s="37"/>
      <c r="IEY21" s="37"/>
      <c r="IEZ21" s="37"/>
      <c r="IFA21" s="37"/>
      <c r="IFB21" s="37"/>
      <c r="IFC21" s="37"/>
      <c r="IFD21" s="37"/>
      <c r="IFE21" s="37"/>
      <c r="IFF21" s="37"/>
      <c r="IFG21" s="37"/>
      <c r="IFH21" s="37"/>
      <c r="IFI21" s="37"/>
      <c r="IFJ21" s="37"/>
      <c r="IFK21" s="37"/>
      <c r="IFL21" s="37"/>
      <c r="IFM21" s="37"/>
      <c r="IFN21" s="37"/>
      <c r="IFO21" s="37"/>
      <c r="IFP21" s="37"/>
      <c r="IFQ21" s="37"/>
      <c r="IFR21" s="37"/>
      <c r="IFS21" s="37"/>
      <c r="IFT21" s="37"/>
      <c r="IFU21" s="37"/>
      <c r="IFV21" s="37"/>
      <c r="IFW21" s="37"/>
      <c r="IFX21" s="37"/>
      <c r="IFY21" s="37"/>
      <c r="IFZ21" s="37"/>
      <c r="IGA21" s="37"/>
      <c r="IGB21" s="37"/>
      <c r="IGC21" s="37"/>
      <c r="IGD21" s="37"/>
      <c r="IGE21" s="37"/>
      <c r="IGF21" s="37"/>
      <c r="IGG21" s="37"/>
      <c r="IGH21" s="37"/>
      <c r="IGI21" s="37"/>
      <c r="IGJ21" s="37"/>
      <c r="IGK21" s="37"/>
      <c r="IGL21" s="37"/>
      <c r="IGM21" s="37"/>
      <c r="IGN21" s="37"/>
      <c r="IGO21" s="37"/>
      <c r="IGP21" s="37"/>
      <c r="IGQ21" s="37"/>
      <c r="IGR21" s="37"/>
      <c r="IGS21" s="37"/>
      <c r="IGT21" s="37"/>
      <c r="IGU21" s="37"/>
      <c r="IGV21" s="37"/>
      <c r="IGW21" s="37"/>
      <c r="IGX21" s="37"/>
      <c r="IGY21" s="37"/>
      <c r="IGZ21" s="37"/>
      <c r="IHA21" s="37"/>
      <c r="IHB21" s="37"/>
      <c r="IHC21" s="37"/>
      <c r="IHD21" s="37"/>
      <c r="IHE21" s="37"/>
      <c r="IHF21" s="37"/>
      <c r="IHG21" s="37"/>
      <c r="IHH21" s="37"/>
      <c r="IHI21" s="37"/>
      <c r="IHJ21" s="37"/>
      <c r="IHK21" s="37"/>
      <c r="IHL21" s="37"/>
      <c r="IHM21" s="37"/>
      <c r="IHN21" s="37"/>
      <c r="IHO21" s="37"/>
      <c r="IHP21" s="37"/>
      <c r="IHQ21" s="37"/>
      <c r="IHR21" s="37"/>
      <c r="IHS21" s="37"/>
      <c r="IHT21" s="37"/>
      <c r="IHU21" s="37"/>
      <c r="IHV21" s="37"/>
      <c r="IHW21" s="37"/>
      <c r="IHX21" s="37"/>
      <c r="IHY21" s="37"/>
      <c r="IHZ21" s="37"/>
      <c r="IIA21" s="37"/>
      <c r="IIB21" s="37"/>
      <c r="IIC21" s="37"/>
      <c r="IID21" s="37"/>
      <c r="IIE21" s="37"/>
      <c r="IIF21" s="37"/>
      <c r="IIG21" s="37"/>
      <c r="IIH21" s="37"/>
      <c r="III21" s="37"/>
      <c r="IIJ21" s="37"/>
      <c r="IIK21" s="37"/>
      <c r="IIL21" s="37"/>
      <c r="IIM21" s="37"/>
      <c r="IIN21" s="37"/>
      <c r="IIO21" s="37"/>
      <c r="IIP21" s="37"/>
      <c r="IIQ21" s="37"/>
      <c r="IIR21" s="37"/>
      <c r="IIS21" s="37"/>
      <c r="IIT21" s="37"/>
      <c r="IIU21" s="37"/>
      <c r="IIV21" s="37"/>
      <c r="IIW21" s="37"/>
      <c r="IIX21" s="37"/>
      <c r="IIY21" s="37"/>
      <c r="IIZ21" s="37"/>
      <c r="IJA21" s="37"/>
      <c r="IJB21" s="37"/>
      <c r="IJC21" s="37"/>
      <c r="IJD21" s="37"/>
      <c r="IJE21" s="37"/>
      <c r="IJF21" s="37"/>
      <c r="IJG21" s="37"/>
      <c r="IJH21" s="37"/>
      <c r="IJI21" s="37"/>
      <c r="IJJ21" s="37"/>
      <c r="IJK21" s="37"/>
      <c r="IJL21" s="37"/>
      <c r="IJM21" s="37"/>
      <c r="IJN21" s="37"/>
      <c r="IJO21" s="37"/>
      <c r="IJP21" s="37"/>
      <c r="IJQ21" s="37"/>
      <c r="IJR21" s="37"/>
      <c r="IJS21" s="37"/>
      <c r="IJT21" s="37"/>
      <c r="IJU21" s="37"/>
      <c r="IJV21" s="37"/>
      <c r="IJW21" s="37"/>
      <c r="IJX21" s="37"/>
      <c r="IJY21" s="37"/>
      <c r="IJZ21" s="37"/>
      <c r="IKA21" s="37"/>
      <c r="IKB21" s="37"/>
      <c r="IKC21" s="37"/>
      <c r="IKD21" s="37"/>
      <c r="IKE21" s="37"/>
      <c r="IKF21" s="37"/>
      <c r="IKG21" s="37"/>
      <c r="IKH21" s="37"/>
      <c r="IKI21" s="37"/>
      <c r="IKJ21" s="37"/>
      <c r="IKK21" s="37"/>
      <c r="IKL21" s="37"/>
      <c r="IKM21" s="37"/>
      <c r="IKN21" s="37"/>
      <c r="IKO21" s="37"/>
      <c r="IKP21" s="37"/>
      <c r="IKQ21" s="37"/>
      <c r="IKR21" s="37"/>
      <c r="IKS21" s="37"/>
      <c r="IKT21" s="37"/>
      <c r="IKU21" s="37"/>
      <c r="IKV21" s="37"/>
      <c r="IKW21" s="37"/>
      <c r="IKX21" s="37"/>
      <c r="IKY21" s="37"/>
      <c r="IKZ21" s="37"/>
      <c r="ILA21" s="37"/>
      <c r="ILB21" s="37"/>
      <c r="ILC21" s="37"/>
      <c r="ILD21" s="37"/>
      <c r="ILE21" s="37"/>
      <c r="ILF21" s="37"/>
      <c r="ILG21" s="37"/>
      <c r="ILH21" s="37"/>
      <c r="ILI21" s="37"/>
      <c r="ILJ21" s="37"/>
      <c r="ILK21" s="37"/>
      <c r="ILL21" s="37"/>
      <c r="ILM21" s="37"/>
      <c r="ILN21" s="37"/>
      <c r="ILO21" s="37"/>
      <c r="ILP21" s="37"/>
      <c r="ILQ21" s="37"/>
      <c r="ILR21" s="37"/>
      <c r="ILS21" s="37"/>
      <c r="ILT21" s="37"/>
      <c r="ILU21" s="37"/>
      <c r="ILV21" s="37"/>
      <c r="ILW21" s="37"/>
      <c r="ILX21" s="37"/>
      <c r="ILY21" s="37"/>
      <c r="ILZ21" s="37"/>
      <c r="IMA21" s="37"/>
      <c r="IMB21" s="37"/>
      <c r="IMC21" s="37"/>
      <c r="IMD21" s="37"/>
      <c r="IME21" s="37"/>
      <c r="IMF21" s="37"/>
      <c r="IMG21" s="37"/>
      <c r="IMH21" s="37"/>
      <c r="IMI21" s="37"/>
      <c r="IMJ21" s="37"/>
      <c r="IMK21" s="37"/>
      <c r="IML21" s="37"/>
      <c r="IMM21" s="37"/>
      <c r="IMN21" s="37"/>
      <c r="IMO21" s="37"/>
      <c r="IMP21" s="37"/>
      <c r="IMQ21" s="37"/>
      <c r="IMR21" s="37"/>
      <c r="IMS21" s="37"/>
      <c r="IMT21" s="37"/>
      <c r="IMU21" s="37"/>
      <c r="IMV21" s="37"/>
      <c r="IMW21" s="37"/>
      <c r="IMX21" s="37"/>
      <c r="IMY21" s="37"/>
      <c r="IMZ21" s="37"/>
      <c r="INA21" s="37"/>
      <c r="INB21" s="37"/>
      <c r="INC21" s="37"/>
      <c r="IND21" s="37"/>
      <c r="INE21" s="37"/>
      <c r="INF21" s="37"/>
      <c r="ING21" s="37"/>
      <c r="INH21" s="37"/>
      <c r="INI21" s="37"/>
      <c r="INJ21" s="37"/>
      <c r="INK21" s="37"/>
      <c r="INL21" s="37"/>
      <c r="INM21" s="37"/>
      <c r="INN21" s="37"/>
      <c r="INO21" s="37"/>
      <c r="INP21" s="37"/>
      <c r="INQ21" s="37"/>
      <c r="INR21" s="37"/>
      <c r="INS21" s="37"/>
      <c r="INT21" s="37"/>
      <c r="INU21" s="37"/>
      <c r="INV21" s="37"/>
      <c r="INW21" s="37"/>
      <c r="INX21" s="37"/>
      <c r="INY21" s="37"/>
      <c r="INZ21" s="37"/>
      <c r="IOA21" s="37"/>
      <c r="IOB21" s="37"/>
      <c r="IOC21" s="37"/>
      <c r="IOD21" s="37"/>
      <c r="IOE21" s="37"/>
      <c r="IOF21" s="37"/>
      <c r="IOG21" s="37"/>
      <c r="IOH21" s="37"/>
      <c r="IOI21" s="37"/>
      <c r="IOJ21" s="37"/>
      <c r="IOK21" s="37"/>
      <c r="IOL21" s="37"/>
      <c r="IOM21" s="37"/>
      <c r="ION21" s="37"/>
      <c r="IOO21" s="37"/>
      <c r="IOP21" s="37"/>
      <c r="IOQ21" s="37"/>
      <c r="IOR21" s="37"/>
      <c r="IOS21" s="37"/>
      <c r="IOT21" s="37"/>
      <c r="IOU21" s="37"/>
      <c r="IOV21" s="37"/>
      <c r="IOW21" s="37"/>
      <c r="IOX21" s="37"/>
      <c r="IOY21" s="37"/>
      <c r="IOZ21" s="37"/>
      <c r="IPA21" s="37"/>
      <c r="IPB21" s="37"/>
      <c r="IPC21" s="37"/>
      <c r="IPD21" s="37"/>
      <c r="IPE21" s="37"/>
      <c r="IPF21" s="37"/>
      <c r="IPG21" s="37"/>
      <c r="IPH21" s="37"/>
      <c r="IPI21" s="37"/>
      <c r="IPJ21" s="37"/>
      <c r="IPK21" s="37"/>
      <c r="IPL21" s="37"/>
      <c r="IPM21" s="37"/>
      <c r="IPN21" s="37"/>
      <c r="IPO21" s="37"/>
      <c r="IPP21" s="37"/>
      <c r="IPQ21" s="37"/>
      <c r="IPR21" s="37"/>
      <c r="IPS21" s="37"/>
      <c r="IPT21" s="37"/>
      <c r="IPU21" s="37"/>
      <c r="IPV21" s="37"/>
      <c r="IPW21" s="37"/>
      <c r="IPX21" s="37"/>
      <c r="IPY21" s="37"/>
      <c r="IPZ21" s="37"/>
      <c r="IQA21" s="37"/>
      <c r="IQB21" s="37"/>
      <c r="IQC21" s="37"/>
      <c r="IQD21" s="37"/>
      <c r="IQE21" s="37"/>
      <c r="IQF21" s="37"/>
      <c r="IQG21" s="37"/>
      <c r="IQH21" s="37"/>
      <c r="IQI21" s="37"/>
      <c r="IQJ21" s="37"/>
      <c r="IQK21" s="37"/>
      <c r="IQL21" s="37"/>
      <c r="IQM21" s="37"/>
      <c r="IQN21" s="37"/>
      <c r="IQO21" s="37"/>
      <c r="IQP21" s="37"/>
      <c r="IQQ21" s="37"/>
      <c r="IQR21" s="37"/>
      <c r="IQS21" s="37"/>
      <c r="IQT21" s="37"/>
      <c r="IQU21" s="37"/>
      <c r="IQV21" s="37"/>
      <c r="IQW21" s="37"/>
      <c r="IQX21" s="37"/>
      <c r="IQY21" s="37"/>
      <c r="IQZ21" s="37"/>
      <c r="IRA21" s="37"/>
      <c r="IRB21" s="37"/>
      <c r="IRC21" s="37"/>
      <c r="IRD21" s="37"/>
      <c r="IRE21" s="37"/>
      <c r="IRF21" s="37"/>
      <c r="IRG21" s="37"/>
      <c r="IRH21" s="37"/>
      <c r="IRI21" s="37"/>
      <c r="IRJ21" s="37"/>
      <c r="IRK21" s="37"/>
      <c r="IRL21" s="37"/>
      <c r="IRM21" s="37"/>
      <c r="IRN21" s="37"/>
      <c r="IRO21" s="37"/>
      <c r="IRP21" s="37"/>
      <c r="IRQ21" s="37"/>
      <c r="IRR21" s="37"/>
      <c r="IRS21" s="37"/>
      <c r="IRT21" s="37"/>
      <c r="IRU21" s="37"/>
      <c r="IRV21" s="37"/>
      <c r="IRW21" s="37"/>
      <c r="IRX21" s="37"/>
      <c r="IRY21" s="37"/>
      <c r="IRZ21" s="37"/>
      <c r="ISA21" s="37"/>
      <c r="ISB21" s="37"/>
      <c r="ISC21" s="37"/>
      <c r="ISD21" s="37"/>
      <c r="ISE21" s="37"/>
      <c r="ISF21" s="37"/>
      <c r="ISG21" s="37"/>
      <c r="ISH21" s="37"/>
      <c r="ISI21" s="37"/>
      <c r="ISJ21" s="37"/>
      <c r="ISK21" s="37"/>
      <c r="ISL21" s="37"/>
      <c r="ISM21" s="37"/>
      <c r="ISN21" s="37"/>
      <c r="ISO21" s="37"/>
      <c r="ISP21" s="37"/>
      <c r="ISQ21" s="37"/>
      <c r="ISR21" s="37"/>
      <c r="ISS21" s="37"/>
      <c r="IST21" s="37"/>
      <c r="ISU21" s="37"/>
      <c r="ISV21" s="37"/>
      <c r="ISW21" s="37"/>
      <c r="ISX21" s="37"/>
      <c r="ISY21" s="37"/>
      <c r="ISZ21" s="37"/>
      <c r="ITA21" s="37"/>
      <c r="ITB21" s="37"/>
      <c r="ITC21" s="37"/>
      <c r="ITD21" s="37"/>
      <c r="ITE21" s="37"/>
      <c r="ITF21" s="37"/>
      <c r="ITG21" s="37"/>
      <c r="ITH21" s="37"/>
      <c r="ITI21" s="37"/>
      <c r="ITJ21" s="37"/>
      <c r="ITK21" s="37"/>
      <c r="ITL21" s="37"/>
      <c r="ITM21" s="37"/>
      <c r="ITN21" s="37"/>
      <c r="ITO21" s="37"/>
      <c r="ITP21" s="37"/>
      <c r="ITQ21" s="37"/>
      <c r="ITR21" s="37"/>
      <c r="ITS21" s="37"/>
      <c r="ITT21" s="37"/>
      <c r="ITU21" s="37"/>
      <c r="ITV21" s="37"/>
      <c r="ITW21" s="37"/>
      <c r="ITX21" s="37"/>
      <c r="ITY21" s="37"/>
      <c r="ITZ21" s="37"/>
      <c r="IUA21" s="37"/>
      <c r="IUB21" s="37"/>
      <c r="IUC21" s="37"/>
      <c r="IUD21" s="37"/>
      <c r="IUE21" s="37"/>
      <c r="IUF21" s="37"/>
      <c r="IUG21" s="37"/>
      <c r="IUH21" s="37"/>
      <c r="IUI21" s="37"/>
      <c r="IUJ21" s="37"/>
      <c r="IUK21" s="37"/>
      <c r="IUL21" s="37"/>
      <c r="IUM21" s="37"/>
      <c r="IUN21" s="37"/>
      <c r="IUO21" s="37"/>
      <c r="IUP21" s="37"/>
      <c r="IUQ21" s="37"/>
      <c r="IUR21" s="37"/>
      <c r="IUS21" s="37"/>
      <c r="IUT21" s="37"/>
      <c r="IUU21" s="37"/>
      <c r="IUV21" s="37"/>
      <c r="IUW21" s="37"/>
      <c r="IUX21" s="37"/>
      <c r="IUY21" s="37"/>
      <c r="IUZ21" s="37"/>
      <c r="IVA21" s="37"/>
      <c r="IVB21" s="37"/>
      <c r="IVC21" s="37"/>
      <c r="IVD21" s="37"/>
      <c r="IVE21" s="37"/>
      <c r="IVF21" s="37"/>
      <c r="IVG21" s="37"/>
      <c r="IVH21" s="37"/>
      <c r="IVI21" s="37"/>
      <c r="IVJ21" s="37"/>
      <c r="IVK21" s="37"/>
      <c r="IVL21" s="37"/>
      <c r="IVM21" s="37"/>
      <c r="IVN21" s="37"/>
      <c r="IVO21" s="37"/>
      <c r="IVP21" s="37"/>
      <c r="IVQ21" s="37"/>
      <c r="IVR21" s="37"/>
      <c r="IVS21" s="37"/>
      <c r="IVT21" s="37"/>
      <c r="IVU21" s="37"/>
      <c r="IVV21" s="37"/>
      <c r="IVW21" s="37"/>
      <c r="IVX21" s="37"/>
      <c r="IVY21" s="37"/>
      <c r="IVZ21" s="37"/>
      <c r="IWA21" s="37"/>
      <c r="IWB21" s="37"/>
      <c r="IWC21" s="37"/>
      <c r="IWD21" s="37"/>
      <c r="IWE21" s="37"/>
      <c r="IWF21" s="37"/>
      <c r="IWG21" s="37"/>
      <c r="IWH21" s="37"/>
      <c r="IWI21" s="37"/>
      <c r="IWJ21" s="37"/>
      <c r="IWK21" s="37"/>
      <c r="IWL21" s="37"/>
      <c r="IWM21" s="37"/>
      <c r="IWN21" s="37"/>
      <c r="IWO21" s="37"/>
      <c r="IWP21" s="37"/>
      <c r="IWQ21" s="37"/>
      <c r="IWR21" s="37"/>
      <c r="IWS21" s="37"/>
      <c r="IWT21" s="37"/>
      <c r="IWU21" s="37"/>
      <c r="IWV21" s="37"/>
      <c r="IWW21" s="37"/>
      <c r="IWX21" s="37"/>
      <c r="IWY21" s="37"/>
      <c r="IWZ21" s="37"/>
      <c r="IXA21" s="37"/>
      <c r="IXB21" s="37"/>
      <c r="IXC21" s="37"/>
      <c r="IXD21" s="37"/>
      <c r="IXE21" s="37"/>
      <c r="IXF21" s="37"/>
      <c r="IXG21" s="37"/>
      <c r="IXH21" s="37"/>
      <c r="IXI21" s="37"/>
      <c r="IXJ21" s="37"/>
      <c r="IXK21" s="37"/>
      <c r="IXL21" s="37"/>
      <c r="IXM21" s="37"/>
      <c r="IXN21" s="37"/>
      <c r="IXO21" s="37"/>
      <c r="IXP21" s="37"/>
      <c r="IXQ21" s="37"/>
      <c r="IXR21" s="37"/>
      <c r="IXS21" s="37"/>
      <c r="IXT21" s="37"/>
      <c r="IXU21" s="37"/>
      <c r="IXV21" s="37"/>
      <c r="IXW21" s="37"/>
      <c r="IXX21" s="37"/>
      <c r="IXY21" s="37"/>
      <c r="IXZ21" s="37"/>
      <c r="IYA21" s="37"/>
      <c r="IYB21" s="37"/>
      <c r="IYC21" s="37"/>
      <c r="IYD21" s="37"/>
      <c r="IYE21" s="37"/>
      <c r="IYF21" s="37"/>
      <c r="IYG21" s="37"/>
      <c r="IYH21" s="37"/>
      <c r="IYI21" s="37"/>
      <c r="IYJ21" s="37"/>
      <c r="IYK21" s="37"/>
      <c r="IYL21" s="37"/>
      <c r="IYM21" s="37"/>
      <c r="IYN21" s="37"/>
      <c r="IYO21" s="37"/>
      <c r="IYP21" s="37"/>
      <c r="IYQ21" s="37"/>
      <c r="IYR21" s="37"/>
      <c r="IYS21" s="37"/>
      <c r="IYT21" s="37"/>
      <c r="IYU21" s="37"/>
      <c r="IYV21" s="37"/>
      <c r="IYW21" s="37"/>
      <c r="IYX21" s="37"/>
      <c r="IYY21" s="37"/>
      <c r="IYZ21" s="37"/>
      <c r="IZA21" s="37"/>
      <c r="IZB21" s="37"/>
      <c r="IZC21" s="37"/>
      <c r="IZD21" s="37"/>
      <c r="IZE21" s="37"/>
      <c r="IZF21" s="37"/>
      <c r="IZG21" s="37"/>
      <c r="IZH21" s="37"/>
      <c r="IZI21" s="37"/>
      <c r="IZJ21" s="37"/>
      <c r="IZK21" s="37"/>
      <c r="IZL21" s="37"/>
      <c r="IZM21" s="37"/>
      <c r="IZN21" s="37"/>
      <c r="IZO21" s="37"/>
      <c r="IZP21" s="37"/>
      <c r="IZQ21" s="37"/>
      <c r="IZR21" s="37"/>
      <c r="IZS21" s="37"/>
      <c r="IZT21" s="37"/>
      <c r="IZU21" s="37"/>
      <c r="IZV21" s="37"/>
      <c r="IZW21" s="37"/>
      <c r="IZX21" s="37"/>
      <c r="IZY21" s="37"/>
      <c r="IZZ21" s="37"/>
      <c r="JAA21" s="37"/>
      <c r="JAB21" s="37"/>
      <c r="JAC21" s="37"/>
      <c r="JAD21" s="37"/>
      <c r="JAE21" s="37"/>
      <c r="JAF21" s="37"/>
      <c r="JAG21" s="37"/>
      <c r="JAH21" s="37"/>
      <c r="JAI21" s="37"/>
      <c r="JAJ21" s="37"/>
      <c r="JAK21" s="37"/>
      <c r="JAL21" s="37"/>
      <c r="JAM21" s="37"/>
      <c r="JAN21" s="37"/>
      <c r="JAO21" s="37"/>
      <c r="JAP21" s="37"/>
      <c r="JAQ21" s="37"/>
      <c r="JAR21" s="37"/>
      <c r="JAS21" s="37"/>
      <c r="JAT21" s="37"/>
      <c r="JAU21" s="37"/>
      <c r="JAV21" s="37"/>
      <c r="JAW21" s="37"/>
      <c r="JAX21" s="37"/>
      <c r="JAY21" s="37"/>
      <c r="JAZ21" s="37"/>
      <c r="JBA21" s="37"/>
      <c r="JBB21" s="37"/>
      <c r="JBC21" s="37"/>
      <c r="JBD21" s="37"/>
      <c r="JBE21" s="37"/>
      <c r="JBF21" s="37"/>
      <c r="JBG21" s="37"/>
      <c r="JBH21" s="37"/>
      <c r="JBI21" s="37"/>
      <c r="JBJ21" s="37"/>
      <c r="JBK21" s="37"/>
      <c r="JBL21" s="37"/>
      <c r="JBM21" s="37"/>
      <c r="JBN21" s="37"/>
      <c r="JBO21" s="37"/>
      <c r="JBP21" s="37"/>
      <c r="JBQ21" s="37"/>
      <c r="JBR21" s="37"/>
      <c r="JBS21" s="37"/>
      <c r="JBT21" s="37"/>
      <c r="JBU21" s="37"/>
      <c r="JBV21" s="37"/>
      <c r="JBW21" s="37"/>
      <c r="JBX21" s="37"/>
      <c r="JBY21" s="37"/>
      <c r="JBZ21" s="37"/>
      <c r="JCA21" s="37"/>
      <c r="JCB21" s="37"/>
      <c r="JCC21" s="37"/>
      <c r="JCD21" s="37"/>
      <c r="JCE21" s="37"/>
      <c r="JCF21" s="37"/>
      <c r="JCG21" s="37"/>
      <c r="JCH21" s="37"/>
      <c r="JCI21" s="37"/>
      <c r="JCJ21" s="37"/>
      <c r="JCK21" s="37"/>
      <c r="JCL21" s="37"/>
      <c r="JCM21" s="37"/>
      <c r="JCN21" s="37"/>
      <c r="JCO21" s="37"/>
      <c r="JCP21" s="37"/>
      <c r="JCQ21" s="37"/>
      <c r="JCR21" s="37"/>
      <c r="JCS21" s="37"/>
      <c r="JCT21" s="37"/>
      <c r="JCU21" s="37"/>
      <c r="JCV21" s="37"/>
      <c r="JCW21" s="37"/>
      <c r="JCX21" s="37"/>
      <c r="JCY21" s="37"/>
      <c r="JCZ21" s="37"/>
      <c r="JDA21" s="37"/>
      <c r="JDB21" s="37"/>
      <c r="JDC21" s="37"/>
      <c r="JDD21" s="37"/>
      <c r="JDE21" s="37"/>
      <c r="JDF21" s="37"/>
      <c r="JDG21" s="37"/>
      <c r="JDH21" s="37"/>
      <c r="JDI21" s="37"/>
      <c r="JDJ21" s="37"/>
      <c r="JDK21" s="37"/>
      <c r="JDL21" s="37"/>
      <c r="JDM21" s="37"/>
      <c r="JDN21" s="37"/>
      <c r="JDO21" s="37"/>
      <c r="JDP21" s="37"/>
      <c r="JDQ21" s="37"/>
      <c r="JDR21" s="37"/>
      <c r="JDS21" s="37"/>
      <c r="JDT21" s="37"/>
      <c r="JDU21" s="37"/>
      <c r="JDV21" s="37"/>
      <c r="JDW21" s="37"/>
      <c r="JDX21" s="37"/>
      <c r="JDY21" s="37"/>
      <c r="JDZ21" s="37"/>
      <c r="JEA21" s="37"/>
      <c r="JEB21" s="37"/>
      <c r="JEC21" s="37"/>
      <c r="JED21" s="37"/>
      <c r="JEE21" s="37"/>
      <c r="JEF21" s="37"/>
      <c r="JEG21" s="37"/>
      <c r="JEH21" s="37"/>
      <c r="JEI21" s="37"/>
      <c r="JEJ21" s="37"/>
      <c r="JEK21" s="37"/>
      <c r="JEL21" s="37"/>
      <c r="JEM21" s="37"/>
      <c r="JEN21" s="37"/>
      <c r="JEO21" s="37"/>
      <c r="JEP21" s="37"/>
      <c r="JEQ21" s="37"/>
      <c r="JER21" s="37"/>
      <c r="JES21" s="37"/>
      <c r="JET21" s="37"/>
      <c r="JEU21" s="37"/>
      <c r="JEV21" s="37"/>
      <c r="JEW21" s="37"/>
      <c r="JEX21" s="37"/>
      <c r="JEY21" s="37"/>
      <c r="JEZ21" s="37"/>
      <c r="JFA21" s="37"/>
      <c r="JFB21" s="37"/>
      <c r="JFC21" s="37"/>
      <c r="JFD21" s="37"/>
      <c r="JFE21" s="37"/>
      <c r="JFF21" s="37"/>
      <c r="JFG21" s="37"/>
      <c r="JFH21" s="37"/>
      <c r="JFI21" s="37"/>
      <c r="JFJ21" s="37"/>
      <c r="JFK21" s="37"/>
      <c r="JFL21" s="37"/>
      <c r="JFM21" s="37"/>
      <c r="JFN21" s="37"/>
      <c r="JFO21" s="37"/>
      <c r="JFP21" s="37"/>
      <c r="JFQ21" s="37"/>
      <c r="JFR21" s="37"/>
      <c r="JFS21" s="37"/>
      <c r="JFT21" s="37"/>
      <c r="JFU21" s="37"/>
      <c r="JFV21" s="37"/>
      <c r="JFW21" s="37"/>
      <c r="JFX21" s="37"/>
      <c r="JFY21" s="37"/>
      <c r="JFZ21" s="37"/>
      <c r="JGA21" s="37"/>
      <c r="JGB21" s="37"/>
      <c r="JGC21" s="37"/>
      <c r="JGD21" s="37"/>
      <c r="JGE21" s="37"/>
      <c r="JGF21" s="37"/>
      <c r="JGG21" s="37"/>
      <c r="JGH21" s="37"/>
      <c r="JGI21" s="37"/>
      <c r="JGJ21" s="37"/>
      <c r="JGK21" s="37"/>
      <c r="JGL21" s="37"/>
      <c r="JGM21" s="37"/>
      <c r="JGN21" s="37"/>
      <c r="JGO21" s="37"/>
      <c r="JGP21" s="37"/>
      <c r="JGQ21" s="37"/>
      <c r="JGR21" s="37"/>
      <c r="JGS21" s="37"/>
      <c r="JGT21" s="37"/>
      <c r="JGU21" s="37"/>
      <c r="JGV21" s="37"/>
      <c r="JGW21" s="37"/>
      <c r="JGX21" s="37"/>
      <c r="JGY21" s="37"/>
      <c r="JGZ21" s="37"/>
      <c r="JHA21" s="37"/>
      <c r="JHB21" s="37"/>
      <c r="JHC21" s="37"/>
      <c r="JHD21" s="37"/>
      <c r="JHE21" s="37"/>
      <c r="JHF21" s="37"/>
      <c r="JHG21" s="37"/>
      <c r="JHH21" s="37"/>
      <c r="JHI21" s="37"/>
      <c r="JHJ21" s="37"/>
      <c r="JHK21" s="37"/>
      <c r="JHL21" s="37"/>
      <c r="JHM21" s="37"/>
      <c r="JHN21" s="37"/>
      <c r="JHO21" s="37"/>
      <c r="JHP21" s="37"/>
      <c r="JHQ21" s="37"/>
      <c r="JHR21" s="37"/>
      <c r="JHS21" s="37"/>
      <c r="JHT21" s="37"/>
      <c r="JHU21" s="37"/>
      <c r="JHV21" s="37"/>
      <c r="JHW21" s="37"/>
      <c r="JHX21" s="37"/>
      <c r="JHY21" s="37"/>
      <c r="JHZ21" s="37"/>
      <c r="JIA21" s="37"/>
      <c r="JIB21" s="37"/>
      <c r="JIC21" s="37"/>
      <c r="JID21" s="37"/>
      <c r="JIE21" s="37"/>
      <c r="JIF21" s="37"/>
      <c r="JIG21" s="37"/>
      <c r="JIH21" s="37"/>
      <c r="JII21" s="37"/>
      <c r="JIJ21" s="37"/>
      <c r="JIK21" s="37"/>
      <c r="JIL21" s="37"/>
      <c r="JIM21" s="37"/>
      <c r="JIN21" s="37"/>
      <c r="JIO21" s="37"/>
      <c r="JIP21" s="37"/>
      <c r="JIQ21" s="37"/>
      <c r="JIR21" s="37"/>
      <c r="JIS21" s="37"/>
      <c r="JIT21" s="37"/>
      <c r="JIU21" s="37"/>
      <c r="JIV21" s="37"/>
      <c r="JIW21" s="37"/>
      <c r="JIX21" s="37"/>
      <c r="JIY21" s="37"/>
      <c r="JIZ21" s="37"/>
      <c r="JJA21" s="37"/>
      <c r="JJB21" s="37"/>
      <c r="JJC21" s="37"/>
      <c r="JJD21" s="37"/>
      <c r="JJE21" s="37"/>
      <c r="JJF21" s="37"/>
      <c r="JJG21" s="37"/>
      <c r="JJH21" s="37"/>
      <c r="JJI21" s="37"/>
      <c r="JJJ21" s="37"/>
      <c r="JJK21" s="37"/>
      <c r="JJL21" s="37"/>
      <c r="JJM21" s="37"/>
      <c r="JJN21" s="37"/>
      <c r="JJO21" s="37"/>
      <c r="JJP21" s="37"/>
      <c r="JJQ21" s="37"/>
      <c r="JJR21" s="37"/>
      <c r="JJS21" s="37"/>
      <c r="JJT21" s="37"/>
      <c r="JJU21" s="37"/>
      <c r="JJV21" s="37"/>
      <c r="JJW21" s="37"/>
      <c r="JJX21" s="37"/>
      <c r="JJY21" s="37"/>
      <c r="JJZ21" s="37"/>
      <c r="JKA21" s="37"/>
      <c r="JKB21" s="37"/>
      <c r="JKC21" s="37"/>
      <c r="JKD21" s="37"/>
      <c r="JKE21" s="37"/>
      <c r="JKF21" s="37"/>
      <c r="JKG21" s="37"/>
      <c r="JKH21" s="37"/>
      <c r="JKI21" s="37"/>
      <c r="JKJ21" s="37"/>
      <c r="JKK21" s="37"/>
      <c r="JKL21" s="37"/>
      <c r="JKM21" s="37"/>
      <c r="JKN21" s="37"/>
      <c r="JKO21" s="37"/>
      <c r="JKP21" s="37"/>
      <c r="JKQ21" s="37"/>
      <c r="JKR21" s="37"/>
      <c r="JKS21" s="37"/>
      <c r="JKT21" s="37"/>
      <c r="JKU21" s="37"/>
      <c r="JKV21" s="37"/>
      <c r="JKW21" s="37"/>
      <c r="JKX21" s="37"/>
      <c r="JKY21" s="37"/>
      <c r="JKZ21" s="37"/>
      <c r="JLA21" s="37"/>
      <c r="JLB21" s="37"/>
      <c r="JLC21" s="37"/>
      <c r="JLD21" s="37"/>
      <c r="JLE21" s="37"/>
      <c r="JLF21" s="37"/>
      <c r="JLG21" s="37"/>
      <c r="JLH21" s="37"/>
      <c r="JLI21" s="37"/>
      <c r="JLJ21" s="37"/>
      <c r="JLK21" s="37"/>
      <c r="JLL21" s="37"/>
      <c r="JLM21" s="37"/>
      <c r="JLN21" s="37"/>
      <c r="JLO21" s="37"/>
      <c r="JLP21" s="37"/>
      <c r="JLQ21" s="37"/>
      <c r="JLR21" s="37"/>
      <c r="JLS21" s="37"/>
      <c r="JLT21" s="37"/>
      <c r="JLU21" s="37"/>
      <c r="JLV21" s="37"/>
      <c r="JLW21" s="37"/>
      <c r="JLX21" s="37"/>
      <c r="JLY21" s="37"/>
      <c r="JLZ21" s="37"/>
      <c r="JMA21" s="37"/>
      <c r="JMB21" s="37"/>
      <c r="JMC21" s="37"/>
      <c r="JMD21" s="37"/>
      <c r="JME21" s="37"/>
      <c r="JMF21" s="37"/>
      <c r="JMG21" s="37"/>
      <c r="JMH21" s="37"/>
      <c r="JMI21" s="37"/>
      <c r="JMJ21" s="37"/>
      <c r="JMK21" s="37"/>
      <c r="JML21" s="37"/>
      <c r="JMM21" s="37"/>
      <c r="JMN21" s="37"/>
      <c r="JMO21" s="37"/>
      <c r="JMP21" s="37"/>
      <c r="JMQ21" s="37"/>
      <c r="JMR21" s="37"/>
      <c r="JMS21" s="37"/>
      <c r="JMT21" s="37"/>
      <c r="JMU21" s="37"/>
      <c r="JMV21" s="37"/>
      <c r="JMW21" s="37"/>
      <c r="JMX21" s="37"/>
      <c r="JMY21" s="37"/>
      <c r="JMZ21" s="37"/>
      <c r="JNA21" s="37"/>
      <c r="JNB21" s="37"/>
      <c r="JNC21" s="37"/>
      <c r="JND21" s="37"/>
      <c r="JNE21" s="37"/>
      <c r="JNF21" s="37"/>
      <c r="JNG21" s="37"/>
      <c r="JNH21" s="37"/>
      <c r="JNI21" s="37"/>
      <c r="JNJ21" s="37"/>
      <c r="JNK21" s="37"/>
      <c r="JNL21" s="37"/>
      <c r="JNM21" s="37"/>
      <c r="JNN21" s="37"/>
      <c r="JNO21" s="37"/>
      <c r="JNP21" s="37"/>
      <c r="JNQ21" s="37"/>
      <c r="JNR21" s="37"/>
      <c r="JNS21" s="37"/>
      <c r="JNT21" s="37"/>
      <c r="JNU21" s="37"/>
      <c r="JNV21" s="37"/>
      <c r="JNW21" s="37"/>
      <c r="JNX21" s="37"/>
      <c r="JNY21" s="37"/>
      <c r="JNZ21" s="37"/>
      <c r="JOA21" s="37"/>
      <c r="JOB21" s="37"/>
      <c r="JOC21" s="37"/>
      <c r="JOD21" s="37"/>
      <c r="JOE21" s="37"/>
      <c r="JOF21" s="37"/>
      <c r="JOG21" s="37"/>
      <c r="JOH21" s="37"/>
      <c r="JOI21" s="37"/>
      <c r="JOJ21" s="37"/>
      <c r="JOK21" s="37"/>
      <c r="JOL21" s="37"/>
      <c r="JOM21" s="37"/>
      <c r="JON21" s="37"/>
      <c r="JOO21" s="37"/>
      <c r="JOP21" s="37"/>
      <c r="JOQ21" s="37"/>
      <c r="JOR21" s="37"/>
      <c r="JOS21" s="37"/>
      <c r="JOT21" s="37"/>
      <c r="JOU21" s="37"/>
      <c r="JOV21" s="37"/>
      <c r="JOW21" s="37"/>
      <c r="JOX21" s="37"/>
      <c r="JOY21" s="37"/>
      <c r="JOZ21" s="37"/>
      <c r="JPA21" s="37"/>
      <c r="JPB21" s="37"/>
      <c r="JPC21" s="37"/>
      <c r="JPD21" s="37"/>
      <c r="JPE21" s="37"/>
      <c r="JPF21" s="37"/>
      <c r="JPG21" s="37"/>
      <c r="JPH21" s="37"/>
      <c r="JPI21" s="37"/>
      <c r="JPJ21" s="37"/>
      <c r="JPK21" s="37"/>
      <c r="JPL21" s="37"/>
      <c r="JPM21" s="37"/>
      <c r="JPN21" s="37"/>
      <c r="JPO21" s="37"/>
      <c r="JPP21" s="37"/>
      <c r="JPQ21" s="37"/>
      <c r="JPR21" s="37"/>
      <c r="JPS21" s="37"/>
      <c r="JPT21" s="37"/>
      <c r="JPU21" s="37"/>
      <c r="JPV21" s="37"/>
      <c r="JPW21" s="37"/>
      <c r="JPX21" s="37"/>
      <c r="JPY21" s="37"/>
      <c r="JPZ21" s="37"/>
      <c r="JQA21" s="37"/>
      <c r="JQB21" s="37"/>
      <c r="JQC21" s="37"/>
      <c r="JQD21" s="37"/>
      <c r="JQE21" s="37"/>
      <c r="JQF21" s="37"/>
      <c r="JQG21" s="37"/>
      <c r="JQH21" s="37"/>
      <c r="JQI21" s="37"/>
      <c r="JQJ21" s="37"/>
      <c r="JQK21" s="37"/>
      <c r="JQL21" s="37"/>
      <c r="JQM21" s="37"/>
      <c r="JQN21" s="37"/>
      <c r="JQO21" s="37"/>
      <c r="JQP21" s="37"/>
      <c r="JQQ21" s="37"/>
      <c r="JQR21" s="37"/>
      <c r="JQS21" s="37"/>
      <c r="JQT21" s="37"/>
      <c r="JQU21" s="37"/>
      <c r="JQV21" s="37"/>
      <c r="JQW21" s="37"/>
      <c r="JQX21" s="37"/>
      <c r="JQY21" s="37"/>
      <c r="JQZ21" s="37"/>
      <c r="JRA21" s="37"/>
      <c r="JRB21" s="37"/>
      <c r="JRC21" s="37"/>
      <c r="JRD21" s="37"/>
      <c r="JRE21" s="37"/>
      <c r="JRF21" s="37"/>
      <c r="JRG21" s="37"/>
      <c r="JRH21" s="37"/>
      <c r="JRI21" s="37"/>
      <c r="JRJ21" s="37"/>
      <c r="JRK21" s="37"/>
      <c r="JRL21" s="37"/>
      <c r="JRM21" s="37"/>
      <c r="JRN21" s="37"/>
      <c r="JRO21" s="37"/>
      <c r="JRP21" s="37"/>
      <c r="JRQ21" s="37"/>
      <c r="JRR21" s="37"/>
      <c r="JRS21" s="37"/>
      <c r="JRT21" s="37"/>
      <c r="JRU21" s="37"/>
      <c r="JRV21" s="37"/>
      <c r="JRW21" s="37"/>
      <c r="JRX21" s="37"/>
      <c r="JRY21" s="37"/>
      <c r="JRZ21" s="37"/>
      <c r="JSA21" s="37"/>
      <c r="JSB21" s="37"/>
      <c r="JSC21" s="37"/>
      <c r="JSD21" s="37"/>
      <c r="JSE21" s="37"/>
      <c r="JSF21" s="37"/>
      <c r="JSG21" s="37"/>
      <c r="JSH21" s="37"/>
      <c r="JSI21" s="37"/>
      <c r="JSJ21" s="37"/>
      <c r="JSK21" s="37"/>
      <c r="JSL21" s="37"/>
      <c r="JSM21" s="37"/>
      <c r="JSN21" s="37"/>
      <c r="JSO21" s="37"/>
      <c r="JSP21" s="37"/>
      <c r="JSQ21" s="37"/>
      <c r="JSR21" s="37"/>
      <c r="JSS21" s="37"/>
      <c r="JST21" s="37"/>
      <c r="JSU21" s="37"/>
      <c r="JSV21" s="37"/>
      <c r="JSW21" s="37"/>
      <c r="JSX21" s="37"/>
      <c r="JSY21" s="37"/>
      <c r="JSZ21" s="37"/>
      <c r="JTA21" s="37"/>
      <c r="JTB21" s="37"/>
      <c r="JTC21" s="37"/>
      <c r="JTD21" s="37"/>
      <c r="JTE21" s="37"/>
      <c r="JTF21" s="37"/>
      <c r="JTG21" s="37"/>
      <c r="JTH21" s="37"/>
      <c r="JTI21" s="37"/>
      <c r="JTJ21" s="37"/>
      <c r="JTK21" s="37"/>
      <c r="JTL21" s="37"/>
      <c r="JTM21" s="37"/>
      <c r="JTN21" s="37"/>
      <c r="JTO21" s="37"/>
      <c r="JTP21" s="37"/>
      <c r="JTQ21" s="37"/>
      <c r="JTR21" s="37"/>
      <c r="JTS21" s="37"/>
      <c r="JTT21" s="37"/>
      <c r="JTU21" s="37"/>
      <c r="JTV21" s="37"/>
      <c r="JTW21" s="37"/>
      <c r="JTX21" s="37"/>
      <c r="JTY21" s="37"/>
      <c r="JTZ21" s="37"/>
      <c r="JUA21" s="37"/>
      <c r="JUB21" s="37"/>
      <c r="JUC21" s="37"/>
      <c r="JUD21" s="37"/>
      <c r="JUE21" s="37"/>
      <c r="JUF21" s="37"/>
      <c r="JUG21" s="37"/>
      <c r="JUH21" s="37"/>
      <c r="JUI21" s="37"/>
      <c r="JUJ21" s="37"/>
      <c r="JUK21" s="37"/>
      <c r="JUL21" s="37"/>
      <c r="JUM21" s="37"/>
      <c r="JUN21" s="37"/>
      <c r="JUO21" s="37"/>
      <c r="JUP21" s="37"/>
      <c r="JUQ21" s="37"/>
      <c r="JUR21" s="37"/>
      <c r="JUS21" s="37"/>
      <c r="JUT21" s="37"/>
      <c r="JUU21" s="37"/>
      <c r="JUV21" s="37"/>
      <c r="JUW21" s="37"/>
      <c r="JUX21" s="37"/>
      <c r="JUY21" s="37"/>
      <c r="JUZ21" s="37"/>
      <c r="JVA21" s="37"/>
      <c r="JVB21" s="37"/>
      <c r="JVC21" s="37"/>
      <c r="JVD21" s="37"/>
      <c r="JVE21" s="37"/>
      <c r="JVF21" s="37"/>
      <c r="JVG21" s="37"/>
      <c r="JVH21" s="37"/>
      <c r="JVI21" s="37"/>
      <c r="JVJ21" s="37"/>
      <c r="JVK21" s="37"/>
      <c r="JVL21" s="37"/>
      <c r="JVM21" s="37"/>
      <c r="JVN21" s="37"/>
      <c r="JVO21" s="37"/>
      <c r="JVP21" s="37"/>
      <c r="JVQ21" s="37"/>
      <c r="JVR21" s="37"/>
      <c r="JVS21" s="37"/>
      <c r="JVT21" s="37"/>
      <c r="JVU21" s="37"/>
      <c r="JVV21" s="37"/>
      <c r="JVW21" s="37"/>
      <c r="JVX21" s="37"/>
      <c r="JVY21" s="37"/>
      <c r="JVZ21" s="37"/>
      <c r="JWA21" s="37"/>
      <c r="JWB21" s="37"/>
      <c r="JWC21" s="37"/>
      <c r="JWD21" s="37"/>
      <c r="JWE21" s="37"/>
      <c r="JWF21" s="37"/>
      <c r="JWG21" s="37"/>
      <c r="JWH21" s="37"/>
      <c r="JWI21" s="37"/>
      <c r="JWJ21" s="37"/>
      <c r="JWK21" s="37"/>
      <c r="JWL21" s="37"/>
      <c r="JWM21" s="37"/>
      <c r="JWN21" s="37"/>
      <c r="JWO21" s="37"/>
      <c r="JWP21" s="37"/>
      <c r="JWQ21" s="37"/>
      <c r="JWR21" s="37"/>
      <c r="JWS21" s="37"/>
      <c r="JWT21" s="37"/>
      <c r="JWU21" s="37"/>
      <c r="JWV21" s="37"/>
      <c r="JWW21" s="37"/>
      <c r="JWX21" s="37"/>
      <c r="JWY21" s="37"/>
      <c r="JWZ21" s="37"/>
      <c r="JXA21" s="37"/>
      <c r="JXB21" s="37"/>
      <c r="JXC21" s="37"/>
      <c r="JXD21" s="37"/>
      <c r="JXE21" s="37"/>
      <c r="JXF21" s="37"/>
      <c r="JXG21" s="37"/>
      <c r="JXH21" s="37"/>
      <c r="JXI21" s="37"/>
      <c r="JXJ21" s="37"/>
      <c r="JXK21" s="37"/>
      <c r="JXL21" s="37"/>
      <c r="JXM21" s="37"/>
      <c r="JXN21" s="37"/>
      <c r="JXO21" s="37"/>
      <c r="JXP21" s="37"/>
      <c r="JXQ21" s="37"/>
      <c r="JXR21" s="37"/>
      <c r="JXS21" s="37"/>
      <c r="JXT21" s="37"/>
      <c r="JXU21" s="37"/>
      <c r="JXV21" s="37"/>
      <c r="JXW21" s="37"/>
      <c r="JXX21" s="37"/>
      <c r="JXY21" s="37"/>
      <c r="JXZ21" s="37"/>
      <c r="JYA21" s="37"/>
      <c r="JYB21" s="37"/>
      <c r="JYC21" s="37"/>
      <c r="JYD21" s="37"/>
      <c r="JYE21" s="37"/>
      <c r="JYF21" s="37"/>
      <c r="JYG21" s="37"/>
      <c r="JYH21" s="37"/>
      <c r="JYI21" s="37"/>
      <c r="JYJ21" s="37"/>
      <c r="JYK21" s="37"/>
      <c r="JYL21" s="37"/>
      <c r="JYM21" s="37"/>
      <c r="JYN21" s="37"/>
      <c r="JYO21" s="37"/>
      <c r="JYP21" s="37"/>
      <c r="JYQ21" s="37"/>
      <c r="JYR21" s="37"/>
      <c r="JYS21" s="37"/>
      <c r="JYT21" s="37"/>
      <c r="JYU21" s="37"/>
      <c r="JYV21" s="37"/>
      <c r="JYW21" s="37"/>
      <c r="JYX21" s="37"/>
      <c r="JYY21" s="37"/>
      <c r="JYZ21" s="37"/>
      <c r="JZA21" s="37"/>
      <c r="JZB21" s="37"/>
      <c r="JZC21" s="37"/>
      <c r="JZD21" s="37"/>
      <c r="JZE21" s="37"/>
      <c r="JZF21" s="37"/>
      <c r="JZG21" s="37"/>
      <c r="JZH21" s="37"/>
      <c r="JZI21" s="37"/>
      <c r="JZJ21" s="37"/>
      <c r="JZK21" s="37"/>
      <c r="JZL21" s="37"/>
      <c r="JZM21" s="37"/>
      <c r="JZN21" s="37"/>
      <c r="JZO21" s="37"/>
      <c r="JZP21" s="37"/>
      <c r="JZQ21" s="37"/>
      <c r="JZR21" s="37"/>
      <c r="JZS21" s="37"/>
      <c r="JZT21" s="37"/>
      <c r="JZU21" s="37"/>
      <c r="JZV21" s="37"/>
      <c r="JZW21" s="37"/>
      <c r="JZX21" s="37"/>
      <c r="JZY21" s="37"/>
      <c r="JZZ21" s="37"/>
      <c r="KAA21" s="37"/>
      <c r="KAB21" s="37"/>
      <c r="KAC21" s="37"/>
      <c r="KAD21" s="37"/>
      <c r="KAE21" s="37"/>
      <c r="KAF21" s="37"/>
      <c r="KAG21" s="37"/>
      <c r="KAH21" s="37"/>
      <c r="KAI21" s="37"/>
      <c r="KAJ21" s="37"/>
      <c r="KAK21" s="37"/>
      <c r="KAL21" s="37"/>
      <c r="KAM21" s="37"/>
      <c r="KAN21" s="37"/>
      <c r="KAO21" s="37"/>
      <c r="KAP21" s="37"/>
      <c r="KAQ21" s="37"/>
      <c r="KAR21" s="37"/>
      <c r="KAS21" s="37"/>
      <c r="KAT21" s="37"/>
      <c r="KAU21" s="37"/>
      <c r="KAV21" s="37"/>
      <c r="KAW21" s="37"/>
      <c r="KAX21" s="37"/>
      <c r="KAY21" s="37"/>
      <c r="KAZ21" s="37"/>
      <c r="KBA21" s="37"/>
      <c r="KBB21" s="37"/>
      <c r="KBC21" s="37"/>
      <c r="KBD21" s="37"/>
      <c r="KBE21" s="37"/>
      <c r="KBF21" s="37"/>
      <c r="KBG21" s="37"/>
      <c r="KBH21" s="37"/>
      <c r="KBI21" s="37"/>
      <c r="KBJ21" s="37"/>
      <c r="KBK21" s="37"/>
      <c r="KBL21" s="37"/>
      <c r="KBM21" s="37"/>
      <c r="KBN21" s="37"/>
      <c r="KBO21" s="37"/>
      <c r="KBP21" s="37"/>
      <c r="KBQ21" s="37"/>
      <c r="KBR21" s="37"/>
      <c r="KBS21" s="37"/>
      <c r="KBT21" s="37"/>
      <c r="KBU21" s="37"/>
      <c r="KBV21" s="37"/>
      <c r="KBW21" s="37"/>
      <c r="KBX21" s="37"/>
      <c r="KBY21" s="37"/>
      <c r="KBZ21" s="37"/>
      <c r="KCA21" s="37"/>
      <c r="KCB21" s="37"/>
      <c r="KCC21" s="37"/>
      <c r="KCD21" s="37"/>
      <c r="KCE21" s="37"/>
      <c r="KCF21" s="37"/>
      <c r="KCG21" s="37"/>
      <c r="KCH21" s="37"/>
      <c r="KCI21" s="37"/>
      <c r="KCJ21" s="37"/>
      <c r="KCK21" s="37"/>
      <c r="KCL21" s="37"/>
      <c r="KCM21" s="37"/>
      <c r="KCN21" s="37"/>
      <c r="KCO21" s="37"/>
      <c r="KCP21" s="37"/>
      <c r="KCQ21" s="37"/>
      <c r="KCR21" s="37"/>
      <c r="KCS21" s="37"/>
      <c r="KCT21" s="37"/>
      <c r="KCU21" s="37"/>
      <c r="KCV21" s="37"/>
      <c r="KCW21" s="37"/>
      <c r="KCX21" s="37"/>
      <c r="KCY21" s="37"/>
      <c r="KCZ21" s="37"/>
      <c r="KDA21" s="37"/>
      <c r="KDB21" s="37"/>
      <c r="KDC21" s="37"/>
      <c r="KDD21" s="37"/>
      <c r="KDE21" s="37"/>
      <c r="KDF21" s="37"/>
      <c r="KDG21" s="37"/>
      <c r="KDH21" s="37"/>
      <c r="KDI21" s="37"/>
      <c r="KDJ21" s="37"/>
      <c r="KDK21" s="37"/>
      <c r="KDL21" s="37"/>
      <c r="KDM21" s="37"/>
      <c r="KDN21" s="37"/>
      <c r="KDO21" s="37"/>
      <c r="KDP21" s="37"/>
      <c r="KDQ21" s="37"/>
      <c r="KDR21" s="37"/>
      <c r="KDS21" s="37"/>
      <c r="KDT21" s="37"/>
      <c r="KDU21" s="37"/>
      <c r="KDV21" s="37"/>
      <c r="KDW21" s="37"/>
      <c r="KDX21" s="37"/>
      <c r="KDY21" s="37"/>
      <c r="KDZ21" s="37"/>
      <c r="KEA21" s="37"/>
      <c r="KEB21" s="37"/>
      <c r="KEC21" s="37"/>
      <c r="KED21" s="37"/>
      <c r="KEE21" s="37"/>
      <c r="KEF21" s="37"/>
      <c r="KEG21" s="37"/>
      <c r="KEH21" s="37"/>
      <c r="KEI21" s="37"/>
      <c r="KEJ21" s="37"/>
      <c r="KEK21" s="37"/>
      <c r="KEL21" s="37"/>
      <c r="KEM21" s="37"/>
      <c r="KEN21" s="37"/>
      <c r="KEO21" s="37"/>
      <c r="KEP21" s="37"/>
      <c r="KEQ21" s="37"/>
      <c r="KER21" s="37"/>
      <c r="KES21" s="37"/>
      <c r="KET21" s="37"/>
      <c r="KEU21" s="37"/>
      <c r="KEV21" s="37"/>
      <c r="KEW21" s="37"/>
      <c r="KEX21" s="37"/>
      <c r="KEY21" s="37"/>
      <c r="KEZ21" s="37"/>
      <c r="KFA21" s="37"/>
      <c r="KFB21" s="37"/>
      <c r="KFC21" s="37"/>
      <c r="KFD21" s="37"/>
      <c r="KFE21" s="37"/>
      <c r="KFF21" s="37"/>
      <c r="KFG21" s="37"/>
      <c r="KFH21" s="37"/>
      <c r="KFI21" s="37"/>
      <c r="KFJ21" s="37"/>
      <c r="KFK21" s="37"/>
      <c r="KFL21" s="37"/>
      <c r="KFM21" s="37"/>
      <c r="KFN21" s="37"/>
      <c r="KFO21" s="37"/>
      <c r="KFP21" s="37"/>
      <c r="KFQ21" s="37"/>
      <c r="KFR21" s="37"/>
      <c r="KFS21" s="37"/>
      <c r="KFT21" s="37"/>
      <c r="KFU21" s="37"/>
      <c r="KFV21" s="37"/>
      <c r="KFW21" s="37"/>
      <c r="KFX21" s="37"/>
      <c r="KFY21" s="37"/>
      <c r="KFZ21" s="37"/>
      <c r="KGA21" s="37"/>
      <c r="KGB21" s="37"/>
      <c r="KGC21" s="37"/>
      <c r="KGD21" s="37"/>
      <c r="KGE21" s="37"/>
      <c r="KGF21" s="37"/>
      <c r="KGG21" s="37"/>
      <c r="KGH21" s="37"/>
      <c r="KGI21" s="37"/>
      <c r="KGJ21" s="37"/>
      <c r="KGK21" s="37"/>
      <c r="KGL21" s="37"/>
      <c r="KGM21" s="37"/>
      <c r="KGN21" s="37"/>
      <c r="KGO21" s="37"/>
      <c r="KGP21" s="37"/>
      <c r="KGQ21" s="37"/>
      <c r="KGR21" s="37"/>
      <c r="KGS21" s="37"/>
      <c r="KGT21" s="37"/>
      <c r="KGU21" s="37"/>
      <c r="KGV21" s="37"/>
      <c r="KGW21" s="37"/>
      <c r="KGX21" s="37"/>
      <c r="KGY21" s="37"/>
      <c r="KGZ21" s="37"/>
      <c r="KHA21" s="37"/>
      <c r="KHB21" s="37"/>
      <c r="KHC21" s="37"/>
      <c r="KHD21" s="37"/>
      <c r="KHE21" s="37"/>
      <c r="KHF21" s="37"/>
      <c r="KHG21" s="37"/>
      <c r="KHH21" s="37"/>
      <c r="KHI21" s="37"/>
      <c r="KHJ21" s="37"/>
      <c r="KHK21" s="37"/>
      <c r="KHL21" s="37"/>
      <c r="KHM21" s="37"/>
      <c r="KHN21" s="37"/>
      <c r="KHO21" s="37"/>
      <c r="KHP21" s="37"/>
      <c r="KHQ21" s="37"/>
      <c r="KHR21" s="37"/>
      <c r="KHS21" s="37"/>
      <c r="KHT21" s="37"/>
      <c r="KHU21" s="37"/>
      <c r="KHV21" s="37"/>
      <c r="KHW21" s="37"/>
      <c r="KHX21" s="37"/>
      <c r="KHY21" s="37"/>
      <c r="KHZ21" s="37"/>
      <c r="KIA21" s="37"/>
      <c r="KIB21" s="37"/>
      <c r="KIC21" s="37"/>
      <c r="KID21" s="37"/>
      <c r="KIE21" s="37"/>
      <c r="KIF21" s="37"/>
      <c r="KIG21" s="37"/>
      <c r="KIH21" s="37"/>
      <c r="KII21" s="37"/>
      <c r="KIJ21" s="37"/>
      <c r="KIK21" s="37"/>
      <c r="KIL21" s="37"/>
      <c r="KIM21" s="37"/>
      <c r="KIN21" s="37"/>
      <c r="KIO21" s="37"/>
      <c r="KIP21" s="37"/>
      <c r="KIQ21" s="37"/>
      <c r="KIR21" s="37"/>
      <c r="KIS21" s="37"/>
      <c r="KIT21" s="37"/>
      <c r="KIU21" s="37"/>
      <c r="KIV21" s="37"/>
      <c r="KIW21" s="37"/>
      <c r="KIX21" s="37"/>
      <c r="KIY21" s="37"/>
      <c r="KIZ21" s="37"/>
      <c r="KJA21" s="37"/>
      <c r="KJB21" s="37"/>
      <c r="KJC21" s="37"/>
      <c r="KJD21" s="37"/>
      <c r="KJE21" s="37"/>
      <c r="KJF21" s="37"/>
      <c r="KJG21" s="37"/>
      <c r="KJH21" s="37"/>
      <c r="KJI21" s="37"/>
      <c r="KJJ21" s="37"/>
      <c r="KJK21" s="37"/>
      <c r="KJL21" s="37"/>
      <c r="KJM21" s="37"/>
      <c r="KJN21" s="37"/>
      <c r="KJO21" s="37"/>
      <c r="KJP21" s="37"/>
      <c r="KJQ21" s="37"/>
      <c r="KJR21" s="37"/>
      <c r="KJS21" s="37"/>
      <c r="KJT21" s="37"/>
      <c r="KJU21" s="37"/>
      <c r="KJV21" s="37"/>
      <c r="KJW21" s="37"/>
      <c r="KJX21" s="37"/>
      <c r="KJY21" s="37"/>
      <c r="KJZ21" s="37"/>
      <c r="KKA21" s="37"/>
      <c r="KKB21" s="37"/>
      <c r="KKC21" s="37"/>
      <c r="KKD21" s="37"/>
      <c r="KKE21" s="37"/>
      <c r="KKF21" s="37"/>
      <c r="KKG21" s="37"/>
      <c r="KKH21" s="37"/>
      <c r="KKI21" s="37"/>
      <c r="KKJ21" s="37"/>
      <c r="KKK21" s="37"/>
      <c r="KKL21" s="37"/>
      <c r="KKM21" s="37"/>
      <c r="KKN21" s="37"/>
      <c r="KKO21" s="37"/>
      <c r="KKP21" s="37"/>
      <c r="KKQ21" s="37"/>
      <c r="KKR21" s="37"/>
      <c r="KKS21" s="37"/>
      <c r="KKT21" s="37"/>
      <c r="KKU21" s="37"/>
      <c r="KKV21" s="37"/>
      <c r="KKW21" s="37"/>
      <c r="KKX21" s="37"/>
      <c r="KKY21" s="37"/>
      <c r="KKZ21" s="37"/>
      <c r="KLA21" s="37"/>
      <c r="KLB21" s="37"/>
      <c r="KLC21" s="37"/>
      <c r="KLD21" s="37"/>
      <c r="KLE21" s="37"/>
      <c r="KLF21" s="37"/>
      <c r="KLG21" s="37"/>
      <c r="KLH21" s="37"/>
      <c r="KLI21" s="37"/>
      <c r="KLJ21" s="37"/>
      <c r="KLK21" s="37"/>
      <c r="KLL21" s="37"/>
      <c r="KLM21" s="37"/>
      <c r="KLN21" s="37"/>
      <c r="KLO21" s="37"/>
      <c r="KLP21" s="37"/>
      <c r="KLQ21" s="37"/>
      <c r="KLR21" s="37"/>
      <c r="KLS21" s="37"/>
      <c r="KLT21" s="37"/>
      <c r="KLU21" s="37"/>
      <c r="KLV21" s="37"/>
      <c r="KLW21" s="37"/>
      <c r="KLX21" s="37"/>
      <c r="KLY21" s="37"/>
      <c r="KLZ21" s="37"/>
      <c r="KMA21" s="37"/>
      <c r="KMB21" s="37"/>
      <c r="KMC21" s="37"/>
      <c r="KMD21" s="37"/>
      <c r="KME21" s="37"/>
      <c r="KMF21" s="37"/>
      <c r="KMG21" s="37"/>
      <c r="KMH21" s="37"/>
      <c r="KMI21" s="37"/>
      <c r="KMJ21" s="37"/>
      <c r="KMK21" s="37"/>
      <c r="KML21" s="37"/>
      <c r="KMM21" s="37"/>
      <c r="KMN21" s="37"/>
      <c r="KMO21" s="37"/>
      <c r="KMP21" s="37"/>
      <c r="KMQ21" s="37"/>
      <c r="KMR21" s="37"/>
      <c r="KMS21" s="37"/>
      <c r="KMT21" s="37"/>
      <c r="KMU21" s="37"/>
      <c r="KMV21" s="37"/>
      <c r="KMW21" s="37"/>
      <c r="KMX21" s="37"/>
      <c r="KMY21" s="37"/>
      <c r="KMZ21" s="37"/>
      <c r="KNA21" s="37"/>
      <c r="KNB21" s="37"/>
      <c r="KNC21" s="37"/>
      <c r="KND21" s="37"/>
      <c r="KNE21" s="37"/>
      <c r="KNF21" s="37"/>
      <c r="KNG21" s="37"/>
      <c r="KNH21" s="37"/>
      <c r="KNI21" s="37"/>
      <c r="KNJ21" s="37"/>
      <c r="KNK21" s="37"/>
      <c r="KNL21" s="37"/>
      <c r="KNM21" s="37"/>
      <c r="KNN21" s="37"/>
      <c r="KNO21" s="37"/>
      <c r="KNP21" s="37"/>
      <c r="KNQ21" s="37"/>
      <c r="KNR21" s="37"/>
      <c r="KNS21" s="37"/>
      <c r="KNT21" s="37"/>
      <c r="KNU21" s="37"/>
      <c r="KNV21" s="37"/>
      <c r="KNW21" s="37"/>
      <c r="KNX21" s="37"/>
      <c r="KNY21" s="37"/>
      <c r="KNZ21" s="37"/>
      <c r="KOA21" s="37"/>
      <c r="KOB21" s="37"/>
      <c r="KOC21" s="37"/>
      <c r="KOD21" s="37"/>
      <c r="KOE21" s="37"/>
      <c r="KOF21" s="37"/>
      <c r="KOG21" s="37"/>
      <c r="KOH21" s="37"/>
      <c r="KOI21" s="37"/>
      <c r="KOJ21" s="37"/>
      <c r="KOK21" s="37"/>
      <c r="KOL21" s="37"/>
      <c r="KOM21" s="37"/>
      <c r="KON21" s="37"/>
      <c r="KOO21" s="37"/>
      <c r="KOP21" s="37"/>
      <c r="KOQ21" s="37"/>
      <c r="KOR21" s="37"/>
      <c r="KOS21" s="37"/>
      <c r="KOT21" s="37"/>
      <c r="KOU21" s="37"/>
      <c r="KOV21" s="37"/>
      <c r="KOW21" s="37"/>
      <c r="KOX21" s="37"/>
      <c r="KOY21" s="37"/>
      <c r="KOZ21" s="37"/>
      <c r="KPA21" s="37"/>
      <c r="KPB21" s="37"/>
      <c r="KPC21" s="37"/>
      <c r="KPD21" s="37"/>
      <c r="KPE21" s="37"/>
      <c r="KPF21" s="37"/>
      <c r="KPG21" s="37"/>
      <c r="KPH21" s="37"/>
      <c r="KPI21" s="37"/>
      <c r="KPJ21" s="37"/>
      <c r="KPK21" s="37"/>
      <c r="KPL21" s="37"/>
      <c r="KPM21" s="37"/>
      <c r="KPN21" s="37"/>
      <c r="KPO21" s="37"/>
      <c r="KPP21" s="37"/>
      <c r="KPQ21" s="37"/>
      <c r="KPR21" s="37"/>
      <c r="KPS21" s="37"/>
      <c r="KPT21" s="37"/>
      <c r="KPU21" s="37"/>
      <c r="KPV21" s="37"/>
      <c r="KPW21" s="37"/>
      <c r="KPX21" s="37"/>
      <c r="KPY21" s="37"/>
      <c r="KPZ21" s="37"/>
      <c r="KQA21" s="37"/>
      <c r="KQB21" s="37"/>
      <c r="KQC21" s="37"/>
      <c r="KQD21" s="37"/>
      <c r="KQE21" s="37"/>
      <c r="KQF21" s="37"/>
      <c r="KQG21" s="37"/>
      <c r="KQH21" s="37"/>
      <c r="KQI21" s="37"/>
      <c r="KQJ21" s="37"/>
      <c r="KQK21" s="37"/>
      <c r="KQL21" s="37"/>
      <c r="KQM21" s="37"/>
      <c r="KQN21" s="37"/>
      <c r="KQO21" s="37"/>
      <c r="KQP21" s="37"/>
      <c r="KQQ21" s="37"/>
      <c r="KQR21" s="37"/>
      <c r="KQS21" s="37"/>
      <c r="KQT21" s="37"/>
      <c r="KQU21" s="37"/>
      <c r="KQV21" s="37"/>
      <c r="KQW21" s="37"/>
      <c r="KQX21" s="37"/>
      <c r="KQY21" s="37"/>
      <c r="KQZ21" s="37"/>
      <c r="KRA21" s="37"/>
      <c r="KRB21" s="37"/>
      <c r="KRC21" s="37"/>
      <c r="KRD21" s="37"/>
      <c r="KRE21" s="37"/>
      <c r="KRF21" s="37"/>
      <c r="KRG21" s="37"/>
      <c r="KRH21" s="37"/>
      <c r="KRI21" s="37"/>
      <c r="KRJ21" s="37"/>
      <c r="KRK21" s="37"/>
      <c r="KRL21" s="37"/>
      <c r="KRM21" s="37"/>
      <c r="KRN21" s="37"/>
      <c r="KRO21" s="37"/>
      <c r="KRP21" s="37"/>
      <c r="KRQ21" s="37"/>
      <c r="KRR21" s="37"/>
      <c r="KRS21" s="37"/>
      <c r="KRT21" s="37"/>
      <c r="KRU21" s="37"/>
      <c r="KRV21" s="37"/>
      <c r="KRW21" s="37"/>
      <c r="KRX21" s="37"/>
      <c r="KRY21" s="37"/>
      <c r="KRZ21" s="37"/>
      <c r="KSA21" s="37"/>
      <c r="KSB21" s="37"/>
      <c r="KSC21" s="37"/>
      <c r="KSD21" s="37"/>
      <c r="KSE21" s="37"/>
      <c r="KSF21" s="37"/>
      <c r="KSG21" s="37"/>
      <c r="KSH21" s="37"/>
      <c r="KSI21" s="37"/>
      <c r="KSJ21" s="37"/>
      <c r="KSK21" s="37"/>
      <c r="KSL21" s="37"/>
      <c r="KSM21" s="37"/>
      <c r="KSN21" s="37"/>
      <c r="KSO21" s="37"/>
      <c r="KSP21" s="37"/>
      <c r="KSQ21" s="37"/>
      <c r="KSR21" s="37"/>
      <c r="KSS21" s="37"/>
      <c r="KST21" s="37"/>
      <c r="KSU21" s="37"/>
      <c r="KSV21" s="37"/>
      <c r="KSW21" s="37"/>
      <c r="KSX21" s="37"/>
      <c r="KSY21" s="37"/>
      <c r="KSZ21" s="37"/>
      <c r="KTA21" s="37"/>
      <c r="KTB21" s="37"/>
      <c r="KTC21" s="37"/>
      <c r="KTD21" s="37"/>
      <c r="KTE21" s="37"/>
      <c r="KTF21" s="37"/>
      <c r="KTG21" s="37"/>
      <c r="KTH21" s="37"/>
      <c r="KTI21" s="37"/>
      <c r="KTJ21" s="37"/>
      <c r="KTK21" s="37"/>
      <c r="KTL21" s="37"/>
      <c r="KTM21" s="37"/>
      <c r="KTN21" s="37"/>
      <c r="KTO21" s="37"/>
      <c r="KTP21" s="37"/>
      <c r="KTQ21" s="37"/>
      <c r="KTR21" s="37"/>
      <c r="KTS21" s="37"/>
      <c r="KTT21" s="37"/>
      <c r="KTU21" s="37"/>
      <c r="KTV21" s="37"/>
      <c r="KTW21" s="37"/>
      <c r="KTX21" s="37"/>
      <c r="KTY21" s="37"/>
      <c r="KTZ21" s="37"/>
      <c r="KUA21" s="37"/>
      <c r="KUB21" s="37"/>
      <c r="KUC21" s="37"/>
      <c r="KUD21" s="37"/>
      <c r="KUE21" s="37"/>
      <c r="KUF21" s="37"/>
      <c r="KUG21" s="37"/>
      <c r="KUH21" s="37"/>
      <c r="KUI21" s="37"/>
      <c r="KUJ21" s="37"/>
      <c r="KUK21" s="37"/>
      <c r="KUL21" s="37"/>
      <c r="KUM21" s="37"/>
      <c r="KUN21" s="37"/>
      <c r="KUO21" s="37"/>
      <c r="KUP21" s="37"/>
      <c r="KUQ21" s="37"/>
      <c r="KUR21" s="37"/>
      <c r="KUS21" s="37"/>
      <c r="KUT21" s="37"/>
      <c r="KUU21" s="37"/>
      <c r="KUV21" s="37"/>
      <c r="KUW21" s="37"/>
      <c r="KUX21" s="37"/>
      <c r="KUY21" s="37"/>
      <c r="KUZ21" s="37"/>
      <c r="KVA21" s="37"/>
      <c r="KVB21" s="37"/>
      <c r="KVC21" s="37"/>
      <c r="KVD21" s="37"/>
      <c r="KVE21" s="37"/>
      <c r="KVF21" s="37"/>
      <c r="KVG21" s="37"/>
      <c r="KVH21" s="37"/>
      <c r="KVI21" s="37"/>
      <c r="KVJ21" s="37"/>
      <c r="KVK21" s="37"/>
      <c r="KVL21" s="37"/>
      <c r="KVM21" s="37"/>
      <c r="KVN21" s="37"/>
      <c r="KVO21" s="37"/>
      <c r="KVP21" s="37"/>
      <c r="KVQ21" s="37"/>
      <c r="KVR21" s="37"/>
      <c r="KVS21" s="37"/>
      <c r="KVT21" s="37"/>
      <c r="KVU21" s="37"/>
      <c r="KVV21" s="37"/>
      <c r="KVW21" s="37"/>
      <c r="KVX21" s="37"/>
      <c r="KVY21" s="37"/>
      <c r="KVZ21" s="37"/>
      <c r="KWA21" s="37"/>
      <c r="KWB21" s="37"/>
      <c r="KWC21" s="37"/>
      <c r="KWD21" s="37"/>
      <c r="KWE21" s="37"/>
      <c r="KWF21" s="37"/>
      <c r="KWG21" s="37"/>
      <c r="KWH21" s="37"/>
      <c r="KWI21" s="37"/>
      <c r="KWJ21" s="37"/>
      <c r="KWK21" s="37"/>
      <c r="KWL21" s="37"/>
      <c r="KWM21" s="37"/>
      <c r="KWN21" s="37"/>
      <c r="KWO21" s="37"/>
      <c r="KWP21" s="37"/>
      <c r="KWQ21" s="37"/>
      <c r="KWR21" s="37"/>
      <c r="KWS21" s="37"/>
      <c r="KWT21" s="37"/>
      <c r="KWU21" s="37"/>
      <c r="KWV21" s="37"/>
      <c r="KWW21" s="37"/>
      <c r="KWX21" s="37"/>
      <c r="KWY21" s="37"/>
      <c r="KWZ21" s="37"/>
      <c r="KXA21" s="37"/>
      <c r="KXB21" s="37"/>
      <c r="KXC21" s="37"/>
      <c r="KXD21" s="37"/>
      <c r="KXE21" s="37"/>
      <c r="KXF21" s="37"/>
      <c r="KXG21" s="37"/>
      <c r="KXH21" s="37"/>
      <c r="KXI21" s="37"/>
      <c r="KXJ21" s="37"/>
      <c r="KXK21" s="37"/>
      <c r="KXL21" s="37"/>
      <c r="KXM21" s="37"/>
      <c r="KXN21" s="37"/>
      <c r="KXO21" s="37"/>
      <c r="KXP21" s="37"/>
      <c r="KXQ21" s="37"/>
      <c r="KXR21" s="37"/>
      <c r="KXS21" s="37"/>
      <c r="KXT21" s="37"/>
      <c r="KXU21" s="37"/>
      <c r="KXV21" s="37"/>
      <c r="KXW21" s="37"/>
      <c r="KXX21" s="37"/>
      <c r="KXY21" s="37"/>
      <c r="KXZ21" s="37"/>
      <c r="KYA21" s="37"/>
      <c r="KYB21" s="37"/>
      <c r="KYC21" s="37"/>
      <c r="KYD21" s="37"/>
      <c r="KYE21" s="37"/>
      <c r="KYF21" s="37"/>
      <c r="KYG21" s="37"/>
      <c r="KYH21" s="37"/>
      <c r="KYI21" s="37"/>
      <c r="KYJ21" s="37"/>
      <c r="KYK21" s="37"/>
      <c r="KYL21" s="37"/>
      <c r="KYM21" s="37"/>
      <c r="KYN21" s="37"/>
      <c r="KYO21" s="37"/>
      <c r="KYP21" s="37"/>
      <c r="KYQ21" s="37"/>
      <c r="KYR21" s="37"/>
      <c r="KYS21" s="37"/>
      <c r="KYT21" s="37"/>
      <c r="KYU21" s="37"/>
      <c r="KYV21" s="37"/>
      <c r="KYW21" s="37"/>
      <c r="KYX21" s="37"/>
      <c r="KYY21" s="37"/>
      <c r="KYZ21" s="37"/>
      <c r="KZA21" s="37"/>
      <c r="KZB21" s="37"/>
      <c r="KZC21" s="37"/>
      <c r="KZD21" s="37"/>
      <c r="KZE21" s="37"/>
      <c r="KZF21" s="37"/>
      <c r="KZG21" s="37"/>
      <c r="KZH21" s="37"/>
      <c r="KZI21" s="37"/>
      <c r="KZJ21" s="37"/>
      <c r="KZK21" s="37"/>
      <c r="KZL21" s="37"/>
      <c r="KZM21" s="37"/>
      <c r="KZN21" s="37"/>
      <c r="KZO21" s="37"/>
      <c r="KZP21" s="37"/>
      <c r="KZQ21" s="37"/>
      <c r="KZR21" s="37"/>
      <c r="KZS21" s="37"/>
      <c r="KZT21" s="37"/>
      <c r="KZU21" s="37"/>
      <c r="KZV21" s="37"/>
      <c r="KZW21" s="37"/>
      <c r="KZX21" s="37"/>
      <c r="KZY21" s="37"/>
      <c r="KZZ21" s="37"/>
      <c r="LAA21" s="37"/>
      <c r="LAB21" s="37"/>
      <c r="LAC21" s="37"/>
      <c r="LAD21" s="37"/>
      <c r="LAE21" s="37"/>
      <c r="LAF21" s="37"/>
      <c r="LAG21" s="37"/>
      <c r="LAH21" s="37"/>
      <c r="LAI21" s="37"/>
      <c r="LAJ21" s="37"/>
      <c r="LAK21" s="37"/>
      <c r="LAL21" s="37"/>
      <c r="LAM21" s="37"/>
      <c r="LAN21" s="37"/>
      <c r="LAO21" s="37"/>
      <c r="LAP21" s="37"/>
      <c r="LAQ21" s="37"/>
      <c r="LAR21" s="37"/>
      <c r="LAS21" s="37"/>
      <c r="LAT21" s="37"/>
      <c r="LAU21" s="37"/>
      <c r="LAV21" s="37"/>
      <c r="LAW21" s="37"/>
      <c r="LAX21" s="37"/>
      <c r="LAY21" s="37"/>
      <c r="LAZ21" s="37"/>
      <c r="LBA21" s="37"/>
      <c r="LBB21" s="37"/>
      <c r="LBC21" s="37"/>
      <c r="LBD21" s="37"/>
      <c r="LBE21" s="37"/>
      <c r="LBF21" s="37"/>
      <c r="LBG21" s="37"/>
      <c r="LBH21" s="37"/>
      <c r="LBI21" s="37"/>
      <c r="LBJ21" s="37"/>
      <c r="LBK21" s="37"/>
      <c r="LBL21" s="37"/>
      <c r="LBM21" s="37"/>
      <c r="LBN21" s="37"/>
      <c r="LBO21" s="37"/>
      <c r="LBP21" s="37"/>
      <c r="LBQ21" s="37"/>
      <c r="LBR21" s="37"/>
      <c r="LBS21" s="37"/>
      <c r="LBT21" s="37"/>
      <c r="LBU21" s="37"/>
      <c r="LBV21" s="37"/>
      <c r="LBW21" s="37"/>
      <c r="LBX21" s="37"/>
      <c r="LBY21" s="37"/>
      <c r="LBZ21" s="37"/>
      <c r="LCA21" s="37"/>
      <c r="LCB21" s="37"/>
      <c r="LCC21" s="37"/>
      <c r="LCD21" s="37"/>
      <c r="LCE21" s="37"/>
      <c r="LCF21" s="37"/>
      <c r="LCG21" s="37"/>
      <c r="LCH21" s="37"/>
      <c r="LCI21" s="37"/>
      <c r="LCJ21" s="37"/>
      <c r="LCK21" s="37"/>
      <c r="LCL21" s="37"/>
      <c r="LCM21" s="37"/>
      <c r="LCN21" s="37"/>
      <c r="LCO21" s="37"/>
      <c r="LCP21" s="37"/>
      <c r="LCQ21" s="37"/>
      <c r="LCR21" s="37"/>
      <c r="LCS21" s="37"/>
      <c r="LCT21" s="37"/>
      <c r="LCU21" s="37"/>
      <c r="LCV21" s="37"/>
      <c r="LCW21" s="37"/>
      <c r="LCX21" s="37"/>
      <c r="LCY21" s="37"/>
      <c r="LCZ21" s="37"/>
      <c r="LDA21" s="37"/>
      <c r="LDB21" s="37"/>
      <c r="LDC21" s="37"/>
      <c r="LDD21" s="37"/>
      <c r="LDE21" s="37"/>
      <c r="LDF21" s="37"/>
      <c r="LDG21" s="37"/>
      <c r="LDH21" s="37"/>
      <c r="LDI21" s="37"/>
      <c r="LDJ21" s="37"/>
      <c r="LDK21" s="37"/>
      <c r="LDL21" s="37"/>
      <c r="LDM21" s="37"/>
      <c r="LDN21" s="37"/>
      <c r="LDO21" s="37"/>
      <c r="LDP21" s="37"/>
      <c r="LDQ21" s="37"/>
      <c r="LDR21" s="37"/>
      <c r="LDS21" s="37"/>
      <c r="LDT21" s="37"/>
      <c r="LDU21" s="37"/>
      <c r="LDV21" s="37"/>
      <c r="LDW21" s="37"/>
      <c r="LDX21" s="37"/>
      <c r="LDY21" s="37"/>
      <c r="LDZ21" s="37"/>
      <c r="LEA21" s="37"/>
      <c r="LEB21" s="37"/>
      <c r="LEC21" s="37"/>
      <c r="LED21" s="37"/>
      <c r="LEE21" s="37"/>
      <c r="LEF21" s="37"/>
      <c r="LEG21" s="37"/>
      <c r="LEH21" s="37"/>
      <c r="LEI21" s="37"/>
      <c r="LEJ21" s="37"/>
      <c r="LEK21" s="37"/>
      <c r="LEL21" s="37"/>
      <c r="LEM21" s="37"/>
      <c r="LEN21" s="37"/>
      <c r="LEO21" s="37"/>
      <c r="LEP21" s="37"/>
      <c r="LEQ21" s="37"/>
      <c r="LER21" s="37"/>
      <c r="LES21" s="37"/>
      <c r="LET21" s="37"/>
      <c r="LEU21" s="37"/>
      <c r="LEV21" s="37"/>
      <c r="LEW21" s="37"/>
      <c r="LEX21" s="37"/>
      <c r="LEY21" s="37"/>
      <c r="LEZ21" s="37"/>
      <c r="LFA21" s="37"/>
      <c r="LFB21" s="37"/>
      <c r="LFC21" s="37"/>
      <c r="LFD21" s="37"/>
      <c r="LFE21" s="37"/>
      <c r="LFF21" s="37"/>
      <c r="LFG21" s="37"/>
      <c r="LFH21" s="37"/>
      <c r="LFI21" s="37"/>
      <c r="LFJ21" s="37"/>
      <c r="LFK21" s="37"/>
      <c r="LFL21" s="37"/>
      <c r="LFM21" s="37"/>
      <c r="LFN21" s="37"/>
      <c r="LFO21" s="37"/>
      <c r="LFP21" s="37"/>
      <c r="LFQ21" s="37"/>
      <c r="LFR21" s="37"/>
      <c r="LFS21" s="37"/>
      <c r="LFT21" s="37"/>
      <c r="LFU21" s="37"/>
      <c r="LFV21" s="37"/>
      <c r="LFW21" s="37"/>
      <c r="LFX21" s="37"/>
      <c r="LFY21" s="37"/>
      <c r="LFZ21" s="37"/>
      <c r="LGA21" s="37"/>
      <c r="LGB21" s="37"/>
      <c r="LGC21" s="37"/>
      <c r="LGD21" s="37"/>
      <c r="LGE21" s="37"/>
      <c r="LGF21" s="37"/>
      <c r="LGG21" s="37"/>
      <c r="LGH21" s="37"/>
      <c r="LGI21" s="37"/>
      <c r="LGJ21" s="37"/>
      <c r="LGK21" s="37"/>
      <c r="LGL21" s="37"/>
      <c r="LGM21" s="37"/>
      <c r="LGN21" s="37"/>
      <c r="LGO21" s="37"/>
      <c r="LGP21" s="37"/>
      <c r="LGQ21" s="37"/>
      <c r="LGR21" s="37"/>
      <c r="LGS21" s="37"/>
      <c r="LGT21" s="37"/>
      <c r="LGU21" s="37"/>
      <c r="LGV21" s="37"/>
      <c r="LGW21" s="37"/>
      <c r="LGX21" s="37"/>
      <c r="LGY21" s="37"/>
      <c r="LGZ21" s="37"/>
      <c r="LHA21" s="37"/>
      <c r="LHB21" s="37"/>
      <c r="LHC21" s="37"/>
      <c r="LHD21" s="37"/>
      <c r="LHE21" s="37"/>
      <c r="LHF21" s="37"/>
      <c r="LHG21" s="37"/>
      <c r="LHH21" s="37"/>
      <c r="LHI21" s="37"/>
      <c r="LHJ21" s="37"/>
      <c r="LHK21" s="37"/>
      <c r="LHL21" s="37"/>
      <c r="LHM21" s="37"/>
      <c r="LHN21" s="37"/>
      <c r="LHO21" s="37"/>
      <c r="LHP21" s="37"/>
      <c r="LHQ21" s="37"/>
      <c r="LHR21" s="37"/>
      <c r="LHS21" s="37"/>
      <c r="LHT21" s="37"/>
      <c r="LHU21" s="37"/>
      <c r="LHV21" s="37"/>
      <c r="LHW21" s="37"/>
      <c r="LHX21" s="37"/>
      <c r="LHY21" s="37"/>
      <c r="LHZ21" s="37"/>
      <c r="LIA21" s="37"/>
      <c r="LIB21" s="37"/>
      <c r="LIC21" s="37"/>
      <c r="LID21" s="37"/>
      <c r="LIE21" s="37"/>
      <c r="LIF21" s="37"/>
      <c r="LIG21" s="37"/>
      <c r="LIH21" s="37"/>
      <c r="LII21" s="37"/>
      <c r="LIJ21" s="37"/>
      <c r="LIK21" s="37"/>
      <c r="LIL21" s="37"/>
      <c r="LIM21" s="37"/>
      <c r="LIN21" s="37"/>
      <c r="LIO21" s="37"/>
      <c r="LIP21" s="37"/>
      <c r="LIQ21" s="37"/>
      <c r="LIR21" s="37"/>
      <c r="LIS21" s="37"/>
      <c r="LIT21" s="37"/>
      <c r="LIU21" s="37"/>
      <c r="LIV21" s="37"/>
      <c r="LIW21" s="37"/>
      <c r="LIX21" s="37"/>
      <c r="LIY21" s="37"/>
      <c r="LIZ21" s="37"/>
      <c r="LJA21" s="37"/>
      <c r="LJB21" s="37"/>
      <c r="LJC21" s="37"/>
      <c r="LJD21" s="37"/>
      <c r="LJE21" s="37"/>
      <c r="LJF21" s="37"/>
      <c r="LJG21" s="37"/>
      <c r="LJH21" s="37"/>
      <c r="LJI21" s="37"/>
      <c r="LJJ21" s="37"/>
      <c r="LJK21" s="37"/>
      <c r="LJL21" s="37"/>
      <c r="LJM21" s="37"/>
      <c r="LJN21" s="37"/>
      <c r="LJO21" s="37"/>
      <c r="LJP21" s="37"/>
      <c r="LJQ21" s="37"/>
      <c r="LJR21" s="37"/>
      <c r="LJS21" s="37"/>
      <c r="LJT21" s="37"/>
      <c r="LJU21" s="37"/>
      <c r="LJV21" s="37"/>
      <c r="LJW21" s="37"/>
      <c r="LJX21" s="37"/>
      <c r="LJY21" s="37"/>
      <c r="LJZ21" s="37"/>
      <c r="LKA21" s="37"/>
      <c r="LKB21" s="37"/>
      <c r="LKC21" s="37"/>
      <c r="LKD21" s="37"/>
      <c r="LKE21" s="37"/>
      <c r="LKF21" s="37"/>
      <c r="LKG21" s="37"/>
      <c r="LKH21" s="37"/>
      <c r="LKI21" s="37"/>
      <c r="LKJ21" s="37"/>
      <c r="LKK21" s="37"/>
      <c r="LKL21" s="37"/>
      <c r="LKM21" s="37"/>
      <c r="LKN21" s="37"/>
      <c r="LKO21" s="37"/>
      <c r="LKP21" s="37"/>
      <c r="LKQ21" s="37"/>
      <c r="LKR21" s="37"/>
      <c r="LKS21" s="37"/>
      <c r="LKT21" s="37"/>
      <c r="LKU21" s="37"/>
      <c r="LKV21" s="37"/>
      <c r="LKW21" s="37"/>
      <c r="LKX21" s="37"/>
      <c r="LKY21" s="37"/>
      <c r="LKZ21" s="37"/>
      <c r="LLA21" s="37"/>
      <c r="LLB21" s="37"/>
      <c r="LLC21" s="37"/>
      <c r="LLD21" s="37"/>
      <c r="LLE21" s="37"/>
      <c r="LLF21" s="37"/>
      <c r="LLG21" s="37"/>
      <c r="LLH21" s="37"/>
      <c r="LLI21" s="37"/>
      <c r="LLJ21" s="37"/>
      <c r="LLK21" s="37"/>
      <c r="LLL21" s="37"/>
      <c r="LLM21" s="37"/>
      <c r="LLN21" s="37"/>
      <c r="LLO21" s="37"/>
      <c r="LLP21" s="37"/>
      <c r="LLQ21" s="37"/>
      <c r="LLR21" s="37"/>
      <c r="LLS21" s="37"/>
      <c r="LLT21" s="37"/>
      <c r="LLU21" s="37"/>
      <c r="LLV21" s="37"/>
      <c r="LLW21" s="37"/>
      <c r="LLX21" s="37"/>
      <c r="LLY21" s="37"/>
      <c r="LLZ21" s="37"/>
      <c r="LMA21" s="37"/>
      <c r="LMB21" s="37"/>
      <c r="LMC21" s="37"/>
      <c r="LMD21" s="37"/>
      <c r="LME21" s="37"/>
      <c r="LMF21" s="37"/>
      <c r="LMG21" s="37"/>
      <c r="LMH21" s="37"/>
      <c r="LMI21" s="37"/>
      <c r="LMJ21" s="37"/>
      <c r="LMK21" s="37"/>
      <c r="LML21" s="37"/>
      <c r="LMM21" s="37"/>
      <c r="LMN21" s="37"/>
      <c r="LMO21" s="37"/>
      <c r="LMP21" s="37"/>
      <c r="LMQ21" s="37"/>
      <c r="LMR21" s="37"/>
      <c r="LMS21" s="37"/>
      <c r="LMT21" s="37"/>
      <c r="LMU21" s="37"/>
      <c r="LMV21" s="37"/>
      <c r="LMW21" s="37"/>
      <c r="LMX21" s="37"/>
      <c r="LMY21" s="37"/>
      <c r="LMZ21" s="37"/>
      <c r="LNA21" s="37"/>
      <c r="LNB21" s="37"/>
      <c r="LNC21" s="37"/>
      <c r="LND21" s="37"/>
      <c r="LNE21" s="37"/>
      <c r="LNF21" s="37"/>
      <c r="LNG21" s="37"/>
      <c r="LNH21" s="37"/>
      <c r="LNI21" s="37"/>
      <c r="LNJ21" s="37"/>
      <c r="LNK21" s="37"/>
      <c r="LNL21" s="37"/>
      <c r="LNM21" s="37"/>
      <c r="LNN21" s="37"/>
      <c r="LNO21" s="37"/>
      <c r="LNP21" s="37"/>
      <c r="LNQ21" s="37"/>
      <c r="LNR21" s="37"/>
      <c r="LNS21" s="37"/>
      <c r="LNT21" s="37"/>
      <c r="LNU21" s="37"/>
      <c r="LNV21" s="37"/>
      <c r="LNW21" s="37"/>
      <c r="LNX21" s="37"/>
      <c r="LNY21" s="37"/>
      <c r="LNZ21" s="37"/>
      <c r="LOA21" s="37"/>
      <c r="LOB21" s="37"/>
      <c r="LOC21" s="37"/>
      <c r="LOD21" s="37"/>
      <c r="LOE21" s="37"/>
      <c r="LOF21" s="37"/>
      <c r="LOG21" s="37"/>
      <c r="LOH21" s="37"/>
      <c r="LOI21" s="37"/>
      <c r="LOJ21" s="37"/>
      <c r="LOK21" s="37"/>
      <c r="LOL21" s="37"/>
      <c r="LOM21" s="37"/>
      <c r="LON21" s="37"/>
      <c r="LOO21" s="37"/>
      <c r="LOP21" s="37"/>
      <c r="LOQ21" s="37"/>
      <c r="LOR21" s="37"/>
      <c r="LOS21" s="37"/>
      <c r="LOT21" s="37"/>
      <c r="LOU21" s="37"/>
      <c r="LOV21" s="37"/>
      <c r="LOW21" s="37"/>
      <c r="LOX21" s="37"/>
      <c r="LOY21" s="37"/>
      <c r="LOZ21" s="37"/>
      <c r="LPA21" s="37"/>
      <c r="LPB21" s="37"/>
      <c r="LPC21" s="37"/>
      <c r="LPD21" s="37"/>
      <c r="LPE21" s="37"/>
      <c r="LPF21" s="37"/>
      <c r="LPG21" s="37"/>
      <c r="LPH21" s="37"/>
      <c r="LPI21" s="37"/>
      <c r="LPJ21" s="37"/>
      <c r="LPK21" s="37"/>
      <c r="LPL21" s="37"/>
      <c r="LPM21" s="37"/>
      <c r="LPN21" s="37"/>
      <c r="LPO21" s="37"/>
      <c r="LPP21" s="37"/>
      <c r="LPQ21" s="37"/>
      <c r="LPR21" s="37"/>
      <c r="LPS21" s="37"/>
      <c r="LPT21" s="37"/>
      <c r="LPU21" s="37"/>
      <c r="LPV21" s="37"/>
      <c r="LPW21" s="37"/>
      <c r="LPX21" s="37"/>
      <c r="LPY21" s="37"/>
      <c r="LPZ21" s="37"/>
      <c r="LQA21" s="37"/>
      <c r="LQB21" s="37"/>
      <c r="LQC21" s="37"/>
      <c r="LQD21" s="37"/>
      <c r="LQE21" s="37"/>
      <c r="LQF21" s="37"/>
      <c r="LQG21" s="37"/>
      <c r="LQH21" s="37"/>
      <c r="LQI21" s="37"/>
      <c r="LQJ21" s="37"/>
      <c r="LQK21" s="37"/>
      <c r="LQL21" s="37"/>
      <c r="LQM21" s="37"/>
      <c r="LQN21" s="37"/>
      <c r="LQO21" s="37"/>
      <c r="LQP21" s="37"/>
      <c r="LQQ21" s="37"/>
      <c r="LQR21" s="37"/>
      <c r="LQS21" s="37"/>
      <c r="LQT21" s="37"/>
      <c r="LQU21" s="37"/>
      <c r="LQV21" s="37"/>
      <c r="LQW21" s="37"/>
      <c r="LQX21" s="37"/>
      <c r="LQY21" s="37"/>
      <c r="LQZ21" s="37"/>
      <c r="LRA21" s="37"/>
      <c r="LRB21" s="37"/>
      <c r="LRC21" s="37"/>
      <c r="LRD21" s="37"/>
      <c r="LRE21" s="37"/>
      <c r="LRF21" s="37"/>
      <c r="LRG21" s="37"/>
      <c r="LRH21" s="37"/>
      <c r="LRI21" s="37"/>
      <c r="LRJ21" s="37"/>
      <c r="LRK21" s="37"/>
      <c r="LRL21" s="37"/>
      <c r="LRM21" s="37"/>
      <c r="LRN21" s="37"/>
      <c r="LRO21" s="37"/>
      <c r="LRP21" s="37"/>
      <c r="LRQ21" s="37"/>
      <c r="LRR21" s="37"/>
      <c r="LRS21" s="37"/>
      <c r="LRT21" s="37"/>
      <c r="LRU21" s="37"/>
      <c r="LRV21" s="37"/>
      <c r="LRW21" s="37"/>
      <c r="LRX21" s="37"/>
      <c r="LRY21" s="37"/>
      <c r="LRZ21" s="37"/>
      <c r="LSA21" s="37"/>
      <c r="LSB21" s="37"/>
      <c r="LSC21" s="37"/>
      <c r="LSD21" s="37"/>
      <c r="LSE21" s="37"/>
      <c r="LSF21" s="37"/>
      <c r="LSG21" s="37"/>
      <c r="LSH21" s="37"/>
      <c r="LSI21" s="37"/>
      <c r="LSJ21" s="37"/>
      <c r="LSK21" s="37"/>
      <c r="LSL21" s="37"/>
      <c r="LSM21" s="37"/>
      <c r="LSN21" s="37"/>
      <c r="LSO21" s="37"/>
      <c r="LSP21" s="37"/>
      <c r="LSQ21" s="37"/>
      <c r="LSR21" s="37"/>
      <c r="LSS21" s="37"/>
      <c r="LST21" s="37"/>
      <c r="LSU21" s="37"/>
      <c r="LSV21" s="37"/>
      <c r="LSW21" s="37"/>
      <c r="LSX21" s="37"/>
      <c r="LSY21" s="37"/>
      <c r="LSZ21" s="37"/>
      <c r="LTA21" s="37"/>
      <c r="LTB21" s="37"/>
      <c r="LTC21" s="37"/>
      <c r="LTD21" s="37"/>
      <c r="LTE21" s="37"/>
      <c r="LTF21" s="37"/>
      <c r="LTG21" s="37"/>
      <c r="LTH21" s="37"/>
      <c r="LTI21" s="37"/>
      <c r="LTJ21" s="37"/>
      <c r="LTK21" s="37"/>
      <c r="LTL21" s="37"/>
      <c r="LTM21" s="37"/>
      <c r="LTN21" s="37"/>
      <c r="LTO21" s="37"/>
      <c r="LTP21" s="37"/>
      <c r="LTQ21" s="37"/>
      <c r="LTR21" s="37"/>
      <c r="LTS21" s="37"/>
      <c r="LTT21" s="37"/>
      <c r="LTU21" s="37"/>
      <c r="LTV21" s="37"/>
      <c r="LTW21" s="37"/>
      <c r="LTX21" s="37"/>
      <c r="LTY21" s="37"/>
      <c r="LTZ21" s="37"/>
      <c r="LUA21" s="37"/>
      <c r="LUB21" s="37"/>
      <c r="LUC21" s="37"/>
      <c r="LUD21" s="37"/>
      <c r="LUE21" s="37"/>
      <c r="LUF21" s="37"/>
      <c r="LUG21" s="37"/>
      <c r="LUH21" s="37"/>
      <c r="LUI21" s="37"/>
      <c r="LUJ21" s="37"/>
      <c r="LUK21" s="37"/>
      <c r="LUL21" s="37"/>
      <c r="LUM21" s="37"/>
      <c r="LUN21" s="37"/>
      <c r="LUO21" s="37"/>
      <c r="LUP21" s="37"/>
      <c r="LUQ21" s="37"/>
      <c r="LUR21" s="37"/>
      <c r="LUS21" s="37"/>
      <c r="LUT21" s="37"/>
      <c r="LUU21" s="37"/>
      <c r="LUV21" s="37"/>
      <c r="LUW21" s="37"/>
      <c r="LUX21" s="37"/>
      <c r="LUY21" s="37"/>
      <c r="LUZ21" s="37"/>
      <c r="LVA21" s="37"/>
      <c r="LVB21" s="37"/>
      <c r="LVC21" s="37"/>
      <c r="LVD21" s="37"/>
      <c r="LVE21" s="37"/>
      <c r="LVF21" s="37"/>
      <c r="LVG21" s="37"/>
      <c r="LVH21" s="37"/>
      <c r="LVI21" s="37"/>
      <c r="LVJ21" s="37"/>
      <c r="LVK21" s="37"/>
      <c r="LVL21" s="37"/>
      <c r="LVM21" s="37"/>
      <c r="LVN21" s="37"/>
      <c r="LVO21" s="37"/>
      <c r="LVP21" s="37"/>
      <c r="LVQ21" s="37"/>
      <c r="LVR21" s="37"/>
      <c r="LVS21" s="37"/>
      <c r="LVT21" s="37"/>
      <c r="LVU21" s="37"/>
      <c r="LVV21" s="37"/>
      <c r="LVW21" s="37"/>
      <c r="LVX21" s="37"/>
      <c r="LVY21" s="37"/>
      <c r="LVZ21" s="37"/>
      <c r="LWA21" s="37"/>
      <c r="LWB21" s="37"/>
      <c r="LWC21" s="37"/>
      <c r="LWD21" s="37"/>
      <c r="LWE21" s="37"/>
      <c r="LWF21" s="37"/>
      <c r="LWG21" s="37"/>
      <c r="LWH21" s="37"/>
      <c r="LWI21" s="37"/>
      <c r="LWJ21" s="37"/>
      <c r="LWK21" s="37"/>
      <c r="LWL21" s="37"/>
      <c r="LWM21" s="37"/>
      <c r="LWN21" s="37"/>
      <c r="LWO21" s="37"/>
      <c r="LWP21" s="37"/>
      <c r="LWQ21" s="37"/>
      <c r="LWR21" s="37"/>
      <c r="LWS21" s="37"/>
      <c r="LWT21" s="37"/>
      <c r="LWU21" s="37"/>
      <c r="LWV21" s="37"/>
      <c r="LWW21" s="37"/>
      <c r="LWX21" s="37"/>
      <c r="LWY21" s="37"/>
      <c r="LWZ21" s="37"/>
      <c r="LXA21" s="37"/>
      <c r="LXB21" s="37"/>
      <c r="LXC21" s="37"/>
      <c r="LXD21" s="37"/>
      <c r="LXE21" s="37"/>
      <c r="LXF21" s="37"/>
      <c r="LXG21" s="37"/>
      <c r="LXH21" s="37"/>
      <c r="LXI21" s="37"/>
      <c r="LXJ21" s="37"/>
      <c r="LXK21" s="37"/>
      <c r="LXL21" s="37"/>
      <c r="LXM21" s="37"/>
      <c r="LXN21" s="37"/>
      <c r="LXO21" s="37"/>
      <c r="LXP21" s="37"/>
      <c r="LXQ21" s="37"/>
      <c r="LXR21" s="37"/>
      <c r="LXS21" s="37"/>
      <c r="LXT21" s="37"/>
      <c r="LXU21" s="37"/>
      <c r="LXV21" s="37"/>
      <c r="LXW21" s="37"/>
      <c r="LXX21" s="37"/>
      <c r="LXY21" s="37"/>
      <c r="LXZ21" s="37"/>
      <c r="LYA21" s="37"/>
      <c r="LYB21" s="37"/>
      <c r="LYC21" s="37"/>
      <c r="LYD21" s="37"/>
      <c r="LYE21" s="37"/>
      <c r="LYF21" s="37"/>
      <c r="LYG21" s="37"/>
      <c r="LYH21" s="37"/>
      <c r="LYI21" s="37"/>
      <c r="LYJ21" s="37"/>
      <c r="LYK21" s="37"/>
      <c r="LYL21" s="37"/>
      <c r="LYM21" s="37"/>
      <c r="LYN21" s="37"/>
      <c r="LYO21" s="37"/>
      <c r="LYP21" s="37"/>
      <c r="LYQ21" s="37"/>
      <c r="LYR21" s="37"/>
      <c r="LYS21" s="37"/>
      <c r="LYT21" s="37"/>
      <c r="LYU21" s="37"/>
      <c r="LYV21" s="37"/>
      <c r="LYW21" s="37"/>
      <c r="LYX21" s="37"/>
      <c r="LYY21" s="37"/>
      <c r="LYZ21" s="37"/>
      <c r="LZA21" s="37"/>
      <c r="LZB21" s="37"/>
      <c r="LZC21" s="37"/>
      <c r="LZD21" s="37"/>
      <c r="LZE21" s="37"/>
      <c r="LZF21" s="37"/>
      <c r="LZG21" s="37"/>
      <c r="LZH21" s="37"/>
      <c r="LZI21" s="37"/>
      <c r="LZJ21" s="37"/>
      <c r="LZK21" s="37"/>
      <c r="LZL21" s="37"/>
      <c r="LZM21" s="37"/>
      <c r="LZN21" s="37"/>
      <c r="LZO21" s="37"/>
      <c r="LZP21" s="37"/>
      <c r="LZQ21" s="37"/>
      <c r="LZR21" s="37"/>
      <c r="LZS21" s="37"/>
      <c r="LZT21" s="37"/>
      <c r="LZU21" s="37"/>
      <c r="LZV21" s="37"/>
      <c r="LZW21" s="37"/>
      <c r="LZX21" s="37"/>
      <c r="LZY21" s="37"/>
      <c r="LZZ21" s="37"/>
      <c r="MAA21" s="37"/>
      <c r="MAB21" s="37"/>
      <c r="MAC21" s="37"/>
      <c r="MAD21" s="37"/>
      <c r="MAE21" s="37"/>
      <c r="MAF21" s="37"/>
      <c r="MAG21" s="37"/>
      <c r="MAH21" s="37"/>
      <c r="MAI21" s="37"/>
      <c r="MAJ21" s="37"/>
      <c r="MAK21" s="37"/>
      <c r="MAL21" s="37"/>
      <c r="MAM21" s="37"/>
      <c r="MAN21" s="37"/>
      <c r="MAO21" s="37"/>
      <c r="MAP21" s="37"/>
      <c r="MAQ21" s="37"/>
      <c r="MAR21" s="37"/>
      <c r="MAS21" s="37"/>
      <c r="MAT21" s="37"/>
      <c r="MAU21" s="37"/>
      <c r="MAV21" s="37"/>
      <c r="MAW21" s="37"/>
      <c r="MAX21" s="37"/>
      <c r="MAY21" s="37"/>
      <c r="MAZ21" s="37"/>
      <c r="MBA21" s="37"/>
      <c r="MBB21" s="37"/>
      <c r="MBC21" s="37"/>
      <c r="MBD21" s="37"/>
      <c r="MBE21" s="37"/>
      <c r="MBF21" s="37"/>
      <c r="MBG21" s="37"/>
      <c r="MBH21" s="37"/>
      <c r="MBI21" s="37"/>
      <c r="MBJ21" s="37"/>
      <c r="MBK21" s="37"/>
      <c r="MBL21" s="37"/>
      <c r="MBM21" s="37"/>
      <c r="MBN21" s="37"/>
      <c r="MBO21" s="37"/>
      <c r="MBP21" s="37"/>
      <c r="MBQ21" s="37"/>
      <c r="MBR21" s="37"/>
      <c r="MBS21" s="37"/>
      <c r="MBT21" s="37"/>
      <c r="MBU21" s="37"/>
      <c r="MBV21" s="37"/>
      <c r="MBW21" s="37"/>
      <c r="MBX21" s="37"/>
      <c r="MBY21" s="37"/>
      <c r="MBZ21" s="37"/>
      <c r="MCA21" s="37"/>
      <c r="MCB21" s="37"/>
      <c r="MCC21" s="37"/>
      <c r="MCD21" s="37"/>
      <c r="MCE21" s="37"/>
      <c r="MCF21" s="37"/>
      <c r="MCG21" s="37"/>
      <c r="MCH21" s="37"/>
      <c r="MCI21" s="37"/>
      <c r="MCJ21" s="37"/>
      <c r="MCK21" s="37"/>
      <c r="MCL21" s="37"/>
      <c r="MCM21" s="37"/>
      <c r="MCN21" s="37"/>
      <c r="MCO21" s="37"/>
      <c r="MCP21" s="37"/>
      <c r="MCQ21" s="37"/>
      <c r="MCR21" s="37"/>
      <c r="MCS21" s="37"/>
      <c r="MCT21" s="37"/>
      <c r="MCU21" s="37"/>
      <c r="MCV21" s="37"/>
      <c r="MCW21" s="37"/>
      <c r="MCX21" s="37"/>
      <c r="MCY21" s="37"/>
      <c r="MCZ21" s="37"/>
      <c r="MDA21" s="37"/>
      <c r="MDB21" s="37"/>
      <c r="MDC21" s="37"/>
      <c r="MDD21" s="37"/>
      <c r="MDE21" s="37"/>
      <c r="MDF21" s="37"/>
      <c r="MDG21" s="37"/>
      <c r="MDH21" s="37"/>
      <c r="MDI21" s="37"/>
      <c r="MDJ21" s="37"/>
      <c r="MDK21" s="37"/>
      <c r="MDL21" s="37"/>
      <c r="MDM21" s="37"/>
      <c r="MDN21" s="37"/>
      <c r="MDO21" s="37"/>
      <c r="MDP21" s="37"/>
      <c r="MDQ21" s="37"/>
      <c r="MDR21" s="37"/>
      <c r="MDS21" s="37"/>
      <c r="MDT21" s="37"/>
      <c r="MDU21" s="37"/>
      <c r="MDV21" s="37"/>
      <c r="MDW21" s="37"/>
      <c r="MDX21" s="37"/>
      <c r="MDY21" s="37"/>
      <c r="MDZ21" s="37"/>
      <c r="MEA21" s="37"/>
      <c r="MEB21" s="37"/>
      <c r="MEC21" s="37"/>
      <c r="MED21" s="37"/>
      <c r="MEE21" s="37"/>
      <c r="MEF21" s="37"/>
      <c r="MEG21" s="37"/>
      <c r="MEH21" s="37"/>
      <c r="MEI21" s="37"/>
      <c r="MEJ21" s="37"/>
      <c r="MEK21" s="37"/>
      <c r="MEL21" s="37"/>
      <c r="MEM21" s="37"/>
      <c r="MEN21" s="37"/>
      <c r="MEO21" s="37"/>
      <c r="MEP21" s="37"/>
      <c r="MEQ21" s="37"/>
      <c r="MER21" s="37"/>
      <c r="MES21" s="37"/>
      <c r="MET21" s="37"/>
      <c r="MEU21" s="37"/>
      <c r="MEV21" s="37"/>
      <c r="MEW21" s="37"/>
      <c r="MEX21" s="37"/>
      <c r="MEY21" s="37"/>
      <c r="MEZ21" s="37"/>
      <c r="MFA21" s="37"/>
      <c r="MFB21" s="37"/>
      <c r="MFC21" s="37"/>
      <c r="MFD21" s="37"/>
      <c r="MFE21" s="37"/>
      <c r="MFF21" s="37"/>
      <c r="MFG21" s="37"/>
      <c r="MFH21" s="37"/>
      <c r="MFI21" s="37"/>
      <c r="MFJ21" s="37"/>
      <c r="MFK21" s="37"/>
      <c r="MFL21" s="37"/>
      <c r="MFM21" s="37"/>
      <c r="MFN21" s="37"/>
      <c r="MFO21" s="37"/>
      <c r="MFP21" s="37"/>
      <c r="MFQ21" s="37"/>
      <c r="MFR21" s="37"/>
      <c r="MFS21" s="37"/>
      <c r="MFT21" s="37"/>
      <c r="MFU21" s="37"/>
      <c r="MFV21" s="37"/>
      <c r="MFW21" s="37"/>
      <c r="MFX21" s="37"/>
      <c r="MFY21" s="37"/>
      <c r="MFZ21" s="37"/>
      <c r="MGA21" s="37"/>
      <c r="MGB21" s="37"/>
      <c r="MGC21" s="37"/>
      <c r="MGD21" s="37"/>
      <c r="MGE21" s="37"/>
      <c r="MGF21" s="37"/>
      <c r="MGG21" s="37"/>
      <c r="MGH21" s="37"/>
      <c r="MGI21" s="37"/>
      <c r="MGJ21" s="37"/>
      <c r="MGK21" s="37"/>
      <c r="MGL21" s="37"/>
      <c r="MGM21" s="37"/>
      <c r="MGN21" s="37"/>
      <c r="MGO21" s="37"/>
      <c r="MGP21" s="37"/>
      <c r="MGQ21" s="37"/>
      <c r="MGR21" s="37"/>
      <c r="MGS21" s="37"/>
      <c r="MGT21" s="37"/>
      <c r="MGU21" s="37"/>
      <c r="MGV21" s="37"/>
      <c r="MGW21" s="37"/>
      <c r="MGX21" s="37"/>
      <c r="MGY21" s="37"/>
      <c r="MGZ21" s="37"/>
      <c r="MHA21" s="37"/>
      <c r="MHB21" s="37"/>
      <c r="MHC21" s="37"/>
      <c r="MHD21" s="37"/>
      <c r="MHE21" s="37"/>
      <c r="MHF21" s="37"/>
      <c r="MHG21" s="37"/>
      <c r="MHH21" s="37"/>
      <c r="MHI21" s="37"/>
      <c r="MHJ21" s="37"/>
      <c r="MHK21" s="37"/>
      <c r="MHL21" s="37"/>
      <c r="MHM21" s="37"/>
      <c r="MHN21" s="37"/>
      <c r="MHO21" s="37"/>
      <c r="MHP21" s="37"/>
      <c r="MHQ21" s="37"/>
      <c r="MHR21" s="37"/>
      <c r="MHS21" s="37"/>
      <c r="MHT21" s="37"/>
      <c r="MHU21" s="37"/>
      <c r="MHV21" s="37"/>
      <c r="MHW21" s="37"/>
      <c r="MHX21" s="37"/>
      <c r="MHY21" s="37"/>
      <c r="MHZ21" s="37"/>
      <c r="MIA21" s="37"/>
      <c r="MIB21" s="37"/>
      <c r="MIC21" s="37"/>
      <c r="MID21" s="37"/>
      <c r="MIE21" s="37"/>
      <c r="MIF21" s="37"/>
      <c r="MIG21" s="37"/>
      <c r="MIH21" s="37"/>
      <c r="MII21" s="37"/>
      <c r="MIJ21" s="37"/>
      <c r="MIK21" s="37"/>
      <c r="MIL21" s="37"/>
      <c r="MIM21" s="37"/>
      <c r="MIN21" s="37"/>
      <c r="MIO21" s="37"/>
      <c r="MIP21" s="37"/>
      <c r="MIQ21" s="37"/>
      <c r="MIR21" s="37"/>
      <c r="MIS21" s="37"/>
      <c r="MIT21" s="37"/>
      <c r="MIU21" s="37"/>
      <c r="MIV21" s="37"/>
      <c r="MIW21" s="37"/>
      <c r="MIX21" s="37"/>
      <c r="MIY21" s="37"/>
      <c r="MIZ21" s="37"/>
      <c r="MJA21" s="37"/>
      <c r="MJB21" s="37"/>
      <c r="MJC21" s="37"/>
      <c r="MJD21" s="37"/>
      <c r="MJE21" s="37"/>
      <c r="MJF21" s="37"/>
      <c r="MJG21" s="37"/>
      <c r="MJH21" s="37"/>
      <c r="MJI21" s="37"/>
      <c r="MJJ21" s="37"/>
      <c r="MJK21" s="37"/>
      <c r="MJL21" s="37"/>
      <c r="MJM21" s="37"/>
      <c r="MJN21" s="37"/>
      <c r="MJO21" s="37"/>
      <c r="MJP21" s="37"/>
      <c r="MJQ21" s="37"/>
      <c r="MJR21" s="37"/>
      <c r="MJS21" s="37"/>
      <c r="MJT21" s="37"/>
      <c r="MJU21" s="37"/>
      <c r="MJV21" s="37"/>
      <c r="MJW21" s="37"/>
      <c r="MJX21" s="37"/>
      <c r="MJY21" s="37"/>
      <c r="MJZ21" s="37"/>
      <c r="MKA21" s="37"/>
      <c r="MKB21" s="37"/>
      <c r="MKC21" s="37"/>
      <c r="MKD21" s="37"/>
      <c r="MKE21" s="37"/>
      <c r="MKF21" s="37"/>
      <c r="MKG21" s="37"/>
      <c r="MKH21" s="37"/>
      <c r="MKI21" s="37"/>
      <c r="MKJ21" s="37"/>
      <c r="MKK21" s="37"/>
      <c r="MKL21" s="37"/>
      <c r="MKM21" s="37"/>
      <c r="MKN21" s="37"/>
      <c r="MKO21" s="37"/>
      <c r="MKP21" s="37"/>
      <c r="MKQ21" s="37"/>
      <c r="MKR21" s="37"/>
      <c r="MKS21" s="37"/>
      <c r="MKT21" s="37"/>
      <c r="MKU21" s="37"/>
      <c r="MKV21" s="37"/>
      <c r="MKW21" s="37"/>
      <c r="MKX21" s="37"/>
      <c r="MKY21" s="37"/>
      <c r="MKZ21" s="37"/>
      <c r="MLA21" s="37"/>
      <c r="MLB21" s="37"/>
      <c r="MLC21" s="37"/>
      <c r="MLD21" s="37"/>
      <c r="MLE21" s="37"/>
      <c r="MLF21" s="37"/>
      <c r="MLG21" s="37"/>
      <c r="MLH21" s="37"/>
      <c r="MLI21" s="37"/>
      <c r="MLJ21" s="37"/>
      <c r="MLK21" s="37"/>
      <c r="MLL21" s="37"/>
      <c r="MLM21" s="37"/>
      <c r="MLN21" s="37"/>
      <c r="MLO21" s="37"/>
      <c r="MLP21" s="37"/>
      <c r="MLQ21" s="37"/>
      <c r="MLR21" s="37"/>
      <c r="MLS21" s="37"/>
      <c r="MLT21" s="37"/>
      <c r="MLU21" s="37"/>
      <c r="MLV21" s="37"/>
      <c r="MLW21" s="37"/>
      <c r="MLX21" s="37"/>
      <c r="MLY21" s="37"/>
      <c r="MLZ21" s="37"/>
      <c r="MMA21" s="37"/>
      <c r="MMB21" s="37"/>
      <c r="MMC21" s="37"/>
      <c r="MMD21" s="37"/>
      <c r="MME21" s="37"/>
      <c r="MMF21" s="37"/>
      <c r="MMG21" s="37"/>
      <c r="MMH21" s="37"/>
      <c r="MMI21" s="37"/>
      <c r="MMJ21" s="37"/>
      <c r="MMK21" s="37"/>
      <c r="MML21" s="37"/>
      <c r="MMM21" s="37"/>
      <c r="MMN21" s="37"/>
      <c r="MMO21" s="37"/>
      <c r="MMP21" s="37"/>
      <c r="MMQ21" s="37"/>
      <c r="MMR21" s="37"/>
      <c r="MMS21" s="37"/>
      <c r="MMT21" s="37"/>
      <c r="MMU21" s="37"/>
      <c r="MMV21" s="37"/>
      <c r="MMW21" s="37"/>
      <c r="MMX21" s="37"/>
      <c r="MMY21" s="37"/>
      <c r="MMZ21" s="37"/>
      <c r="MNA21" s="37"/>
      <c r="MNB21" s="37"/>
      <c r="MNC21" s="37"/>
      <c r="MND21" s="37"/>
      <c r="MNE21" s="37"/>
      <c r="MNF21" s="37"/>
      <c r="MNG21" s="37"/>
      <c r="MNH21" s="37"/>
      <c r="MNI21" s="37"/>
      <c r="MNJ21" s="37"/>
      <c r="MNK21" s="37"/>
      <c r="MNL21" s="37"/>
      <c r="MNM21" s="37"/>
      <c r="MNN21" s="37"/>
      <c r="MNO21" s="37"/>
      <c r="MNP21" s="37"/>
      <c r="MNQ21" s="37"/>
      <c r="MNR21" s="37"/>
      <c r="MNS21" s="37"/>
      <c r="MNT21" s="37"/>
      <c r="MNU21" s="37"/>
      <c r="MNV21" s="37"/>
      <c r="MNW21" s="37"/>
      <c r="MNX21" s="37"/>
      <c r="MNY21" s="37"/>
      <c r="MNZ21" s="37"/>
      <c r="MOA21" s="37"/>
      <c r="MOB21" s="37"/>
      <c r="MOC21" s="37"/>
      <c r="MOD21" s="37"/>
      <c r="MOE21" s="37"/>
      <c r="MOF21" s="37"/>
      <c r="MOG21" s="37"/>
      <c r="MOH21" s="37"/>
      <c r="MOI21" s="37"/>
      <c r="MOJ21" s="37"/>
      <c r="MOK21" s="37"/>
      <c r="MOL21" s="37"/>
      <c r="MOM21" s="37"/>
      <c r="MON21" s="37"/>
      <c r="MOO21" s="37"/>
      <c r="MOP21" s="37"/>
      <c r="MOQ21" s="37"/>
      <c r="MOR21" s="37"/>
      <c r="MOS21" s="37"/>
      <c r="MOT21" s="37"/>
      <c r="MOU21" s="37"/>
      <c r="MOV21" s="37"/>
      <c r="MOW21" s="37"/>
      <c r="MOX21" s="37"/>
      <c r="MOY21" s="37"/>
      <c r="MOZ21" s="37"/>
      <c r="MPA21" s="37"/>
      <c r="MPB21" s="37"/>
      <c r="MPC21" s="37"/>
      <c r="MPD21" s="37"/>
      <c r="MPE21" s="37"/>
      <c r="MPF21" s="37"/>
      <c r="MPG21" s="37"/>
      <c r="MPH21" s="37"/>
      <c r="MPI21" s="37"/>
      <c r="MPJ21" s="37"/>
      <c r="MPK21" s="37"/>
      <c r="MPL21" s="37"/>
      <c r="MPM21" s="37"/>
      <c r="MPN21" s="37"/>
      <c r="MPO21" s="37"/>
      <c r="MPP21" s="37"/>
      <c r="MPQ21" s="37"/>
      <c r="MPR21" s="37"/>
      <c r="MPS21" s="37"/>
      <c r="MPT21" s="37"/>
      <c r="MPU21" s="37"/>
      <c r="MPV21" s="37"/>
      <c r="MPW21" s="37"/>
      <c r="MPX21" s="37"/>
      <c r="MPY21" s="37"/>
      <c r="MPZ21" s="37"/>
      <c r="MQA21" s="37"/>
      <c r="MQB21" s="37"/>
      <c r="MQC21" s="37"/>
      <c r="MQD21" s="37"/>
      <c r="MQE21" s="37"/>
      <c r="MQF21" s="37"/>
      <c r="MQG21" s="37"/>
      <c r="MQH21" s="37"/>
      <c r="MQI21" s="37"/>
      <c r="MQJ21" s="37"/>
      <c r="MQK21" s="37"/>
      <c r="MQL21" s="37"/>
      <c r="MQM21" s="37"/>
      <c r="MQN21" s="37"/>
      <c r="MQO21" s="37"/>
      <c r="MQP21" s="37"/>
      <c r="MQQ21" s="37"/>
      <c r="MQR21" s="37"/>
      <c r="MQS21" s="37"/>
      <c r="MQT21" s="37"/>
      <c r="MQU21" s="37"/>
      <c r="MQV21" s="37"/>
      <c r="MQW21" s="37"/>
      <c r="MQX21" s="37"/>
      <c r="MQY21" s="37"/>
      <c r="MQZ21" s="37"/>
      <c r="MRA21" s="37"/>
      <c r="MRB21" s="37"/>
      <c r="MRC21" s="37"/>
      <c r="MRD21" s="37"/>
      <c r="MRE21" s="37"/>
      <c r="MRF21" s="37"/>
      <c r="MRG21" s="37"/>
      <c r="MRH21" s="37"/>
      <c r="MRI21" s="37"/>
      <c r="MRJ21" s="37"/>
      <c r="MRK21" s="37"/>
      <c r="MRL21" s="37"/>
      <c r="MRM21" s="37"/>
      <c r="MRN21" s="37"/>
      <c r="MRO21" s="37"/>
      <c r="MRP21" s="37"/>
      <c r="MRQ21" s="37"/>
      <c r="MRR21" s="37"/>
      <c r="MRS21" s="37"/>
      <c r="MRT21" s="37"/>
      <c r="MRU21" s="37"/>
      <c r="MRV21" s="37"/>
      <c r="MRW21" s="37"/>
      <c r="MRX21" s="37"/>
      <c r="MRY21" s="37"/>
      <c r="MRZ21" s="37"/>
      <c r="MSA21" s="37"/>
      <c r="MSB21" s="37"/>
      <c r="MSC21" s="37"/>
      <c r="MSD21" s="37"/>
      <c r="MSE21" s="37"/>
      <c r="MSF21" s="37"/>
      <c r="MSG21" s="37"/>
      <c r="MSH21" s="37"/>
      <c r="MSI21" s="37"/>
      <c r="MSJ21" s="37"/>
      <c r="MSK21" s="37"/>
      <c r="MSL21" s="37"/>
      <c r="MSM21" s="37"/>
      <c r="MSN21" s="37"/>
      <c r="MSO21" s="37"/>
      <c r="MSP21" s="37"/>
      <c r="MSQ21" s="37"/>
      <c r="MSR21" s="37"/>
      <c r="MSS21" s="37"/>
      <c r="MST21" s="37"/>
      <c r="MSU21" s="37"/>
      <c r="MSV21" s="37"/>
      <c r="MSW21" s="37"/>
      <c r="MSX21" s="37"/>
      <c r="MSY21" s="37"/>
      <c r="MSZ21" s="37"/>
      <c r="MTA21" s="37"/>
      <c r="MTB21" s="37"/>
      <c r="MTC21" s="37"/>
      <c r="MTD21" s="37"/>
      <c r="MTE21" s="37"/>
      <c r="MTF21" s="37"/>
      <c r="MTG21" s="37"/>
      <c r="MTH21" s="37"/>
      <c r="MTI21" s="37"/>
      <c r="MTJ21" s="37"/>
      <c r="MTK21" s="37"/>
      <c r="MTL21" s="37"/>
      <c r="MTM21" s="37"/>
      <c r="MTN21" s="37"/>
      <c r="MTO21" s="37"/>
      <c r="MTP21" s="37"/>
      <c r="MTQ21" s="37"/>
      <c r="MTR21" s="37"/>
      <c r="MTS21" s="37"/>
      <c r="MTT21" s="37"/>
      <c r="MTU21" s="37"/>
      <c r="MTV21" s="37"/>
      <c r="MTW21" s="37"/>
      <c r="MTX21" s="37"/>
      <c r="MTY21" s="37"/>
      <c r="MTZ21" s="37"/>
      <c r="MUA21" s="37"/>
      <c r="MUB21" s="37"/>
      <c r="MUC21" s="37"/>
      <c r="MUD21" s="37"/>
      <c r="MUE21" s="37"/>
      <c r="MUF21" s="37"/>
      <c r="MUG21" s="37"/>
      <c r="MUH21" s="37"/>
      <c r="MUI21" s="37"/>
      <c r="MUJ21" s="37"/>
      <c r="MUK21" s="37"/>
      <c r="MUL21" s="37"/>
      <c r="MUM21" s="37"/>
      <c r="MUN21" s="37"/>
      <c r="MUO21" s="37"/>
      <c r="MUP21" s="37"/>
      <c r="MUQ21" s="37"/>
      <c r="MUR21" s="37"/>
      <c r="MUS21" s="37"/>
      <c r="MUT21" s="37"/>
      <c r="MUU21" s="37"/>
      <c r="MUV21" s="37"/>
      <c r="MUW21" s="37"/>
      <c r="MUX21" s="37"/>
      <c r="MUY21" s="37"/>
      <c r="MUZ21" s="37"/>
      <c r="MVA21" s="37"/>
      <c r="MVB21" s="37"/>
      <c r="MVC21" s="37"/>
      <c r="MVD21" s="37"/>
      <c r="MVE21" s="37"/>
      <c r="MVF21" s="37"/>
      <c r="MVG21" s="37"/>
      <c r="MVH21" s="37"/>
      <c r="MVI21" s="37"/>
      <c r="MVJ21" s="37"/>
      <c r="MVK21" s="37"/>
      <c r="MVL21" s="37"/>
      <c r="MVM21" s="37"/>
      <c r="MVN21" s="37"/>
      <c r="MVO21" s="37"/>
      <c r="MVP21" s="37"/>
      <c r="MVQ21" s="37"/>
      <c r="MVR21" s="37"/>
      <c r="MVS21" s="37"/>
      <c r="MVT21" s="37"/>
      <c r="MVU21" s="37"/>
      <c r="MVV21" s="37"/>
      <c r="MVW21" s="37"/>
      <c r="MVX21" s="37"/>
      <c r="MVY21" s="37"/>
      <c r="MVZ21" s="37"/>
      <c r="MWA21" s="37"/>
      <c r="MWB21" s="37"/>
      <c r="MWC21" s="37"/>
      <c r="MWD21" s="37"/>
      <c r="MWE21" s="37"/>
      <c r="MWF21" s="37"/>
      <c r="MWG21" s="37"/>
      <c r="MWH21" s="37"/>
      <c r="MWI21" s="37"/>
      <c r="MWJ21" s="37"/>
      <c r="MWK21" s="37"/>
      <c r="MWL21" s="37"/>
      <c r="MWM21" s="37"/>
      <c r="MWN21" s="37"/>
      <c r="MWO21" s="37"/>
      <c r="MWP21" s="37"/>
      <c r="MWQ21" s="37"/>
      <c r="MWR21" s="37"/>
      <c r="MWS21" s="37"/>
      <c r="MWT21" s="37"/>
      <c r="MWU21" s="37"/>
      <c r="MWV21" s="37"/>
      <c r="MWW21" s="37"/>
      <c r="MWX21" s="37"/>
      <c r="MWY21" s="37"/>
      <c r="MWZ21" s="37"/>
      <c r="MXA21" s="37"/>
      <c r="MXB21" s="37"/>
      <c r="MXC21" s="37"/>
      <c r="MXD21" s="37"/>
      <c r="MXE21" s="37"/>
      <c r="MXF21" s="37"/>
      <c r="MXG21" s="37"/>
      <c r="MXH21" s="37"/>
      <c r="MXI21" s="37"/>
      <c r="MXJ21" s="37"/>
      <c r="MXK21" s="37"/>
      <c r="MXL21" s="37"/>
      <c r="MXM21" s="37"/>
      <c r="MXN21" s="37"/>
      <c r="MXO21" s="37"/>
      <c r="MXP21" s="37"/>
      <c r="MXQ21" s="37"/>
      <c r="MXR21" s="37"/>
      <c r="MXS21" s="37"/>
      <c r="MXT21" s="37"/>
      <c r="MXU21" s="37"/>
      <c r="MXV21" s="37"/>
      <c r="MXW21" s="37"/>
      <c r="MXX21" s="37"/>
      <c r="MXY21" s="37"/>
      <c r="MXZ21" s="37"/>
      <c r="MYA21" s="37"/>
      <c r="MYB21" s="37"/>
      <c r="MYC21" s="37"/>
      <c r="MYD21" s="37"/>
      <c r="MYE21" s="37"/>
      <c r="MYF21" s="37"/>
      <c r="MYG21" s="37"/>
      <c r="MYH21" s="37"/>
      <c r="MYI21" s="37"/>
      <c r="MYJ21" s="37"/>
      <c r="MYK21" s="37"/>
      <c r="MYL21" s="37"/>
      <c r="MYM21" s="37"/>
      <c r="MYN21" s="37"/>
      <c r="MYO21" s="37"/>
      <c r="MYP21" s="37"/>
      <c r="MYQ21" s="37"/>
      <c r="MYR21" s="37"/>
      <c r="MYS21" s="37"/>
      <c r="MYT21" s="37"/>
      <c r="MYU21" s="37"/>
      <c r="MYV21" s="37"/>
      <c r="MYW21" s="37"/>
      <c r="MYX21" s="37"/>
      <c r="MYY21" s="37"/>
      <c r="MYZ21" s="37"/>
      <c r="MZA21" s="37"/>
      <c r="MZB21" s="37"/>
      <c r="MZC21" s="37"/>
      <c r="MZD21" s="37"/>
      <c r="MZE21" s="37"/>
      <c r="MZF21" s="37"/>
      <c r="MZG21" s="37"/>
      <c r="MZH21" s="37"/>
      <c r="MZI21" s="37"/>
      <c r="MZJ21" s="37"/>
      <c r="MZK21" s="37"/>
      <c r="MZL21" s="37"/>
      <c r="MZM21" s="37"/>
      <c r="MZN21" s="37"/>
      <c r="MZO21" s="37"/>
      <c r="MZP21" s="37"/>
      <c r="MZQ21" s="37"/>
      <c r="MZR21" s="37"/>
      <c r="MZS21" s="37"/>
      <c r="MZT21" s="37"/>
      <c r="MZU21" s="37"/>
      <c r="MZV21" s="37"/>
      <c r="MZW21" s="37"/>
      <c r="MZX21" s="37"/>
      <c r="MZY21" s="37"/>
      <c r="MZZ21" s="37"/>
      <c r="NAA21" s="37"/>
      <c r="NAB21" s="37"/>
      <c r="NAC21" s="37"/>
      <c r="NAD21" s="37"/>
      <c r="NAE21" s="37"/>
      <c r="NAF21" s="37"/>
      <c r="NAG21" s="37"/>
      <c r="NAH21" s="37"/>
      <c r="NAI21" s="37"/>
      <c r="NAJ21" s="37"/>
      <c r="NAK21" s="37"/>
      <c r="NAL21" s="37"/>
      <c r="NAM21" s="37"/>
      <c r="NAN21" s="37"/>
      <c r="NAO21" s="37"/>
      <c r="NAP21" s="37"/>
      <c r="NAQ21" s="37"/>
      <c r="NAR21" s="37"/>
      <c r="NAS21" s="37"/>
      <c r="NAT21" s="37"/>
      <c r="NAU21" s="37"/>
      <c r="NAV21" s="37"/>
      <c r="NAW21" s="37"/>
      <c r="NAX21" s="37"/>
      <c r="NAY21" s="37"/>
      <c r="NAZ21" s="37"/>
      <c r="NBA21" s="37"/>
      <c r="NBB21" s="37"/>
      <c r="NBC21" s="37"/>
      <c r="NBD21" s="37"/>
      <c r="NBE21" s="37"/>
      <c r="NBF21" s="37"/>
      <c r="NBG21" s="37"/>
      <c r="NBH21" s="37"/>
      <c r="NBI21" s="37"/>
      <c r="NBJ21" s="37"/>
      <c r="NBK21" s="37"/>
      <c r="NBL21" s="37"/>
      <c r="NBM21" s="37"/>
      <c r="NBN21" s="37"/>
      <c r="NBO21" s="37"/>
      <c r="NBP21" s="37"/>
      <c r="NBQ21" s="37"/>
      <c r="NBR21" s="37"/>
      <c r="NBS21" s="37"/>
      <c r="NBT21" s="37"/>
      <c r="NBU21" s="37"/>
      <c r="NBV21" s="37"/>
      <c r="NBW21" s="37"/>
      <c r="NBX21" s="37"/>
      <c r="NBY21" s="37"/>
      <c r="NBZ21" s="37"/>
      <c r="NCA21" s="37"/>
      <c r="NCB21" s="37"/>
      <c r="NCC21" s="37"/>
      <c r="NCD21" s="37"/>
      <c r="NCE21" s="37"/>
      <c r="NCF21" s="37"/>
      <c r="NCG21" s="37"/>
      <c r="NCH21" s="37"/>
      <c r="NCI21" s="37"/>
      <c r="NCJ21" s="37"/>
      <c r="NCK21" s="37"/>
      <c r="NCL21" s="37"/>
      <c r="NCM21" s="37"/>
      <c r="NCN21" s="37"/>
      <c r="NCO21" s="37"/>
      <c r="NCP21" s="37"/>
      <c r="NCQ21" s="37"/>
      <c r="NCR21" s="37"/>
      <c r="NCS21" s="37"/>
      <c r="NCT21" s="37"/>
      <c r="NCU21" s="37"/>
      <c r="NCV21" s="37"/>
      <c r="NCW21" s="37"/>
      <c r="NCX21" s="37"/>
      <c r="NCY21" s="37"/>
      <c r="NCZ21" s="37"/>
      <c r="NDA21" s="37"/>
      <c r="NDB21" s="37"/>
      <c r="NDC21" s="37"/>
      <c r="NDD21" s="37"/>
      <c r="NDE21" s="37"/>
      <c r="NDF21" s="37"/>
      <c r="NDG21" s="37"/>
      <c r="NDH21" s="37"/>
      <c r="NDI21" s="37"/>
      <c r="NDJ21" s="37"/>
      <c r="NDK21" s="37"/>
      <c r="NDL21" s="37"/>
      <c r="NDM21" s="37"/>
      <c r="NDN21" s="37"/>
      <c r="NDO21" s="37"/>
      <c r="NDP21" s="37"/>
      <c r="NDQ21" s="37"/>
      <c r="NDR21" s="37"/>
      <c r="NDS21" s="37"/>
      <c r="NDT21" s="37"/>
      <c r="NDU21" s="37"/>
      <c r="NDV21" s="37"/>
      <c r="NDW21" s="37"/>
      <c r="NDX21" s="37"/>
      <c r="NDY21" s="37"/>
      <c r="NDZ21" s="37"/>
      <c r="NEA21" s="37"/>
      <c r="NEB21" s="37"/>
      <c r="NEC21" s="37"/>
      <c r="NED21" s="37"/>
      <c r="NEE21" s="37"/>
      <c r="NEF21" s="37"/>
      <c r="NEG21" s="37"/>
      <c r="NEH21" s="37"/>
      <c r="NEI21" s="37"/>
      <c r="NEJ21" s="37"/>
      <c r="NEK21" s="37"/>
      <c r="NEL21" s="37"/>
      <c r="NEM21" s="37"/>
      <c r="NEN21" s="37"/>
      <c r="NEO21" s="37"/>
      <c r="NEP21" s="37"/>
      <c r="NEQ21" s="37"/>
      <c r="NER21" s="37"/>
      <c r="NES21" s="37"/>
      <c r="NET21" s="37"/>
      <c r="NEU21" s="37"/>
      <c r="NEV21" s="37"/>
      <c r="NEW21" s="37"/>
      <c r="NEX21" s="37"/>
      <c r="NEY21" s="37"/>
      <c r="NEZ21" s="37"/>
      <c r="NFA21" s="37"/>
      <c r="NFB21" s="37"/>
      <c r="NFC21" s="37"/>
      <c r="NFD21" s="37"/>
      <c r="NFE21" s="37"/>
      <c r="NFF21" s="37"/>
      <c r="NFG21" s="37"/>
      <c r="NFH21" s="37"/>
      <c r="NFI21" s="37"/>
      <c r="NFJ21" s="37"/>
      <c r="NFK21" s="37"/>
      <c r="NFL21" s="37"/>
      <c r="NFM21" s="37"/>
      <c r="NFN21" s="37"/>
      <c r="NFO21" s="37"/>
      <c r="NFP21" s="37"/>
      <c r="NFQ21" s="37"/>
      <c r="NFR21" s="37"/>
      <c r="NFS21" s="37"/>
      <c r="NFT21" s="37"/>
      <c r="NFU21" s="37"/>
      <c r="NFV21" s="37"/>
      <c r="NFW21" s="37"/>
      <c r="NFX21" s="37"/>
      <c r="NFY21" s="37"/>
      <c r="NFZ21" s="37"/>
      <c r="NGA21" s="37"/>
      <c r="NGB21" s="37"/>
      <c r="NGC21" s="37"/>
      <c r="NGD21" s="37"/>
      <c r="NGE21" s="37"/>
      <c r="NGF21" s="37"/>
      <c r="NGG21" s="37"/>
      <c r="NGH21" s="37"/>
      <c r="NGI21" s="37"/>
      <c r="NGJ21" s="37"/>
      <c r="NGK21" s="37"/>
      <c r="NGL21" s="37"/>
      <c r="NGM21" s="37"/>
      <c r="NGN21" s="37"/>
      <c r="NGO21" s="37"/>
      <c r="NGP21" s="37"/>
      <c r="NGQ21" s="37"/>
      <c r="NGR21" s="37"/>
      <c r="NGS21" s="37"/>
      <c r="NGT21" s="37"/>
      <c r="NGU21" s="37"/>
      <c r="NGV21" s="37"/>
      <c r="NGW21" s="37"/>
      <c r="NGX21" s="37"/>
      <c r="NGY21" s="37"/>
      <c r="NGZ21" s="37"/>
      <c r="NHA21" s="37"/>
      <c r="NHB21" s="37"/>
      <c r="NHC21" s="37"/>
      <c r="NHD21" s="37"/>
      <c r="NHE21" s="37"/>
      <c r="NHF21" s="37"/>
      <c r="NHG21" s="37"/>
      <c r="NHH21" s="37"/>
      <c r="NHI21" s="37"/>
      <c r="NHJ21" s="37"/>
      <c r="NHK21" s="37"/>
      <c r="NHL21" s="37"/>
      <c r="NHM21" s="37"/>
      <c r="NHN21" s="37"/>
      <c r="NHO21" s="37"/>
      <c r="NHP21" s="37"/>
      <c r="NHQ21" s="37"/>
      <c r="NHR21" s="37"/>
      <c r="NHS21" s="37"/>
      <c r="NHT21" s="37"/>
      <c r="NHU21" s="37"/>
      <c r="NHV21" s="37"/>
      <c r="NHW21" s="37"/>
      <c r="NHX21" s="37"/>
      <c r="NHY21" s="37"/>
      <c r="NHZ21" s="37"/>
      <c r="NIA21" s="37"/>
      <c r="NIB21" s="37"/>
      <c r="NIC21" s="37"/>
      <c r="NID21" s="37"/>
      <c r="NIE21" s="37"/>
      <c r="NIF21" s="37"/>
      <c r="NIG21" s="37"/>
      <c r="NIH21" s="37"/>
      <c r="NII21" s="37"/>
      <c r="NIJ21" s="37"/>
      <c r="NIK21" s="37"/>
      <c r="NIL21" s="37"/>
      <c r="NIM21" s="37"/>
      <c r="NIN21" s="37"/>
      <c r="NIO21" s="37"/>
      <c r="NIP21" s="37"/>
      <c r="NIQ21" s="37"/>
      <c r="NIR21" s="37"/>
      <c r="NIS21" s="37"/>
      <c r="NIT21" s="37"/>
      <c r="NIU21" s="37"/>
      <c r="NIV21" s="37"/>
      <c r="NIW21" s="37"/>
      <c r="NIX21" s="37"/>
      <c r="NIY21" s="37"/>
      <c r="NIZ21" s="37"/>
      <c r="NJA21" s="37"/>
      <c r="NJB21" s="37"/>
      <c r="NJC21" s="37"/>
      <c r="NJD21" s="37"/>
      <c r="NJE21" s="37"/>
      <c r="NJF21" s="37"/>
      <c r="NJG21" s="37"/>
      <c r="NJH21" s="37"/>
      <c r="NJI21" s="37"/>
      <c r="NJJ21" s="37"/>
      <c r="NJK21" s="37"/>
      <c r="NJL21" s="37"/>
      <c r="NJM21" s="37"/>
      <c r="NJN21" s="37"/>
      <c r="NJO21" s="37"/>
      <c r="NJP21" s="37"/>
      <c r="NJQ21" s="37"/>
      <c r="NJR21" s="37"/>
      <c r="NJS21" s="37"/>
      <c r="NJT21" s="37"/>
      <c r="NJU21" s="37"/>
      <c r="NJV21" s="37"/>
      <c r="NJW21" s="37"/>
      <c r="NJX21" s="37"/>
      <c r="NJY21" s="37"/>
      <c r="NJZ21" s="37"/>
      <c r="NKA21" s="37"/>
      <c r="NKB21" s="37"/>
      <c r="NKC21" s="37"/>
      <c r="NKD21" s="37"/>
      <c r="NKE21" s="37"/>
      <c r="NKF21" s="37"/>
      <c r="NKG21" s="37"/>
      <c r="NKH21" s="37"/>
      <c r="NKI21" s="37"/>
      <c r="NKJ21" s="37"/>
      <c r="NKK21" s="37"/>
      <c r="NKL21" s="37"/>
      <c r="NKM21" s="37"/>
      <c r="NKN21" s="37"/>
      <c r="NKO21" s="37"/>
      <c r="NKP21" s="37"/>
      <c r="NKQ21" s="37"/>
      <c r="NKR21" s="37"/>
      <c r="NKS21" s="37"/>
      <c r="NKT21" s="37"/>
      <c r="NKU21" s="37"/>
      <c r="NKV21" s="37"/>
      <c r="NKW21" s="37"/>
      <c r="NKX21" s="37"/>
      <c r="NKY21" s="37"/>
      <c r="NKZ21" s="37"/>
      <c r="NLA21" s="37"/>
      <c r="NLB21" s="37"/>
      <c r="NLC21" s="37"/>
      <c r="NLD21" s="37"/>
      <c r="NLE21" s="37"/>
      <c r="NLF21" s="37"/>
      <c r="NLG21" s="37"/>
      <c r="NLH21" s="37"/>
      <c r="NLI21" s="37"/>
      <c r="NLJ21" s="37"/>
      <c r="NLK21" s="37"/>
      <c r="NLL21" s="37"/>
      <c r="NLM21" s="37"/>
      <c r="NLN21" s="37"/>
      <c r="NLO21" s="37"/>
      <c r="NLP21" s="37"/>
      <c r="NLQ21" s="37"/>
      <c r="NLR21" s="37"/>
      <c r="NLS21" s="37"/>
      <c r="NLT21" s="37"/>
      <c r="NLU21" s="37"/>
      <c r="NLV21" s="37"/>
      <c r="NLW21" s="37"/>
      <c r="NLX21" s="37"/>
      <c r="NLY21" s="37"/>
      <c r="NLZ21" s="37"/>
      <c r="NMA21" s="37"/>
      <c r="NMB21" s="37"/>
      <c r="NMC21" s="37"/>
      <c r="NMD21" s="37"/>
      <c r="NME21" s="37"/>
      <c r="NMF21" s="37"/>
      <c r="NMG21" s="37"/>
      <c r="NMH21" s="37"/>
      <c r="NMI21" s="37"/>
      <c r="NMJ21" s="37"/>
      <c r="NMK21" s="37"/>
      <c r="NML21" s="37"/>
      <c r="NMM21" s="37"/>
      <c r="NMN21" s="37"/>
      <c r="NMO21" s="37"/>
      <c r="NMP21" s="37"/>
      <c r="NMQ21" s="37"/>
      <c r="NMR21" s="37"/>
      <c r="NMS21" s="37"/>
      <c r="NMT21" s="37"/>
      <c r="NMU21" s="37"/>
      <c r="NMV21" s="37"/>
      <c r="NMW21" s="37"/>
      <c r="NMX21" s="37"/>
      <c r="NMY21" s="37"/>
      <c r="NMZ21" s="37"/>
      <c r="NNA21" s="37"/>
      <c r="NNB21" s="37"/>
      <c r="NNC21" s="37"/>
      <c r="NND21" s="37"/>
      <c r="NNE21" s="37"/>
      <c r="NNF21" s="37"/>
      <c r="NNG21" s="37"/>
      <c r="NNH21" s="37"/>
      <c r="NNI21" s="37"/>
      <c r="NNJ21" s="37"/>
      <c r="NNK21" s="37"/>
      <c r="NNL21" s="37"/>
      <c r="NNM21" s="37"/>
      <c r="NNN21" s="37"/>
      <c r="NNO21" s="37"/>
      <c r="NNP21" s="37"/>
      <c r="NNQ21" s="37"/>
      <c r="NNR21" s="37"/>
      <c r="NNS21" s="37"/>
      <c r="NNT21" s="37"/>
      <c r="NNU21" s="37"/>
      <c r="NNV21" s="37"/>
      <c r="NNW21" s="37"/>
      <c r="NNX21" s="37"/>
      <c r="NNY21" s="37"/>
      <c r="NNZ21" s="37"/>
      <c r="NOA21" s="37"/>
      <c r="NOB21" s="37"/>
      <c r="NOC21" s="37"/>
      <c r="NOD21" s="37"/>
      <c r="NOE21" s="37"/>
      <c r="NOF21" s="37"/>
      <c r="NOG21" s="37"/>
      <c r="NOH21" s="37"/>
      <c r="NOI21" s="37"/>
      <c r="NOJ21" s="37"/>
      <c r="NOK21" s="37"/>
      <c r="NOL21" s="37"/>
      <c r="NOM21" s="37"/>
      <c r="NON21" s="37"/>
      <c r="NOO21" s="37"/>
      <c r="NOP21" s="37"/>
      <c r="NOQ21" s="37"/>
      <c r="NOR21" s="37"/>
      <c r="NOS21" s="37"/>
      <c r="NOT21" s="37"/>
      <c r="NOU21" s="37"/>
      <c r="NOV21" s="37"/>
      <c r="NOW21" s="37"/>
      <c r="NOX21" s="37"/>
      <c r="NOY21" s="37"/>
      <c r="NOZ21" s="37"/>
      <c r="NPA21" s="37"/>
      <c r="NPB21" s="37"/>
      <c r="NPC21" s="37"/>
      <c r="NPD21" s="37"/>
      <c r="NPE21" s="37"/>
      <c r="NPF21" s="37"/>
      <c r="NPG21" s="37"/>
      <c r="NPH21" s="37"/>
      <c r="NPI21" s="37"/>
      <c r="NPJ21" s="37"/>
      <c r="NPK21" s="37"/>
      <c r="NPL21" s="37"/>
      <c r="NPM21" s="37"/>
      <c r="NPN21" s="37"/>
      <c r="NPO21" s="37"/>
      <c r="NPP21" s="37"/>
      <c r="NPQ21" s="37"/>
      <c r="NPR21" s="37"/>
      <c r="NPS21" s="37"/>
      <c r="NPT21" s="37"/>
      <c r="NPU21" s="37"/>
      <c r="NPV21" s="37"/>
      <c r="NPW21" s="37"/>
      <c r="NPX21" s="37"/>
      <c r="NPY21" s="37"/>
      <c r="NPZ21" s="37"/>
      <c r="NQA21" s="37"/>
      <c r="NQB21" s="37"/>
      <c r="NQC21" s="37"/>
      <c r="NQD21" s="37"/>
      <c r="NQE21" s="37"/>
      <c r="NQF21" s="37"/>
      <c r="NQG21" s="37"/>
      <c r="NQH21" s="37"/>
      <c r="NQI21" s="37"/>
      <c r="NQJ21" s="37"/>
      <c r="NQK21" s="37"/>
      <c r="NQL21" s="37"/>
      <c r="NQM21" s="37"/>
      <c r="NQN21" s="37"/>
      <c r="NQO21" s="37"/>
      <c r="NQP21" s="37"/>
      <c r="NQQ21" s="37"/>
      <c r="NQR21" s="37"/>
      <c r="NQS21" s="37"/>
      <c r="NQT21" s="37"/>
      <c r="NQU21" s="37"/>
      <c r="NQV21" s="37"/>
      <c r="NQW21" s="37"/>
      <c r="NQX21" s="37"/>
      <c r="NQY21" s="37"/>
      <c r="NQZ21" s="37"/>
      <c r="NRA21" s="37"/>
      <c r="NRB21" s="37"/>
      <c r="NRC21" s="37"/>
      <c r="NRD21" s="37"/>
      <c r="NRE21" s="37"/>
      <c r="NRF21" s="37"/>
      <c r="NRG21" s="37"/>
      <c r="NRH21" s="37"/>
      <c r="NRI21" s="37"/>
      <c r="NRJ21" s="37"/>
      <c r="NRK21" s="37"/>
      <c r="NRL21" s="37"/>
      <c r="NRM21" s="37"/>
      <c r="NRN21" s="37"/>
      <c r="NRO21" s="37"/>
      <c r="NRP21" s="37"/>
      <c r="NRQ21" s="37"/>
      <c r="NRR21" s="37"/>
      <c r="NRS21" s="37"/>
      <c r="NRT21" s="37"/>
      <c r="NRU21" s="37"/>
      <c r="NRV21" s="37"/>
      <c r="NRW21" s="37"/>
      <c r="NRX21" s="37"/>
      <c r="NRY21" s="37"/>
      <c r="NRZ21" s="37"/>
      <c r="NSA21" s="37"/>
      <c r="NSB21" s="37"/>
      <c r="NSC21" s="37"/>
      <c r="NSD21" s="37"/>
      <c r="NSE21" s="37"/>
      <c r="NSF21" s="37"/>
      <c r="NSG21" s="37"/>
      <c r="NSH21" s="37"/>
      <c r="NSI21" s="37"/>
      <c r="NSJ21" s="37"/>
      <c r="NSK21" s="37"/>
      <c r="NSL21" s="37"/>
      <c r="NSM21" s="37"/>
      <c r="NSN21" s="37"/>
      <c r="NSO21" s="37"/>
      <c r="NSP21" s="37"/>
      <c r="NSQ21" s="37"/>
      <c r="NSR21" s="37"/>
      <c r="NSS21" s="37"/>
      <c r="NST21" s="37"/>
      <c r="NSU21" s="37"/>
      <c r="NSV21" s="37"/>
      <c r="NSW21" s="37"/>
      <c r="NSX21" s="37"/>
      <c r="NSY21" s="37"/>
      <c r="NSZ21" s="37"/>
      <c r="NTA21" s="37"/>
      <c r="NTB21" s="37"/>
      <c r="NTC21" s="37"/>
      <c r="NTD21" s="37"/>
      <c r="NTE21" s="37"/>
      <c r="NTF21" s="37"/>
      <c r="NTG21" s="37"/>
      <c r="NTH21" s="37"/>
      <c r="NTI21" s="37"/>
      <c r="NTJ21" s="37"/>
      <c r="NTK21" s="37"/>
      <c r="NTL21" s="37"/>
      <c r="NTM21" s="37"/>
      <c r="NTN21" s="37"/>
      <c r="NTO21" s="37"/>
      <c r="NTP21" s="37"/>
      <c r="NTQ21" s="37"/>
      <c r="NTR21" s="37"/>
      <c r="NTS21" s="37"/>
      <c r="NTT21" s="37"/>
      <c r="NTU21" s="37"/>
      <c r="NTV21" s="37"/>
      <c r="NTW21" s="37"/>
      <c r="NTX21" s="37"/>
      <c r="NTY21" s="37"/>
      <c r="NTZ21" s="37"/>
      <c r="NUA21" s="37"/>
      <c r="NUB21" s="37"/>
      <c r="NUC21" s="37"/>
      <c r="NUD21" s="37"/>
      <c r="NUE21" s="37"/>
      <c r="NUF21" s="37"/>
      <c r="NUG21" s="37"/>
      <c r="NUH21" s="37"/>
      <c r="NUI21" s="37"/>
      <c r="NUJ21" s="37"/>
      <c r="NUK21" s="37"/>
      <c r="NUL21" s="37"/>
      <c r="NUM21" s="37"/>
      <c r="NUN21" s="37"/>
      <c r="NUO21" s="37"/>
      <c r="NUP21" s="37"/>
      <c r="NUQ21" s="37"/>
      <c r="NUR21" s="37"/>
      <c r="NUS21" s="37"/>
      <c r="NUT21" s="37"/>
      <c r="NUU21" s="37"/>
      <c r="NUV21" s="37"/>
      <c r="NUW21" s="37"/>
      <c r="NUX21" s="37"/>
      <c r="NUY21" s="37"/>
      <c r="NUZ21" s="37"/>
      <c r="NVA21" s="37"/>
      <c r="NVB21" s="37"/>
      <c r="NVC21" s="37"/>
      <c r="NVD21" s="37"/>
      <c r="NVE21" s="37"/>
      <c r="NVF21" s="37"/>
      <c r="NVG21" s="37"/>
      <c r="NVH21" s="37"/>
      <c r="NVI21" s="37"/>
      <c r="NVJ21" s="37"/>
      <c r="NVK21" s="37"/>
      <c r="NVL21" s="37"/>
      <c r="NVM21" s="37"/>
      <c r="NVN21" s="37"/>
      <c r="NVO21" s="37"/>
      <c r="NVP21" s="37"/>
      <c r="NVQ21" s="37"/>
      <c r="NVR21" s="37"/>
      <c r="NVS21" s="37"/>
      <c r="NVT21" s="37"/>
      <c r="NVU21" s="37"/>
      <c r="NVV21" s="37"/>
      <c r="NVW21" s="37"/>
      <c r="NVX21" s="37"/>
      <c r="NVY21" s="37"/>
      <c r="NVZ21" s="37"/>
      <c r="NWA21" s="37"/>
      <c r="NWB21" s="37"/>
      <c r="NWC21" s="37"/>
      <c r="NWD21" s="37"/>
      <c r="NWE21" s="37"/>
      <c r="NWF21" s="37"/>
      <c r="NWG21" s="37"/>
      <c r="NWH21" s="37"/>
      <c r="NWI21" s="37"/>
      <c r="NWJ21" s="37"/>
      <c r="NWK21" s="37"/>
      <c r="NWL21" s="37"/>
      <c r="NWM21" s="37"/>
      <c r="NWN21" s="37"/>
      <c r="NWO21" s="37"/>
      <c r="NWP21" s="37"/>
      <c r="NWQ21" s="37"/>
      <c r="NWR21" s="37"/>
      <c r="NWS21" s="37"/>
      <c r="NWT21" s="37"/>
      <c r="NWU21" s="37"/>
      <c r="NWV21" s="37"/>
      <c r="NWW21" s="37"/>
      <c r="NWX21" s="37"/>
      <c r="NWY21" s="37"/>
      <c r="NWZ21" s="37"/>
      <c r="NXA21" s="37"/>
      <c r="NXB21" s="37"/>
      <c r="NXC21" s="37"/>
      <c r="NXD21" s="37"/>
      <c r="NXE21" s="37"/>
      <c r="NXF21" s="37"/>
      <c r="NXG21" s="37"/>
      <c r="NXH21" s="37"/>
      <c r="NXI21" s="37"/>
      <c r="NXJ21" s="37"/>
      <c r="NXK21" s="37"/>
      <c r="NXL21" s="37"/>
      <c r="NXM21" s="37"/>
      <c r="NXN21" s="37"/>
      <c r="NXO21" s="37"/>
      <c r="NXP21" s="37"/>
      <c r="NXQ21" s="37"/>
      <c r="NXR21" s="37"/>
      <c r="NXS21" s="37"/>
      <c r="NXT21" s="37"/>
      <c r="NXU21" s="37"/>
      <c r="NXV21" s="37"/>
      <c r="NXW21" s="37"/>
      <c r="NXX21" s="37"/>
      <c r="NXY21" s="37"/>
      <c r="NXZ21" s="37"/>
      <c r="NYA21" s="37"/>
      <c r="NYB21" s="37"/>
      <c r="NYC21" s="37"/>
      <c r="NYD21" s="37"/>
      <c r="NYE21" s="37"/>
      <c r="NYF21" s="37"/>
      <c r="NYG21" s="37"/>
      <c r="NYH21" s="37"/>
      <c r="NYI21" s="37"/>
      <c r="NYJ21" s="37"/>
      <c r="NYK21" s="37"/>
      <c r="NYL21" s="37"/>
      <c r="NYM21" s="37"/>
      <c r="NYN21" s="37"/>
      <c r="NYO21" s="37"/>
      <c r="NYP21" s="37"/>
      <c r="NYQ21" s="37"/>
      <c r="NYR21" s="37"/>
      <c r="NYS21" s="37"/>
      <c r="NYT21" s="37"/>
      <c r="NYU21" s="37"/>
      <c r="NYV21" s="37"/>
      <c r="NYW21" s="37"/>
      <c r="NYX21" s="37"/>
      <c r="NYY21" s="37"/>
      <c r="NYZ21" s="37"/>
      <c r="NZA21" s="37"/>
      <c r="NZB21" s="37"/>
      <c r="NZC21" s="37"/>
      <c r="NZD21" s="37"/>
      <c r="NZE21" s="37"/>
      <c r="NZF21" s="37"/>
      <c r="NZG21" s="37"/>
      <c r="NZH21" s="37"/>
      <c r="NZI21" s="37"/>
      <c r="NZJ21" s="37"/>
      <c r="NZK21" s="37"/>
      <c r="NZL21" s="37"/>
      <c r="NZM21" s="37"/>
      <c r="NZN21" s="37"/>
      <c r="NZO21" s="37"/>
      <c r="NZP21" s="37"/>
      <c r="NZQ21" s="37"/>
      <c r="NZR21" s="37"/>
      <c r="NZS21" s="37"/>
      <c r="NZT21" s="37"/>
      <c r="NZU21" s="37"/>
      <c r="NZV21" s="37"/>
      <c r="NZW21" s="37"/>
      <c r="NZX21" s="37"/>
      <c r="NZY21" s="37"/>
      <c r="NZZ21" s="37"/>
      <c r="OAA21" s="37"/>
      <c r="OAB21" s="37"/>
      <c r="OAC21" s="37"/>
      <c r="OAD21" s="37"/>
      <c r="OAE21" s="37"/>
      <c r="OAF21" s="37"/>
      <c r="OAG21" s="37"/>
      <c r="OAH21" s="37"/>
      <c r="OAI21" s="37"/>
      <c r="OAJ21" s="37"/>
      <c r="OAK21" s="37"/>
      <c r="OAL21" s="37"/>
      <c r="OAM21" s="37"/>
      <c r="OAN21" s="37"/>
      <c r="OAO21" s="37"/>
      <c r="OAP21" s="37"/>
      <c r="OAQ21" s="37"/>
      <c r="OAR21" s="37"/>
      <c r="OAS21" s="37"/>
      <c r="OAT21" s="37"/>
      <c r="OAU21" s="37"/>
      <c r="OAV21" s="37"/>
      <c r="OAW21" s="37"/>
      <c r="OAX21" s="37"/>
      <c r="OAY21" s="37"/>
      <c r="OAZ21" s="37"/>
      <c r="OBA21" s="37"/>
      <c r="OBB21" s="37"/>
      <c r="OBC21" s="37"/>
      <c r="OBD21" s="37"/>
      <c r="OBE21" s="37"/>
      <c r="OBF21" s="37"/>
      <c r="OBG21" s="37"/>
      <c r="OBH21" s="37"/>
      <c r="OBI21" s="37"/>
      <c r="OBJ21" s="37"/>
      <c r="OBK21" s="37"/>
      <c r="OBL21" s="37"/>
      <c r="OBM21" s="37"/>
      <c r="OBN21" s="37"/>
      <c r="OBO21" s="37"/>
      <c r="OBP21" s="37"/>
      <c r="OBQ21" s="37"/>
      <c r="OBR21" s="37"/>
      <c r="OBS21" s="37"/>
      <c r="OBT21" s="37"/>
      <c r="OBU21" s="37"/>
      <c r="OBV21" s="37"/>
      <c r="OBW21" s="37"/>
      <c r="OBX21" s="37"/>
      <c r="OBY21" s="37"/>
      <c r="OBZ21" s="37"/>
      <c r="OCA21" s="37"/>
      <c r="OCB21" s="37"/>
      <c r="OCC21" s="37"/>
      <c r="OCD21" s="37"/>
      <c r="OCE21" s="37"/>
      <c r="OCF21" s="37"/>
      <c r="OCG21" s="37"/>
      <c r="OCH21" s="37"/>
      <c r="OCI21" s="37"/>
      <c r="OCJ21" s="37"/>
      <c r="OCK21" s="37"/>
      <c r="OCL21" s="37"/>
      <c r="OCM21" s="37"/>
      <c r="OCN21" s="37"/>
      <c r="OCO21" s="37"/>
      <c r="OCP21" s="37"/>
      <c r="OCQ21" s="37"/>
      <c r="OCR21" s="37"/>
      <c r="OCS21" s="37"/>
      <c r="OCT21" s="37"/>
      <c r="OCU21" s="37"/>
      <c r="OCV21" s="37"/>
      <c r="OCW21" s="37"/>
      <c r="OCX21" s="37"/>
      <c r="OCY21" s="37"/>
      <c r="OCZ21" s="37"/>
      <c r="ODA21" s="37"/>
      <c r="ODB21" s="37"/>
      <c r="ODC21" s="37"/>
      <c r="ODD21" s="37"/>
      <c r="ODE21" s="37"/>
      <c r="ODF21" s="37"/>
      <c r="ODG21" s="37"/>
      <c r="ODH21" s="37"/>
      <c r="ODI21" s="37"/>
      <c r="ODJ21" s="37"/>
      <c r="ODK21" s="37"/>
      <c r="ODL21" s="37"/>
      <c r="ODM21" s="37"/>
      <c r="ODN21" s="37"/>
      <c r="ODO21" s="37"/>
      <c r="ODP21" s="37"/>
      <c r="ODQ21" s="37"/>
      <c r="ODR21" s="37"/>
      <c r="ODS21" s="37"/>
      <c r="ODT21" s="37"/>
      <c r="ODU21" s="37"/>
      <c r="ODV21" s="37"/>
      <c r="ODW21" s="37"/>
      <c r="ODX21" s="37"/>
      <c r="ODY21" s="37"/>
      <c r="ODZ21" s="37"/>
      <c r="OEA21" s="37"/>
      <c r="OEB21" s="37"/>
      <c r="OEC21" s="37"/>
      <c r="OED21" s="37"/>
      <c r="OEE21" s="37"/>
      <c r="OEF21" s="37"/>
      <c r="OEG21" s="37"/>
      <c r="OEH21" s="37"/>
      <c r="OEI21" s="37"/>
      <c r="OEJ21" s="37"/>
      <c r="OEK21" s="37"/>
      <c r="OEL21" s="37"/>
      <c r="OEM21" s="37"/>
      <c r="OEN21" s="37"/>
      <c r="OEO21" s="37"/>
      <c r="OEP21" s="37"/>
      <c r="OEQ21" s="37"/>
      <c r="OER21" s="37"/>
      <c r="OES21" s="37"/>
      <c r="OET21" s="37"/>
      <c r="OEU21" s="37"/>
      <c r="OEV21" s="37"/>
      <c r="OEW21" s="37"/>
      <c r="OEX21" s="37"/>
      <c r="OEY21" s="37"/>
      <c r="OEZ21" s="37"/>
      <c r="OFA21" s="37"/>
      <c r="OFB21" s="37"/>
      <c r="OFC21" s="37"/>
      <c r="OFD21" s="37"/>
      <c r="OFE21" s="37"/>
      <c r="OFF21" s="37"/>
      <c r="OFG21" s="37"/>
      <c r="OFH21" s="37"/>
      <c r="OFI21" s="37"/>
      <c r="OFJ21" s="37"/>
      <c r="OFK21" s="37"/>
      <c r="OFL21" s="37"/>
      <c r="OFM21" s="37"/>
      <c r="OFN21" s="37"/>
      <c r="OFO21" s="37"/>
      <c r="OFP21" s="37"/>
      <c r="OFQ21" s="37"/>
      <c r="OFR21" s="37"/>
      <c r="OFS21" s="37"/>
      <c r="OFT21" s="37"/>
      <c r="OFU21" s="37"/>
      <c r="OFV21" s="37"/>
      <c r="OFW21" s="37"/>
      <c r="OFX21" s="37"/>
      <c r="OFY21" s="37"/>
      <c r="OFZ21" s="37"/>
      <c r="OGA21" s="37"/>
      <c r="OGB21" s="37"/>
      <c r="OGC21" s="37"/>
      <c r="OGD21" s="37"/>
      <c r="OGE21" s="37"/>
      <c r="OGF21" s="37"/>
      <c r="OGG21" s="37"/>
      <c r="OGH21" s="37"/>
      <c r="OGI21" s="37"/>
      <c r="OGJ21" s="37"/>
      <c r="OGK21" s="37"/>
      <c r="OGL21" s="37"/>
      <c r="OGM21" s="37"/>
      <c r="OGN21" s="37"/>
      <c r="OGO21" s="37"/>
      <c r="OGP21" s="37"/>
      <c r="OGQ21" s="37"/>
      <c r="OGR21" s="37"/>
      <c r="OGS21" s="37"/>
      <c r="OGT21" s="37"/>
      <c r="OGU21" s="37"/>
      <c r="OGV21" s="37"/>
      <c r="OGW21" s="37"/>
      <c r="OGX21" s="37"/>
      <c r="OGY21" s="37"/>
      <c r="OGZ21" s="37"/>
      <c r="OHA21" s="37"/>
      <c r="OHB21" s="37"/>
      <c r="OHC21" s="37"/>
      <c r="OHD21" s="37"/>
      <c r="OHE21" s="37"/>
      <c r="OHF21" s="37"/>
      <c r="OHG21" s="37"/>
      <c r="OHH21" s="37"/>
      <c r="OHI21" s="37"/>
      <c r="OHJ21" s="37"/>
      <c r="OHK21" s="37"/>
      <c r="OHL21" s="37"/>
      <c r="OHM21" s="37"/>
      <c r="OHN21" s="37"/>
      <c r="OHO21" s="37"/>
      <c r="OHP21" s="37"/>
      <c r="OHQ21" s="37"/>
      <c r="OHR21" s="37"/>
      <c r="OHS21" s="37"/>
      <c r="OHT21" s="37"/>
      <c r="OHU21" s="37"/>
      <c r="OHV21" s="37"/>
      <c r="OHW21" s="37"/>
      <c r="OHX21" s="37"/>
      <c r="OHY21" s="37"/>
      <c r="OHZ21" s="37"/>
      <c r="OIA21" s="37"/>
      <c r="OIB21" s="37"/>
      <c r="OIC21" s="37"/>
      <c r="OID21" s="37"/>
      <c r="OIE21" s="37"/>
      <c r="OIF21" s="37"/>
      <c r="OIG21" s="37"/>
      <c r="OIH21" s="37"/>
      <c r="OII21" s="37"/>
      <c r="OIJ21" s="37"/>
      <c r="OIK21" s="37"/>
      <c r="OIL21" s="37"/>
      <c r="OIM21" s="37"/>
      <c r="OIN21" s="37"/>
      <c r="OIO21" s="37"/>
      <c r="OIP21" s="37"/>
      <c r="OIQ21" s="37"/>
      <c r="OIR21" s="37"/>
      <c r="OIS21" s="37"/>
      <c r="OIT21" s="37"/>
      <c r="OIU21" s="37"/>
      <c r="OIV21" s="37"/>
      <c r="OIW21" s="37"/>
      <c r="OIX21" s="37"/>
      <c r="OIY21" s="37"/>
      <c r="OIZ21" s="37"/>
      <c r="OJA21" s="37"/>
      <c r="OJB21" s="37"/>
      <c r="OJC21" s="37"/>
      <c r="OJD21" s="37"/>
      <c r="OJE21" s="37"/>
      <c r="OJF21" s="37"/>
      <c r="OJG21" s="37"/>
      <c r="OJH21" s="37"/>
      <c r="OJI21" s="37"/>
      <c r="OJJ21" s="37"/>
      <c r="OJK21" s="37"/>
      <c r="OJL21" s="37"/>
      <c r="OJM21" s="37"/>
      <c r="OJN21" s="37"/>
      <c r="OJO21" s="37"/>
      <c r="OJP21" s="37"/>
      <c r="OJQ21" s="37"/>
      <c r="OJR21" s="37"/>
      <c r="OJS21" s="37"/>
      <c r="OJT21" s="37"/>
      <c r="OJU21" s="37"/>
      <c r="OJV21" s="37"/>
      <c r="OJW21" s="37"/>
      <c r="OJX21" s="37"/>
      <c r="OJY21" s="37"/>
      <c r="OJZ21" s="37"/>
      <c r="OKA21" s="37"/>
      <c r="OKB21" s="37"/>
      <c r="OKC21" s="37"/>
      <c r="OKD21" s="37"/>
      <c r="OKE21" s="37"/>
      <c r="OKF21" s="37"/>
      <c r="OKG21" s="37"/>
      <c r="OKH21" s="37"/>
      <c r="OKI21" s="37"/>
      <c r="OKJ21" s="37"/>
      <c r="OKK21" s="37"/>
      <c r="OKL21" s="37"/>
      <c r="OKM21" s="37"/>
      <c r="OKN21" s="37"/>
      <c r="OKO21" s="37"/>
      <c r="OKP21" s="37"/>
      <c r="OKQ21" s="37"/>
      <c r="OKR21" s="37"/>
      <c r="OKS21" s="37"/>
      <c r="OKT21" s="37"/>
      <c r="OKU21" s="37"/>
      <c r="OKV21" s="37"/>
      <c r="OKW21" s="37"/>
      <c r="OKX21" s="37"/>
      <c r="OKY21" s="37"/>
      <c r="OKZ21" s="37"/>
      <c r="OLA21" s="37"/>
      <c r="OLB21" s="37"/>
      <c r="OLC21" s="37"/>
      <c r="OLD21" s="37"/>
      <c r="OLE21" s="37"/>
      <c r="OLF21" s="37"/>
      <c r="OLG21" s="37"/>
      <c r="OLH21" s="37"/>
      <c r="OLI21" s="37"/>
      <c r="OLJ21" s="37"/>
      <c r="OLK21" s="37"/>
      <c r="OLL21" s="37"/>
      <c r="OLM21" s="37"/>
      <c r="OLN21" s="37"/>
      <c r="OLO21" s="37"/>
      <c r="OLP21" s="37"/>
      <c r="OLQ21" s="37"/>
      <c r="OLR21" s="37"/>
      <c r="OLS21" s="37"/>
      <c r="OLT21" s="37"/>
      <c r="OLU21" s="37"/>
      <c r="OLV21" s="37"/>
      <c r="OLW21" s="37"/>
      <c r="OLX21" s="37"/>
      <c r="OLY21" s="37"/>
      <c r="OLZ21" s="37"/>
      <c r="OMA21" s="37"/>
      <c r="OMB21" s="37"/>
      <c r="OMC21" s="37"/>
      <c r="OMD21" s="37"/>
      <c r="OME21" s="37"/>
      <c r="OMF21" s="37"/>
      <c r="OMG21" s="37"/>
      <c r="OMH21" s="37"/>
      <c r="OMI21" s="37"/>
      <c r="OMJ21" s="37"/>
      <c r="OMK21" s="37"/>
      <c r="OML21" s="37"/>
      <c r="OMM21" s="37"/>
      <c r="OMN21" s="37"/>
      <c r="OMO21" s="37"/>
      <c r="OMP21" s="37"/>
      <c r="OMQ21" s="37"/>
      <c r="OMR21" s="37"/>
      <c r="OMS21" s="37"/>
      <c r="OMT21" s="37"/>
      <c r="OMU21" s="37"/>
      <c r="OMV21" s="37"/>
      <c r="OMW21" s="37"/>
      <c r="OMX21" s="37"/>
      <c r="OMY21" s="37"/>
      <c r="OMZ21" s="37"/>
      <c r="ONA21" s="37"/>
      <c r="ONB21" s="37"/>
      <c r="ONC21" s="37"/>
      <c r="OND21" s="37"/>
      <c r="ONE21" s="37"/>
      <c r="ONF21" s="37"/>
      <c r="ONG21" s="37"/>
      <c r="ONH21" s="37"/>
      <c r="ONI21" s="37"/>
      <c r="ONJ21" s="37"/>
      <c r="ONK21" s="37"/>
      <c r="ONL21" s="37"/>
      <c r="ONM21" s="37"/>
      <c r="ONN21" s="37"/>
      <c r="ONO21" s="37"/>
      <c r="ONP21" s="37"/>
      <c r="ONQ21" s="37"/>
      <c r="ONR21" s="37"/>
      <c r="ONS21" s="37"/>
      <c r="ONT21" s="37"/>
      <c r="ONU21" s="37"/>
      <c r="ONV21" s="37"/>
      <c r="ONW21" s="37"/>
      <c r="ONX21" s="37"/>
      <c r="ONY21" s="37"/>
      <c r="ONZ21" s="37"/>
      <c r="OOA21" s="37"/>
      <c r="OOB21" s="37"/>
      <c r="OOC21" s="37"/>
      <c r="OOD21" s="37"/>
      <c r="OOE21" s="37"/>
      <c r="OOF21" s="37"/>
      <c r="OOG21" s="37"/>
      <c r="OOH21" s="37"/>
      <c r="OOI21" s="37"/>
      <c r="OOJ21" s="37"/>
      <c r="OOK21" s="37"/>
      <c r="OOL21" s="37"/>
      <c r="OOM21" s="37"/>
      <c r="OON21" s="37"/>
      <c r="OOO21" s="37"/>
      <c r="OOP21" s="37"/>
      <c r="OOQ21" s="37"/>
      <c r="OOR21" s="37"/>
      <c r="OOS21" s="37"/>
      <c r="OOT21" s="37"/>
      <c r="OOU21" s="37"/>
      <c r="OOV21" s="37"/>
      <c r="OOW21" s="37"/>
      <c r="OOX21" s="37"/>
      <c r="OOY21" s="37"/>
      <c r="OOZ21" s="37"/>
      <c r="OPA21" s="37"/>
      <c r="OPB21" s="37"/>
      <c r="OPC21" s="37"/>
      <c r="OPD21" s="37"/>
      <c r="OPE21" s="37"/>
      <c r="OPF21" s="37"/>
      <c r="OPG21" s="37"/>
      <c r="OPH21" s="37"/>
      <c r="OPI21" s="37"/>
      <c r="OPJ21" s="37"/>
      <c r="OPK21" s="37"/>
      <c r="OPL21" s="37"/>
      <c r="OPM21" s="37"/>
      <c r="OPN21" s="37"/>
      <c r="OPO21" s="37"/>
      <c r="OPP21" s="37"/>
      <c r="OPQ21" s="37"/>
      <c r="OPR21" s="37"/>
      <c r="OPS21" s="37"/>
      <c r="OPT21" s="37"/>
      <c r="OPU21" s="37"/>
      <c r="OPV21" s="37"/>
      <c r="OPW21" s="37"/>
      <c r="OPX21" s="37"/>
      <c r="OPY21" s="37"/>
      <c r="OPZ21" s="37"/>
      <c r="OQA21" s="37"/>
      <c r="OQB21" s="37"/>
      <c r="OQC21" s="37"/>
      <c r="OQD21" s="37"/>
      <c r="OQE21" s="37"/>
      <c r="OQF21" s="37"/>
      <c r="OQG21" s="37"/>
      <c r="OQH21" s="37"/>
      <c r="OQI21" s="37"/>
      <c r="OQJ21" s="37"/>
      <c r="OQK21" s="37"/>
      <c r="OQL21" s="37"/>
      <c r="OQM21" s="37"/>
      <c r="OQN21" s="37"/>
      <c r="OQO21" s="37"/>
      <c r="OQP21" s="37"/>
      <c r="OQQ21" s="37"/>
      <c r="OQR21" s="37"/>
      <c r="OQS21" s="37"/>
      <c r="OQT21" s="37"/>
      <c r="OQU21" s="37"/>
      <c r="OQV21" s="37"/>
      <c r="OQW21" s="37"/>
      <c r="OQX21" s="37"/>
      <c r="OQY21" s="37"/>
      <c r="OQZ21" s="37"/>
      <c r="ORA21" s="37"/>
      <c r="ORB21" s="37"/>
      <c r="ORC21" s="37"/>
      <c r="ORD21" s="37"/>
      <c r="ORE21" s="37"/>
      <c r="ORF21" s="37"/>
      <c r="ORG21" s="37"/>
      <c r="ORH21" s="37"/>
      <c r="ORI21" s="37"/>
      <c r="ORJ21" s="37"/>
      <c r="ORK21" s="37"/>
      <c r="ORL21" s="37"/>
      <c r="ORM21" s="37"/>
      <c r="ORN21" s="37"/>
      <c r="ORO21" s="37"/>
      <c r="ORP21" s="37"/>
      <c r="ORQ21" s="37"/>
      <c r="ORR21" s="37"/>
      <c r="ORS21" s="37"/>
      <c r="ORT21" s="37"/>
      <c r="ORU21" s="37"/>
      <c r="ORV21" s="37"/>
      <c r="ORW21" s="37"/>
      <c r="ORX21" s="37"/>
      <c r="ORY21" s="37"/>
      <c r="ORZ21" s="37"/>
      <c r="OSA21" s="37"/>
      <c r="OSB21" s="37"/>
      <c r="OSC21" s="37"/>
      <c r="OSD21" s="37"/>
      <c r="OSE21" s="37"/>
      <c r="OSF21" s="37"/>
      <c r="OSG21" s="37"/>
      <c r="OSH21" s="37"/>
      <c r="OSI21" s="37"/>
      <c r="OSJ21" s="37"/>
      <c r="OSK21" s="37"/>
      <c r="OSL21" s="37"/>
      <c r="OSM21" s="37"/>
      <c r="OSN21" s="37"/>
      <c r="OSO21" s="37"/>
      <c r="OSP21" s="37"/>
      <c r="OSQ21" s="37"/>
      <c r="OSR21" s="37"/>
      <c r="OSS21" s="37"/>
      <c r="OST21" s="37"/>
      <c r="OSU21" s="37"/>
      <c r="OSV21" s="37"/>
      <c r="OSW21" s="37"/>
      <c r="OSX21" s="37"/>
      <c r="OSY21" s="37"/>
      <c r="OSZ21" s="37"/>
      <c r="OTA21" s="37"/>
      <c r="OTB21" s="37"/>
      <c r="OTC21" s="37"/>
      <c r="OTD21" s="37"/>
      <c r="OTE21" s="37"/>
      <c r="OTF21" s="37"/>
      <c r="OTG21" s="37"/>
      <c r="OTH21" s="37"/>
      <c r="OTI21" s="37"/>
      <c r="OTJ21" s="37"/>
      <c r="OTK21" s="37"/>
      <c r="OTL21" s="37"/>
      <c r="OTM21" s="37"/>
      <c r="OTN21" s="37"/>
      <c r="OTO21" s="37"/>
      <c r="OTP21" s="37"/>
      <c r="OTQ21" s="37"/>
      <c r="OTR21" s="37"/>
      <c r="OTS21" s="37"/>
      <c r="OTT21" s="37"/>
      <c r="OTU21" s="37"/>
      <c r="OTV21" s="37"/>
      <c r="OTW21" s="37"/>
      <c r="OTX21" s="37"/>
      <c r="OTY21" s="37"/>
      <c r="OTZ21" s="37"/>
      <c r="OUA21" s="37"/>
      <c r="OUB21" s="37"/>
      <c r="OUC21" s="37"/>
      <c r="OUD21" s="37"/>
      <c r="OUE21" s="37"/>
      <c r="OUF21" s="37"/>
      <c r="OUG21" s="37"/>
      <c r="OUH21" s="37"/>
      <c r="OUI21" s="37"/>
      <c r="OUJ21" s="37"/>
      <c r="OUK21" s="37"/>
      <c r="OUL21" s="37"/>
      <c r="OUM21" s="37"/>
      <c r="OUN21" s="37"/>
      <c r="OUO21" s="37"/>
      <c r="OUP21" s="37"/>
      <c r="OUQ21" s="37"/>
      <c r="OUR21" s="37"/>
      <c r="OUS21" s="37"/>
      <c r="OUT21" s="37"/>
      <c r="OUU21" s="37"/>
      <c r="OUV21" s="37"/>
      <c r="OUW21" s="37"/>
      <c r="OUX21" s="37"/>
      <c r="OUY21" s="37"/>
      <c r="OUZ21" s="37"/>
      <c r="OVA21" s="37"/>
      <c r="OVB21" s="37"/>
      <c r="OVC21" s="37"/>
      <c r="OVD21" s="37"/>
      <c r="OVE21" s="37"/>
      <c r="OVF21" s="37"/>
      <c r="OVG21" s="37"/>
      <c r="OVH21" s="37"/>
      <c r="OVI21" s="37"/>
      <c r="OVJ21" s="37"/>
      <c r="OVK21" s="37"/>
      <c r="OVL21" s="37"/>
      <c r="OVM21" s="37"/>
      <c r="OVN21" s="37"/>
      <c r="OVO21" s="37"/>
      <c r="OVP21" s="37"/>
      <c r="OVQ21" s="37"/>
      <c r="OVR21" s="37"/>
      <c r="OVS21" s="37"/>
      <c r="OVT21" s="37"/>
      <c r="OVU21" s="37"/>
      <c r="OVV21" s="37"/>
      <c r="OVW21" s="37"/>
      <c r="OVX21" s="37"/>
      <c r="OVY21" s="37"/>
      <c r="OVZ21" s="37"/>
      <c r="OWA21" s="37"/>
      <c r="OWB21" s="37"/>
      <c r="OWC21" s="37"/>
      <c r="OWD21" s="37"/>
      <c r="OWE21" s="37"/>
      <c r="OWF21" s="37"/>
      <c r="OWG21" s="37"/>
      <c r="OWH21" s="37"/>
      <c r="OWI21" s="37"/>
      <c r="OWJ21" s="37"/>
      <c r="OWK21" s="37"/>
      <c r="OWL21" s="37"/>
      <c r="OWM21" s="37"/>
      <c r="OWN21" s="37"/>
      <c r="OWO21" s="37"/>
      <c r="OWP21" s="37"/>
      <c r="OWQ21" s="37"/>
      <c r="OWR21" s="37"/>
      <c r="OWS21" s="37"/>
      <c r="OWT21" s="37"/>
      <c r="OWU21" s="37"/>
      <c r="OWV21" s="37"/>
      <c r="OWW21" s="37"/>
      <c r="OWX21" s="37"/>
      <c r="OWY21" s="37"/>
      <c r="OWZ21" s="37"/>
      <c r="OXA21" s="37"/>
      <c r="OXB21" s="37"/>
      <c r="OXC21" s="37"/>
      <c r="OXD21" s="37"/>
      <c r="OXE21" s="37"/>
      <c r="OXF21" s="37"/>
      <c r="OXG21" s="37"/>
      <c r="OXH21" s="37"/>
      <c r="OXI21" s="37"/>
      <c r="OXJ21" s="37"/>
      <c r="OXK21" s="37"/>
      <c r="OXL21" s="37"/>
      <c r="OXM21" s="37"/>
      <c r="OXN21" s="37"/>
      <c r="OXO21" s="37"/>
      <c r="OXP21" s="37"/>
      <c r="OXQ21" s="37"/>
      <c r="OXR21" s="37"/>
      <c r="OXS21" s="37"/>
      <c r="OXT21" s="37"/>
      <c r="OXU21" s="37"/>
      <c r="OXV21" s="37"/>
      <c r="OXW21" s="37"/>
      <c r="OXX21" s="37"/>
      <c r="OXY21" s="37"/>
      <c r="OXZ21" s="37"/>
      <c r="OYA21" s="37"/>
      <c r="OYB21" s="37"/>
      <c r="OYC21" s="37"/>
      <c r="OYD21" s="37"/>
      <c r="OYE21" s="37"/>
      <c r="OYF21" s="37"/>
      <c r="OYG21" s="37"/>
      <c r="OYH21" s="37"/>
      <c r="OYI21" s="37"/>
      <c r="OYJ21" s="37"/>
      <c r="OYK21" s="37"/>
      <c r="OYL21" s="37"/>
      <c r="OYM21" s="37"/>
      <c r="OYN21" s="37"/>
      <c r="OYO21" s="37"/>
      <c r="OYP21" s="37"/>
      <c r="OYQ21" s="37"/>
      <c r="OYR21" s="37"/>
      <c r="OYS21" s="37"/>
      <c r="OYT21" s="37"/>
      <c r="OYU21" s="37"/>
      <c r="OYV21" s="37"/>
      <c r="OYW21" s="37"/>
      <c r="OYX21" s="37"/>
      <c r="OYY21" s="37"/>
      <c r="OYZ21" s="37"/>
      <c r="OZA21" s="37"/>
      <c r="OZB21" s="37"/>
      <c r="OZC21" s="37"/>
      <c r="OZD21" s="37"/>
      <c r="OZE21" s="37"/>
      <c r="OZF21" s="37"/>
      <c r="OZG21" s="37"/>
      <c r="OZH21" s="37"/>
      <c r="OZI21" s="37"/>
      <c r="OZJ21" s="37"/>
      <c r="OZK21" s="37"/>
      <c r="OZL21" s="37"/>
      <c r="OZM21" s="37"/>
      <c r="OZN21" s="37"/>
      <c r="OZO21" s="37"/>
      <c r="OZP21" s="37"/>
      <c r="OZQ21" s="37"/>
      <c r="OZR21" s="37"/>
      <c r="OZS21" s="37"/>
      <c r="OZT21" s="37"/>
      <c r="OZU21" s="37"/>
      <c r="OZV21" s="37"/>
      <c r="OZW21" s="37"/>
      <c r="OZX21" s="37"/>
      <c r="OZY21" s="37"/>
      <c r="OZZ21" s="37"/>
      <c r="PAA21" s="37"/>
      <c r="PAB21" s="37"/>
      <c r="PAC21" s="37"/>
      <c r="PAD21" s="37"/>
      <c r="PAE21" s="37"/>
      <c r="PAF21" s="37"/>
      <c r="PAG21" s="37"/>
      <c r="PAH21" s="37"/>
      <c r="PAI21" s="37"/>
      <c r="PAJ21" s="37"/>
      <c r="PAK21" s="37"/>
      <c r="PAL21" s="37"/>
      <c r="PAM21" s="37"/>
      <c r="PAN21" s="37"/>
      <c r="PAO21" s="37"/>
      <c r="PAP21" s="37"/>
      <c r="PAQ21" s="37"/>
      <c r="PAR21" s="37"/>
      <c r="PAS21" s="37"/>
      <c r="PAT21" s="37"/>
      <c r="PAU21" s="37"/>
      <c r="PAV21" s="37"/>
      <c r="PAW21" s="37"/>
      <c r="PAX21" s="37"/>
      <c r="PAY21" s="37"/>
      <c r="PAZ21" s="37"/>
      <c r="PBA21" s="37"/>
      <c r="PBB21" s="37"/>
      <c r="PBC21" s="37"/>
      <c r="PBD21" s="37"/>
      <c r="PBE21" s="37"/>
      <c r="PBF21" s="37"/>
      <c r="PBG21" s="37"/>
      <c r="PBH21" s="37"/>
      <c r="PBI21" s="37"/>
      <c r="PBJ21" s="37"/>
      <c r="PBK21" s="37"/>
      <c r="PBL21" s="37"/>
      <c r="PBM21" s="37"/>
      <c r="PBN21" s="37"/>
      <c r="PBO21" s="37"/>
      <c r="PBP21" s="37"/>
      <c r="PBQ21" s="37"/>
      <c r="PBR21" s="37"/>
      <c r="PBS21" s="37"/>
      <c r="PBT21" s="37"/>
      <c r="PBU21" s="37"/>
      <c r="PBV21" s="37"/>
      <c r="PBW21" s="37"/>
      <c r="PBX21" s="37"/>
      <c r="PBY21" s="37"/>
      <c r="PBZ21" s="37"/>
      <c r="PCA21" s="37"/>
      <c r="PCB21" s="37"/>
      <c r="PCC21" s="37"/>
      <c r="PCD21" s="37"/>
      <c r="PCE21" s="37"/>
      <c r="PCF21" s="37"/>
      <c r="PCG21" s="37"/>
      <c r="PCH21" s="37"/>
      <c r="PCI21" s="37"/>
      <c r="PCJ21" s="37"/>
      <c r="PCK21" s="37"/>
      <c r="PCL21" s="37"/>
      <c r="PCM21" s="37"/>
      <c r="PCN21" s="37"/>
      <c r="PCO21" s="37"/>
      <c r="PCP21" s="37"/>
      <c r="PCQ21" s="37"/>
      <c r="PCR21" s="37"/>
      <c r="PCS21" s="37"/>
      <c r="PCT21" s="37"/>
      <c r="PCU21" s="37"/>
      <c r="PCV21" s="37"/>
      <c r="PCW21" s="37"/>
      <c r="PCX21" s="37"/>
      <c r="PCY21" s="37"/>
      <c r="PCZ21" s="37"/>
      <c r="PDA21" s="37"/>
      <c r="PDB21" s="37"/>
      <c r="PDC21" s="37"/>
      <c r="PDD21" s="37"/>
      <c r="PDE21" s="37"/>
      <c r="PDF21" s="37"/>
      <c r="PDG21" s="37"/>
      <c r="PDH21" s="37"/>
      <c r="PDI21" s="37"/>
      <c r="PDJ21" s="37"/>
      <c r="PDK21" s="37"/>
      <c r="PDL21" s="37"/>
      <c r="PDM21" s="37"/>
      <c r="PDN21" s="37"/>
      <c r="PDO21" s="37"/>
      <c r="PDP21" s="37"/>
      <c r="PDQ21" s="37"/>
      <c r="PDR21" s="37"/>
      <c r="PDS21" s="37"/>
      <c r="PDT21" s="37"/>
      <c r="PDU21" s="37"/>
      <c r="PDV21" s="37"/>
      <c r="PDW21" s="37"/>
      <c r="PDX21" s="37"/>
      <c r="PDY21" s="37"/>
      <c r="PDZ21" s="37"/>
      <c r="PEA21" s="37"/>
      <c r="PEB21" s="37"/>
      <c r="PEC21" s="37"/>
      <c r="PED21" s="37"/>
      <c r="PEE21" s="37"/>
      <c r="PEF21" s="37"/>
      <c r="PEG21" s="37"/>
      <c r="PEH21" s="37"/>
      <c r="PEI21" s="37"/>
      <c r="PEJ21" s="37"/>
      <c r="PEK21" s="37"/>
      <c r="PEL21" s="37"/>
      <c r="PEM21" s="37"/>
      <c r="PEN21" s="37"/>
      <c r="PEO21" s="37"/>
      <c r="PEP21" s="37"/>
      <c r="PEQ21" s="37"/>
      <c r="PER21" s="37"/>
      <c r="PES21" s="37"/>
      <c r="PET21" s="37"/>
      <c r="PEU21" s="37"/>
      <c r="PEV21" s="37"/>
      <c r="PEW21" s="37"/>
      <c r="PEX21" s="37"/>
      <c r="PEY21" s="37"/>
      <c r="PEZ21" s="37"/>
      <c r="PFA21" s="37"/>
      <c r="PFB21" s="37"/>
      <c r="PFC21" s="37"/>
      <c r="PFD21" s="37"/>
      <c r="PFE21" s="37"/>
      <c r="PFF21" s="37"/>
      <c r="PFG21" s="37"/>
      <c r="PFH21" s="37"/>
      <c r="PFI21" s="37"/>
      <c r="PFJ21" s="37"/>
      <c r="PFK21" s="37"/>
      <c r="PFL21" s="37"/>
      <c r="PFM21" s="37"/>
      <c r="PFN21" s="37"/>
      <c r="PFO21" s="37"/>
      <c r="PFP21" s="37"/>
      <c r="PFQ21" s="37"/>
      <c r="PFR21" s="37"/>
      <c r="PFS21" s="37"/>
      <c r="PFT21" s="37"/>
      <c r="PFU21" s="37"/>
      <c r="PFV21" s="37"/>
      <c r="PFW21" s="37"/>
      <c r="PFX21" s="37"/>
      <c r="PFY21" s="37"/>
      <c r="PFZ21" s="37"/>
      <c r="PGA21" s="37"/>
      <c r="PGB21" s="37"/>
      <c r="PGC21" s="37"/>
      <c r="PGD21" s="37"/>
      <c r="PGE21" s="37"/>
      <c r="PGF21" s="37"/>
      <c r="PGG21" s="37"/>
      <c r="PGH21" s="37"/>
      <c r="PGI21" s="37"/>
      <c r="PGJ21" s="37"/>
      <c r="PGK21" s="37"/>
      <c r="PGL21" s="37"/>
      <c r="PGM21" s="37"/>
      <c r="PGN21" s="37"/>
      <c r="PGO21" s="37"/>
      <c r="PGP21" s="37"/>
      <c r="PGQ21" s="37"/>
      <c r="PGR21" s="37"/>
      <c r="PGS21" s="37"/>
      <c r="PGT21" s="37"/>
      <c r="PGU21" s="37"/>
      <c r="PGV21" s="37"/>
      <c r="PGW21" s="37"/>
      <c r="PGX21" s="37"/>
      <c r="PGY21" s="37"/>
      <c r="PGZ21" s="37"/>
      <c r="PHA21" s="37"/>
      <c r="PHB21" s="37"/>
      <c r="PHC21" s="37"/>
      <c r="PHD21" s="37"/>
      <c r="PHE21" s="37"/>
      <c r="PHF21" s="37"/>
      <c r="PHG21" s="37"/>
      <c r="PHH21" s="37"/>
      <c r="PHI21" s="37"/>
      <c r="PHJ21" s="37"/>
      <c r="PHK21" s="37"/>
      <c r="PHL21" s="37"/>
      <c r="PHM21" s="37"/>
      <c r="PHN21" s="37"/>
      <c r="PHO21" s="37"/>
      <c r="PHP21" s="37"/>
      <c r="PHQ21" s="37"/>
      <c r="PHR21" s="37"/>
      <c r="PHS21" s="37"/>
      <c r="PHT21" s="37"/>
      <c r="PHU21" s="37"/>
      <c r="PHV21" s="37"/>
      <c r="PHW21" s="37"/>
      <c r="PHX21" s="37"/>
      <c r="PHY21" s="37"/>
      <c r="PHZ21" s="37"/>
      <c r="PIA21" s="37"/>
      <c r="PIB21" s="37"/>
      <c r="PIC21" s="37"/>
      <c r="PID21" s="37"/>
      <c r="PIE21" s="37"/>
      <c r="PIF21" s="37"/>
      <c r="PIG21" s="37"/>
      <c r="PIH21" s="37"/>
      <c r="PII21" s="37"/>
      <c r="PIJ21" s="37"/>
      <c r="PIK21" s="37"/>
      <c r="PIL21" s="37"/>
      <c r="PIM21" s="37"/>
      <c r="PIN21" s="37"/>
      <c r="PIO21" s="37"/>
      <c r="PIP21" s="37"/>
      <c r="PIQ21" s="37"/>
      <c r="PIR21" s="37"/>
      <c r="PIS21" s="37"/>
      <c r="PIT21" s="37"/>
      <c r="PIU21" s="37"/>
      <c r="PIV21" s="37"/>
      <c r="PIW21" s="37"/>
      <c r="PIX21" s="37"/>
      <c r="PIY21" s="37"/>
      <c r="PIZ21" s="37"/>
      <c r="PJA21" s="37"/>
      <c r="PJB21" s="37"/>
      <c r="PJC21" s="37"/>
      <c r="PJD21" s="37"/>
      <c r="PJE21" s="37"/>
      <c r="PJF21" s="37"/>
      <c r="PJG21" s="37"/>
      <c r="PJH21" s="37"/>
      <c r="PJI21" s="37"/>
      <c r="PJJ21" s="37"/>
      <c r="PJK21" s="37"/>
      <c r="PJL21" s="37"/>
      <c r="PJM21" s="37"/>
      <c r="PJN21" s="37"/>
      <c r="PJO21" s="37"/>
      <c r="PJP21" s="37"/>
      <c r="PJQ21" s="37"/>
      <c r="PJR21" s="37"/>
      <c r="PJS21" s="37"/>
      <c r="PJT21" s="37"/>
      <c r="PJU21" s="37"/>
      <c r="PJV21" s="37"/>
      <c r="PJW21" s="37"/>
      <c r="PJX21" s="37"/>
      <c r="PJY21" s="37"/>
      <c r="PJZ21" s="37"/>
      <c r="PKA21" s="37"/>
      <c r="PKB21" s="37"/>
      <c r="PKC21" s="37"/>
      <c r="PKD21" s="37"/>
      <c r="PKE21" s="37"/>
      <c r="PKF21" s="37"/>
      <c r="PKG21" s="37"/>
      <c r="PKH21" s="37"/>
      <c r="PKI21" s="37"/>
      <c r="PKJ21" s="37"/>
      <c r="PKK21" s="37"/>
      <c r="PKL21" s="37"/>
      <c r="PKM21" s="37"/>
      <c r="PKN21" s="37"/>
      <c r="PKO21" s="37"/>
      <c r="PKP21" s="37"/>
      <c r="PKQ21" s="37"/>
      <c r="PKR21" s="37"/>
      <c r="PKS21" s="37"/>
      <c r="PKT21" s="37"/>
      <c r="PKU21" s="37"/>
      <c r="PKV21" s="37"/>
      <c r="PKW21" s="37"/>
      <c r="PKX21" s="37"/>
      <c r="PKY21" s="37"/>
      <c r="PKZ21" s="37"/>
      <c r="PLA21" s="37"/>
      <c r="PLB21" s="37"/>
      <c r="PLC21" s="37"/>
      <c r="PLD21" s="37"/>
      <c r="PLE21" s="37"/>
      <c r="PLF21" s="37"/>
      <c r="PLG21" s="37"/>
      <c r="PLH21" s="37"/>
      <c r="PLI21" s="37"/>
      <c r="PLJ21" s="37"/>
      <c r="PLK21" s="37"/>
      <c r="PLL21" s="37"/>
      <c r="PLM21" s="37"/>
      <c r="PLN21" s="37"/>
      <c r="PLO21" s="37"/>
      <c r="PLP21" s="37"/>
      <c r="PLQ21" s="37"/>
      <c r="PLR21" s="37"/>
      <c r="PLS21" s="37"/>
      <c r="PLT21" s="37"/>
      <c r="PLU21" s="37"/>
      <c r="PLV21" s="37"/>
      <c r="PLW21" s="37"/>
      <c r="PLX21" s="37"/>
      <c r="PLY21" s="37"/>
      <c r="PLZ21" s="37"/>
      <c r="PMA21" s="37"/>
      <c r="PMB21" s="37"/>
      <c r="PMC21" s="37"/>
      <c r="PMD21" s="37"/>
      <c r="PME21" s="37"/>
      <c r="PMF21" s="37"/>
      <c r="PMG21" s="37"/>
      <c r="PMH21" s="37"/>
      <c r="PMI21" s="37"/>
      <c r="PMJ21" s="37"/>
      <c r="PMK21" s="37"/>
      <c r="PML21" s="37"/>
      <c r="PMM21" s="37"/>
      <c r="PMN21" s="37"/>
      <c r="PMO21" s="37"/>
      <c r="PMP21" s="37"/>
      <c r="PMQ21" s="37"/>
      <c r="PMR21" s="37"/>
      <c r="PMS21" s="37"/>
      <c r="PMT21" s="37"/>
      <c r="PMU21" s="37"/>
      <c r="PMV21" s="37"/>
      <c r="PMW21" s="37"/>
      <c r="PMX21" s="37"/>
      <c r="PMY21" s="37"/>
      <c r="PMZ21" s="37"/>
      <c r="PNA21" s="37"/>
      <c r="PNB21" s="37"/>
      <c r="PNC21" s="37"/>
      <c r="PND21" s="37"/>
      <c r="PNE21" s="37"/>
      <c r="PNF21" s="37"/>
      <c r="PNG21" s="37"/>
      <c r="PNH21" s="37"/>
      <c r="PNI21" s="37"/>
      <c r="PNJ21" s="37"/>
      <c r="PNK21" s="37"/>
      <c r="PNL21" s="37"/>
      <c r="PNM21" s="37"/>
      <c r="PNN21" s="37"/>
      <c r="PNO21" s="37"/>
      <c r="PNP21" s="37"/>
      <c r="PNQ21" s="37"/>
      <c r="PNR21" s="37"/>
      <c r="PNS21" s="37"/>
      <c r="PNT21" s="37"/>
      <c r="PNU21" s="37"/>
      <c r="PNV21" s="37"/>
      <c r="PNW21" s="37"/>
      <c r="PNX21" s="37"/>
      <c r="PNY21" s="37"/>
      <c r="PNZ21" s="37"/>
      <c r="POA21" s="37"/>
      <c r="POB21" s="37"/>
      <c r="POC21" s="37"/>
      <c r="POD21" s="37"/>
      <c r="POE21" s="37"/>
      <c r="POF21" s="37"/>
      <c r="POG21" s="37"/>
      <c r="POH21" s="37"/>
      <c r="POI21" s="37"/>
      <c r="POJ21" s="37"/>
      <c r="POK21" s="37"/>
      <c r="POL21" s="37"/>
      <c r="POM21" s="37"/>
      <c r="PON21" s="37"/>
      <c r="POO21" s="37"/>
      <c r="POP21" s="37"/>
      <c r="POQ21" s="37"/>
      <c r="POR21" s="37"/>
      <c r="POS21" s="37"/>
      <c r="POT21" s="37"/>
      <c r="POU21" s="37"/>
      <c r="POV21" s="37"/>
      <c r="POW21" s="37"/>
      <c r="POX21" s="37"/>
      <c r="POY21" s="37"/>
      <c r="POZ21" s="37"/>
      <c r="PPA21" s="37"/>
      <c r="PPB21" s="37"/>
      <c r="PPC21" s="37"/>
      <c r="PPD21" s="37"/>
      <c r="PPE21" s="37"/>
      <c r="PPF21" s="37"/>
      <c r="PPG21" s="37"/>
      <c r="PPH21" s="37"/>
      <c r="PPI21" s="37"/>
      <c r="PPJ21" s="37"/>
      <c r="PPK21" s="37"/>
      <c r="PPL21" s="37"/>
      <c r="PPM21" s="37"/>
      <c r="PPN21" s="37"/>
      <c r="PPO21" s="37"/>
      <c r="PPP21" s="37"/>
      <c r="PPQ21" s="37"/>
      <c r="PPR21" s="37"/>
      <c r="PPS21" s="37"/>
      <c r="PPT21" s="37"/>
      <c r="PPU21" s="37"/>
      <c r="PPV21" s="37"/>
      <c r="PPW21" s="37"/>
      <c r="PPX21" s="37"/>
      <c r="PPY21" s="37"/>
      <c r="PPZ21" s="37"/>
      <c r="PQA21" s="37"/>
      <c r="PQB21" s="37"/>
      <c r="PQC21" s="37"/>
      <c r="PQD21" s="37"/>
      <c r="PQE21" s="37"/>
      <c r="PQF21" s="37"/>
      <c r="PQG21" s="37"/>
      <c r="PQH21" s="37"/>
      <c r="PQI21" s="37"/>
      <c r="PQJ21" s="37"/>
      <c r="PQK21" s="37"/>
      <c r="PQL21" s="37"/>
      <c r="PQM21" s="37"/>
      <c r="PQN21" s="37"/>
      <c r="PQO21" s="37"/>
      <c r="PQP21" s="37"/>
      <c r="PQQ21" s="37"/>
      <c r="PQR21" s="37"/>
      <c r="PQS21" s="37"/>
      <c r="PQT21" s="37"/>
      <c r="PQU21" s="37"/>
      <c r="PQV21" s="37"/>
      <c r="PQW21" s="37"/>
      <c r="PQX21" s="37"/>
      <c r="PQY21" s="37"/>
      <c r="PQZ21" s="37"/>
      <c r="PRA21" s="37"/>
      <c r="PRB21" s="37"/>
      <c r="PRC21" s="37"/>
      <c r="PRD21" s="37"/>
      <c r="PRE21" s="37"/>
      <c r="PRF21" s="37"/>
      <c r="PRG21" s="37"/>
      <c r="PRH21" s="37"/>
      <c r="PRI21" s="37"/>
      <c r="PRJ21" s="37"/>
      <c r="PRK21" s="37"/>
      <c r="PRL21" s="37"/>
      <c r="PRM21" s="37"/>
      <c r="PRN21" s="37"/>
      <c r="PRO21" s="37"/>
      <c r="PRP21" s="37"/>
      <c r="PRQ21" s="37"/>
      <c r="PRR21" s="37"/>
      <c r="PRS21" s="37"/>
      <c r="PRT21" s="37"/>
      <c r="PRU21" s="37"/>
      <c r="PRV21" s="37"/>
      <c r="PRW21" s="37"/>
      <c r="PRX21" s="37"/>
      <c r="PRY21" s="37"/>
      <c r="PRZ21" s="37"/>
      <c r="PSA21" s="37"/>
      <c r="PSB21" s="37"/>
      <c r="PSC21" s="37"/>
      <c r="PSD21" s="37"/>
      <c r="PSE21" s="37"/>
      <c r="PSF21" s="37"/>
      <c r="PSG21" s="37"/>
      <c r="PSH21" s="37"/>
      <c r="PSI21" s="37"/>
      <c r="PSJ21" s="37"/>
      <c r="PSK21" s="37"/>
      <c r="PSL21" s="37"/>
      <c r="PSM21" s="37"/>
      <c r="PSN21" s="37"/>
      <c r="PSO21" s="37"/>
      <c r="PSP21" s="37"/>
      <c r="PSQ21" s="37"/>
      <c r="PSR21" s="37"/>
      <c r="PSS21" s="37"/>
      <c r="PST21" s="37"/>
      <c r="PSU21" s="37"/>
      <c r="PSV21" s="37"/>
      <c r="PSW21" s="37"/>
      <c r="PSX21" s="37"/>
      <c r="PSY21" s="37"/>
      <c r="PSZ21" s="37"/>
      <c r="PTA21" s="37"/>
      <c r="PTB21" s="37"/>
      <c r="PTC21" s="37"/>
      <c r="PTD21" s="37"/>
      <c r="PTE21" s="37"/>
      <c r="PTF21" s="37"/>
      <c r="PTG21" s="37"/>
      <c r="PTH21" s="37"/>
      <c r="PTI21" s="37"/>
      <c r="PTJ21" s="37"/>
      <c r="PTK21" s="37"/>
      <c r="PTL21" s="37"/>
      <c r="PTM21" s="37"/>
      <c r="PTN21" s="37"/>
      <c r="PTO21" s="37"/>
      <c r="PTP21" s="37"/>
      <c r="PTQ21" s="37"/>
      <c r="PTR21" s="37"/>
      <c r="PTS21" s="37"/>
      <c r="PTT21" s="37"/>
      <c r="PTU21" s="37"/>
      <c r="PTV21" s="37"/>
      <c r="PTW21" s="37"/>
      <c r="PTX21" s="37"/>
      <c r="PTY21" s="37"/>
      <c r="PTZ21" s="37"/>
      <c r="PUA21" s="37"/>
      <c r="PUB21" s="37"/>
      <c r="PUC21" s="37"/>
      <c r="PUD21" s="37"/>
      <c r="PUE21" s="37"/>
      <c r="PUF21" s="37"/>
      <c r="PUG21" s="37"/>
      <c r="PUH21" s="37"/>
      <c r="PUI21" s="37"/>
      <c r="PUJ21" s="37"/>
      <c r="PUK21" s="37"/>
      <c r="PUL21" s="37"/>
      <c r="PUM21" s="37"/>
      <c r="PUN21" s="37"/>
      <c r="PUO21" s="37"/>
      <c r="PUP21" s="37"/>
      <c r="PUQ21" s="37"/>
      <c r="PUR21" s="37"/>
      <c r="PUS21" s="37"/>
      <c r="PUT21" s="37"/>
      <c r="PUU21" s="37"/>
      <c r="PUV21" s="37"/>
      <c r="PUW21" s="37"/>
      <c r="PUX21" s="37"/>
      <c r="PUY21" s="37"/>
      <c r="PUZ21" s="37"/>
      <c r="PVA21" s="37"/>
      <c r="PVB21" s="37"/>
      <c r="PVC21" s="37"/>
      <c r="PVD21" s="37"/>
      <c r="PVE21" s="37"/>
      <c r="PVF21" s="37"/>
      <c r="PVG21" s="37"/>
      <c r="PVH21" s="37"/>
      <c r="PVI21" s="37"/>
      <c r="PVJ21" s="37"/>
      <c r="PVK21" s="37"/>
      <c r="PVL21" s="37"/>
      <c r="PVM21" s="37"/>
      <c r="PVN21" s="37"/>
      <c r="PVO21" s="37"/>
      <c r="PVP21" s="37"/>
      <c r="PVQ21" s="37"/>
      <c r="PVR21" s="37"/>
      <c r="PVS21" s="37"/>
      <c r="PVT21" s="37"/>
      <c r="PVU21" s="37"/>
      <c r="PVV21" s="37"/>
      <c r="PVW21" s="37"/>
      <c r="PVX21" s="37"/>
      <c r="PVY21" s="37"/>
      <c r="PVZ21" s="37"/>
      <c r="PWA21" s="37"/>
      <c r="PWB21" s="37"/>
      <c r="PWC21" s="37"/>
      <c r="PWD21" s="37"/>
      <c r="PWE21" s="37"/>
      <c r="PWF21" s="37"/>
      <c r="PWG21" s="37"/>
      <c r="PWH21" s="37"/>
      <c r="PWI21" s="37"/>
      <c r="PWJ21" s="37"/>
      <c r="PWK21" s="37"/>
      <c r="PWL21" s="37"/>
      <c r="PWM21" s="37"/>
      <c r="PWN21" s="37"/>
      <c r="PWO21" s="37"/>
      <c r="PWP21" s="37"/>
      <c r="PWQ21" s="37"/>
      <c r="PWR21" s="37"/>
      <c r="PWS21" s="37"/>
      <c r="PWT21" s="37"/>
      <c r="PWU21" s="37"/>
      <c r="PWV21" s="37"/>
      <c r="PWW21" s="37"/>
      <c r="PWX21" s="37"/>
      <c r="PWY21" s="37"/>
      <c r="PWZ21" s="37"/>
      <c r="PXA21" s="37"/>
      <c r="PXB21" s="37"/>
      <c r="PXC21" s="37"/>
      <c r="PXD21" s="37"/>
      <c r="PXE21" s="37"/>
      <c r="PXF21" s="37"/>
      <c r="PXG21" s="37"/>
      <c r="PXH21" s="37"/>
      <c r="PXI21" s="37"/>
      <c r="PXJ21" s="37"/>
      <c r="PXK21" s="37"/>
      <c r="PXL21" s="37"/>
      <c r="PXM21" s="37"/>
      <c r="PXN21" s="37"/>
      <c r="PXO21" s="37"/>
      <c r="PXP21" s="37"/>
      <c r="PXQ21" s="37"/>
      <c r="PXR21" s="37"/>
      <c r="PXS21" s="37"/>
      <c r="PXT21" s="37"/>
      <c r="PXU21" s="37"/>
      <c r="PXV21" s="37"/>
      <c r="PXW21" s="37"/>
      <c r="PXX21" s="37"/>
      <c r="PXY21" s="37"/>
      <c r="PXZ21" s="37"/>
      <c r="PYA21" s="37"/>
      <c r="PYB21" s="37"/>
      <c r="PYC21" s="37"/>
      <c r="PYD21" s="37"/>
      <c r="PYE21" s="37"/>
      <c r="PYF21" s="37"/>
      <c r="PYG21" s="37"/>
      <c r="PYH21" s="37"/>
      <c r="PYI21" s="37"/>
      <c r="PYJ21" s="37"/>
      <c r="PYK21" s="37"/>
      <c r="PYL21" s="37"/>
      <c r="PYM21" s="37"/>
      <c r="PYN21" s="37"/>
      <c r="PYO21" s="37"/>
      <c r="PYP21" s="37"/>
      <c r="PYQ21" s="37"/>
      <c r="PYR21" s="37"/>
      <c r="PYS21" s="37"/>
      <c r="PYT21" s="37"/>
      <c r="PYU21" s="37"/>
      <c r="PYV21" s="37"/>
      <c r="PYW21" s="37"/>
      <c r="PYX21" s="37"/>
      <c r="PYY21" s="37"/>
      <c r="PYZ21" s="37"/>
      <c r="PZA21" s="37"/>
      <c r="PZB21" s="37"/>
      <c r="PZC21" s="37"/>
      <c r="PZD21" s="37"/>
      <c r="PZE21" s="37"/>
      <c r="PZF21" s="37"/>
      <c r="PZG21" s="37"/>
      <c r="PZH21" s="37"/>
      <c r="PZI21" s="37"/>
      <c r="PZJ21" s="37"/>
      <c r="PZK21" s="37"/>
      <c r="PZL21" s="37"/>
      <c r="PZM21" s="37"/>
      <c r="PZN21" s="37"/>
      <c r="PZO21" s="37"/>
      <c r="PZP21" s="37"/>
      <c r="PZQ21" s="37"/>
      <c r="PZR21" s="37"/>
      <c r="PZS21" s="37"/>
      <c r="PZT21" s="37"/>
      <c r="PZU21" s="37"/>
      <c r="PZV21" s="37"/>
      <c r="PZW21" s="37"/>
      <c r="PZX21" s="37"/>
      <c r="PZY21" s="37"/>
      <c r="PZZ21" s="37"/>
      <c r="QAA21" s="37"/>
      <c r="QAB21" s="37"/>
      <c r="QAC21" s="37"/>
      <c r="QAD21" s="37"/>
      <c r="QAE21" s="37"/>
      <c r="QAF21" s="37"/>
      <c r="QAG21" s="37"/>
      <c r="QAH21" s="37"/>
      <c r="QAI21" s="37"/>
      <c r="QAJ21" s="37"/>
      <c r="QAK21" s="37"/>
      <c r="QAL21" s="37"/>
      <c r="QAM21" s="37"/>
      <c r="QAN21" s="37"/>
      <c r="QAO21" s="37"/>
      <c r="QAP21" s="37"/>
      <c r="QAQ21" s="37"/>
      <c r="QAR21" s="37"/>
      <c r="QAS21" s="37"/>
      <c r="QAT21" s="37"/>
      <c r="QAU21" s="37"/>
      <c r="QAV21" s="37"/>
      <c r="QAW21" s="37"/>
      <c r="QAX21" s="37"/>
      <c r="QAY21" s="37"/>
      <c r="QAZ21" s="37"/>
      <c r="QBA21" s="37"/>
      <c r="QBB21" s="37"/>
      <c r="QBC21" s="37"/>
      <c r="QBD21" s="37"/>
      <c r="QBE21" s="37"/>
      <c r="QBF21" s="37"/>
      <c r="QBG21" s="37"/>
      <c r="QBH21" s="37"/>
      <c r="QBI21" s="37"/>
      <c r="QBJ21" s="37"/>
      <c r="QBK21" s="37"/>
      <c r="QBL21" s="37"/>
      <c r="QBM21" s="37"/>
      <c r="QBN21" s="37"/>
      <c r="QBO21" s="37"/>
      <c r="QBP21" s="37"/>
      <c r="QBQ21" s="37"/>
      <c r="QBR21" s="37"/>
      <c r="QBS21" s="37"/>
      <c r="QBT21" s="37"/>
      <c r="QBU21" s="37"/>
      <c r="QBV21" s="37"/>
      <c r="QBW21" s="37"/>
      <c r="QBX21" s="37"/>
      <c r="QBY21" s="37"/>
      <c r="QBZ21" s="37"/>
      <c r="QCA21" s="37"/>
      <c r="QCB21" s="37"/>
      <c r="QCC21" s="37"/>
      <c r="QCD21" s="37"/>
      <c r="QCE21" s="37"/>
      <c r="QCF21" s="37"/>
      <c r="QCG21" s="37"/>
      <c r="QCH21" s="37"/>
      <c r="QCI21" s="37"/>
      <c r="QCJ21" s="37"/>
      <c r="QCK21" s="37"/>
      <c r="QCL21" s="37"/>
      <c r="QCM21" s="37"/>
      <c r="QCN21" s="37"/>
      <c r="QCO21" s="37"/>
      <c r="QCP21" s="37"/>
      <c r="QCQ21" s="37"/>
      <c r="QCR21" s="37"/>
      <c r="QCS21" s="37"/>
      <c r="QCT21" s="37"/>
      <c r="QCU21" s="37"/>
      <c r="QCV21" s="37"/>
      <c r="QCW21" s="37"/>
      <c r="QCX21" s="37"/>
      <c r="QCY21" s="37"/>
      <c r="QCZ21" s="37"/>
      <c r="QDA21" s="37"/>
      <c r="QDB21" s="37"/>
      <c r="QDC21" s="37"/>
      <c r="QDD21" s="37"/>
      <c r="QDE21" s="37"/>
      <c r="QDF21" s="37"/>
      <c r="QDG21" s="37"/>
      <c r="QDH21" s="37"/>
      <c r="QDI21" s="37"/>
      <c r="QDJ21" s="37"/>
      <c r="QDK21" s="37"/>
      <c r="QDL21" s="37"/>
      <c r="QDM21" s="37"/>
      <c r="QDN21" s="37"/>
      <c r="QDO21" s="37"/>
      <c r="QDP21" s="37"/>
      <c r="QDQ21" s="37"/>
      <c r="QDR21" s="37"/>
      <c r="QDS21" s="37"/>
      <c r="QDT21" s="37"/>
      <c r="QDU21" s="37"/>
      <c r="QDV21" s="37"/>
      <c r="QDW21" s="37"/>
      <c r="QDX21" s="37"/>
      <c r="QDY21" s="37"/>
      <c r="QDZ21" s="37"/>
      <c r="QEA21" s="37"/>
      <c r="QEB21" s="37"/>
      <c r="QEC21" s="37"/>
      <c r="QED21" s="37"/>
      <c r="QEE21" s="37"/>
      <c r="QEF21" s="37"/>
      <c r="QEG21" s="37"/>
      <c r="QEH21" s="37"/>
      <c r="QEI21" s="37"/>
      <c r="QEJ21" s="37"/>
      <c r="QEK21" s="37"/>
      <c r="QEL21" s="37"/>
      <c r="QEM21" s="37"/>
      <c r="QEN21" s="37"/>
      <c r="QEO21" s="37"/>
      <c r="QEP21" s="37"/>
      <c r="QEQ21" s="37"/>
      <c r="QER21" s="37"/>
      <c r="QES21" s="37"/>
      <c r="QET21" s="37"/>
      <c r="QEU21" s="37"/>
      <c r="QEV21" s="37"/>
      <c r="QEW21" s="37"/>
      <c r="QEX21" s="37"/>
      <c r="QEY21" s="37"/>
      <c r="QEZ21" s="37"/>
      <c r="QFA21" s="37"/>
      <c r="QFB21" s="37"/>
      <c r="QFC21" s="37"/>
      <c r="QFD21" s="37"/>
      <c r="QFE21" s="37"/>
      <c r="QFF21" s="37"/>
      <c r="QFG21" s="37"/>
      <c r="QFH21" s="37"/>
      <c r="QFI21" s="37"/>
      <c r="QFJ21" s="37"/>
      <c r="QFK21" s="37"/>
      <c r="QFL21" s="37"/>
      <c r="QFM21" s="37"/>
      <c r="QFN21" s="37"/>
      <c r="QFO21" s="37"/>
      <c r="QFP21" s="37"/>
      <c r="QFQ21" s="37"/>
      <c r="QFR21" s="37"/>
      <c r="QFS21" s="37"/>
      <c r="QFT21" s="37"/>
      <c r="QFU21" s="37"/>
      <c r="QFV21" s="37"/>
      <c r="QFW21" s="37"/>
      <c r="QFX21" s="37"/>
      <c r="QFY21" s="37"/>
      <c r="QFZ21" s="37"/>
      <c r="QGA21" s="37"/>
      <c r="QGB21" s="37"/>
      <c r="QGC21" s="37"/>
      <c r="QGD21" s="37"/>
      <c r="QGE21" s="37"/>
      <c r="QGF21" s="37"/>
      <c r="QGG21" s="37"/>
      <c r="QGH21" s="37"/>
      <c r="QGI21" s="37"/>
      <c r="QGJ21" s="37"/>
      <c r="QGK21" s="37"/>
      <c r="QGL21" s="37"/>
      <c r="QGM21" s="37"/>
      <c r="QGN21" s="37"/>
      <c r="QGO21" s="37"/>
      <c r="QGP21" s="37"/>
      <c r="QGQ21" s="37"/>
      <c r="QGR21" s="37"/>
      <c r="QGS21" s="37"/>
      <c r="QGT21" s="37"/>
      <c r="QGU21" s="37"/>
      <c r="QGV21" s="37"/>
      <c r="QGW21" s="37"/>
      <c r="QGX21" s="37"/>
      <c r="QGY21" s="37"/>
      <c r="QGZ21" s="37"/>
      <c r="QHA21" s="37"/>
      <c r="QHB21" s="37"/>
      <c r="QHC21" s="37"/>
      <c r="QHD21" s="37"/>
      <c r="QHE21" s="37"/>
      <c r="QHF21" s="37"/>
      <c r="QHG21" s="37"/>
      <c r="QHH21" s="37"/>
      <c r="QHI21" s="37"/>
      <c r="QHJ21" s="37"/>
      <c r="QHK21" s="37"/>
      <c r="QHL21" s="37"/>
      <c r="QHM21" s="37"/>
      <c r="QHN21" s="37"/>
      <c r="QHO21" s="37"/>
      <c r="QHP21" s="37"/>
      <c r="QHQ21" s="37"/>
      <c r="QHR21" s="37"/>
      <c r="QHS21" s="37"/>
      <c r="QHT21" s="37"/>
      <c r="QHU21" s="37"/>
      <c r="QHV21" s="37"/>
      <c r="QHW21" s="37"/>
      <c r="QHX21" s="37"/>
      <c r="QHY21" s="37"/>
      <c r="QHZ21" s="37"/>
      <c r="QIA21" s="37"/>
      <c r="QIB21" s="37"/>
      <c r="QIC21" s="37"/>
      <c r="QID21" s="37"/>
      <c r="QIE21" s="37"/>
      <c r="QIF21" s="37"/>
      <c r="QIG21" s="37"/>
      <c r="QIH21" s="37"/>
      <c r="QII21" s="37"/>
      <c r="QIJ21" s="37"/>
      <c r="QIK21" s="37"/>
      <c r="QIL21" s="37"/>
      <c r="QIM21" s="37"/>
      <c r="QIN21" s="37"/>
      <c r="QIO21" s="37"/>
      <c r="QIP21" s="37"/>
      <c r="QIQ21" s="37"/>
      <c r="QIR21" s="37"/>
      <c r="QIS21" s="37"/>
      <c r="QIT21" s="37"/>
      <c r="QIU21" s="37"/>
      <c r="QIV21" s="37"/>
      <c r="QIW21" s="37"/>
      <c r="QIX21" s="37"/>
      <c r="QIY21" s="37"/>
      <c r="QIZ21" s="37"/>
      <c r="QJA21" s="37"/>
      <c r="QJB21" s="37"/>
      <c r="QJC21" s="37"/>
      <c r="QJD21" s="37"/>
      <c r="QJE21" s="37"/>
      <c r="QJF21" s="37"/>
      <c r="QJG21" s="37"/>
      <c r="QJH21" s="37"/>
      <c r="QJI21" s="37"/>
      <c r="QJJ21" s="37"/>
      <c r="QJK21" s="37"/>
      <c r="QJL21" s="37"/>
      <c r="QJM21" s="37"/>
      <c r="QJN21" s="37"/>
      <c r="QJO21" s="37"/>
      <c r="QJP21" s="37"/>
      <c r="QJQ21" s="37"/>
      <c r="QJR21" s="37"/>
      <c r="QJS21" s="37"/>
      <c r="QJT21" s="37"/>
      <c r="QJU21" s="37"/>
      <c r="QJV21" s="37"/>
      <c r="QJW21" s="37"/>
      <c r="QJX21" s="37"/>
      <c r="QJY21" s="37"/>
      <c r="QJZ21" s="37"/>
      <c r="QKA21" s="37"/>
      <c r="QKB21" s="37"/>
      <c r="QKC21" s="37"/>
      <c r="QKD21" s="37"/>
      <c r="QKE21" s="37"/>
      <c r="QKF21" s="37"/>
      <c r="QKG21" s="37"/>
      <c r="QKH21" s="37"/>
      <c r="QKI21" s="37"/>
      <c r="QKJ21" s="37"/>
      <c r="QKK21" s="37"/>
      <c r="QKL21" s="37"/>
      <c r="QKM21" s="37"/>
      <c r="QKN21" s="37"/>
      <c r="QKO21" s="37"/>
      <c r="QKP21" s="37"/>
      <c r="QKQ21" s="37"/>
      <c r="QKR21" s="37"/>
      <c r="QKS21" s="37"/>
      <c r="QKT21" s="37"/>
      <c r="QKU21" s="37"/>
      <c r="QKV21" s="37"/>
      <c r="QKW21" s="37"/>
      <c r="QKX21" s="37"/>
      <c r="QKY21" s="37"/>
      <c r="QKZ21" s="37"/>
      <c r="QLA21" s="37"/>
      <c r="QLB21" s="37"/>
      <c r="QLC21" s="37"/>
      <c r="QLD21" s="37"/>
      <c r="QLE21" s="37"/>
      <c r="QLF21" s="37"/>
      <c r="QLG21" s="37"/>
      <c r="QLH21" s="37"/>
      <c r="QLI21" s="37"/>
      <c r="QLJ21" s="37"/>
      <c r="QLK21" s="37"/>
      <c r="QLL21" s="37"/>
      <c r="QLM21" s="37"/>
      <c r="QLN21" s="37"/>
      <c r="QLO21" s="37"/>
      <c r="QLP21" s="37"/>
      <c r="QLQ21" s="37"/>
      <c r="QLR21" s="37"/>
      <c r="QLS21" s="37"/>
      <c r="QLT21" s="37"/>
      <c r="QLU21" s="37"/>
      <c r="QLV21" s="37"/>
      <c r="QLW21" s="37"/>
      <c r="QLX21" s="37"/>
      <c r="QLY21" s="37"/>
      <c r="QLZ21" s="37"/>
      <c r="QMA21" s="37"/>
      <c r="QMB21" s="37"/>
      <c r="QMC21" s="37"/>
      <c r="QMD21" s="37"/>
      <c r="QME21" s="37"/>
      <c r="QMF21" s="37"/>
      <c r="QMG21" s="37"/>
      <c r="QMH21" s="37"/>
      <c r="QMI21" s="37"/>
      <c r="QMJ21" s="37"/>
      <c r="QMK21" s="37"/>
      <c r="QML21" s="37"/>
      <c r="QMM21" s="37"/>
      <c r="QMN21" s="37"/>
      <c r="QMO21" s="37"/>
      <c r="QMP21" s="37"/>
      <c r="QMQ21" s="37"/>
      <c r="QMR21" s="37"/>
      <c r="QMS21" s="37"/>
      <c r="QMT21" s="37"/>
      <c r="QMU21" s="37"/>
      <c r="QMV21" s="37"/>
      <c r="QMW21" s="37"/>
      <c r="QMX21" s="37"/>
      <c r="QMY21" s="37"/>
      <c r="QMZ21" s="37"/>
      <c r="QNA21" s="37"/>
      <c r="QNB21" s="37"/>
      <c r="QNC21" s="37"/>
      <c r="QND21" s="37"/>
      <c r="QNE21" s="37"/>
      <c r="QNF21" s="37"/>
      <c r="QNG21" s="37"/>
      <c r="QNH21" s="37"/>
      <c r="QNI21" s="37"/>
      <c r="QNJ21" s="37"/>
      <c r="QNK21" s="37"/>
      <c r="QNL21" s="37"/>
      <c r="QNM21" s="37"/>
      <c r="QNN21" s="37"/>
      <c r="QNO21" s="37"/>
      <c r="QNP21" s="37"/>
      <c r="QNQ21" s="37"/>
      <c r="QNR21" s="37"/>
      <c r="QNS21" s="37"/>
      <c r="QNT21" s="37"/>
      <c r="QNU21" s="37"/>
      <c r="QNV21" s="37"/>
      <c r="QNW21" s="37"/>
      <c r="QNX21" s="37"/>
      <c r="QNY21" s="37"/>
      <c r="QNZ21" s="37"/>
      <c r="QOA21" s="37"/>
      <c r="QOB21" s="37"/>
      <c r="QOC21" s="37"/>
      <c r="QOD21" s="37"/>
      <c r="QOE21" s="37"/>
      <c r="QOF21" s="37"/>
      <c r="QOG21" s="37"/>
      <c r="QOH21" s="37"/>
      <c r="QOI21" s="37"/>
      <c r="QOJ21" s="37"/>
      <c r="QOK21" s="37"/>
      <c r="QOL21" s="37"/>
      <c r="QOM21" s="37"/>
      <c r="QON21" s="37"/>
      <c r="QOO21" s="37"/>
      <c r="QOP21" s="37"/>
      <c r="QOQ21" s="37"/>
      <c r="QOR21" s="37"/>
      <c r="QOS21" s="37"/>
      <c r="QOT21" s="37"/>
      <c r="QOU21" s="37"/>
      <c r="QOV21" s="37"/>
      <c r="QOW21" s="37"/>
      <c r="QOX21" s="37"/>
      <c r="QOY21" s="37"/>
      <c r="QOZ21" s="37"/>
      <c r="QPA21" s="37"/>
      <c r="QPB21" s="37"/>
      <c r="QPC21" s="37"/>
      <c r="QPD21" s="37"/>
      <c r="QPE21" s="37"/>
      <c r="QPF21" s="37"/>
      <c r="QPG21" s="37"/>
      <c r="QPH21" s="37"/>
      <c r="QPI21" s="37"/>
      <c r="QPJ21" s="37"/>
      <c r="QPK21" s="37"/>
      <c r="QPL21" s="37"/>
      <c r="QPM21" s="37"/>
      <c r="QPN21" s="37"/>
      <c r="QPO21" s="37"/>
      <c r="QPP21" s="37"/>
      <c r="QPQ21" s="37"/>
      <c r="QPR21" s="37"/>
      <c r="QPS21" s="37"/>
      <c r="QPT21" s="37"/>
      <c r="QPU21" s="37"/>
      <c r="QPV21" s="37"/>
      <c r="QPW21" s="37"/>
      <c r="QPX21" s="37"/>
      <c r="QPY21" s="37"/>
      <c r="QPZ21" s="37"/>
      <c r="QQA21" s="37"/>
      <c r="QQB21" s="37"/>
      <c r="QQC21" s="37"/>
      <c r="QQD21" s="37"/>
      <c r="QQE21" s="37"/>
      <c r="QQF21" s="37"/>
      <c r="QQG21" s="37"/>
      <c r="QQH21" s="37"/>
      <c r="QQI21" s="37"/>
      <c r="QQJ21" s="37"/>
      <c r="QQK21" s="37"/>
      <c r="QQL21" s="37"/>
      <c r="QQM21" s="37"/>
      <c r="QQN21" s="37"/>
      <c r="QQO21" s="37"/>
      <c r="QQP21" s="37"/>
      <c r="QQQ21" s="37"/>
      <c r="QQR21" s="37"/>
      <c r="QQS21" s="37"/>
      <c r="QQT21" s="37"/>
      <c r="QQU21" s="37"/>
      <c r="QQV21" s="37"/>
      <c r="QQW21" s="37"/>
      <c r="QQX21" s="37"/>
      <c r="QQY21" s="37"/>
      <c r="QQZ21" s="37"/>
      <c r="QRA21" s="37"/>
      <c r="QRB21" s="37"/>
      <c r="QRC21" s="37"/>
      <c r="QRD21" s="37"/>
      <c r="QRE21" s="37"/>
      <c r="QRF21" s="37"/>
      <c r="QRG21" s="37"/>
      <c r="QRH21" s="37"/>
      <c r="QRI21" s="37"/>
      <c r="QRJ21" s="37"/>
      <c r="QRK21" s="37"/>
      <c r="QRL21" s="37"/>
      <c r="QRM21" s="37"/>
      <c r="QRN21" s="37"/>
      <c r="QRO21" s="37"/>
      <c r="QRP21" s="37"/>
      <c r="QRQ21" s="37"/>
      <c r="QRR21" s="37"/>
      <c r="QRS21" s="37"/>
      <c r="QRT21" s="37"/>
      <c r="QRU21" s="37"/>
      <c r="QRV21" s="37"/>
      <c r="QRW21" s="37"/>
      <c r="QRX21" s="37"/>
      <c r="QRY21" s="37"/>
      <c r="QRZ21" s="37"/>
      <c r="QSA21" s="37"/>
      <c r="QSB21" s="37"/>
      <c r="QSC21" s="37"/>
      <c r="QSD21" s="37"/>
      <c r="QSE21" s="37"/>
      <c r="QSF21" s="37"/>
      <c r="QSG21" s="37"/>
      <c r="QSH21" s="37"/>
      <c r="QSI21" s="37"/>
      <c r="QSJ21" s="37"/>
      <c r="QSK21" s="37"/>
      <c r="QSL21" s="37"/>
      <c r="QSM21" s="37"/>
      <c r="QSN21" s="37"/>
      <c r="QSO21" s="37"/>
      <c r="QSP21" s="37"/>
      <c r="QSQ21" s="37"/>
      <c r="QSR21" s="37"/>
      <c r="QSS21" s="37"/>
      <c r="QST21" s="37"/>
      <c r="QSU21" s="37"/>
      <c r="QSV21" s="37"/>
      <c r="QSW21" s="37"/>
      <c r="QSX21" s="37"/>
      <c r="QSY21" s="37"/>
      <c r="QSZ21" s="37"/>
      <c r="QTA21" s="37"/>
      <c r="QTB21" s="37"/>
      <c r="QTC21" s="37"/>
      <c r="QTD21" s="37"/>
      <c r="QTE21" s="37"/>
      <c r="QTF21" s="37"/>
      <c r="QTG21" s="37"/>
      <c r="QTH21" s="37"/>
      <c r="QTI21" s="37"/>
      <c r="QTJ21" s="37"/>
      <c r="QTK21" s="37"/>
      <c r="QTL21" s="37"/>
      <c r="QTM21" s="37"/>
      <c r="QTN21" s="37"/>
      <c r="QTO21" s="37"/>
      <c r="QTP21" s="37"/>
      <c r="QTQ21" s="37"/>
      <c r="QTR21" s="37"/>
      <c r="QTS21" s="37"/>
      <c r="QTT21" s="37"/>
      <c r="QTU21" s="37"/>
      <c r="QTV21" s="37"/>
      <c r="QTW21" s="37"/>
      <c r="QTX21" s="37"/>
      <c r="QTY21" s="37"/>
      <c r="QTZ21" s="37"/>
      <c r="QUA21" s="37"/>
      <c r="QUB21" s="37"/>
      <c r="QUC21" s="37"/>
      <c r="QUD21" s="37"/>
      <c r="QUE21" s="37"/>
      <c r="QUF21" s="37"/>
      <c r="QUG21" s="37"/>
      <c r="QUH21" s="37"/>
      <c r="QUI21" s="37"/>
      <c r="QUJ21" s="37"/>
      <c r="QUK21" s="37"/>
      <c r="QUL21" s="37"/>
      <c r="QUM21" s="37"/>
      <c r="QUN21" s="37"/>
      <c r="QUO21" s="37"/>
      <c r="QUP21" s="37"/>
      <c r="QUQ21" s="37"/>
      <c r="QUR21" s="37"/>
      <c r="QUS21" s="37"/>
      <c r="QUT21" s="37"/>
      <c r="QUU21" s="37"/>
      <c r="QUV21" s="37"/>
      <c r="QUW21" s="37"/>
      <c r="QUX21" s="37"/>
      <c r="QUY21" s="37"/>
      <c r="QUZ21" s="37"/>
      <c r="QVA21" s="37"/>
      <c r="QVB21" s="37"/>
      <c r="QVC21" s="37"/>
      <c r="QVD21" s="37"/>
      <c r="QVE21" s="37"/>
      <c r="QVF21" s="37"/>
      <c r="QVG21" s="37"/>
      <c r="QVH21" s="37"/>
      <c r="QVI21" s="37"/>
      <c r="QVJ21" s="37"/>
      <c r="QVK21" s="37"/>
      <c r="QVL21" s="37"/>
      <c r="QVM21" s="37"/>
      <c r="QVN21" s="37"/>
      <c r="QVO21" s="37"/>
      <c r="QVP21" s="37"/>
      <c r="QVQ21" s="37"/>
      <c r="QVR21" s="37"/>
      <c r="QVS21" s="37"/>
      <c r="QVT21" s="37"/>
      <c r="QVU21" s="37"/>
      <c r="QVV21" s="37"/>
      <c r="QVW21" s="37"/>
      <c r="QVX21" s="37"/>
      <c r="QVY21" s="37"/>
      <c r="QVZ21" s="37"/>
      <c r="QWA21" s="37"/>
      <c r="QWB21" s="37"/>
      <c r="QWC21" s="37"/>
      <c r="QWD21" s="37"/>
      <c r="QWE21" s="37"/>
      <c r="QWF21" s="37"/>
      <c r="QWG21" s="37"/>
      <c r="QWH21" s="37"/>
      <c r="QWI21" s="37"/>
      <c r="QWJ21" s="37"/>
      <c r="QWK21" s="37"/>
      <c r="QWL21" s="37"/>
      <c r="QWM21" s="37"/>
      <c r="QWN21" s="37"/>
      <c r="QWO21" s="37"/>
      <c r="QWP21" s="37"/>
      <c r="QWQ21" s="37"/>
      <c r="QWR21" s="37"/>
      <c r="QWS21" s="37"/>
      <c r="QWT21" s="37"/>
      <c r="QWU21" s="37"/>
      <c r="QWV21" s="37"/>
      <c r="QWW21" s="37"/>
      <c r="QWX21" s="37"/>
      <c r="QWY21" s="37"/>
      <c r="QWZ21" s="37"/>
      <c r="QXA21" s="37"/>
      <c r="QXB21" s="37"/>
      <c r="QXC21" s="37"/>
      <c r="QXD21" s="37"/>
      <c r="QXE21" s="37"/>
      <c r="QXF21" s="37"/>
      <c r="QXG21" s="37"/>
      <c r="QXH21" s="37"/>
      <c r="QXI21" s="37"/>
      <c r="QXJ21" s="37"/>
      <c r="QXK21" s="37"/>
      <c r="QXL21" s="37"/>
      <c r="QXM21" s="37"/>
      <c r="QXN21" s="37"/>
      <c r="QXO21" s="37"/>
      <c r="QXP21" s="37"/>
      <c r="QXQ21" s="37"/>
      <c r="QXR21" s="37"/>
      <c r="QXS21" s="37"/>
      <c r="QXT21" s="37"/>
      <c r="QXU21" s="37"/>
      <c r="QXV21" s="37"/>
      <c r="QXW21" s="37"/>
      <c r="QXX21" s="37"/>
      <c r="QXY21" s="37"/>
      <c r="QXZ21" s="37"/>
      <c r="QYA21" s="37"/>
      <c r="QYB21" s="37"/>
      <c r="QYC21" s="37"/>
      <c r="QYD21" s="37"/>
      <c r="QYE21" s="37"/>
      <c r="QYF21" s="37"/>
      <c r="QYG21" s="37"/>
      <c r="QYH21" s="37"/>
      <c r="QYI21" s="37"/>
      <c r="QYJ21" s="37"/>
      <c r="QYK21" s="37"/>
      <c r="QYL21" s="37"/>
      <c r="QYM21" s="37"/>
      <c r="QYN21" s="37"/>
      <c r="QYO21" s="37"/>
      <c r="QYP21" s="37"/>
      <c r="QYQ21" s="37"/>
      <c r="QYR21" s="37"/>
      <c r="QYS21" s="37"/>
      <c r="QYT21" s="37"/>
      <c r="QYU21" s="37"/>
      <c r="QYV21" s="37"/>
      <c r="QYW21" s="37"/>
      <c r="QYX21" s="37"/>
      <c r="QYY21" s="37"/>
      <c r="QYZ21" s="37"/>
      <c r="QZA21" s="37"/>
      <c r="QZB21" s="37"/>
      <c r="QZC21" s="37"/>
      <c r="QZD21" s="37"/>
      <c r="QZE21" s="37"/>
      <c r="QZF21" s="37"/>
      <c r="QZG21" s="37"/>
      <c r="QZH21" s="37"/>
      <c r="QZI21" s="37"/>
      <c r="QZJ21" s="37"/>
      <c r="QZK21" s="37"/>
      <c r="QZL21" s="37"/>
      <c r="QZM21" s="37"/>
      <c r="QZN21" s="37"/>
      <c r="QZO21" s="37"/>
      <c r="QZP21" s="37"/>
      <c r="QZQ21" s="37"/>
      <c r="QZR21" s="37"/>
      <c r="QZS21" s="37"/>
      <c r="QZT21" s="37"/>
      <c r="QZU21" s="37"/>
      <c r="QZV21" s="37"/>
      <c r="QZW21" s="37"/>
      <c r="QZX21" s="37"/>
      <c r="QZY21" s="37"/>
      <c r="QZZ21" s="37"/>
      <c r="RAA21" s="37"/>
      <c r="RAB21" s="37"/>
      <c r="RAC21" s="37"/>
      <c r="RAD21" s="37"/>
      <c r="RAE21" s="37"/>
      <c r="RAF21" s="37"/>
      <c r="RAG21" s="37"/>
      <c r="RAH21" s="37"/>
      <c r="RAI21" s="37"/>
      <c r="RAJ21" s="37"/>
      <c r="RAK21" s="37"/>
      <c r="RAL21" s="37"/>
      <c r="RAM21" s="37"/>
      <c r="RAN21" s="37"/>
      <c r="RAO21" s="37"/>
      <c r="RAP21" s="37"/>
      <c r="RAQ21" s="37"/>
      <c r="RAR21" s="37"/>
      <c r="RAS21" s="37"/>
      <c r="RAT21" s="37"/>
      <c r="RAU21" s="37"/>
      <c r="RAV21" s="37"/>
      <c r="RAW21" s="37"/>
      <c r="RAX21" s="37"/>
      <c r="RAY21" s="37"/>
      <c r="RAZ21" s="37"/>
      <c r="RBA21" s="37"/>
      <c r="RBB21" s="37"/>
      <c r="RBC21" s="37"/>
      <c r="RBD21" s="37"/>
      <c r="RBE21" s="37"/>
      <c r="RBF21" s="37"/>
      <c r="RBG21" s="37"/>
      <c r="RBH21" s="37"/>
      <c r="RBI21" s="37"/>
      <c r="RBJ21" s="37"/>
      <c r="RBK21" s="37"/>
      <c r="RBL21" s="37"/>
      <c r="RBM21" s="37"/>
      <c r="RBN21" s="37"/>
      <c r="RBO21" s="37"/>
      <c r="RBP21" s="37"/>
      <c r="RBQ21" s="37"/>
      <c r="RBR21" s="37"/>
      <c r="RBS21" s="37"/>
      <c r="RBT21" s="37"/>
      <c r="RBU21" s="37"/>
      <c r="RBV21" s="37"/>
      <c r="RBW21" s="37"/>
      <c r="RBX21" s="37"/>
      <c r="RBY21" s="37"/>
      <c r="RBZ21" s="37"/>
      <c r="RCA21" s="37"/>
      <c r="RCB21" s="37"/>
      <c r="RCC21" s="37"/>
      <c r="RCD21" s="37"/>
      <c r="RCE21" s="37"/>
      <c r="RCF21" s="37"/>
      <c r="RCG21" s="37"/>
      <c r="RCH21" s="37"/>
      <c r="RCI21" s="37"/>
      <c r="RCJ21" s="37"/>
      <c r="RCK21" s="37"/>
      <c r="RCL21" s="37"/>
      <c r="RCM21" s="37"/>
      <c r="RCN21" s="37"/>
      <c r="RCO21" s="37"/>
      <c r="RCP21" s="37"/>
      <c r="RCQ21" s="37"/>
      <c r="RCR21" s="37"/>
      <c r="RCS21" s="37"/>
      <c r="RCT21" s="37"/>
      <c r="RCU21" s="37"/>
      <c r="RCV21" s="37"/>
      <c r="RCW21" s="37"/>
      <c r="RCX21" s="37"/>
      <c r="RCY21" s="37"/>
      <c r="RCZ21" s="37"/>
      <c r="RDA21" s="37"/>
      <c r="RDB21" s="37"/>
      <c r="RDC21" s="37"/>
      <c r="RDD21" s="37"/>
      <c r="RDE21" s="37"/>
      <c r="RDF21" s="37"/>
      <c r="RDG21" s="37"/>
      <c r="RDH21" s="37"/>
      <c r="RDI21" s="37"/>
      <c r="RDJ21" s="37"/>
      <c r="RDK21" s="37"/>
      <c r="RDL21" s="37"/>
      <c r="RDM21" s="37"/>
      <c r="RDN21" s="37"/>
      <c r="RDO21" s="37"/>
      <c r="RDP21" s="37"/>
      <c r="RDQ21" s="37"/>
      <c r="RDR21" s="37"/>
      <c r="RDS21" s="37"/>
      <c r="RDT21" s="37"/>
      <c r="RDU21" s="37"/>
      <c r="RDV21" s="37"/>
      <c r="RDW21" s="37"/>
      <c r="RDX21" s="37"/>
      <c r="RDY21" s="37"/>
      <c r="RDZ21" s="37"/>
      <c r="REA21" s="37"/>
      <c r="REB21" s="37"/>
      <c r="REC21" s="37"/>
      <c r="RED21" s="37"/>
      <c r="REE21" s="37"/>
      <c r="REF21" s="37"/>
      <c r="REG21" s="37"/>
      <c r="REH21" s="37"/>
      <c r="REI21" s="37"/>
      <c r="REJ21" s="37"/>
      <c r="REK21" s="37"/>
      <c r="REL21" s="37"/>
      <c r="REM21" s="37"/>
      <c r="REN21" s="37"/>
      <c r="REO21" s="37"/>
      <c r="REP21" s="37"/>
      <c r="REQ21" s="37"/>
      <c r="RER21" s="37"/>
      <c r="RES21" s="37"/>
      <c r="RET21" s="37"/>
      <c r="REU21" s="37"/>
      <c r="REV21" s="37"/>
      <c r="REW21" s="37"/>
      <c r="REX21" s="37"/>
      <c r="REY21" s="37"/>
      <c r="REZ21" s="37"/>
      <c r="RFA21" s="37"/>
      <c r="RFB21" s="37"/>
      <c r="RFC21" s="37"/>
      <c r="RFD21" s="37"/>
      <c r="RFE21" s="37"/>
      <c r="RFF21" s="37"/>
      <c r="RFG21" s="37"/>
      <c r="RFH21" s="37"/>
      <c r="RFI21" s="37"/>
      <c r="RFJ21" s="37"/>
      <c r="RFK21" s="37"/>
      <c r="RFL21" s="37"/>
      <c r="RFM21" s="37"/>
      <c r="RFN21" s="37"/>
      <c r="RFO21" s="37"/>
      <c r="RFP21" s="37"/>
      <c r="RFQ21" s="37"/>
      <c r="RFR21" s="37"/>
      <c r="RFS21" s="37"/>
      <c r="RFT21" s="37"/>
      <c r="RFU21" s="37"/>
      <c r="RFV21" s="37"/>
      <c r="RFW21" s="37"/>
      <c r="RFX21" s="37"/>
      <c r="RFY21" s="37"/>
      <c r="RFZ21" s="37"/>
      <c r="RGA21" s="37"/>
      <c r="RGB21" s="37"/>
      <c r="RGC21" s="37"/>
      <c r="RGD21" s="37"/>
      <c r="RGE21" s="37"/>
      <c r="RGF21" s="37"/>
      <c r="RGG21" s="37"/>
      <c r="RGH21" s="37"/>
      <c r="RGI21" s="37"/>
      <c r="RGJ21" s="37"/>
      <c r="RGK21" s="37"/>
      <c r="RGL21" s="37"/>
      <c r="RGM21" s="37"/>
      <c r="RGN21" s="37"/>
      <c r="RGO21" s="37"/>
      <c r="RGP21" s="37"/>
      <c r="RGQ21" s="37"/>
      <c r="RGR21" s="37"/>
      <c r="RGS21" s="37"/>
      <c r="RGT21" s="37"/>
      <c r="RGU21" s="37"/>
      <c r="RGV21" s="37"/>
      <c r="RGW21" s="37"/>
      <c r="RGX21" s="37"/>
      <c r="RGY21" s="37"/>
      <c r="RGZ21" s="37"/>
      <c r="RHA21" s="37"/>
      <c r="RHB21" s="37"/>
      <c r="RHC21" s="37"/>
      <c r="RHD21" s="37"/>
      <c r="RHE21" s="37"/>
      <c r="RHF21" s="37"/>
      <c r="RHG21" s="37"/>
      <c r="RHH21" s="37"/>
      <c r="RHI21" s="37"/>
      <c r="RHJ21" s="37"/>
      <c r="RHK21" s="37"/>
      <c r="RHL21" s="37"/>
      <c r="RHM21" s="37"/>
      <c r="RHN21" s="37"/>
      <c r="RHO21" s="37"/>
      <c r="RHP21" s="37"/>
      <c r="RHQ21" s="37"/>
      <c r="RHR21" s="37"/>
      <c r="RHS21" s="37"/>
      <c r="RHT21" s="37"/>
      <c r="RHU21" s="37"/>
      <c r="RHV21" s="37"/>
      <c r="RHW21" s="37"/>
      <c r="RHX21" s="37"/>
      <c r="RHY21" s="37"/>
      <c r="RHZ21" s="37"/>
      <c r="RIA21" s="37"/>
      <c r="RIB21" s="37"/>
      <c r="RIC21" s="37"/>
      <c r="RID21" s="37"/>
      <c r="RIE21" s="37"/>
      <c r="RIF21" s="37"/>
      <c r="RIG21" s="37"/>
      <c r="RIH21" s="37"/>
      <c r="RII21" s="37"/>
      <c r="RIJ21" s="37"/>
      <c r="RIK21" s="37"/>
      <c r="RIL21" s="37"/>
      <c r="RIM21" s="37"/>
      <c r="RIN21" s="37"/>
      <c r="RIO21" s="37"/>
      <c r="RIP21" s="37"/>
      <c r="RIQ21" s="37"/>
      <c r="RIR21" s="37"/>
      <c r="RIS21" s="37"/>
      <c r="RIT21" s="37"/>
      <c r="RIU21" s="37"/>
      <c r="RIV21" s="37"/>
      <c r="RIW21" s="37"/>
      <c r="RIX21" s="37"/>
      <c r="RIY21" s="37"/>
      <c r="RIZ21" s="37"/>
      <c r="RJA21" s="37"/>
      <c r="RJB21" s="37"/>
      <c r="RJC21" s="37"/>
      <c r="RJD21" s="37"/>
      <c r="RJE21" s="37"/>
      <c r="RJF21" s="37"/>
      <c r="RJG21" s="37"/>
      <c r="RJH21" s="37"/>
      <c r="RJI21" s="37"/>
      <c r="RJJ21" s="37"/>
      <c r="RJK21" s="37"/>
      <c r="RJL21" s="37"/>
      <c r="RJM21" s="37"/>
      <c r="RJN21" s="37"/>
      <c r="RJO21" s="37"/>
      <c r="RJP21" s="37"/>
      <c r="RJQ21" s="37"/>
      <c r="RJR21" s="37"/>
      <c r="RJS21" s="37"/>
      <c r="RJT21" s="37"/>
      <c r="RJU21" s="37"/>
      <c r="RJV21" s="37"/>
      <c r="RJW21" s="37"/>
      <c r="RJX21" s="37"/>
      <c r="RJY21" s="37"/>
      <c r="RJZ21" s="37"/>
      <c r="RKA21" s="37"/>
      <c r="RKB21" s="37"/>
      <c r="RKC21" s="37"/>
      <c r="RKD21" s="37"/>
      <c r="RKE21" s="37"/>
      <c r="RKF21" s="37"/>
      <c r="RKG21" s="37"/>
      <c r="RKH21" s="37"/>
      <c r="RKI21" s="37"/>
      <c r="RKJ21" s="37"/>
      <c r="RKK21" s="37"/>
      <c r="RKL21" s="37"/>
      <c r="RKM21" s="37"/>
      <c r="RKN21" s="37"/>
      <c r="RKO21" s="37"/>
      <c r="RKP21" s="37"/>
      <c r="RKQ21" s="37"/>
      <c r="RKR21" s="37"/>
      <c r="RKS21" s="37"/>
      <c r="RKT21" s="37"/>
      <c r="RKU21" s="37"/>
      <c r="RKV21" s="37"/>
      <c r="RKW21" s="37"/>
      <c r="RKX21" s="37"/>
      <c r="RKY21" s="37"/>
      <c r="RKZ21" s="37"/>
      <c r="RLA21" s="37"/>
      <c r="RLB21" s="37"/>
      <c r="RLC21" s="37"/>
      <c r="RLD21" s="37"/>
      <c r="RLE21" s="37"/>
      <c r="RLF21" s="37"/>
      <c r="RLG21" s="37"/>
      <c r="RLH21" s="37"/>
      <c r="RLI21" s="37"/>
      <c r="RLJ21" s="37"/>
      <c r="RLK21" s="37"/>
      <c r="RLL21" s="37"/>
      <c r="RLM21" s="37"/>
      <c r="RLN21" s="37"/>
      <c r="RLO21" s="37"/>
      <c r="RLP21" s="37"/>
      <c r="RLQ21" s="37"/>
      <c r="RLR21" s="37"/>
      <c r="RLS21" s="37"/>
      <c r="RLT21" s="37"/>
      <c r="RLU21" s="37"/>
      <c r="RLV21" s="37"/>
      <c r="RLW21" s="37"/>
      <c r="RLX21" s="37"/>
      <c r="RLY21" s="37"/>
      <c r="RLZ21" s="37"/>
      <c r="RMA21" s="37"/>
      <c r="RMB21" s="37"/>
      <c r="RMC21" s="37"/>
      <c r="RMD21" s="37"/>
      <c r="RME21" s="37"/>
      <c r="RMF21" s="37"/>
      <c r="RMG21" s="37"/>
      <c r="RMH21" s="37"/>
      <c r="RMI21" s="37"/>
      <c r="RMJ21" s="37"/>
      <c r="RMK21" s="37"/>
      <c r="RML21" s="37"/>
      <c r="RMM21" s="37"/>
      <c r="RMN21" s="37"/>
      <c r="RMO21" s="37"/>
      <c r="RMP21" s="37"/>
      <c r="RMQ21" s="37"/>
      <c r="RMR21" s="37"/>
      <c r="RMS21" s="37"/>
      <c r="RMT21" s="37"/>
      <c r="RMU21" s="37"/>
      <c r="RMV21" s="37"/>
      <c r="RMW21" s="37"/>
      <c r="RMX21" s="37"/>
      <c r="RMY21" s="37"/>
      <c r="RMZ21" s="37"/>
      <c r="RNA21" s="37"/>
      <c r="RNB21" s="37"/>
      <c r="RNC21" s="37"/>
      <c r="RND21" s="37"/>
      <c r="RNE21" s="37"/>
      <c r="RNF21" s="37"/>
      <c r="RNG21" s="37"/>
      <c r="RNH21" s="37"/>
      <c r="RNI21" s="37"/>
      <c r="RNJ21" s="37"/>
      <c r="RNK21" s="37"/>
      <c r="RNL21" s="37"/>
      <c r="RNM21" s="37"/>
      <c r="RNN21" s="37"/>
      <c r="RNO21" s="37"/>
      <c r="RNP21" s="37"/>
      <c r="RNQ21" s="37"/>
      <c r="RNR21" s="37"/>
      <c r="RNS21" s="37"/>
      <c r="RNT21" s="37"/>
      <c r="RNU21" s="37"/>
      <c r="RNV21" s="37"/>
      <c r="RNW21" s="37"/>
      <c r="RNX21" s="37"/>
      <c r="RNY21" s="37"/>
      <c r="RNZ21" s="37"/>
      <c r="ROA21" s="37"/>
      <c r="ROB21" s="37"/>
      <c r="ROC21" s="37"/>
      <c r="ROD21" s="37"/>
      <c r="ROE21" s="37"/>
      <c r="ROF21" s="37"/>
      <c r="ROG21" s="37"/>
      <c r="ROH21" s="37"/>
      <c r="ROI21" s="37"/>
      <c r="ROJ21" s="37"/>
      <c r="ROK21" s="37"/>
      <c r="ROL21" s="37"/>
      <c r="ROM21" s="37"/>
      <c r="RON21" s="37"/>
      <c r="ROO21" s="37"/>
      <c r="ROP21" s="37"/>
      <c r="ROQ21" s="37"/>
      <c r="ROR21" s="37"/>
      <c r="ROS21" s="37"/>
      <c r="ROT21" s="37"/>
      <c r="ROU21" s="37"/>
      <c r="ROV21" s="37"/>
      <c r="ROW21" s="37"/>
      <c r="ROX21" s="37"/>
      <c r="ROY21" s="37"/>
      <c r="ROZ21" s="37"/>
      <c r="RPA21" s="37"/>
      <c r="RPB21" s="37"/>
      <c r="RPC21" s="37"/>
      <c r="RPD21" s="37"/>
      <c r="RPE21" s="37"/>
      <c r="RPF21" s="37"/>
      <c r="RPG21" s="37"/>
      <c r="RPH21" s="37"/>
      <c r="RPI21" s="37"/>
      <c r="RPJ21" s="37"/>
      <c r="RPK21" s="37"/>
      <c r="RPL21" s="37"/>
      <c r="RPM21" s="37"/>
      <c r="RPN21" s="37"/>
      <c r="RPO21" s="37"/>
      <c r="RPP21" s="37"/>
      <c r="RPQ21" s="37"/>
      <c r="RPR21" s="37"/>
      <c r="RPS21" s="37"/>
      <c r="RPT21" s="37"/>
      <c r="RPU21" s="37"/>
      <c r="RPV21" s="37"/>
      <c r="RPW21" s="37"/>
      <c r="RPX21" s="37"/>
      <c r="RPY21" s="37"/>
      <c r="RPZ21" s="37"/>
      <c r="RQA21" s="37"/>
      <c r="RQB21" s="37"/>
      <c r="RQC21" s="37"/>
      <c r="RQD21" s="37"/>
      <c r="RQE21" s="37"/>
      <c r="RQF21" s="37"/>
      <c r="RQG21" s="37"/>
      <c r="RQH21" s="37"/>
      <c r="RQI21" s="37"/>
      <c r="RQJ21" s="37"/>
      <c r="RQK21" s="37"/>
      <c r="RQL21" s="37"/>
      <c r="RQM21" s="37"/>
      <c r="RQN21" s="37"/>
      <c r="RQO21" s="37"/>
      <c r="RQP21" s="37"/>
      <c r="RQQ21" s="37"/>
      <c r="RQR21" s="37"/>
      <c r="RQS21" s="37"/>
      <c r="RQT21" s="37"/>
      <c r="RQU21" s="37"/>
      <c r="RQV21" s="37"/>
      <c r="RQW21" s="37"/>
      <c r="RQX21" s="37"/>
      <c r="RQY21" s="37"/>
      <c r="RQZ21" s="37"/>
      <c r="RRA21" s="37"/>
      <c r="RRB21" s="37"/>
      <c r="RRC21" s="37"/>
      <c r="RRD21" s="37"/>
      <c r="RRE21" s="37"/>
      <c r="RRF21" s="37"/>
      <c r="RRG21" s="37"/>
      <c r="RRH21" s="37"/>
      <c r="RRI21" s="37"/>
      <c r="RRJ21" s="37"/>
      <c r="RRK21" s="37"/>
      <c r="RRL21" s="37"/>
      <c r="RRM21" s="37"/>
      <c r="RRN21" s="37"/>
      <c r="RRO21" s="37"/>
      <c r="RRP21" s="37"/>
      <c r="RRQ21" s="37"/>
      <c r="RRR21" s="37"/>
      <c r="RRS21" s="37"/>
      <c r="RRT21" s="37"/>
      <c r="RRU21" s="37"/>
      <c r="RRV21" s="37"/>
      <c r="RRW21" s="37"/>
      <c r="RRX21" s="37"/>
      <c r="RRY21" s="37"/>
      <c r="RRZ21" s="37"/>
      <c r="RSA21" s="37"/>
      <c r="RSB21" s="37"/>
      <c r="RSC21" s="37"/>
      <c r="RSD21" s="37"/>
      <c r="RSE21" s="37"/>
      <c r="RSF21" s="37"/>
      <c r="RSG21" s="37"/>
      <c r="RSH21" s="37"/>
      <c r="RSI21" s="37"/>
      <c r="RSJ21" s="37"/>
      <c r="RSK21" s="37"/>
      <c r="RSL21" s="37"/>
      <c r="RSM21" s="37"/>
      <c r="RSN21" s="37"/>
      <c r="RSO21" s="37"/>
      <c r="RSP21" s="37"/>
      <c r="RSQ21" s="37"/>
      <c r="RSR21" s="37"/>
      <c r="RSS21" s="37"/>
      <c r="RST21" s="37"/>
      <c r="RSU21" s="37"/>
      <c r="RSV21" s="37"/>
      <c r="RSW21" s="37"/>
      <c r="RSX21" s="37"/>
      <c r="RSY21" s="37"/>
      <c r="RSZ21" s="37"/>
      <c r="RTA21" s="37"/>
      <c r="RTB21" s="37"/>
      <c r="RTC21" s="37"/>
      <c r="RTD21" s="37"/>
      <c r="RTE21" s="37"/>
      <c r="RTF21" s="37"/>
      <c r="RTG21" s="37"/>
      <c r="RTH21" s="37"/>
      <c r="RTI21" s="37"/>
      <c r="RTJ21" s="37"/>
      <c r="RTK21" s="37"/>
      <c r="RTL21" s="37"/>
      <c r="RTM21" s="37"/>
      <c r="RTN21" s="37"/>
      <c r="RTO21" s="37"/>
      <c r="RTP21" s="37"/>
      <c r="RTQ21" s="37"/>
      <c r="RTR21" s="37"/>
      <c r="RTS21" s="37"/>
      <c r="RTT21" s="37"/>
      <c r="RTU21" s="37"/>
      <c r="RTV21" s="37"/>
      <c r="RTW21" s="37"/>
      <c r="RTX21" s="37"/>
      <c r="RTY21" s="37"/>
      <c r="RTZ21" s="37"/>
      <c r="RUA21" s="37"/>
      <c r="RUB21" s="37"/>
      <c r="RUC21" s="37"/>
      <c r="RUD21" s="37"/>
      <c r="RUE21" s="37"/>
      <c r="RUF21" s="37"/>
      <c r="RUG21" s="37"/>
      <c r="RUH21" s="37"/>
      <c r="RUI21" s="37"/>
      <c r="RUJ21" s="37"/>
      <c r="RUK21" s="37"/>
      <c r="RUL21" s="37"/>
      <c r="RUM21" s="37"/>
      <c r="RUN21" s="37"/>
      <c r="RUO21" s="37"/>
      <c r="RUP21" s="37"/>
      <c r="RUQ21" s="37"/>
      <c r="RUR21" s="37"/>
      <c r="RUS21" s="37"/>
      <c r="RUT21" s="37"/>
      <c r="RUU21" s="37"/>
      <c r="RUV21" s="37"/>
      <c r="RUW21" s="37"/>
      <c r="RUX21" s="37"/>
      <c r="RUY21" s="37"/>
      <c r="RUZ21" s="37"/>
      <c r="RVA21" s="37"/>
      <c r="RVB21" s="37"/>
      <c r="RVC21" s="37"/>
      <c r="RVD21" s="37"/>
      <c r="RVE21" s="37"/>
      <c r="RVF21" s="37"/>
      <c r="RVG21" s="37"/>
      <c r="RVH21" s="37"/>
      <c r="RVI21" s="37"/>
      <c r="RVJ21" s="37"/>
      <c r="RVK21" s="37"/>
      <c r="RVL21" s="37"/>
      <c r="RVM21" s="37"/>
      <c r="RVN21" s="37"/>
      <c r="RVO21" s="37"/>
      <c r="RVP21" s="37"/>
      <c r="RVQ21" s="37"/>
      <c r="RVR21" s="37"/>
      <c r="RVS21" s="37"/>
      <c r="RVT21" s="37"/>
      <c r="RVU21" s="37"/>
      <c r="RVV21" s="37"/>
      <c r="RVW21" s="37"/>
      <c r="RVX21" s="37"/>
      <c r="RVY21" s="37"/>
      <c r="RVZ21" s="37"/>
      <c r="RWA21" s="37"/>
      <c r="RWB21" s="37"/>
      <c r="RWC21" s="37"/>
      <c r="RWD21" s="37"/>
      <c r="RWE21" s="37"/>
      <c r="RWF21" s="37"/>
      <c r="RWG21" s="37"/>
      <c r="RWH21" s="37"/>
      <c r="RWI21" s="37"/>
      <c r="RWJ21" s="37"/>
      <c r="RWK21" s="37"/>
      <c r="RWL21" s="37"/>
      <c r="RWM21" s="37"/>
      <c r="RWN21" s="37"/>
      <c r="RWO21" s="37"/>
      <c r="RWP21" s="37"/>
      <c r="RWQ21" s="37"/>
      <c r="RWR21" s="37"/>
      <c r="RWS21" s="37"/>
      <c r="RWT21" s="37"/>
      <c r="RWU21" s="37"/>
      <c r="RWV21" s="37"/>
      <c r="RWW21" s="37"/>
      <c r="RWX21" s="37"/>
      <c r="RWY21" s="37"/>
      <c r="RWZ21" s="37"/>
      <c r="RXA21" s="37"/>
      <c r="RXB21" s="37"/>
      <c r="RXC21" s="37"/>
      <c r="RXD21" s="37"/>
      <c r="RXE21" s="37"/>
      <c r="RXF21" s="37"/>
      <c r="RXG21" s="37"/>
      <c r="RXH21" s="37"/>
      <c r="RXI21" s="37"/>
      <c r="RXJ21" s="37"/>
      <c r="RXK21" s="37"/>
      <c r="RXL21" s="37"/>
      <c r="RXM21" s="37"/>
      <c r="RXN21" s="37"/>
      <c r="RXO21" s="37"/>
      <c r="RXP21" s="37"/>
      <c r="RXQ21" s="37"/>
      <c r="RXR21" s="37"/>
      <c r="RXS21" s="37"/>
      <c r="RXT21" s="37"/>
      <c r="RXU21" s="37"/>
      <c r="RXV21" s="37"/>
      <c r="RXW21" s="37"/>
      <c r="RXX21" s="37"/>
      <c r="RXY21" s="37"/>
      <c r="RXZ21" s="37"/>
      <c r="RYA21" s="37"/>
      <c r="RYB21" s="37"/>
      <c r="RYC21" s="37"/>
      <c r="RYD21" s="37"/>
      <c r="RYE21" s="37"/>
      <c r="RYF21" s="37"/>
      <c r="RYG21" s="37"/>
      <c r="RYH21" s="37"/>
      <c r="RYI21" s="37"/>
      <c r="RYJ21" s="37"/>
      <c r="RYK21" s="37"/>
      <c r="RYL21" s="37"/>
      <c r="RYM21" s="37"/>
      <c r="RYN21" s="37"/>
      <c r="RYO21" s="37"/>
      <c r="RYP21" s="37"/>
      <c r="RYQ21" s="37"/>
      <c r="RYR21" s="37"/>
      <c r="RYS21" s="37"/>
      <c r="RYT21" s="37"/>
      <c r="RYU21" s="37"/>
      <c r="RYV21" s="37"/>
      <c r="RYW21" s="37"/>
      <c r="RYX21" s="37"/>
      <c r="RYY21" s="37"/>
      <c r="RYZ21" s="37"/>
      <c r="RZA21" s="37"/>
      <c r="RZB21" s="37"/>
      <c r="RZC21" s="37"/>
      <c r="RZD21" s="37"/>
      <c r="RZE21" s="37"/>
      <c r="RZF21" s="37"/>
      <c r="RZG21" s="37"/>
      <c r="RZH21" s="37"/>
      <c r="RZI21" s="37"/>
      <c r="RZJ21" s="37"/>
      <c r="RZK21" s="37"/>
      <c r="RZL21" s="37"/>
      <c r="RZM21" s="37"/>
      <c r="RZN21" s="37"/>
      <c r="RZO21" s="37"/>
      <c r="RZP21" s="37"/>
      <c r="RZQ21" s="37"/>
      <c r="RZR21" s="37"/>
      <c r="RZS21" s="37"/>
      <c r="RZT21" s="37"/>
      <c r="RZU21" s="37"/>
      <c r="RZV21" s="37"/>
      <c r="RZW21" s="37"/>
      <c r="RZX21" s="37"/>
      <c r="RZY21" s="37"/>
      <c r="RZZ21" s="37"/>
      <c r="SAA21" s="37"/>
      <c r="SAB21" s="37"/>
      <c r="SAC21" s="37"/>
      <c r="SAD21" s="37"/>
      <c r="SAE21" s="37"/>
      <c r="SAF21" s="37"/>
      <c r="SAG21" s="37"/>
      <c r="SAH21" s="37"/>
      <c r="SAI21" s="37"/>
      <c r="SAJ21" s="37"/>
      <c r="SAK21" s="37"/>
      <c r="SAL21" s="37"/>
      <c r="SAM21" s="37"/>
      <c r="SAN21" s="37"/>
      <c r="SAO21" s="37"/>
      <c r="SAP21" s="37"/>
      <c r="SAQ21" s="37"/>
      <c r="SAR21" s="37"/>
      <c r="SAS21" s="37"/>
      <c r="SAT21" s="37"/>
      <c r="SAU21" s="37"/>
      <c r="SAV21" s="37"/>
      <c r="SAW21" s="37"/>
      <c r="SAX21" s="37"/>
      <c r="SAY21" s="37"/>
      <c r="SAZ21" s="37"/>
      <c r="SBA21" s="37"/>
      <c r="SBB21" s="37"/>
      <c r="SBC21" s="37"/>
      <c r="SBD21" s="37"/>
      <c r="SBE21" s="37"/>
      <c r="SBF21" s="37"/>
      <c r="SBG21" s="37"/>
      <c r="SBH21" s="37"/>
      <c r="SBI21" s="37"/>
      <c r="SBJ21" s="37"/>
      <c r="SBK21" s="37"/>
      <c r="SBL21" s="37"/>
      <c r="SBM21" s="37"/>
      <c r="SBN21" s="37"/>
      <c r="SBO21" s="37"/>
      <c r="SBP21" s="37"/>
      <c r="SBQ21" s="37"/>
      <c r="SBR21" s="37"/>
      <c r="SBS21" s="37"/>
      <c r="SBT21" s="37"/>
      <c r="SBU21" s="37"/>
      <c r="SBV21" s="37"/>
      <c r="SBW21" s="37"/>
      <c r="SBX21" s="37"/>
      <c r="SBY21" s="37"/>
      <c r="SBZ21" s="37"/>
      <c r="SCA21" s="37"/>
      <c r="SCB21" s="37"/>
      <c r="SCC21" s="37"/>
      <c r="SCD21" s="37"/>
      <c r="SCE21" s="37"/>
      <c r="SCF21" s="37"/>
      <c r="SCG21" s="37"/>
      <c r="SCH21" s="37"/>
      <c r="SCI21" s="37"/>
      <c r="SCJ21" s="37"/>
      <c r="SCK21" s="37"/>
      <c r="SCL21" s="37"/>
      <c r="SCM21" s="37"/>
      <c r="SCN21" s="37"/>
      <c r="SCO21" s="37"/>
      <c r="SCP21" s="37"/>
      <c r="SCQ21" s="37"/>
      <c r="SCR21" s="37"/>
      <c r="SCS21" s="37"/>
      <c r="SCT21" s="37"/>
      <c r="SCU21" s="37"/>
      <c r="SCV21" s="37"/>
      <c r="SCW21" s="37"/>
      <c r="SCX21" s="37"/>
      <c r="SCY21" s="37"/>
      <c r="SCZ21" s="37"/>
      <c r="SDA21" s="37"/>
      <c r="SDB21" s="37"/>
      <c r="SDC21" s="37"/>
      <c r="SDD21" s="37"/>
      <c r="SDE21" s="37"/>
      <c r="SDF21" s="37"/>
      <c r="SDG21" s="37"/>
      <c r="SDH21" s="37"/>
      <c r="SDI21" s="37"/>
      <c r="SDJ21" s="37"/>
      <c r="SDK21" s="37"/>
      <c r="SDL21" s="37"/>
      <c r="SDM21" s="37"/>
      <c r="SDN21" s="37"/>
      <c r="SDO21" s="37"/>
      <c r="SDP21" s="37"/>
      <c r="SDQ21" s="37"/>
      <c r="SDR21" s="37"/>
      <c r="SDS21" s="37"/>
      <c r="SDT21" s="37"/>
      <c r="SDU21" s="37"/>
      <c r="SDV21" s="37"/>
      <c r="SDW21" s="37"/>
      <c r="SDX21" s="37"/>
      <c r="SDY21" s="37"/>
      <c r="SDZ21" s="37"/>
      <c r="SEA21" s="37"/>
      <c r="SEB21" s="37"/>
      <c r="SEC21" s="37"/>
      <c r="SED21" s="37"/>
      <c r="SEE21" s="37"/>
      <c r="SEF21" s="37"/>
      <c r="SEG21" s="37"/>
      <c r="SEH21" s="37"/>
      <c r="SEI21" s="37"/>
      <c r="SEJ21" s="37"/>
      <c r="SEK21" s="37"/>
      <c r="SEL21" s="37"/>
      <c r="SEM21" s="37"/>
      <c r="SEN21" s="37"/>
      <c r="SEO21" s="37"/>
      <c r="SEP21" s="37"/>
      <c r="SEQ21" s="37"/>
      <c r="SER21" s="37"/>
      <c r="SES21" s="37"/>
      <c r="SET21" s="37"/>
      <c r="SEU21" s="37"/>
      <c r="SEV21" s="37"/>
      <c r="SEW21" s="37"/>
      <c r="SEX21" s="37"/>
      <c r="SEY21" s="37"/>
      <c r="SEZ21" s="37"/>
      <c r="SFA21" s="37"/>
      <c r="SFB21" s="37"/>
      <c r="SFC21" s="37"/>
      <c r="SFD21" s="37"/>
      <c r="SFE21" s="37"/>
      <c r="SFF21" s="37"/>
      <c r="SFG21" s="37"/>
      <c r="SFH21" s="37"/>
      <c r="SFI21" s="37"/>
      <c r="SFJ21" s="37"/>
      <c r="SFK21" s="37"/>
      <c r="SFL21" s="37"/>
      <c r="SFM21" s="37"/>
      <c r="SFN21" s="37"/>
      <c r="SFO21" s="37"/>
      <c r="SFP21" s="37"/>
      <c r="SFQ21" s="37"/>
      <c r="SFR21" s="37"/>
      <c r="SFS21" s="37"/>
      <c r="SFT21" s="37"/>
      <c r="SFU21" s="37"/>
      <c r="SFV21" s="37"/>
      <c r="SFW21" s="37"/>
      <c r="SFX21" s="37"/>
      <c r="SFY21" s="37"/>
      <c r="SFZ21" s="37"/>
      <c r="SGA21" s="37"/>
      <c r="SGB21" s="37"/>
      <c r="SGC21" s="37"/>
      <c r="SGD21" s="37"/>
      <c r="SGE21" s="37"/>
      <c r="SGF21" s="37"/>
      <c r="SGG21" s="37"/>
      <c r="SGH21" s="37"/>
      <c r="SGI21" s="37"/>
      <c r="SGJ21" s="37"/>
      <c r="SGK21" s="37"/>
      <c r="SGL21" s="37"/>
      <c r="SGM21" s="37"/>
      <c r="SGN21" s="37"/>
      <c r="SGO21" s="37"/>
      <c r="SGP21" s="37"/>
      <c r="SGQ21" s="37"/>
      <c r="SGR21" s="37"/>
      <c r="SGS21" s="37"/>
      <c r="SGT21" s="37"/>
      <c r="SGU21" s="37"/>
      <c r="SGV21" s="37"/>
      <c r="SGW21" s="37"/>
      <c r="SGX21" s="37"/>
      <c r="SGY21" s="37"/>
      <c r="SGZ21" s="37"/>
      <c r="SHA21" s="37"/>
      <c r="SHB21" s="37"/>
      <c r="SHC21" s="37"/>
      <c r="SHD21" s="37"/>
      <c r="SHE21" s="37"/>
      <c r="SHF21" s="37"/>
      <c r="SHG21" s="37"/>
      <c r="SHH21" s="37"/>
      <c r="SHI21" s="37"/>
      <c r="SHJ21" s="37"/>
      <c r="SHK21" s="37"/>
      <c r="SHL21" s="37"/>
      <c r="SHM21" s="37"/>
      <c r="SHN21" s="37"/>
      <c r="SHO21" s="37"/>
      <c r="SHP21" s="37"/>
      <c r="SHQ21" s="37"/>
      <c r="SHR21" s="37"/>
      <c r="SHS21" s="37"/>
      <c r="SHT21" s="37"/>
      <c r="SHU21" s="37"/>
      <c r="SHV21" s="37"/>
      <c r="SHW21" s="37"/>
      <c r="SHX21" s="37"/>
      <c r="SHY21" s="37"/>
      <c r="SHZ21" s="37"/>
      <c r="SIA21" s="37"/>
      <c r="SIB21" s="37"/>
      <c r="SIC21" s="37"/>
      <c r="SID21" s="37"/>
      <c r="SIE21" s="37"/>
      <c r="SIF21" s="37"/>
      <c r="SIG21" s="37"/>
      <c r="SIH21" s="37"/>
      <c r="SII21" s="37"/>
      <c r="SIJ21" s="37"/>
      <c r="SIK21" s="37"/>
      <c r="SIL21" s="37"/>
      <c r="SIM21" s="37"/>
      <c r="SIN21" s="37"/>
      <c r="SIO21" s="37"/>
      <c r="SIP21" s="37"/>
      <c r="SIQ21" s="37"/>
      <c r="SIR21" s="37"/>
      <c r="SIS21" s="37"/>
      <c r="SIT21" s="37"/>
      <c r="SIU21" s="37"/>
      <c r="SIV21" s="37"/>
      <c r="SIW21" s="37"/>
      <c r="SIX21" s="37"/>
      <c r="SIY21" s="37"/>
      <c r="SIZ21" s="37"/>
      <c r="SJA21" s="37"/>
      <c r="SJB21" s="37"/>
      <c r="SJC21" s="37"/>
      <c r="SJD21" s="37"/>
      <c r="SJE21" s="37"/>
      <c r="SJF21" s="37"/>
      <c r="SJG21" s="37"/>
      <c r="SJH21" s="37"/>
      <c r="SJI21" s="37"/>
      <c r="SJJ21" s="37"/>
      <c r="SJK21" s="37"/>
      <c r="SJL21" s="37"/>
      <c r="SJM21" s="37"/>
      <c r="SJN21" s="37"/>
      <c r="SJO21" s="37"/>
      <c r="SJP21" s="37"/>
      <c r="SJQ21" s="37"/>
      <c r="SJR21" s="37"/>
      <c r="SJS21" s="37"/>
      <c r="SJT21" s="37"/>
      <c r="SJU21" s="37"/>
      <c r="SJV21" s="37"/>
      <c r="SJW21" s="37"/>
      <c r="SJX21" s="37"/>
      <c r="SJY21" s="37"/>
      <c r="SJZ21" s="37"/>
      <c r="SKA21" s="37"/>
      <c r="SKB21" s="37"/>
      <c r="SKC21" s="37"/>
      <c r="SKD21" s="37"/>
      <c r="SKE21" s="37"/>
      <c r="SKF21" s="37"/>
      <c r="SKG21" s="37"/>
      <c r="SKH21" s="37"/>
      <c r="SKI21" s="37"/>
      <c r="SKJ21" s="37"/>
      <c r="SKK21" s="37"/>
      <c r="SKL21" s="37"/>
      <c r="SKM21" s="37"/>
      <c r="SKN21" s="37"/>
      <c r="SKO21" s="37"/>
      <c r="SKP21" s="37"/>
      <c r="SKQ21" s="37"/>
      <c r="SKR21" s="37"/>
      <c r="SKS21" s="37"/>
      <c r="SKT21" s="37"/>
      <c r="SKU21" s="37"/>
      <c r="SKV21" s="37"/>
      <c r="SKW21" s="37"/>
      <c r="SKX21" s="37"/>
      <c r="SKY21" s="37"/>
      <c r="SKZ21" s="37"/>
      <c r="SLA21" s="37"/>
      <c r="SLB21" s="37"/>
      <c r="SLC21" s="37"/>
      <c r="SLD21" s="37"/>
      <c r="SLE21" s="37"/>
      <c r="SLF21" s="37"/>
      <c r="SLG21" s="37"/>
      <c r="SLH21" s="37"/>
      <c r="SLI21" s="37"/>
      <c r="SLJ21" s="37"/>
      <c r="SLK21" s="37"/>
      <c r="SLL21" s="37"/>
      <c r="SLM21" s="37"/>
      <c r="SLN21" s="37"/>
      <c r="SLO21" s="37"/>
      <c r="SLP21" s="37"/>
      <c r="SLQ21" s="37"/>
      <c r="SLR21" s="37"/>
      <c r="SLS21" s="37"/>
      <c r="SLT21" s="37"/>
      <c r="SLU21" s="37"/>
      <c r="SLV21" s="37"/>
      <c r="SLW21" s="37"/>
      <c r="SLX21" s="37"/>
      <c r="SLY21" s="37"/>
      <c r="SLZ21" s="37"/>
      <c r="SMA21" s="37"/>
      <c r="SMB21" s="37"/>
      <c r="SMC21" s="37"/>
      <c r="SMD21" s="37"/>
      <c r="SME21" s="37"/>
      <c r="SMF21" s="37"/>
      <c r="SMG21" s="37"/>
      <c r="SMH21" s="37"/>
      <c r="SMI21" s="37"/>
      <c r="SMJ21" s="37"/>
      <c r="SMK21" s="37"/>
      <c r="SML21" s="37"/>
      <c r="SMM21" s="37"/>
      <c r="SMN21" s="37"/>
      <c r="SMO21" s="37"/>
      <c r="SMP21" s="37"/>
      <c r="SMQ21" s="37"/>
      <c r="SMR21" s="37"/>
      <c r="SMS21" s="37"/>
      <c r="SMT21" s="37"/>
      <c r="SMU21" s="37"/>
      <c r="SMV21" s="37"/>
      <c r="SMW21" s="37"/>
      <c r="SMX21" s="37"/>
      <c r="SMY21" s="37"/>
      <c r="SMZ21" s="37"/>
      <c r="SNA21" s="37"/>
      <c r="SNB21" s="37"/>
      <c r="SNC21" s="37"/>
      <c r="SND21" s="37"/>
      <c r="SNE21" s="37"/>
      <c r="SNF21" s="37"/>
      <c r="SNG21" s="37"/>
      <c r="SNH21" s="37"/>
      <c r="SNI21" s="37"/>
      <c r="SNJ21" s="37"/>
      <c r="SNK21" s="37"/>
      <c r="SNL21" s="37"/>
      <c r="SNM21" s="37"/>
      <c r="SNN21" s="37"/>
      <c r="SNO21" s="37"/>
      <c r="SNP21" s="37"/>
      <c r="SNQ21" s="37"/>
      <c r="SNR21" s="37"/>
      <c r="SNS21" s="37"/>
      <c r="SNT21" s="37"/>
      <c r="SNU21" s="37"/>
      <c r="SNV21" s="37"/>
      <c r="SNW21" s="37"/>
      <c r="SNX21" s="37"/>
      <c r="SNY21" s="37"/>
      <c r="SNZ21" s="37"/>
      <c r="SOA21" s="37"/>
      <c r="SOB21" s="37"/>
      <c r="SOC21" s="37"/>
      <c r="SOD21" s="37"/>
      <c r="SOE21" s="37"/>
      <c r="SOF21" s="37"/>
      <c r="SOG21" s="37"/>
      <c r="SOH21" s="37"/>
      <c r="SOI21" s="37"/>
      <c r="SOJ21" s="37"/>
      <c r="SOK21" s="37"/>
      <c r="SOL21" s="37"/>
      <c r="SOM21" s="37"/>
      <c r="SON21" s="37"/>
      <c r="SOO21" s="37"/>
      <c r="SOP21" s="37"/>
      <c r="SOQ21" s="37"/>
      <c r="SOR21" s="37"/>
      <c r="SOS21" s="37"/>
      <c r="SOT21" s="37"/>
      <c r="SOU21" s="37"/>
      <c r="SOV21" s="37"/>
      <c r="SOW21" s="37"/>
      <c r="SOX21" s="37"/>
      <c r="SOY21" s="37"/>
      <c r="SOZ21" s="37"/>
      <c r="SPA21" s="37"/>
      <c r="SPB21" s="37"/>
      <c r="SPC21" s="37"/>
      <c r="SPD21" s="37"/>
      <c r="SPE21" s="37"/>
      <c r="SPF21" s="37"/>
      <c r="SPG21" s="37"/>
      <c r="SPH21" s="37"/>
      <c r="SPI21" s="37"/>
      <c r="SPJ21" s="37"/>
      <c r="SPK21" s="37"/>
      <c r="SPL21" s="37"/>
      <c r="SPM21" s="37"/>
      <c r="SPN21" s="37"/>
      <c r="SPO21" s="37"/>
      <c r="SPP21" s="37"/>
      <c r="SPQ21" s="37"/>
      <c r="SPR21" s="37"/>
      <c r="SPS21" s="37"/>
      <c r="SPT21" s="37"/>
      <c r="SPU21" s="37"/>
      <c r="SPV21" s="37"/>
      <c r="SPW21" s="37"/>
      <c r="SPX21" s="37"/>
      <c r="SPY21" s="37"/>
      <c r="SPZ21" s="37"/>
      <c r="SQA21" s="37"/>
      <c r="SQB21" s="37"/>
      <c r="SQC21" s="37"/>
      <c r="SQD21" s="37"/>
      <c r="SQE21" s="37"/>
      <c r="SQF21" s="37"/>
      <c r="SQG21" s="37"/>
      <c r="SQH21" s="37"/>
      <c r="SQI21" s="37"/>
      <c r="SQJ21" s="37"/>
      <c r="SQK21" s="37"/>
      <c r="SQL21" s="37"/>
      <c r="SQM21" s="37"/>
      <c r="SQN21" s="37"/>
      <c r="SQO21" s="37"/>
      <c r="SQP21" s="37"/>
      <c r="SQQ21" s="37"/>
      <c r="SQR21" s="37"/>
      <c r="SQS21" s="37"/>
      <c r="SQT21" s="37"/>
      <c r="SQU21" s="37"/>
      <c r="SQV21" s="37"/>
      <c r="SQW21" s="37"/>
      <c r="SQX21" s="37"/>
      <c r="SQY21" s="37"/>
      <c r="SQZ21" s="37"/>
      <c r="SRA21" s="37"/>
      <c r="SRB21" s="37"/>
      <c r="SRC21" s="37"/>
      <c r="SRD21" s="37"/>
      <c r="SRE21" s="37"/>
      <c r="SRF21" s="37"/>
      <c r="SRG21" s="37"/>
      <c r="SRH21" s="37"/>
      <c r="SRI21" s="37"/>
      <c r="SRJ21" s="37"/>
      <c r="SRK21" s="37"/>
      <c r="SRL21" s="37"/>
      <c r="SRM21" s="37"/>
      <c r="SRN21" s="37"/>
      <c r="SRO21" s="37"/>
      <c r="SRP21" s="37"/>
      <c r="SRQ21" s="37"/>
      <c r="SRR21" s="37"/>
      <c r="SRS21" s="37"/>
      <c r="SRT21" s="37"/>
      <c r="SRU21" s="37"/>
      <c r="SRV21" s="37"/>
      <c r="SRW21" s="37"/>
      <c r="SRX21" s="37"/>
      <c r="SRY21" s="37"/>
      <c r="SRZ21" s="37"/>
      <c r="SSA21" s="37"/>
      <c r="SSB21" s="37"/>
      <c r="SSC21" s="37"/>
      <c r="SSD21" s="37"/>
      <c r="SSE21" s="37"/>
      <c r="SSF21" s="37"/>
      <c r="SSG21" s="37"/>
      <c r="SSH21" s="37"/>
      <c r="SSI21" s="37"/>
      <c r="SSJ21" s="37"/>
      <c r="SSK21" s="37"/>
      <c r="SSL21" s="37"/>
      <c r="SSM21" s="37"/>
      <c r="SSN21" s="37"/>
      <c r="SSO21" s="37"/>
      <c r="SSP21" s="37"/>
      <c r="SSQ21" s="37"/>
      <c r="SSR21" s="37"/>
      <c r="SSS21" s="37"/>
      <c r="SST21" s="37"/>
      <c r="SSU21" s="37"/>
      <c r="SSV21" s="37"/>
      <c r="SSW21" s="37"/>
      <c r="SSX21" s="37"/>
      <c r="SSY21" s="37"/>
      <c r="SSZ21" s="37"/>
      <c r="STA21" s="37"/>
      <c r="STB21" s="37"/>
      <c r="STC21" s="37"/>
      <c r="STD21" s="37"/>
      <c r="STE21" s="37"/>
      <c r="STF21" s="37"/>
      <c r="STG21" s="37"/>
      <c r="STH21" s="37"/>
      <c r="STI21" s="37"/>
      <c r="STJ21" s="37"/>
      <c r="STK21" s="37"/>
      <c r="STL21" s="37"/>
      <c r="STM21" s="37"/>
      <c r="STN21" s="37"/>
      <c r="STO21" s="37"/>
      <c r="STP21" s="37"/>
      <c r="STQ21" s="37"/>
      <c r="STR21" s="37"/>
      <c r="STS21" s="37"/>
      <c r="STT21" s="37"/>
      <c r="STU21" s="37"/>
      <c r="STV21" s="37"/>
      <c r="STW21" s="37"/>
      <c r="STX21" s="37"/>
      <c r="STY21" s="37"/>
      <c r="STZ21" s="37"/>
      <c r="SUA21" s="37"/>
      <c r="SUB21" s="37"/>
      <c r="SUC21" s="37"/>
      <c r="SUD21" s="37"/>
      <c r="SUE21" s="37"/>
      <c r="SUF21" s="37"/>
      <c r="SUG21" s="37"/>
      <c r="SUH21" s="37"/>
      <c r="SUI21" s="37"/>
      <c r="SUJ21" s="37"/>
      <c r="SUK21" s="37"/>
      <c r="SUL21" s="37"/>
      <c r="SUM21" s="37"/>
      <c r="SUN21" s="37"/>
      <c r="SUO21" s="37"/>
      <c r="SUP21" s="37"/>
      <c r="SUQ21" s="37"/>
      <c r="SUR21" s="37"/>
      <c r="SUS21" s="37"/>
      <c r="SUT21" s="37"/>
      <c r="SUU21" s="37"/>
      <c r="SUV21" s="37"/>
      <c r="SUW21" s="37"/>
      <c r="SUX21" s="37"/>
      <c r="SUY21" s="37"/>
      <c r="SUZ21" s="37"/>
      <c r="SVA21" s="37"/>
      <c r="SVB21" s="37"/>
      <c r="SVC21" s="37"/>
      <c r="SVD21" s="37"/>
      <c r="SVE21" s="37"/>
      <c r="SVF21" s="37"/>
      <c r="SVG21" s="37"/>
      <c r="SVH21" s="37"/>
      <c r="SVI21" s="37"/>
      <c r="SVJ21" s="37"/>
      <c r="SVK21" s="37"/>
      <c r="SVL21" s="37"/>
      <c r="SVM21" s="37"/>
      <c r="SVN21" s="37"/>
      <c r="SVO21" s="37"/>
      <c r="SVP21" s="37"/>
      <c r="SVQ21" s="37"/>
      <c r="SVR21" s="37"/>
      <c r="SVS21" s="37"/>
      <c r="SVT21" s="37"/>
      <c r="SVU21" s="37"/>
      <c r="SVV21" s="37"/>
      <c r="SVW21" s="37"/>
      <c r="SVX21" s="37"/>
      <c r="SVY21" s="37"/>
      <c r="SVZ21" s="37"/>
      <c r="SWA21" s="37"/>
      <c r="SWB21" s="37"/>
      <c r="SWC21" s="37"/>
      <c r="SWD21" s="37"/>
      <c r="SWE21" s="37"/>
      <c r="SWF21" s="37"/>
      <c r="SWG21" s="37"/>
      <c r="SWH21" s="37"/>
      <c r="SWI21" s="37"/>
      <c r="SWJ21" s="37"/>
      <c r="SWK21" s="37"/>
      <c r="SWL21" s="37"/>
      <c r="SWM21" s="37"/>
      <c r="SWN21" s="37"/>
      <c r="SWO21" s="37"/>
      <c r="SWP21" s="37"/>
      <c r="SWQ21" s="37"/>
      <c r="SWR21" s="37"/>
      <c r="SWS21" s="37"/>
      <c r="SWT21" s="37"/>
      <c r="SWU21" s="37"/>
      <c r="SWV21" s="37"/>
      <c r="SWW21" s="37"/>
      <c r="SWX21" s="37"/>
      <c r="SWY21" s="37"/>
      <c r="SWZ21" s="37"/>
      <c r="SXA21" s="37"/>
      <c r="SXB21" s="37"/>
      <c r="SXC21" s="37"/>
      <c r="SXD21" s="37"/>
      <c r="SXE21" s="37"/>
      <c r="SXF21" s="37"/>
      <c r="SXG21" s="37"/>
      <c r="SXH21" s="37"/>
      <c r="SXI21" s="37"/>
      <c r="SXJ21" s="37"/>
      <c r="SXK21" s="37"/>
      <c r="SXL21" s="37"/>
      <c r="SXM21" s="37"/>
      <c r="SXN21" s="37"/>
      <c r="SXO21" s="37"/>
      <c r="SXP21" s="37"/>
      <c r="SXQ21" s="37"/>
      <c r="SXR21" s="37"/>
      <c r="SXS21" s="37"/>
      <c r="SXT21" s="37"/>
      <c r="SXU21" s="37"/>
      <c r="SXV21" s="37"/>
      <c r="SXW21" s="37"/>
      <c r="SXX21" s="37"/>
      <c r="SXY21" s="37"/>
      <c r="SXZ21" s="37"/>
      <c r="SYA21" s="37"/>
      <c r="SYB21" s="37"/>
      <c r="SYC21" s="37"/>
      <c r="SYD21" s="37"/>
      <c r="SYE21" s="37"/>
      <c r="SYF21" s="37"/>
      <c r="SYG21" s="37"/>
      <c r="SYH21" s="37"/>
      <c r="SYI21" s="37"/>
      <c r="SYJ21" s="37"/>
      <c r="SYK21" s="37"/>
      <c r="SYL21" s="37"/>
      <c r="SYM21" s="37"/>
      <c r="SYN21" s="37"/>
      <c r="SYO21" s="37"/>
      <c r="SYP21" s="37"/>
      <c r="SYQ21" s="37"/>
      <c r="SYR21" s="37"/>
      <c r="SYS21" s="37"/>
      <c r="SYT21" s="37"/>
      <c r="SYU21" s="37"/>
      <c r="SYV21" s="37"/>
      <c r="SYW21" s="37"/>
      <c r="SYX21" s="37"/>
      <c r="SYY21" s="37"/>
      <c r="SYZ21" s="37"/>
      <c r="SZA21" s="37"/>
      <c r="SZB21" s="37"/>
      <c r="SZC21" s="37"/>
      <c r="SZD21" s="37"/>
      <c r="SZE21" s="37"/>
      <c r="SZF21" s="37"/>
      <c r="SZG21" s="37"/>
      <c r="SZH21" s="37"/>
      <c r="SZI21" s="37"/>
      <c r="SZJ21" s="37"/>
      <c r="SZK21" s="37"/>
      <c r="SZL21" s="37"/>
      <c r="SZM21" s="37"/>
      <c r="SZN21" s="37"/>
      <c r="SZO21" s="37"/>
      <c r="SZP21" s="37"/>
      <c r="SZQ21" s="37"/>
      <c r="SZR21" s="37"/>
      <c r="SZS21" s="37"/>
      <c r="SZT21" s="37"/>
      <c r="SZU21" s="37"/>
      <c r="SZV21" s="37"/>
      <c r="SZW21" s="37"/>
      <c r="SZX21" s="37"/>
      <c r="SZY21" s="37"/>
      <c r="SZZ21" s="37"/>
      <c r="TAA21" s="37"/>
      <c r="TAB21" s="37"/>
      <c r="TAC21" s="37"/>
      <c r="TAD21" s="37"/>
      <c r="TAE21" s="37"/>
      <c r="TAF21" s="37"/>
      <c r="TAG21" s="37"/>
      <c r="TAH21" s="37"/>
      <c r="TAI21" s="37"/>
      <c r="TAJ21" s="37"/>
      <c r="TAK21" s="37"/>
      <c r="TAL21" s="37"/>
      <c r="TAM21" s="37"/>
      <c r="TAN21" s="37"/>
      <c r="TAO21" s="37"/>
      <c r="TAP21" s="37"/>
      <c r="TAQ21" s="37"/>
      <c r="TAR21" s="37"/>
      <c r="TAS21" s="37"/>
      <c r="TAT21" s="37"/>
      <c r="TAU21" s="37"/>
      <c r="TAV21" s="37"/>
      <c r="TAW21" s="37"/>
      <c r="TAX21" s="37"/>
      <c r="TAY21" s="37"/>
      <c r="TAZ21" s="37"/>
      <c r="TBA21" s="37"/>
      <c r="TBB21" s="37"/>
      <c r="TBC21" s="37"/>
      <c r="TBD21" s="37"/>
      <c r="TBE21" s="37"/>
      <c r="TBF21" s="37"/>
      <c r="TBG21" s="37"/>
      <c r="TBH21" s="37"/>
      <c r="TBI21" s="37"/>
      <c r="TBJ21" s="37"/>
      <c r="TBK21" s="37"/>
      <c r="TBL21" s="37"/>
      <c r="TBM21" s="37"/>
      <c r="TBN21" s="37"/>
      <c r="TBO21" s="37"/>
      <c r="TBP21" s="37"/>
      <c r="TBQ21" s="37"/>
      <c r="TBR21" s="37"/>
      <c r="TBS21" s="37"/>
      <c r="TBT21" s="37"/>
      <c r="TBU21" s="37"/>
      <c r="TBV21" s="37"/>
      <c r="TBW21" s="37"/>
      <c r="TBX21" s="37"/>
      <c r="TBY21" s="37"/>
      <c r="TBZ21" s="37"/>
      <c r="TCA21" s="37"/>
      <c r="TCB21" s="37"/>
      <c r="TCC21" s="37"/>
      <c r="TCD21" s="37"/>
      <c r="TCE21" s="37"/>
      <c r="TCF21" s="37"/>
      <c r="TCG21" s="37"/>
      <c r="TCH21" s="37"/>
      <c r="TCI21" s="37"/>
      <c r="TCJ21" s="37"/>
      <c r="TCK21" s="37"/>
      <c r="TCL21" s="37"/>
      <c r="TCM21" s="37"/>
      <c r="TCN21" s="37"/>
      <c r="TCO21" s="37"/>
      <c r="TCP21" s="37"/>
      <c r="TCQ21" s="37"/>
      <c r="TCR21" s="37"/>
      <c r="TCS21" s="37"/>
      <c r="TCT21" s="37"/>
      <c r="TCU21" s="37"/>
      <c r="TCV21" s="37"/>
      <c r="TCW21" s="37"/>
      <c r="TCX21" s="37"/>
      <c r="TCY21" s="37"/>
      <c r="TCZ21" s="37"/>
      <c r="TDA21" s="37"/>
      <c r="TDB21" s="37"/>
      <c r="TDC21" s="37"/>
      <c r="TDD21" s="37"/>
      <c r="TDE21" s="37"/>
      <c r="TDF21" s="37"/>
      <c r="TDG21" s="37"/>
      <c r="TDH21" s="37"/>
      <c r="TDI21" s="37"/>
      <c r="TDJ21" s="37"/>
      <c r="TDK21" s="37"/>
      <c r="TDL21" s="37"/>
      <c r="TDM21" s="37"/>
      <c r="TDN21" s="37"/>
      <c r="TDO21" s="37"/>
      <c r="TDP21" s="37"/>
      <c r="TDQ21" s="37"/>
      <c r="TDR21" s="37"/>
      <c r="TDS21" s="37"/>
      <c r="TDT21" s="37"/>
      <c r="TDU21" s="37"/>
      <c r="TDV21" s="37"/>
      <c r="TDW21" s="37"/>
      <c r="TDX21" s="37"/>
      <c r="TDY21" s="37"/>
      <c r="TDZ21" s="37"/>
      <c r="TEA21" s="37"/>
      <c r="TEB21" s="37"/>
      <c r="TEC21" s="37"/>
      <c r="TED21" s="37"/>
      <c r="TEE21" s="37"/>
      <c r="TEF21" s="37"/>
      <c r="TEG21" s="37"/>
      <c r="TEH21" s="37"/>
      <c r="TEI21" s="37"/>
      <c r="TEJ21" s="37"/>
      <c r="TEK21" s="37"/>
      <c r="TEL21" s="37"/>
      <c r="TEM21" s="37"/>
      <c r="TEN21" s="37"/>
      <c r="TEO21" s="37"/>
      <c r="TEP21" s="37"/>
      <c r="TEQ21" s="37"/>
      <c r="TER21" s="37"/>
      <c r="TES21" s="37"/>
      <c r="TET21" s="37"/>
      <c r="TEU21" s="37"/>
      <c r="TEV21" s="37"/>
      <c r="TEW21" s="37"/>
      <c r="TEX21" s="37"/>
      <c r="TEY21" s="37"/>
      <c r="TEZ21" s="37"/>
      <c r="TFA21" s="37"/>
      <c r="TFB21" s="37"/>
      <c r="TFC21" s="37"/>
      <c r="TFD21" s="37"/>
      <c r="TFE21" s="37"/>
      <c r="TFF21" s="37"/>
      <c r="TFG21" s="37"/>
      <c r="TFH21" s="37"/>
      <c r="TFI21" s="37"/>
      <c r="TFJ21" s="37"/>
      <c r="TFK21" s="37"/>
      <c r="TFL21" s="37"/>
      <c r="TFM21" s="37"/>
      <c r="TFN21" s="37"/>
      <c r="TFO21" s="37"/>
      <c r="TFP21" s="37"/>
      <c r="TFQ21" s="37"/>
      <c r="TFR21" s="37"/>
      <c r="TFS21" s="37"/>
      <c r="TFT21" s="37"/>
      <c r="TFU21" s="37"/>
      <c r="TFV21" s="37"/>
      <c r="TFW21" s="37"/>
      <c r="TFX21" s="37"/>
      <c r="TFY21" s="37"/>
      <c r="TFZ21" s="37"/>
      <c r="TGA21" s="37"/>
      <c r="TGB21" s="37"/>
      <c r="TGC21" s="37"/>
      <c r="TGD21" s="37"/>
      <c r="TGE21" s="37"/>
      <c r="TGF21" s="37"/>
      <c r="TGG21" s="37"/>
      <c r="TGH21" s="37"/>
      <c r="TGI21" s="37"/>
      <c r="TGJ21" s="37"/>
      <c r="TGK21" s="37"/>
      <c r="TGL21" s="37"/>
      <c r="TGM21" s="37"/>
      <c r="TGN21" s="37"/>
      <c r="TGO21" s="37"/>
      <c r="TGP21" s="37"/>
      <c r="TGQ21" s="37"/>
      <c r="TGR21" s="37"/>
      <c r="TGS21" s="37"/>
      <c r="TGT21" s="37"/>
      <c r="TGU21" s="37"/>
      <c r="TGV21" s="37"/>
      <c r="TGW21" s="37"/>
      <c r="TGX21" s="37"/>
      <c r="TGY21" s="37"/>
      <c r="TGZ21" s="37"/>
      <c r="THA21" s="37"/>
      <c r="THB21" s="37"/>
      <c r="THC21" s="37"/>
      <c r="THD21" s="37"/>
      <c r="THE21" s="37"/>
      <c r="THF21" s="37"/>
      <c r="THG21" s="37"/>
      <c r="THH21" s="37"/>
      <c r="THI21" s="37"/>
      <c r="THJ21" s="37"/>
      <c r="THK21" s="37"/>
      <c r="THL21" s="37"/>
      <c r="THM21" s="37"/>
      <c r="THN21" s="37"/>
      <c r="THO21" s="37"/>
      <c r="THP21" s="37"/>
      <c r="THQ21" s="37"/>
      <c r="THR21" s="37"/>
      <c r="THS21" s="37"/>
      <c r="THT21" s="37"/>
      <c r="THU21" s="37"/>
      <c r="THV21" s="37"/>
      <c r="THW21" s="37"/>
      <c r="THX21" s="37"/>
      <c r="THY21" s="37"/>
      <c r="THZ21" s="37"/>
      <c r="TIA21" s="37"/>
      <c r="TIB21" s="37"/>
      <c r="TIC21" s="37"/>
      <c r="TID21" s="37"/>
      <c r="TIE21" s="37"/>
      <c r="TIF21" s="37"/>
      <c r="TIG21" s="37"/>
      <c r="TIH21" s="37"/>
      <c r="TII21" s="37"/>
      <c r="TIJ21" s="37"/>
      <c r="TIK21" s="37"/>
      <c r="TIL21" s="37"/>
      <c r="TIM21" s="37"/>
      <c r="TIN21" s="37"/>
      <c r="TIO21" s="37"/>
      <c r="TIP21" s="37"/>
      <c r="TIQ21" s="37"/>
      <c r="TIR21" s="37"/>
      <c r="TIS21" s="37"/>
      <c r="TIT21" s="37"/>
      <c r="TIU21" s="37"/>
      <c r="TIV21" s="37"/>
      <c r="TIW21" s="37"/>
      <c r="TIX21" s="37"/>
      <c r="TIY21" s="37"/>
      <c r="TIZ21" s="37"/>
      <c r="TJA21" s="37"/>
      <c r="TJB21" s="37"/>
      <c r="TJC21" s="37"/>
      <c r="TJD21" s="37"/>
      <c r="TJE21" s="37"/>
      <c r="TJF21" s="37"/>
      <c r="TJG21" s="37"/>
      <c r="TJH21" s="37"/>
      <c r="TJI21" s="37"/>
      <c r="TJJ21" s="37"/>
      <c r="TJK21" s="37"/>
      <c r="TJL21" s="37"/>
      <c r="TJM21" s="37"/>
      <c r="TJN21" s="37"/>
      <c r="TJO21" s="37"/>
      <c r="TJP21" s="37"/>
      <c r="TJQ21" s="37"/>
      <c r="TJR21" s="37"/>
      <c r="TJS21" s="37"/>
      <c r="TJT21" s="37"/>
      <c r="TJU21" s="37"/>
      <c r="TJV21" s="37"/>
      <c r="TJW21" s="37"/>
      <c r="TJX21" s="37"/>
      <c r="TJY21" s="37"/>
      <c r="TJZ21" s="37"/>
      <c r="TKA21" s="37"/>
      <c r="TKB21" s="37"/>
      <c r="TKC21" s="37"/>
      <c r="TKD21" s="37"/>
      <c r="TKE21" s="37"/>
      <c r="TKF21" s="37"/>
      <c r="TKG21" s="37"/>
      <c r="TKH21" s="37"/>
      <c r="TKI21" s="37"/>
      <c r="TKJ21" s="37"/>
      <c r="TKK21" s="37"/>
      <c r="TKL21" s="37"/>
      <c r="TKM21" s="37"/>
      <c r="TKN21" s="37"/>
      <c r="TKO21" s="37"/>
      <c r="TKP21" s="37"/>
      <c r="TKQ21" s="37"/>
      <c r="TKR21" s="37"/>
      <c r="TKS21" s="37"/>
      <c r="TKT21" s="37"/>
      <c r="TKU21" s="37"/>
      <c r="TKV21" s="37"/>
      <c r="TKW21" s="37"/>
      <c r="TKX21" s="37"/>
      <c r="TKY21" s="37"/>
      <c r="TKZ21" s="37"/>
      <c r="TLA21" s="37"/>
      <c r="TLB21" s="37"/>
      <c r="TLC21" s="37"/>
      <c r="TLD21" s="37"/>
      <c r="TLE21" s="37"/>
      <c r="TLF21" s="37"/>
      <c r="TLG21" s="37"/>
      <c r="TLH21" s="37"/>
      <c r="TLI21" s="37"/>
      <c r="TLJ21" s="37"/>
      <c r="TLK21" s="37"/>
      <c r="TLL21" s="37"/>
      <c r="TLM21" s="37"/>
      <c r="TLN21" s="37"/>
      <c r="TLO21" s="37"/>
      <c r="TLP21" s="37"/>
      <c r="TLQ21" s="37"/>
      <c r="TLR21" s="37"/>
      <c r="TLS21" s="37"/>
      <c r="TLT21" s="37"/>
      <c r="TLU21" s="37"/>
      <c r="TLV21" s="37"/>
      <c r="TLW21" s="37"/>
      <c r="TLX21" s="37"/>
      <c r="TLY21" s="37"/>
      <c r="TLZ21" s="37"/>
      <c r="TMA21" s="37"/>
      <c r="TMB21" s="37"/>
      <c r="TMC21" s="37"/>
      <c r="TMD21" s="37"/>
      <c r="TME21" s="37"/>
      <c r="TMF21" s="37"/>
      <c r="TMG21" s="37"/>
      <c r="TMH21" s="37"/>
      <c r="TMI21" s="37"/>
      <c r="TMJ21" s="37"/>
      <c r="TMK21" s="37"/>
      <c r="TML21" s="37"/>
      <c r="TMM21" s="37"/>
      <c r="TMN21" s="37"/>
      <c r="TMO21" s="37"/>
      <c r="TMP21" s="37"/>
      <c r="TMQ21" s="37"/>
      <c r="TMR21" s="37"/>
      <c r="TMS21" s="37"/>
      <c r="TMT21" s="37"/>
      <c r="TMU21" s="37"/>
      <c r="TMV21" s="37"/>
      <c r="TMW21" s="37"/>
      <c r="TMX21" s="37"/>
      <c r="TMY21" s="37"/>
      <c r="TMZ21" s="37"/>
      <c r="TNA21" s="37"/>
      <c r="TNB21" s="37"/>
      <c r="TNC21" s="37"/>
      <c r="TND21" s="37"/>
      <c r="TNE21" s="37"/>
      <c r="TNF21" s="37"/>
      <c r="TNG21" s="37"/>
      <c r="TNH21" s="37"/>
      <c r="TNI21" s="37"/>
      <c r="TNJ21" s="37"/>
      <c r="TNK21" s="37"/>
      <c r="TNL21" s="37"/>
      <c r="TNM21" s="37"/>
      <c r="TNN21" s="37"/>
      <c r="TNO21" s="37"/>
      <c r="TNP21" s="37"/>
      <c r="TNQ21" s="37"/>
      <c r="TNR21" s="37"/>
      <c r="TNS21" s="37"/>
      <c r="TNT21" s="37"/>
      <c r="TNU21" s="37"/>
      <c r="TNV21" s="37"/>
      <c r="TNW21" s="37"/>
      <c r="TNX21" s="37"/>
      <c r="TNY21" s="37"/>
      <c r="TNZ21" s="37"/>
      <c r="TOA21" s="37"/>
      <c r="TOB21" s="37"/>
      <c r="TOC21" s="37"/>
      <c r="TOD21" s="37"/>
      <c r="TOE21" s="37"/>
      <c r="TOF21" s="37"/>
      <c r="TOG21" s="37"/>
      <c r="TOH21" s="37"/>
      <c r="TOI21" s="37"/>
      <c r="TOJ21" s="37"/>
      <c r="TOK21" s="37"/>
      <c r="TOL21" s="37"/>
      <c r="TOM21" s="37"/>
      <c r="TON21" s="37"/>
      <c r="TOO21" s="37"/>
      <c r="TOP21" s="37"/>
      <c r="TOQ21" s="37"/>
      <c r="TOR21" s="37"/>
      <c r="TOS21" s="37"/>
      <c r="TOT21" s="37"/>
      <c r="TOU21" s="37"/>
      <c r="TOV21" s="37"/>
      <c r="TOW21" s="37"/>
      <c r="TOX21" s="37"/>
      <c r="TOY21" s="37"/>
      <c r="TOZ21" s="37"/>
      <c r="TPA21" s="37"/>
      <c r="TPB21" s="37"/>
      <c r="TPC21" s="37"/>
      <c r="TPD21" s="37"/>
      <c r="TPE21" s="37"/>
      <c r="TPF21" s="37"/>
      <c r="TPG21" s="37"/>
      <c r="TPH21" s="37"/>
      <c r="TPI21" s="37"/>
      <c r="TPJ21" s="37"/>
      <c r="TPK21" s="37"/>
      <c r="TPL21" s="37"/>
      <c r="TPM21" s="37"/>
      <c r="TPN21" s="37"/>
      <c r="TPO21" s="37"/>
      <c r="TPP21" s="37"/>
      <c r="TPQ21" s="37"/>
      <c r="TPR21" s="37"/>
      <c r="TPS21" s="37"/>
      <c r="TPT21" s="37"/>
      <c r="TPU21" s="37"/>
      <c r="TPV21" s="37"/>
      <c r="TPW21" s="37"/>
      <c r="TPX21" s="37"/>
      <c r="TPY21" s="37"/>
      <c r="TPZ21" s="37"/>
      <c r="TQA21" s="37"/>
      <c r="TQB21" s="37"/>
      <c r="TQC21" s="37"/>
      <c r="TQD21" s="37"/>
      <c r="TQE21" s="37"/>
      <c r="TQF21" s="37"/>
      <c r="TQG21" s="37"/>
      <c r="TQH21" s="37"/>
      <c r="TQI21" s="37"/>
      <c r="TQJ21" s="37"/>
      <c r="TQK21" s="37"/>
      <c r="TQL21" s="37"/>
      <c r="TQM21" s="37"/>
      <c r="TQN21" s="37"/>
      <c r="TQO21" s="37"/>
      <c r="TQP21" s="37"/>
      <c r="TQQ21" s="37"/>
      <c r="TQR21" s="37"/>
      <c r="TQS21" s="37"/>
      <c r="TQT21" s="37"/>
      <c r="TQU21" s="37"/>
      <c r="TQV21" s="37"/>
      <c r="TQW21" s="37"/>
      <c r="TQX21" s="37"/>
      <c r="TQY21" s="37"/>
      <c r="TQZ21" s="37"/>
      <c r="TRA21" s="37"/>
      <c r="TRB21" s="37"/>
      <c r="TRC21" s="37"/>
      <c r="TRD21" s="37"/>
      <c r="TRE21" s="37"/>
      <c r="TRF21" s="37"/>
      <c r="TRG21" s="37"/>
      <c r="TRH21" s="37"/>
      <c r="TRI21" s="37"/>
      <c r="TRJ21" s="37"/>
      <c r="TRK21" s="37"/>
      <c r="TRL21" s="37"/>
      <c r="TRM21" s="37"/>
      <c r="TRN21" s="37"/>
      <c r="TRO21" s="37"/>
      <c r="TRP21" s="37"/>
      <c r="TRQ21" s="37"/>
      <c r="TRR21" s="37"/>
      <c r="TRS21" s="37"/>
      <c r="TRT21" s="37"/>
      <c r="TRU21" s="37"/>
      <c r="TRV21" s="37"/>
      <c r="TRW21" s="37"/>
      <c r="TRX21" s="37"/>
      <c r="TRY21" s="37"/>
      <c r="TRZ21" s="37"/>
      <c r="TSA21" s="37"/>
      <c r="TSB21" s="37"/>
      <c r="TSC21" s="37"/>
      <c r="TSD21" s="37"/>
      <c r="TSE21" s="37"/>
      <c r="TSF21" s="37"/>
      <c r="TSG21" s="37"/>
      <c r="TSH21" s="37"/>
      <c r="TSI21" s="37"/>
      <c r="TSJ21" s="37"/>
      <c r="TSK21" s="37"/>
      <c r="TSL21" s="37"/>
      <c r="TSM21" s="37"/>
      <c r="TSN21" s="37"/>
      <c r="TSO21" s="37"/>
      <c r="TSP21" s="37"/>
      <c r="TSQ21" s="37"/>
      <c r="TSR21" s="37"/>
      <c r="TSS21" s="37"/>
      <c r="TST21" s="37"/>
      <c r="TSU21" s="37"/>
      <c r="TSV21" s="37"/>
      <c r="TSW21" s="37"/>
      <c r="TSX21" s="37"/>
      <c r="TSY21" s="37"/>
      <c r="TSZ21" s="37"/>
      <c r="TTA21" s="37"/>
      <c r="TTB21" s="37"/>
      <c r="TTC21" s="37"/>
      <c r="TTD21" s="37"/>
      <c r="TTE21" s="37"/>
      <c r="TTF21" s="37"/>
      <c r="TTG21" s="37"/>
      <c r="TTH21" s="37"/>
      <c r="TTI21" s="37"/>
      <c r="TTJ21" s="37"/>
      <c r="TTK21" s="37"/>
      <c r="TTL21" s="37"/>
      <c r="TTM21" s="37"/>
      <c r="TTN21" s="37"/>
      <c r="TTO21" s="37"/>
      <c r="TTP21" s="37"/>
      <c r="TTQ21" s="37"/>
      <c r="TTR21" s="37"/>
      <c r="TTS21" s="37"/>
      <c r="TTT21" s="37"/>
      <c r="TTU21" s="37"/>
      <c r="TTV21" s="37"/>
      <c r="TTW21" s="37"/>
      <c r="TTX21" s="37"/>
      <c r="TTY21" s="37"/>
      <c r="TTZ21" s="37"/>
      <c r="TUA21" s="37"/>
      <c r="TUB21" s="37"/>
      <c r="TUC21" s="37"/>
      <c r="TUD21" s="37"/>
      <c r="TUE21" s="37"/>
      <c r="TUF21" s="37"/>
      <c r="TUG21" s="37"/>
      <c r="TUH21" s="37"/>
      <c r="TUI21" s="37"/>
      <c r="TUJ21" s="37"/>
      <c r="TUK21" s="37"/>
      <c r="TUL21" s="37"/>
      <c r="TUM21" s="37"/>
      <c r="TUN21" s="37"/>
      <c r="TUO21" s="37"/>
      <c r="TUP21" s="37"/>
      <c r="TUQ21" s="37"/>
      <c r="TUR21" s="37"/>
      <c r="TUS21" s="37"/>
      <c r="TUT21" s="37"/>
      <c r="TUU21" s="37"/>
      <c r="TUV21" s="37"/>
      <c r="TUW21" s="37"/>
      <c r="TUX21" s="37"/>
      <c r="TUY21" s="37"/>
      <c r="TUZ21" s="37"/>
      <c r="TVA21" s="37"/>
      <c r="TVB21" s="37"/>
      <c r="TVC21" s="37"/>
      <c r="TVD21" s="37"/>
      <c r="TVE21" s="37"/>
      <c r="TVF21" s="37"/>
      <c r="TVG21" s="37"/>
      <c r="TVH21" s="37"/>
      <c r="TVI21" s="37"/>
      <c r="TVJ21" s="37"/>
      <c r="TVK21" s="37"/>
      <c r="TVL21" s="37"/>
      <c r="TVM21" s="37"/>
      <c r="TVN21" s="37"/>
      <c r="TVO21" s="37"/>
      <c r="TVP21" s="37"/>
      <c r="TVQ21" s="37"/>
      <c r="TVR21" s="37"/>
      <c r="TVS21" s="37"/>
      <c r="TVT21" s="37"/>
      <c r="TVU21" s="37"/>
      <c r="TVV21" s="37"/>
      <c r="TVW21" s="37"/>
      <c r="TVX21" s="37"/>
      <c r="TVY21" s="37"/>
      <c r="TVZ21" s="37"/>
      <c r="TWA21" s="37"/>
      <c r="TWB21" s="37"/>
      <c r="TWC21" s="37"/>
      <c r="TWD21" s="37"/>
      <c r="TWE21" s="37"/>
      <c r="TWF21" s="37"/>
      <c r="TWG21" s="37"/>
      <c r="TWH21" s="37"/>
      <c r="TWI21" s="37"/>
      <c r="TWJ21" s="37"/>
      <c r="TWK21" s="37"/>
      <c r="TWL21" s="37"/>
      <c r="TWM21" s="37"/>
      <c r="TWN21" s="37"/>
      <c r="TWO21" s="37"/>
      <c r="TWP21" s="37"/>
      <c r="TWQ21" s="37"/>
      <c r="TWR21" s="37"/>
      <c r="TWS21" s="37"/>
      <c r="TWT21" s="37"/>
      <c r="TWU21" s="37"/>
      <c r="TWV21" s="37"/>
      <c r="TWW21" s="37"/>
      <c r="TWX21" s="37"/>
      <c r="TWY21" s="37"/>
      <c r="TWZ21" s="37"/>
      <c r="TXA21" s="37"/>
      <c r="TXB21" s="37"/>
      <c r="TXC21" s="37"/>
      <c r="TXD21" s="37"/>
      <c r="TXE21" s="37"/>
      <c r="TXF21" s="37"/>
      <c r="TXG21" s="37"/>
      <c r="TXH21" s="37"/>
      <c r="TXI21" s="37"/>
      <c r="TXJ21" s="37"/>
      <c r="TXK21" s="37"/>
      <c r="TXL21" s="37"/>
      <c r="TXM21" s="37"/>
      <c r="TXN21" s="37"/>
      <c r="TXO21" s="37"/>
      <c r="TXP21" s="37"/>
      <c r="TXQ21" s="37"/>
      <c r="TXR21" s="37"/>
      <c r="TXS21" s="37"/>
      <c r="TXT21" s="37"/>
      <c r="TXU21" s="37"/>
      <c r="TXV21" s="37"/>
      <c r="TXW21" s="37"/>
      <c r="TXX21" s="37"/>
      <c r="TXY21" s="37"/>
      <c r="TXZ21" s="37"/>
      <c r="TYA21" s="37"/>
      <c r="TYB21" s="37"/>
      <c r="TYC21" s="37"/>
      <c r="TYD21" s="37"/>
      <c r="TYE21" s="37"/>
      <c r="TYF21" s="37"/>
      <c r="TYG21" s="37"/>
      <c r="TYH21" s="37"/>
      <c r="TYI21" s="37"/>
      <c r="TYJ21" s="37"/>
      <c r="TYK21" s="37"/>
      <c r="TYL21" s="37"/>
      <c r="TYM21" s="37"/>
      <c r="TYN21" s="37"/>
      <c r="TYO21" s="37"/>
      <c r="TYP21" s="37"/>
      <c r="TYQ21" s="37"/>
      <c r="TYR21" s="37"/>
      <c r="TYS21" s="37"/>
      <c r="TYT21" s="37"/>
      <c r="TYU21" s="37"/>
      <c r="TYV21" s="37"/>
      <c r="TYW21" s="37"/>
      <c r="TYX21" s="37"/>
      <c r="TYY21" s="37"/>
      <c r="TYZ21" s="37"/>
      <c r="TZA21" s="37"/>
      <c r="TZB21" s="37"/>
      <c r="TZC21" s="37"/>
      <c r="TZD21" s="37"/>
      <c r="TZE21" s="37"/>
      <c r="TZF21" s="37"/>
      <c r="TZG21" s="37"/>
      <c r="TZH21" s="37"/>
      <c r="TZI21" s="37"/>
      <c r="TZJ21" s="37"/>
      <c r="TZK21" s="37"/>
      <c r="TZL21" s="37"/>
      <c r="TZM21" s="37"/>
      <c r="TZN21" s="37"/>
      <c r="TZO21" s="37"/>
      <c r="TZP21" s="37"/>
      <c r="TZQ21" s="37"/>
      <c r="TZR21" s="37"/>
      <c r="TZS21" s="37"/>
      <c r="TZT21" s="37"/>
      <c r="TZU21" s="37"/>
      <c r="TZV21" s="37"/>
      <c r="TZW21" s="37"/>
      <c r="TZX21" s="37"/>
      <c r="TZY21" s="37"/>
      <c r="TZZ21" s="37"/>
      <c r="UAA21" s="37"/>
      <c r="UAB21" s="37"/>
      <c r="UAC21" s="37"/>
      <c r="UAD21" s="37"/>
      <c r="UAE21" s="37"/>
      <c r="UAF21" s="37"/>
      <c r="UAG21" s="37"/>
      <c r="UAH21" s="37"/>
      <c r="UAI21" s="37"/>
      <c r="UAJ21" s="37"/>
      <c r="UAK21" s="37"/>
      <c r="UAL21" s="37"/>
      <c r="UAM21" s="37"/>
      <c r="UAN21" s="37"/>
      <c r="UAO21" s="37"/>
      <c r="UAP21" s="37"/>
      <c r="UAQ21" s="37"/>
      <c r="UAR21" s="37"/>
      <c r="UAS21" s="37"/>
      <c r="UAT21" s="37"/>
      <c r="UAU21" s="37"/>
      <c r="UAV21" s="37"/>
      <c r="UAW21" s="37"/>
      <c r="UAX21" s="37"/>
      <c r="UAY21" s="37"/>
      <c r="UAZ21" s="37"/>
      <c r="UBA21" s="37"/>
      <c r="UBB21" s="37"/>
      <c r="UBC21" s="37"/>
      <c r="UBD21" s="37"/>
      <c r="UBE21" s="37"/>
      <c r="UBF21" s="37"/>
      <c r="UBG21" s="37"/>
      <c r="UBH21" s="37"/>
      <c r="UBI21" s="37"/>
      <c r="UBJ21" s="37"/>
      <c r="UBK21" s="37"/>
      <c r="UBL21" s="37"/>
      <c r="UBM21" s="37"/>
      <c r="UBN21" s="37"/>
      <c r="UBO21" s="37"/>
      <c r="UBP21" s="37"/>
      <c r="UBQ21" s="37"/>
      <c r="UBR21" s="37"/>
      <c r="UBS21" s="37"/>
      <c r="UBT21" s="37"/>
      <c r="UBU21" s="37"/>
      <c r="UBV21" s="37"/>
      <c r="UBW21" s="37"/>
      <c r="UBX21" s="37"/>
      <c r="UBY21" s="37"/>
      <c r="UBZ21" s="37"/>
      <c r="UCA21" s="37"/>
      <c r="UCB21" s="37"/>
      <c r="UCC21" s="37"/>
      <c r="UCD21" s="37"/>
      <c r="UCE21" s="37"/>
      <c r="UCF21" s="37"/>
      <c r="UCG21" s="37"/>
      <c r="UCH21" s="37"/>
      <c r="UCI21" s="37"/>
      <c r="UCJ21" s="37"/>
      <c r="UCK21" s="37"/>
      <c r="UCL21" s="37"/>
      <c r="UCM21" s="37"/>
      <c r="UCN21" s="37"/>
      <c r="UCO21" s="37"/>
      <c r="UCP21" s="37"/>
      <c r="UCQ21" s="37"/>
      <c r="UCR21" s="37"/>
      <c r="UCS21" s="37"/>
      <c r="UCT21" s="37"/>
      <c r="UCU21" s="37"/>
      <c r="UCV21" s="37"/>
      <c r="UCW21" s="37"/>
      <c r="UCX21" s="37"/>
      <c r="UCY21" s="37"/>
      <c r="UCZ21" s="37"/>
      <c r="UDA21" s="37"/>
      <c r="UDB21" s="37"/>
      <c r="UDC21" s="37"/>
      <c r="UDD21" s="37"/>
      <c r="UDE21" s="37"/>
      <c r="UDF21" s="37"/>
      <c r="UDG21" s="37"/>
      <c r="UDH21" s="37"/>
      <c r="UDI21" s="37"/>
      <c r="UDJ21" s="37"/>
      <c r="UDK21" s="37"/>
      <c r="UDL21" s="37"/>
      <c r="UDM21" s="37"/>
      <c r="UDN21" s="37"/>
      <c r="UDO21" s="37"/>
      <c r="UDP21" s="37"/>
      <c r="UDQ21" s="37"/>
      <c r="UDR21" s="37"/>
      <c r="UDS21" s="37"/>
      <c r="UDT21" s="37"/>
      <c r="UDU21" s="37"/>
      <c r="UDV21" s="37"/>
      <c r="UDW21" s="37"/>
      <c r="UDX21" s="37"/>
      <c r="UDY21" s="37"/>
      <c r="UDZ21" s="37"/>
      <c r="UEA21" s="37"/>
      <c r="UEB21" s="37"/>
      <c r="UEC21" s="37"/>
      <c r="UED21" s="37"/>
      <c r="UEE21" s="37"/>
      <c r="UEF21" s="37"/>
      <c r="UEG21" s="37"/>
      <c r="UEH21" s="37"/>
      <c r="UEI21" s="37"/>
      <c r="UEJ21" s="37"/>
      <c r="UEK21" s="37"/>
      <c r="UEL21" s="37"/>
      <c r="UEM21" s="37"/>
      <c r="UEN21" s="37"/>
      <c r="UEO21" s="37"/>
      <c r="UEP21" s="37"/>
      <c r="UEQ21" s="37"/>
      <c r="UER21" s="37"/>
      <c r="UES21" s="37"/>
      <c r="UET21" s="37"/>
      <c r="UEU21" s="37"/>
      <c r="UEV21" s="37"/>
      <c r="UEW21" s="37"/>
      <c r="UEX21" s="37"/>
      <c r="UEY21" s="37"/>
      <c r="UEZ21" s="37"/>
      <c r="UFA21" s="37"/>
      <c r="UFB21" s="37"/>
      <c r="UFC21" s="37"/>
      <c r="UFD21" s="37"/>
      <c r="UFE21" s="37"/>
      <c r="UFF21" s="37"/>
      <c r="UFG21" s="37"/>
      <c r="UFH21" s="37"/>
      <c r="UFI21" s="37"/>
      <c r="UFJ21" s="37"/>
      <c r="UFK21" s="37"/>
      <c r="UFL21" s="37"/>
      <c r="UFM21" s="37"/>
      <c r="UFN21" s="37"/>
      <c r="UFO21" s="37"/>
      <c r="UFP21" s="37"/>
      <c r="UFQ21" s="37"/>
      <c r="UFR21" s="37"/>
      <c r="UFS21" s="37"/>
      <c r="UFT21" s="37"/>
      <c r="UFU21" s="37"/>
      <c r="UFV21" s="37"/>
      <c r="UFW21" s="37"/>
      <c r="UFX21" s="37"/>
      <c r="UFY21" s="37"/>
      <c r="UFZ21" s="37"/>
      <c r="UGA21" s="37"/>
      <c r="UGB21" s="37"/>
      <c r="UGC21" s="37"/>
      <c r="UGD21" s="37"/>
      <c r="UGE21" s="37"/>
      <c r="UGF21" s="37"/>
      <c r="UGG21" s="37"/>
      <c r="UGH21" s="37"/>
      <c r="UGI21" s="37"/>
      <c r="UGJ21" s="37"/>
      <c r="UGK21" s="37"/>
      <c r="UGL21" s="37"/>
      <c r="UGM21" s="37"/>
      <c r="UGN21" s="37"/>
      <c r="UGO21" s="37"/>
      <c r="UGP21" s="37"/>
      <c r="UGQ21" s="37"/>
      <c r="UGR21" s="37"/>
      <c r="UGS21" s="37"/>
      <c r="UGT21" s="37"/>
      <c r="UGU21" s="37"/>
      <c r="UGV21" s="37"/>
      <c r="UGW21" s="37"/>
      <c r="UGX21" s="37"/>
      <c r="UGY21" s="37"/>
      <c r="UGZ21" s="37"/>
      <c r="UHA21" s="37"/>
      <c r="UHB21" s="37"/>
      <c r="UHC21" s="37"/>
      <c r="UHD21" s="37"/>
      <c r="UHE21" s="37"/>
      <c r="UHF21" s="37"/>
      <c r="UHG21" s="37"/>
      <c r="UHH21" s="37"/>
      <c r="UHI21" s="37"/>
      <c r="UHJ21" s="37"/>
      <c r="UHK21" s="37"/>
      <c r="UHL21" s="37"/>
      <c r="UHM21" s="37"/>
      <c r="UHN21" s="37"/>
      <c r="UHO21" s="37"/>
      <c r="UHP21" s="37"/>
      <c r="UHQ21" s="37"/>
      <c r="UHR21" s="37"/>
      <c r="UHS21" s="37"/>
      <c r="UHT21" s="37"/>
      <c r="UHU21" s="37"/>
      <c r="UHV21" s="37"/>
      <c r="UHW21" s="37"/>
      <c r="UHX21" s="37"/>
      <c r="UHY21" s="37"/>
      <c r="UHZ21" s="37"/>
      <c r="UIA21" s="37"/>
      <c r="UIB21" s="37"/>
      <c r="UIC21" s="37"/>
      <c r="UID21" s="37"/>
      <c r="UIE21" s="37"/>
      <c r="UIF21" s="37"/>
      <c r="UIG21" s="37"/>
      <c r="UIH21" s="37"/>
      <c r="UII21" s="37"/>
      <c r="UIJ21" s="37"/>
      <c r="UIK21" s="37"/>
      <c r="UIL21" s="37"/>
      <c r="UIM21" s="37"/>
      <c r="UIN21" s="37"/>
      <c r="UIO21" s="37"/>
      <c r="UIP21" s="37"/>
      <c r="UIQ21" s="37"/>
      <c r="UIR21" s="37"/>
      <c r="UIS21" s="37"/>
      <c r="UIT21" s="37"/>
      <c r="UIU21" s="37"/>
      <c r="UIV21" s="37"/>
      <c r="UIW21" s="37"/>
      <c r="UIX21" s="37"/>
      <c r="UIY21" s="37"/>
      <c r="UIZ21" s="37"/>
      <c r="UJA21" s="37"/>
      <c r="UJB21" s="37"/>
      <c r="UJC21" s="37"/>
      <c r="UJD21" s="37"/>
      <c r="UJE21" s="37"/>
      <c r="UJF21" s="37"/>
      <c r="UJG21" s="37"/>
      <c r="UJH21" s="37"/>
      <c r="UJI21" s="37"/>
      <c r="UJJ21" s="37"/>
      <c r="UJK21" s="37"/>
      <c r="UJL21" s="37"/>
      <c r="UJM21" s="37"/>
      <c r="UJN21" s="37"/>
      <c r="UJO21" s="37"/>
      <c r="UJP21" s="37"/>
      <c r="UJQ21" s="37"/>
      <c r="UJR21" s="37"/>
      <c r="UJS21" s="37"/>
      <c r="UJT21" s="37"/>
      <c r="UJU21" s="37"/>
      <c r="UJV21" s="37"/>
      <c r="UJW21" s="37"/>
      <c r="UJX21" s="37"/>
      <c r="UJY21" s="37"/>
      <c r="UJZ21" s="37"/>
      <c r="UKA21" s="37"/>
      <c r="UKB21" s="37"/>
      <c r="UKC21" s="37"/>
      <c r="UKD21" s="37"/>
      <c r="UKE21" s="37"/>
      <c r="UKF21" s="37"/>
      <c r="UKG21" s="37"/>
      <c r="UKH21" s="37"/>
      <c r="UKI21" s="37"/>
      <c r="UKJ21" s="37"/>
      <c r="UKK21" s="37"/>
      <c r="UKL21" s="37"/>
      <c r="UKM21" s="37"/>
      <c r="UKN21" s="37"/>
      <c r="UKO21" s="37"/>
      <c r="UKP21" s="37"/>
      <c r="UKQ21" s="37"/>
      <c r="UKR21" s="37"/>
      <c r="UKS21" s="37"/>
      <c r="UKT21" s="37"/>
      <c r="UKU21" s="37"/>
      <c r="UKV21" s="37"/>
      <c r="UKW21" s="37"/>
      <c r="UKX21" s="37"/>
      <c r="UKY21" s="37"/>
      <c r="UKZ21" s="37"/>
      <c r="ULA21" s="37"/>
      <c r="ULB21" s="37"/>
      <c r="ULC21" s="37"/>
      <c r="ULD21" s="37"/>
      <c r="ULE21" s="37"/>
      <c r="ULF21" s="37"/>
      <c r="ULG21" s="37"/>
      <c r="ULH21" s="37"/>
      <c r="ULI21" s="37"/>
      <c r="ULJ21" s="37"/>
      <c r="ULK21" s="37"/>
      <c r="ULL21" s="37"/>
      <c r="ULM21" s="37"/>
      <c r="ULN21" s="37"/>
      <c r="ULO21" s="37"/>
      <c r="ULP21" s="37"/>
      <c r="ULQ21" s="37"/>
      <c r="ULR21" s="37"/>
      <c r="ULS21" s="37"/>
      <c r="ULT21" s="37"/>
      <c r="ULU21" s="37"/>
      <c r="ULV21" s="37"/>
      <c r="ULW21" s="37"/>
      <c r="ULX21" s="37"/>
      <c r="ULY21" s="37"/>
      <c r="ULZ21" s="37"/>
      <c r="UMA21" s="37"/>
      <c r="UMB21" s="37"/>
      <c r="UMC21" s="37"/>
      <c r="UMD21" s="37"/>
      <c r="UME21" s="37"/>
      <c r="UMF21" s="37"/>
      <c r="UMG21" s="37"/>
      <c r="UMH21" s="37"/>
      <c r="UMI21" s="37"/>
      <c r="UMJ21" s="37"/>
      <c r="UMK21" s="37"/>
      <c r="UML21" s="37"/>
      <c r="UMM21" s="37"/>
      <c r="UMN21" s="37"/>
      <c r="UMO21" s="37"/>
      <c r="UMP21" s="37"/>
      <c r="UMQ21" s="37"/>
      <c r="UMR21" s="37"/>
      <c r="UMS21" s="37"/>
      <c r="UMT21" s="37"/>
      <c r="UMU21" s="37"/>
      <c r="UMV21" s="37"/>
      <c r="UMW21" s="37"/>
      <c r="UMX21" s="37"/>
      <c r="UMY21" s="37"/>
      <c r="UMZ21" s="37"/>
      <c r="UNA21" s="37"/>
      <c r="UNB21" s="37"/>
      <c r="UNC21" s="37"/>
      <c r="UND21" s="37"/>
      <c r="UNE21" s="37"/>
      <c r="UNF21" s="37"/>
      <c r="UNG21" s="37"/>
      <c r="UNH21" s="37"/>
      <c r="UNI21" s="37"/>
      <c r="UNJ21" s="37"/>
      <c r="UNK21" s="37"/>
      <c r="UNL21" s="37"/>
      <c r="UNM21" s="37"/>
      <c r="UNN21" s="37"/>
      <c r="UNO21" s="37"/>
      <c r="UNP21" s="37"/>
      <c r="UNQ21" s="37"/>
      <c r="UNR21" s="37"/>
      <c r="UNS21" s="37"/>
      <c r="UNT21" s="37"/>
      <c r="UNU21" s="37"/>
      <c r="UNV21" s="37"/>
      <c r="UNW21" s="37"/>
      <c r="UNX21" s="37"/>
      <c r="UNY21" s="37"/>
      <c r="UNZ21" s="37"/>
      <c r="UOA21" s="37"/>
      <c r="UOB21" s="37"/>
      <c r="UOC21" s="37"/>
      <c r="UOD21" s="37"/>
      <c r="UOE21" s="37"/>
      <c r="UOF21" s="37"/>
      <c r="UOG21" s="37"/>
      <c r="UOH21" s="37"/>
      <c r="UOI21" s="37"/>
      <c r="UOJ21" s="37"/>
      <c r="UOK21" s="37"/>
      <c r="UOL21" s="37"/>
      <c r="UOM21" s="37"/>
      <c r="UON21" s="37"/>
      <c r="UOO21" s="37"/>
      <c r="UOP21" s="37"/>
      <c r="UOQ21" s="37"/>
      <c r="UOR21" s="37"/>
      <c r="UOS21" s="37"/>
      <c r="UOT21" s="37"/>
      <c r="UOU21" s="37"/>
      <c r="UOV21" s="37"/>
      <c r="UOW21" s="37"/>
      <c r="UOX21" s="37"/>
      <c r="UOY21" s="37"/>
      <c r="UOZ21" s="37"/>
      <c r="UPA21" s="37"/>
      <c r="UPB21" s="37"/>
      <c r="UPC21" s="37"/>
      <c r="UPD21" s="37"/>
      <c r="UPE21" s="37"/>
      <c r="UPF21" s="37"/>
      <c r="UPG21" s="37"/>
      <c r="UPH21" s="37"/>
      <c r="UPI21" s="37"/>
      <c r="UPJ21" s="37"/>
      <c r="UPK21" s="37"/>
      <c r="UPL21" s="37"/>
      <c r="UPM21" s="37"/>
      <c r="UPN21" s="37"/>
      <c r="UPO21" s="37"/>
      <c r="UPP21" s="37"/>
      <c r="UPQ21" s="37"/>
      <c r="UPR21" s="37"/>
      <c r="UPS21" s="37"/>
      <c r="UPT21" s="37"/>
      <c r="UPU21" s="37"/>
      <c r="UPV21" s="37"/>
      <c r="UPW21" s="37"/>
      <c r="UPX21" s="37"/>
      <c r="UPY21" s="37"/>
      <c r="UPZ21" s="37"/>
      <c r="UQA21" s="37"/>
      <c r="UQB21" s="37"/>
      <c r="UQC21" s="37"/>
      <c r="UQD21" s="37"/>
      <c r="UQE21" s="37"/>
      <c r="UQF21" s="37"/>
      <c r="UQG21" s="37"/>
      <c r="UQH21" s="37"/>
      <c r="UQI21" s="37"/>
      <c r="UQJ21" s="37"/>
      <c r="UQK21" s="37"/>
      <c r="UQL21" s="37"/>
      <c r="UQM21" s="37"/>
      <c r="UQN21" s="37"/>
      <c r="UQO21" s="37"/>
      <c r="UQP21" s="37"/>
      <c r="UQQ21" s="37"/>
      <c r="UQR21" s="37"/>
      <c r="UQS21" s="37"/>
      <c r="UQT21" s="37"/>
      <c r="UQU21" s="37"/>
      <c r="UQV21" s="37"/>
      <c r="UQW21" s="37"/>
      <c r="UQX21" s="37"/>
      <c r="UQY21" s="37"/>
      <c r="UQZ21" s="37"/>
      <c r="URA21" s="37"/>
      <c r="URB21" s="37"/>
      <c r="URC21" s="37"/>
      <c r="URD21" s="37"/>
      <c r="URE21" s="37"/>
      <c r="URF21" s="37"/>
      <c r="URG21" s="37"/>
      <c r="URH21" s="37"/>
      <c r="URI21" s="37"/>
      <c r="URJ21" s="37"/>
      <c r="URK21" s="37"/>
      <c r="URL21" s="37"/>
      <c r="URM21" s="37"/>
      <c r="URN21" s="37"/>
      <c r="URO21" s="37"/>
      <c r="URP21" s="37"/>
      <c r="URQ21" s="37"/>
      <c r="URR21" s="37"/>
      <c r="URS21" s="37"/>
      <c r="URT21" s="37"/>
      <c r="URU21" s="37"/>
      <c r="URV21" s="37"/>
      <c r="URW21" s="37"/>
      <c r="URX21" s="37"/>
      <c r="URY21" s="37"/>
      <c r="URZ21" s="37"/>
      <c r="USA21" s="37"/>
      <c r="USB21" s="37"/>
      <c r="USC21" s="37"/>
      <c r="USD21" s="37"/>
      <c r="USE21" s="37"/>
      <c r="USF21" s="37"/>
      <c r="USG21" s="37"/>
      <c r="USH21" s="37"/>
      <c r="USI21" s="37"/>
      <c r="USJ21" s="37"/>
      <c r="USK21" s="37"/>
      <c r="USL21" s="37"/>
      <c r="USM21" s="37"/>
      <c r="USN21" s="37"/>
      <c r="USO21" s="37"/>
      <c r="USP21" s="37"/>
      <c r="USQ21" s="37"/>
      <c r="USR21" s="37"/>
      <c r="USS21" s="37"/>
      <c r="UST21" s="37"/>
      <c r="USU21" s="37"/>
      <c r="USV21" s="37"/>
      <c r="USW21" s="37"/>
      <c r="USX21" s="37"/>
      <c r="USY21" s="37"/>
      <c r="USZ21" s="37"/>
      <c r="UTA21" s="37"/>
      <c r="UTB21" s="37"/>
      <c r="UTC21" s="37"/>
      <c r="UTD21" s="37"/>
      <c r="UTE21" s="37"/>
      <c r="UTF21" s="37"/>
      <c r="UTG21" s="37"/>
      <c r="UTH21" s="37"/>
      <c r="UTI21" s="37"/>
      <c r="UTJ21" s="37"/>
      <c r="UTK21" s="37"/>
      <c r="UTL21" s="37"/>
      <c r="UTM21" s="37"/>
      <c r="UTN21" s="37"/>
      <c r="UTO21" s="37"/>
      <c r="UTP21" s="37"/>
      <c r="UTQ21" s="37"/>
      <c r="UTR21" s="37"/>
      <c r="UTS21" s="37"/>
      <c r="UTT21" s="37"/>
      <c r="UTU21" s="37"/>
      <c r="UTV21" s="37"/>
      <c r="UTW21" s="37"/>
      <c r="UTX21" s="37"/>
      <c r="UTY21" s="37"/>
      <c r="UTZ21" s="37"/>
      <c r="UUA21" s="37"/>
      <c r="UUB21" s="37"/>
      <c r="UUC21" s="37"/>
      <c r="UUD21" s="37"/>
      <c r="UUE21" s="37"/>
      <c r="UUF21" s="37"/>
      <c r="UUG21" s="37"/>
      <c r="UUH21" s="37"/>
      <c r="UUI21" s="37"/>
      <c r="UUJ21" s="37"/>
      <c r="UUK21" s="37"/>
      <c r="UUL21" s="37"/>
      <c r="UUM21" s="37"/>
      <c r="UUN21" s="37"/>
      <c r="UUO21" s="37"/>
      <c r="UUP21" s="37"/>
      <c r="UUQ21" s="37"/>
      <c r="UUR21" s="37"/>
      <c r="UUS21" s="37"/>
      <c r="UUT21" s="37"/>
      <c r="UUU21" s="37"/>
      <c r="UUV21" s="37"/>
      <c r="UUW21" s="37"/>
      <c r="UUX21" s="37"/>
      <c r="UUY21" s="37"/>
      <c r="UUZ21" s="37"/>
      <c r="UVA21" s="37"/>
      <c r="UVB21" s="37"/>
      <c r="UVC21" s="37"/>
      <c r="UVD21" s="37"/>
      <c r="UVE21" s="37"/>
      <c r="UVF21" s="37"/>
      <c r="UVG21" s="37"/>
      <c r="UVH21" s="37"/>
      <c r="UVI21" s="37"/>
      <c r="UVJ21" s="37"/>
      <c r="UVK21" s="37"/>
      <c r="UVL21" s="37"/>
      <c r="UVM21" s="37"/>
      <c r="UVN21" s="37"/>
      <c r="UVO21" s="37"/>
      <c r="UVP21" s="37"/>
      <c r="UVQ21" s="37"/>
      <c r="UVR21" s="37"/>
      <c r="UVS21" s="37"/>
      <c r="UVT21" s="37"/>
      <c r="UVU21" s="37"/>
      <c r="UVV21" s="37"/>
      <c r="UVW21" s="37"/>
      <c r="UVX21" s="37"/>
      <c r="UVY21" s="37"/>
      <c r="UVZ21" s="37"/>
      <c r="UWA21" s="37"/>
      <c r="UWB21" s="37"/>
      <c r="UWC21" s="37"/>
      <c r="UWD21" s="37"/>
      <c r="UWE21" s="37"/>
      <c r="UWF21" s="37"/>
      <c r="UWG21" s="37"/>
      <c r="UWH21" s="37"/>
      <c r="UWI21" s="37"/>
      <c r="UWJ21" s="37"/>
      <c r="UWK21" s="37"/>
      <c r="UWL21" s="37"/>
      <c r="UWM21" s="37"/>
      <c r="UWN21" s="37"/>
      <c r="UWO21" s="37"/>
      <c r="UWP21" s="37"/>
      <c r="UWQ21" s="37"/>
      <c r="UWR21" s="37"/>
      <c r="UWS21" s="37"/>
      <c r="UWT21" s="37"/>
      <c r="UWU21" s="37"/>
      <c r="UWV21" s="37"/>
      <c r="UWW21" s="37"/>
      <c r="UWX21" s="37"/>
      <c r="UWY21" s="37"/>
      <c r="UWZ21" s="37"/>
      <c r="UXA21" s="37"/>
      <c r="UXB21" s="37"/>
      <c r="UXC21" s="37"/>
      <c r="UXD21" s="37"/>
      <c r="UXE21" s="37"/>
      <c r="UXF21" s="37"/>
      <c r="UXG21" s="37"/>
      <c r="UXH21" s="37"/>
      <c r="UXI21" s="37"/>
      <c r="UXJ21" s="37"/>
      <c r="UXK21" s="37"/>
      <c r="UXL21" s="37"/>
      <c r="UXM21" s="37"/>
      <c r="UXN21" s="37"/>
      <c r="UXO21" s="37"/>
      <c r="UXP21" s="37"/>
      <c r="UXQ21" s="37"/>
      <c r="UXR21" s="37"/>
      <c r="UXS21" s="37"/>
      <c r="UXT21" s="37"/>
      <c r="UXU21" s="37"/>
      <c r="UXV21" s="37"/>
      <c r="UXW21" s="37"/>
      <c r="UXX21" s="37"/>
      <c r="UXY21" s="37"/>
      <c r="UXZ21" s="37"/>
      <c r="UYA21" s="37"/>
      <c r="UYB21" s="37"/>
      <c r="UYC21" s="37"/>
      <c r="UYD21" s="37"/>
      <c r="UYE21" s="37"/>
      <c r="UYF21" s="37"/>
      <c r="UYG21" s="37"/>
      <c r="UYH21" s="37"/>
      <c r="UYI21" s="37"/>
      <c r="UYJ21" s="37"/>
      <c r="UYK21" s="37"/>
      <c r="UYL21" s="37"/>
      <c r="UYM21" s="37"/>
      <c r="UYN21" s="37"/>
      <c r="UYO21" s="37"/>
      <c r="UYP21" s="37"/>
      <c r="UYQ21" s="37"/>
      <c r="UYR21" s="37"/>
      <c r="UYS21" s="37"/>
      <c r="UYT21" s="37"/>
      <c r="UYU21" s="37"/>
      <c r="UYV21" s="37"/>
      <c r="UYW21" s="37"/>
      <c r="UYX21" s="37"/>
      <c r="UYY21" s="37"/>
      <c r="UYZ21" s="37"/>
      <c r="UZA21" s="37"/>
      <c r="UZB21" s="37"/>
      <c r="UZC21" s="37"/>
      <c r="UZD21" s="37"/>
      <c r="UZE21" s="37"/>
      <c r="UZF21" s="37"/>
      <c r="UZG21" s="37"/>
      <c r="UZH21" s="37"/>
      <c r="UZI21" s="37"/>
      <c r="UZJ21" s="37"/>
      <c r="UZK21" s="37"/>
      <c r="UZL21" s="37"/>
      <c r="UZM21" s="37"/>
      <c r="UZN21" s="37"/>
      <c r="UZO21" s="37"/>
      <c r="UZP21" s="37"/>
      <c r="UZQ21" s="37"/>
      <c r="UZR21" s="37"/>
      <c r="UZS21" s="37"/>
      <c r="UZT21" s="37"/>
      <c r="UZU21" s="37"/>
      <c r="UZV21" s="37"/>
      <c r="UZW21" s="37"/>
      <c r="UZX21" s="37"/>
      <c r="UZY21" s="37"/>
      <c r="UZZ21" s="37"/>
      <c r="VAA21" s="37"/>
      <c r="VAB21" s="37"/>
      <c r="VAC21" s="37"/>
      <c r="VAD21" s="37"/>
      <c r="VAE21" s="37"/>
      <c r="VAF21" s="37"/>
      <c r="VAG21" s="37"/>
      <c r="VAH21" s="37"/>
      <c r="VAI21" s="37"/>
      <c r="VAJ21" s="37"/>
      <c r="VAK21" s="37"/>
      <c r="VAL21" s="37"/>
      <c r="VAM21" s="37"/>
      <c r="VAN21" s="37"/>
      <c r="VAO21" s="37"/>
      <c r="VAP21" s="37"/>
      <c r="VAQ21" s="37"/>
      <c r="VAR21" s="37"/>
      <c r="VAS21" s="37"/>
      <c r="VAT21" s="37"/>
      <c r="VAU21" s="37"/>
      <c r="VAV21" s="37"/>
      <c r="VAW21" s="37"/>
      <c r="VAX21" s="37"/>
      <c r="VAY21" s="37"/>
      <c r="VAZ21" s="37"/>
      <c r="VBA21" s="37"/>
      <c r="VBB21" s="37"/>
      <c r="VBC21" s="37"/>
      <c r="VBD21" s="37"/>
      <c r="VBE21" s="37"/>
      <c r="VBF21" s="37"/>
      <c r="VBG21" s="37"/>
      <c r="VBH21" s="37"/>
      <c r="VBI21" s="37"/>
      <c r="VBJ21" s="37"/>
      <c r="VBK21" s="37"/>
      <c r="VBL21" s="37"/>
      <c r="VBM21" s="37"/>
      <c r="VBN21" s="37"/>
      <c r="VBO21" s="37"/>
      <c r="VBP21" s="37"/>
      <c r="VBQ21" s="37"/>
      <c r="VBR21" s="37"/>
      <c r="VBS21" s="37"/>
      <c r="VBT21" s="37"/>
      <c r="VBU21" s="37"/>
      <c r="VBV21" s="37"/>
      <c r="VBW21" s="37"/>
      <c r="VBX21" s="37"/>
      <c r="VBY21" s="37"/>
      <c r="VBZ21" s="37"/>
      <c r="VCA21" s="37"/>
      <c r="VCB21" s="37"/>
      <c r="VCC21" s="37"/>
      <c r="VCD21" s="37"/>
      <c r="VCE21" s="37"/>
      <c r="VCF21" s="37"/>
      <c r="VCG21" s="37"/>
      <c r="VCH21" s="37"/>
      <c r="VCI21" s="37"/>
      <c r="VCJ21" s="37"/>
      <c r="VCK21" s="37"/>
      <c r="VCL21" s="37"/>
      <c r="VCM21" s="37"/>
      <c r="VCN21" s="37"/>
      <c r="VCO21" s="37"/>
      <c r="VCP21" s="37"/>
      <c r="VCQ21" s="37"/>
      <c r="VCR21" s="37"/>
      <c r="VCS21" s="37"/>
      <c r="VCT21" s="37"/>
      <c r="VCU21" s="37"/>
      <c r="VCV21" s="37"/>
      <c r="VCW21" s="37"/>
      <c r="VCX21" s="37"/>
      <c r="VCY21" s="37"/>
      <c r="VCZ21" s="37"/>
      <c r="VDA21" s="37"/>
      <c r="VDB21" s="37"/>
      <c r="VDC21" s="37"/>
      <c r="VDD21" s="37"/>
      <c r="VDE21" s="37"/>
      <c r="VDF21" s="37"/>
      <c r="VDG21" s="37"/>
      <c r="VDH21" s="37"/>
      <c r="VDI21" s="37"/>
      <c r="VDJ21" s="37"/>
      <c r="VDK21" s="37"/>
      <c r="VDL21" s="37"/>
      <c r="VDM21" s="37"/>
      <c r="VDN21" s="37"/>
      <c r="VDO21" s="37"/>
      <c r="VDP21" s="37"/>
      <c r="VDQ21" s="37"/>
      <c r="VDR21" s="37"/>
      <c r="VDS21" s="37"/>
      <c r="VDT21" s="37"/>
      <c r="VDU21" s="37"/>
      <c r="VDV21" s="37"/>
      <c r="VDW21" s="37"/>
      <c r="VDX21" s="37"/>
      <c r="VDY21" s="37"/>
      <c r="VDZ21" s="37"/>
      <c r="VEA21" s="37"/>
      <c r="VEB21" s="37"/>
      <c r="VEC21" s="37"/>
      <c r="VED21" s="37"/>
      <c r="VEE21" s="37"/>
      <c r="VEF21" s="37"/>
      <c r="VEG21" s="37"/>
      <c r="VEH21" s="37"/>
      <c r="VEI21" s="37"/>
      <c r="VEJ21" s="37"/>
      <c r="VEK21" s="37"/>
      <c r="VEL21" s="37"/>
      <c r="VEM21" s="37"/>
      <c r="VEN21" s="37"/>
      <c r="VEO21" s="37"/>
      <c r="VEP21" s="37"/>
      <c r="VEQ21" s="37"/>
      <c r="VER21" s="37"/>
      <c r="VES21" s="37"/>
      <c r="VET21" s="37"/>
      <c r="VEU21" s="37"/>
      <c r="VEV21" s="37"/>
      <c r="VEW21" s="37"/>
      <c r="VEX21" s="37"/>
      <c r="VEY21" s="37"/>
      <c r="VEZ21" s="37"/>
      <c r="VFA21" s="37"/>
      <c r="VFB21" s="37"/>
      <c r="VFC21" s="37"/>
      <c r="VFD21" s="37"/>
      <c r="VFE21" s="37"/>
      <c r="VFF21" s="37"/>
      <c r="VFG21" s="37"/>
      <c r="VFH21" s="37"/>
      <c r="VFI21" s="37"/>
      <c r="VFJ21" s="37"/>
      <c r="VFK21" s="37"/>
      <c r="VFL21" s="37"/>
      <c r="VFM21" s="37"/>
      <c r="VFN21" s="37"/>
      <c r="VFO21" s="37"/>
      <c r="VFP21" s="37"/>
      <c r="VFQ21" s="37"/>
      <c r="VFR21" s="37"/>
      <c r="VFS21" s="37"/>
      <c r="VFT21" s="37"/>
      <c r="VFU21" s="37"/>
      <c r="VFV21" s="37"/>
      <c r="VFW21" s="37"/>
      <c r="VFX21" s="37"/>
      <c r="VFY21" s="37"/>
      <c r="VFZ21" s="37"/>
      <c r="VGA21" s="37"/>
      <c r="VGB21" s="37"/>
      <c r="VGC21" s="37"/>
      <c r="VGD21" s="37"/>
      <c r="VGE21" s="37"/>
      <c r="VGF21" s="37"/>
      <c r="VGG21" s="37"/>
      <c r="VGH21" s="37"/>
      <c r="VGI21" s="37"/>
      <c r="VGJ21" s="37"/>
      <c r="VGK21" s="37"/>
      <c r="VGL21" s="37"/>
      <c r="VGM21" s="37"/>
      <c r="VGN21" s="37"/>
      <c r="VGO21" s="37"/>
      <c r="VGP21" s="37"/>
      <c r="VGQ21" s="37"/>
      <c r="VGR21" s="37"/>
      <c r="VGS21" s="37"/>
      <c r="VGT21" s="37"/>
      <c r="VGU21" s="37"/>
      <c r="VGV21" s="37"/>
      <c r="VGW21" s="37"/>
      <c r="VGX21" s="37"/>
      <c r="VGY21" s="37"/>
      <c r="VGZ21" s="37"/>
      <c r="VHA21" s="37"/>
      <c r="VHB21" s="37"/>
      <c r="VHC21" s="37"/>
      <c r="VHD21" s="37"/>
      <c r="VHE21" s="37"/>
      <c r="VHF21" s="37"/>
      <c r="VHG21" s="37"/>
      <c r="VHH21" s="37"/>
      <c r="VHI21" s="37"/>
      <c r="VHJ21" s="37"/>
      <c r="VHK21" s="37"/>
      <c r="VHL21" s="37"/>
      <c r="VHM21" s="37"/>
      <c r="VHN21" s="37"/>
      <c r="VHO21" s="37"/>
      <c r="VHP21" s="37"/>
      <c r="VHQ21" s="37"/>
      <c r="VHR21" s="37"/>
      <c r="VHS21" s="37"/>
      <c r="VHT21" s="37"/>
      <c r="VHU21" s="37"/>
      <c r="VHV21" s="37"/>
      <c r="VHW21" s="37"/>
      <c r="VHX21" s="37"/>
      <c r="VHY21" s="37"/>
      <c r="VHZ21" s="37"/>
      <c r="VIA21" s="37"/>
      <c r="VIB21" s="37"/>
      <c r="VIC21" s="37"/>
      <c r="VID21" s="37"/>
      <c r="VIE21" s="37"/>
      <c r="VIF21" s="37"/>
      <c r="VIG21" s="37"/>
      <c r="VIH21" s="37"/>
      <c r="VII21" s="37"/>
      <c r="VIJ21" s="37"/>
      <c r="VIK21" s="37"/>
      <c r="VIL21" s="37"/>
      <c r="VIM21" s="37"/>
      <c r="VIN21" s="37"/>
      <c r="VIO21" s="37"/>
      <c r="VIP21" s="37"/>
      <c r="VIQ21" s="37"/>
      <c r="VIR21" s="37"/>
      <c r="VIS21" s="37"/>
      <c r="VIT21" s="37"/>
      <c r="VIU21" s="37"/>
      <c r="VIV21" s="37"/>
      <c r="VIW21" s="37"/>
      <c r="VIX21" s="37"/>
      <c r="VIY21" s="37"/>
      <c r="VIZ21" s="37"/>
      <c r="VJA21" s="37"/>
      <c r="VJB21" s="37"/>
      <c r="VJC21" s="37"/>
      <c r="VJD21" s="37"/>
      <c r="VJE21" s="37"/>
      <c r="VJF21" s="37"/>
      <c r="VJG21" s="37"/>
      <c r="VJH21" s="37"/>
      <c r="VJI21" s="37"/>
      <c r="VJJ21" s="37"/>
      <c r="VJK21" s="37"/>
      <c r="VJL21" s="37"/>
      <c r="VJM21" s="37"/>
      <c r="VJN21" s="37"/>
      <c r="VJO21" s="37"/>
      <c r="VJP21" s="37"/>
      <c r="VJQ21" s="37"/>
      <c r="VJR21" s="37"/>
      <c r="VJS21" s="37"/>
      <c r="VJT21" s="37"/>
      <c r="VJU21" s="37"/>
      <c r="VJV21" s="37"/>
      <c r="VJW21" s="37"/>
      <c r="VJX21" s="37"/>
      <c r="VJY21" s="37"/>
      <c r="VJZ21" s="37"/>
      <c r="VKA21" s="37"/>
      <c r="VKB21" s="37"/>
      <c r="VKC21" s="37"/>
      <c r="VKD21" s="37"/>
      <c r="VKE21" s="37"/>
      <c r="VKF21" s="37"/>
      <c r="VKG21" s="37"/>
      <c r="VKH21" s="37"/>
      <c r="VKI21" s="37"/>
      <c r="VKJ21" s="37"/>
      <c r="VKK21" s="37"/>
      <c r="VKL21" s="37"/>
      <c r="VKM21" s="37"/>
      <c r="VKN21" s="37"/>
      <c r="VKO21" s="37"/>
      <c r="VKP21" s="37"/>
      <c r="VKQ21" s="37"/>
      <c r="VKR21" s="37"/>
      <c r="VKS21" s="37"/>
      <c r="VKT21" s="37"/>
      <c r="VKU21" s="37"/>
      <c r="VKV21" s="37"/>
      <c r="VKW21" s="37"/>
      <c r="VKX21" s="37"/>
      <c r="VKY21" s="37"/>
      <c r="VKZ21" s="37"/>
      <c r="VLA21" s="37"/>
      <c r="VLB21" s="37"/>
      <c r="VLC21" s="37"/>
      <c r="VLD21" s="37"/>
      <c r="VLE21" s="37"/>
      <c r="VLF21" s="37"/>
      <c r="VLG21" s="37"/>
      <c r="VLH21" s="37"/>
      <c r="VLI21" s="37"/>
      <c r="VLJ21" s="37"/>
      <c r="VLK21" s="37"/>
      <c r="VLL21" s="37"/>
      <c r="VLM21" s="37"/>
      <c r="VLN21" s="37"/>
      <c r="VLO21" s="37"/>
      <c r="VLP21" s="37"/>
      <c r="VLQ21" s="37"/>
      <c r="VLR21" s="37"/>
      <c r="VLS21" s="37"/>
      <c r="VLT21" s="37"/>
      <c r="VLU21" s="37"/>
      <c r="VLV21" s="37"/>
      <c r="VLW21" s="37"/>
      <c r="VLX21" s="37"/>
      <c r="VLY21" s="37"/>
      <c r="VLZ21" s="37"/>
      <c r="VMA21" s="37"/>
      <c r="VMB21" s="37"/>
      <c r="VMC21" s="37"/>
      <c r="VMD21" s="37"/>
      <c r="VME21" s="37"/>
      <c r="VMF21" s="37"/>
      <c r="VMG21" s="37"/>
      <c r="VMH21" s="37"/>
      <c r="VMI21" s="37"/>
      <c r="VMJ21" s="37"/>
      <c r="VMK21" s="37"/>
      <c r="VML21" s="37"/>
      <c r="VMM21" s="37"/>
      <c r="VMN21" s="37"/>
      <c r="VMO21" s="37"/>
      <c r="VMP21" s="37"/>
      <c r="VMQ21" s="37"/>
      <c r="VMR21" s="37"/>
      <c r="VMS21" s="37"/>
      <c r="VMT21" s="37"/>
      <c r="VMU21" s="37"/>
      <c r="VMV21" s="37"/>
      <c r="VMW21" s="37"/>
      <c r="VMX21" s="37"/>
      <c r="VMY21" s="37"/>
      <c r="VMZ21" s="37"/>
      <c r="VNA21" s="37"/>
      <c r="VNB21" s="37"/>
      <c r="VNC21" s="37"/>
      <c r="VND21" s="37"/>
      <c r="VNE21" s="37"/>
      <c r="VNF21" s="37"/>
      <c r="VNG21" s="37"/>
      <c r="VNH21" s="37"/>
      <c r="VNI21" s="37"/>
      <c r="VNJ21" s="37"/>
      <c r="VNK21" s="37"/>
      <c r="VNL21" s="37"/>
      <c r="VNM21" s="37"/>
      <c r="VNN21" s="37"/>
      <c r="VNO21" s="37"/>
      <c r="VNP21" s="37"/>
      <c r="VNQ21" s="37"/>
      <c r="VNR21" s="37"/>
      <c r="VNS21" s="37"/>
      <c r="VNT21" s="37"/>
      <c r="VNU21" s="37"/>
      <c r="VNV21" s="37"/>
      <c r="VNW21" s="37"/>
      <c r="VNX21" s="37"/>
      <c r="VNY21" s="37"/>
      <c r="VNZ21" s="37"/>
      <c r="VOA21" s="37"/>
      <c r="VOB21" s="37"/>
      <c r="VOC21" s="37"/>
      <c r="VOD21" s="37"/>
      <c r="VOE21" s="37"/>
      <c r="VOF21" s="37"/>
      <c r="VOG21" s="37"/>
      <c r="VOH21" s="37"/>
      <c r="VOI21" s="37"/>
      <c r="VOJ21" s="37"/>
      <c r="VOK21" s="37"/>
      <c r="VOL21" s="37"/>
      <c r="VOM21" s="37"/>
      <c r="VON21" s="37"/>
      <c r="VOO21" s="37"/>
      <c r="VOP21" s="37"/>
      <c r="VOQ21" s="37"/>
      <c r="VOR21" s="37"/>
      <c r="VOS21" s="37"/>
      <c r="VOT21" s="37"/>
      <c r="VOU21" s="37"/>
      <c r="VOV21" s="37"/>
      <c r="VOW21" s="37"/>
      <c r="VOX21" s="37"/>
      <c r="VOY21" s="37"/>
      <c r="VOZ21" s="37"/>
      <c r="VPA21" s="37"/>
      <c r="VPB21" s="37"/>
      <c r="VPC21" s="37"/>
      <c r="VPD21" s="37"/>
      <c r="VPE21" s="37"/>
      <c r="VPF21" s="37"/>
      <c r="VPG21" s="37"/>
      <c r="VPH21" s="37"/>
      <c r="VPI21" s="37"/>
      <c r="VPJ21" s="37"/>
      <c r="VPK21" s="37"/>
      <c r="VPL21" s="37"/>
      <c r="VPM21" s="37"/>
      <c r="VPN21" s="37"/>
      <c r="VPO21" s="37"/>
      <c r="VPP21" s="37"/>
      <c r="VPQ21" s="37"/>
      <c r="VPR21" s="37"/>
      <c r="VPS21" s="37"/>
      <c r="VPT21" s="37"/>
      <c r="VPU21" s="37"/>
      <c r="VPV21" s="37"/>
      <c r="VPW21" s="37"/>
      <c r="VPX21" s="37"/>
      <c r="VPY21" s="37"/>
      <c r="VPZ21" s="37"/>
      <c r="VQA21" s="37"/>
      <c r="VQB21" s="37"/>
      <c r="VQC21" s="37"/>
      <c r="VQD21" s="37"/>
      <c r="VQE21" s="37"/>
      <c r="VQF21" s="37"/>
      <c r="VQG21" s="37"/>
      <c r="VQH21" s="37"/>
      <c r="VQI21" s="37"/>
      <c r="VQJ21" s="37"/>
      <c r="VQK21" s="37"/>
      <c r="VQL21" s="37"/>
      <c r="VQM21" s="37"/>
      <c r="VQN21" s="37"/>
      <c r="VQO21" s="37"/>
      <c r="VQP21" s="37"/>
      <c r="VQQ21" s="37"/>
      <c r="VQR21" s="37"/>
      <c r="VQS21" s="37"/>
      <c r="VQT21" s="37"/>
      <c r="VQU21" s="37"/>
      <c r="VQV21" s="37"/>
      <c r="VQW21" s="37"/>
      <c r="VQX21" s="37"/>
      <c r="VQY21" s="37"/>
      <c r="VQZ21" s="37"/>
      <c r="VRA21" s="37"/>
      <c r="VRB21" s="37"/>
      <c r="VRC21" s="37"/>
      <c r="VRD21" s="37"/>
      <c r="VRE21" s="37"/>
      <c r="VRF21" s="37"/>
      <c r="VRG21" s="37"/>
      <c r="VRH21" s="37"/>
      <c r="VRI21" s="37"/>
      <c r="VRJ21" s="37"/>
      <c r="VRK21" s="37"/>
      <c r="VRL21" s="37"/>
      <c r="VRM21" s="37"/>
      <c r="VRN21" s="37"/>
      <c r="VRO21" s="37"/>
      <c r="VRP21" s="37"/>
      <c r="VRQ21" s="37"/>
      <c r="VRR21" s="37"/>
      <c r="VRS21" s="37"/>
      <c r="VRT21" s="37"/>
      <c r="VRU21" s="37"/>
      <c r="VRV21" s="37"/>
      <c r="VRW21" s="37"/>
      <c r="VRX21" s="37"/>
      <c r="VRY21" s="37"/>
      <c r="VRZ21" s="37"/>
      <c r="VSA21" s="37"/>
      <c r="VSB21" s="37"/>
      <c r="VSC21" s="37"/>
      <c r="VSD21" s="37"/>
      <c r="VSE21" s="37"/>
      <c r="VSF21" s="37"/>
      <c r="VSG21" s="37"/>
      <c r="VSH21" s="37"/>
      <c r="VSI21" s="37"/>
      <c r="VSJ21" s="37"/>
      <c r="VSK21" s="37"/>
      <c r="VSL21" s="37"/>
      <c r="VSM21" s="37"/>
      <c r="VSN21" s="37"/>
      <c r="VSO21" s="37"/>
      <c r="VSP21" s="37"/>
      <c r="VSQ21" s="37"/>
      <c r="VSR21" s="37"/>
      <c r="VSS21" s="37"/>
      <c r="VST21" s="37"/>
      <c r="VSU21" s="37"/>
      <c r="VSV21" s="37"/>
      <c r="VSW21" s="37"/>
      <c r="VSX21" s="37"/>
      <c r="VSY21" s="37"/>
      <c r="VSZ21" s="37"/>
      <c r="VTA21" s="37"/>
      <c r="VTB21" s="37"/>
      <c r="VTC21" s="37"/>
      <c r="VTD21" s="37"/>
      <c r="VTE21" s="37"/>
      <c r="VTF21" s="37"/>
      <c r="VTG21" s="37"/>
      <c r="VTH21" s="37"/>
      <c r="VTI21" s="37"/>
      <c r="VTJ21" s="37"/>
      <c r="VTK21" s="37"/>
      <c r="VTL21" s="37"/>
      <c r="VTM21" s="37"/>
      <c r="VTN21" s="37"/>
      <c r="VTO21" s="37"/>
      <c r="VTP21" s="37"/>
      <c r="VTQ21" s="37"/>
      <c r="VTR21" s="37"/>
      <c r="VTS21" s="37"/>
      <c r="VTT21" s="37"/>
      <c r="VTU21" s="37"/>
      <c r="VTV21" s="37"/>
      <c r="VTW21" s="37"/>
      <c r="VTX21" s="37"/>
      <c r="VTY21" s="37"/>
      <c r="VTZ21" s="37"/>
      <c r="VUA21" s="37"/>
      <c r="VUB21" s="37"/>
      <c r="VUC21" s="37"/>
      <c r="VUD21" s="37"/>
      <c r="VUE21" s="37"/>
      <c r="VUF21" s="37"/>
      <c r="VUG21" s="37"/>
      <c r="VUH21" s="37"/>
      <c r="VUI21" s="37"/>
      <c r="VUJ21" s="37"/>
      <c r="VUK21" s="37"/>
      <c r="VUL21" s="37"/>
      <c r="VUM21" s="37"/>
      <c r="VUN21" s="37"/>
      <c r="VUO21" s="37"/>
      <c r="VUP21" s="37"/>
      <c r="VUQ21" s="37"/>
      <c r="VUR21" s="37"/>
      <c r="VUS21" s="37"/>
      <c r="VUT21" s="37"/>
      <c r="VUU21" s="37"/>
      <c r="VUV21" s="37"/>
      <c r="VUW21" s="37"/>
      <c r="VUX21" s="37"/>
      <c r="VUY21" s="37"/>
      <c r="VUZ21" s="37"/>
      <c r="VVA21" s="37"/>
      <c r="VVB21" s="37"/>
      <c r="VVC21" s="37"/>
      <c r="VVD21" s="37"/>
      <c r="VVE21" s="37"/>
      <c r="VVF21" s="37"/>
      <c r="VVG21" s="37"/>
      <c r="VVH21" s="37"/>
      <c r="VVI21" s="37"/>
      <c r="VVJ21" s="37"/>
      <c r="VVK21" s="37"/>
      <c r="VVL21" s="37"/>
      <c r="VVM21" s="37"/>
      <c r="VVN21" s="37"/>
      <c r="VVO21" s="37"/>
      <c r="VVP21" s="37"/>
      <c r="VVQ21" s="37"/>
      <c r="VVR21" s="37"/>
      <c r="VVS21" s="37"/>
      <c r="VVT21" s="37"/>
      <c r="VVU21" s="37"/>
      <c r="VVV21" s="37"/>
      <c r="VVW21" s="37"/>
      <c r="VVX21" s="37"/>
      <c r="VVY21" s="37"/>
      <c r="VVZ21" s="37"/>
      <c r="VWA21" s="37"/>
      <c r="VWB21" s="37"/>
      <c r="VWC21" s="37"/>
      <c r="VWD21" s="37"/>
      <c r="VWE21" s="37"/>
      <c r="VWF21" s="37"/>
      <c r="VWG21" s="37"/>
      <c r="VWH21" s="37"/>
      <c r="VWI21" s="37"/>
      <c r="VWJ21" s="37"/>
      <c r="VWK21" s="37"/>
      <c r="VWL21" s="37"/>
      <c r="VWM21" s="37"/>
      <c r="VWN21" s="37"/>
      <c r="VWO21" s="37"/>
      <c r="VWP21" s="37"/>
      <c r="VWQ21" s="37"/>
      <c r="VWR21" s="37"/>
      <c r="VWS21" s="37"/>
      <c r="VWT21" s="37"/>
      <c r="VWU21" s="37"/>
      <c r="VWV21" s="37"/>
      <c r="VWW21" s="37"/>
      <c r="VWX21" s="37"/>
      <c r="VWY21" s="37"/>
      <c r="VWZ21" s="37"/>
      <c r="VXA21" s="37"/>
      <c r="VXB21" s="37"/>
      <c r="VXC21" s="37"/>
      <c r="VXD21" s="37"/>
      <c r="VXE21" s="37"/>
      <c r="VXF21" s="37"/>
      <c r="VXG21" s="37"/>
      <c r="VXH21" s="37"/>
      <c r="VXI21" s="37"/>
      <c r="VXJ21" s="37"/>
      <c r="VXK21" s="37"/>
      <c r="VXL21" s="37"/>
      <c r="VXM21" s="37"/>
      <c r="VXN21" s="37"/>
      <c r="VXO21" s="37"/>
      <c r="VXP21" s="37"/>
      <c r="VXQ21" s="37"/>
      <c r="VXR21" s="37"/>
      <c r="VXS21" s="37"/>
      <c r="VXT21" s="37"/>
      <c r="VXU21" s="37"/>
      <c r="VXV21" s="37"/>
      <c r="VXW21" s="37"/>
      <c r="VXX21" s="37"/>
      <c r="VXY21" s="37"/>
      <c r="VXZ21" s="37"/>
      <c r="VYA21" s="37"/>
      <c r="VYB21" s="37"/>
      <c r="VYC21" s="37"/>
      <c r="VYD21" s="37"/>
      <c r="VYE21" s="37"/>
      <c r="VYF21" s="37"/>
      <c r="VYG21" s="37"/>
      <c r="VYH21" s="37"/>
      <c r="VYI21" s="37"/>
      <c r="VYJ21" s="37"/>
      <c r="VYK21" s="37"/>
      <c r="VYL21" s="37"/>
      <c r="VYM21" s="37"/>
      <c r="VYN21" s="37"/>
      <c r="VYO21" s="37"/>
      <c r="VYP21" s="37"/>
      <c r="VYQ21" s="37"/>
      <c r="VYR21" s="37"/>
      <c r="VYS21" s="37"/>
      <c r="VYT21" s="37"/>
      <c r="VYU21" s="37"/>
      <c r="VYV21" s="37"/>
      <c r="VYW21" s="37"/>
      <c r="VYX21" s="37"/>
      <c r="VYY21" s="37"/>
      <c r="VYZ21" s="37"/>
      <c r="VZA21" s="37"/>
      <c r="VZB21" s="37"/>
      <c r="VZC21" s="37"/>
      <c r="VZD21" s="37"/>
      <c r="VZE21" s="37"/>
      <c r="VZF21" s="37"/>
      <c r="VZG21" s="37"/>
      <c r="VZH21" s="37"/>
      <c r="VZI21" s="37"/>
      <c r="VZJ21" s="37"/>
      <c r="VZK21" s="37"/>
      <c r="VZL21" s="37"/>
      <c r="VZM21" s="37"/>
      <c r="VZN21" s="37"/>
      <c r="VZO21" s="37"/>
      <c r="VZP21" s="37"/>
      <c r="VZQ21" s="37"/>
      <c r="VZR21" s="37"/>
      <c r="VZS21" s="37"/>
      <c r="VZT21" s="37"/>
      <c r="VZU21" s="37"/>
      <c r="VZV21" s="37"/>
      <c r="VZW21" s="37"/>
      <c r="VZX21" s="37"/>
      <c r="VZY21" s="37"/>
      <c r="VZZ21" s="37"/>
      <c r="WAA21" s="37"/>
      <c r="WAB21" s="37"/>
      <c r="WAC21" s="37"/>
      <c r="WAD21" s="37"/>
      <c r="WAE21" s="37"/>
      <c r="WAF21" s="37"/>
      <c r="WAG21" s="37"/>
      <c r="WAH21" s="37"/>
      <c r="WAI21" s="37"/>
      <c r="WAJ21" s="37"/>
      <c r="WAK21" s="37"/>
      <c r="WAL21" s="37"/>
      <c r="WAM21" s="37"/>
      <c r="WAN21" s="37"/>
      <c r="WAO21" s="37"/>
      <c r="WAP21" s="37"/>
      <c r="WAQ21" s="37"/>
      <c r="WAR21" s="37"/>
      <c r="WAS21" s="37"/>
      <c r="WAT21" s="37"/>
      <c r="WAU21" s="37"/>
      <c r="WAV21" s="37"/>
      <c r="WAW21" s="37"/>
      <c r="WAX21" s="37"/>
      <c r="WAY21" s="37"/>
      <c r="WAZ21" s="37"/>
      <c r="WBA21" s="37"/>
      <c r="WBB21" s="37"/>
      <c r="WBC21" s="37"/>
      <c r="WBD21" s="37"/>
      <c r="WBE21" s="37"/>
      <c r="WBF21" s="37"/>
      <c r="WBG21" s="37"/>
      <c r="WBH21" s="37"/>
      <c r="WBI21" s="37"/>
      <c r="WBJ21" s="37"/>
      <c r="WBK21" s="37"/>
      <c r="WBL21" s="37"/>
      <c r="WBM21" s="37"/>
      <c r="WBN21" s="37"/>
      <c r="WBO21" s="37"/>
      <c r="WBP21" s="37"/>
      <c r="WBQ21" s="37"/>
      <c r="WBR21" s="37"/>
      <c r="WBS21" s="37"/>
      <c r="WBT21" s="37"/>
      <c r="WBU21" s="37"/>
      <c r="WBV21" s="37"/>
      <c r="WBW21" s="37"/>
      <c r="WBX21" s="37"/>
      <c r="WBY21" s="37"/>
      <c r="WBZ21" s="37"/>
      <c r="WCA21" s="37"/>
      <c r="WCB21" s="37"/>
      <c r="WCC21" s="37"/>
      <c r="WCD21" s="37"/>
      <c r="WCE21" s="37"/>
      <c r="WCF21" s="37"/>
      <c r="WCG21" s="37"/>
      <c r="WCH21" s="37"/>
      <c r="WCI21" s="37"/>
      <c r="WCJ21" s="37"/>
      <c r="WCK21" s="37"/>
      <c r="WCL21" s="37"/>
      <c r="WCM21" s="37"/>
      <c r="WCN21" s="37"/>
      <c r="WCO21" s="37"/>
      <c r="WCP21" s="37"/>
      <c r="WCQ21" s="37"/>
      <c r="WCR21" s="37"/>
      <c r="WCS21" s="37"/>
      <c r="WCT21" s="37"/>
      <c r="WCU21" s="37"/>
      <c r="WCV21" s="37"/>
      <c r="WCW21" s="37"/>
      <c r="WCX21" s="37"/>
      <c r="WCY21" s="37"/>
      <c r="WCZ21" s="37"/>
      <c r="WDA21" s="37"/>
      <c r="WDB21" s="37"/>
      <c r="WDC21" s="37"/>
      <c r="WDD21" s="37"/>
      <c r="WDE21" s="37"/>
      <c r="WDF21" s="37"/>
      <c r="WDG21" s="37"/>
      <c r="WDH21" s="37"/>
      <c r="WDI21" s="37"/>
      <c r="WDJ21" s="37"/>
      <c r="WDK21" s="37"/>
      <c r="WDL21" s="37"/>
      <c r="WDM21" s="37"/>
      <c r="WDN21" s="37"/>
      <c r="WDO21" s="37"/>
      <c r="WDP21" s="37"/>
      <c r="WDQ21" s="37"/>
      <c r="WDR21" s="37"/>
      <c r="WDS21" s="37"/>
      <c r="WDT21" s="37"/>
      <c r="WDU21" s="37"/>
      <c r="WDV21" s="37"/>
      <c r="WDW21" s="37"/>
      <c r="WDX21" s="37"/>
      <c r="WDY21" s="37"/>
      <c r="WDZ21" s="37"/>
      <c r="WEA21" s="37"/>
      <c r="WEB21" s="37"/>
      <c r="WEC21" s="37"/>
      <c r="WED21" s="37"/>
      <c r="WEE21" s="37"/>
      <c r="WEF21" s="37"/>
      <c r="WEG21" s="37"/>
      <c r="WEH21" s="37"/>
      <c r="WEI21" s="37"/>
      <c r="WEJ21" s="37"/>
      <c r="WEK21" s="37"/>
      <c r="WEL21" s="37"/>
      <c r="WEM21" s="37"/>
      <c r="WEN21" s="37"/>
      <c r="WEO21" s="37"/>
      <c r="WEP21" s="37"/>
      <c r="WEQ21" s="37"/>
      <c r="WER21" s="37"/>
      <c r="WES21" s="37"/>
      <c r="WET21" s="37"/>
      <c r="WEU21" s="37"/>
      <c r="WEV21" s="37"/>
      <c r="WEW21" s="37"/>
      <c r="WEX21" s="37"/>
      <c r="WEY21" s="37"/>
      <c r="WEZ21" s="37"/>
      <c r="WFA21" s="37"/>
      <c r="WFB21" s="37"/>
      <c r="WFC21" s="37"/>
      <c r="WFD21" s="37"/>
      <c r="WFE21" s="37"/>
      <c r="WFF21" s="37"/>
      <c r="WFG21" s="37"/>
      <c r="WFH21" s="37"/>
      <c r="WFI21" s="37"/>
      <c r="WFJ21" s="37"/>
      <c r="WFK21" s="37"/>
      <c r="WFL21" s="37"/>
      <c r="WFM21" s="37"/>
      <c r="WFN21" s="37"/>
      <c r="WFO21" s="37"/>
      <c r="WFP21" s="37"/>
      <c r="WFQ21" s="37"/>
      <c r="WFR21" s="37"/>
      <c r="WFS21" s="37"/>
      <c r="WFT21" s="37"/>
      <c r="WFU21" s="37"/>
      <c r="WFV21" s="37"/>
      <c r="WFW21" s="37"/>
      <c r="WFX21" s="37"/>
      <c r="WFY21" s="37"/>
      <c r="WFZ21" s="37"/>
      <c r="WGA21" s="37"/>
      <c r="WGB21" s="37"/>
      <c r="WGC21" s="37"/>
      <c r="WGD21" s="37"/>
      <c r="WGE21" s="37"/>
      <c r="WGF21" s="37"/>
      <c r="WGG21" s="37"/>
      <c r="WGH21" s="37"/>
      <c r="WGI21" s="37"/>
      <c r="WGJ21" s="37"/>
      <c r="WGK21" s="37"/>
      <c r="WGL21" s="37"/>
      <c r="WGM21" s="37"/>
      <c r="WGN21" s="37"/>
      <c r="WGO21" s="37"/>
      <c r="WGP21" s="37"/>
      <c r="WGQ21" s="37"/>
      <c r="WGR21" s="37"/>
      <c r="WGS21" s="37"/>
      <c r="WGT21" s="37"/>
      <c r="WGU21" s="37"/>
      <c r="WGV21" s="37"/>
      <c r="WGW21" s="37"/>
      <c r="WGX21" s="37"/>
      <c r="WGY21" s="37"/>
      <c r="WGZ21" s="37"/>
      <c r="WHA21" s="37"/>
      <c r="WHB21" s="37"/>
      <c r="WHC21" s="37"/>
      <c r="WHD21" s="37"/>
      <c r="WHE21" s="37"/>
      <c r="WHF21" s="37"/>
      <c r="WHG21" s="37"/>
      <c r="WHH21" s="37"/>
      <c r="WHI21" s="37"/>
      <c r="WHJ21" s="37"/>
      <c r="WHK21" s="37"/>
      <c r="WHL21" s="37"/>
      <c r="WHM21" s="37"/>
      <c r="WHN21" s="37"/>
      <c r="WHO21" s="37"/>
      <c r="WHP21" s="37"/>
      <c r="WHQ21" s="37"/>
      <c r="WHR21" s="37"/>
      <c r="WHS21" s="37"/>
      <c r="WHT21" s="37"/>
      <c r="WHU21" s="37"/>
      <c r="WHV21" s="37"/>
      <c r="WHW21" s="37"/>
      <c r="WHX21" s="37"/>
      <c r="WHY21" s="37"/>
      <c r="WHZ21" s="37"/>
      <c r="WIA21" s="37"/>
      <c r="WIB21" s="37"/>
      <c r="WIC21" s="37"/>
      <c r="WID21" s="37"/>
      <c r="WIE21" s="37"/>
      <c r="WIF21" s="37"/>
      <c r="WIG21" s="37"/>
      <c r="WIH21" s="37"/>
      <c r="WII21" s="37"/>
      <c r="WIJ21" s="37"/>
      <c r="WIK21" s="37"/>
      <c r="WIL21" s="37"/>
      <c r="WIM21" s="37"/>
      <c r="WIN21" s="37"/>
      <c r="WIO21" s="37"/>
      <c r="WIP21" s="37"/>
      <c r="WIQ21" s="37"/>
      <c r="WIR21" s="37"/>
      <c r="WIS21" s="37"/>
      <c r="WIT21" s="37"/>
      <c r="WIU21" s="37"/>
      <c r="WIV21" s="37"/>
      <c r="WIW21" s="37"/>
      <c r="WIX21" s="37"/>
      <c r="WIY21" s="37"/>
      <c r="WIZ21" s="37"/>
      <c r="WJA21" s="37"/>
      <c r="WJB21" s="37"/>
      <c r="WJC21" s="37"/>
      <c r="WJD21" s="37"/>
      <c r="WJE21" s="37"/>
      <c r="WJF21" s="37"/>
      <c r="WJG21" s="37"/>
      <c r="WJH21" s="37"/>
      <c r="WJI21" s="37"/>
      <c r="WJJ21" s="37"/>
      <c r="WJK21" s="37"/>
      <c r="WJL21" s="37"/>
      <c r="WJM21" s="37"/>
      <c r="WJN21" s="37"/>
      <c r="WJO21" s="37"/>
      <c r="WJP21" s="37"/>
      <c r="WJQ21" s="37"/>
      <c r="WJR21" s="37"/>
      <c r="WJS21" s="37"/>
      <c r="WJT21" s="37"/>
      <c r="WJU21" s="37"/>
      <c r="WJV21" s="37"/>
      <c r="WJW21" s="37"/>
      <c r="WJX21" s="37"/>
      <c r="WJY21" s="37"/>
      <c r="WJZ21" s="37"/>
      <c r="WKA21" s="37"/>
      <c r="WKB21" s="37"/>
      <c r="WKC21" s="37"/>
      <c r="WKD21" s="37"/>
      <c r="WKE21" s="37"/>
      <c r="WKF21" s="37"/>
      <c r="WKG21" s="37"/>
      <c r="WKH21" s="37"/>
      <c r="WKI21" s="37"/>
      <c r="WKJ21" s="37"/>
      <c r="WKK21" s="37"/>
      <c r="WKL21" s="37"/>
      <c r="WKM21" s="37"/>
      <c r="WKN21" s="37"/>
      <c r="WKO21" s="37"/>
      <c r="WKP21" s="37"/>
      <c r="WKQ21" s="37"/>
      <c r="WKR21" s="37"/>
      <c r="WKS21" s="37"/>
      <c r="WKT21" s="37"/>
      <c r="WKU21" s="37"/>
      <c r="WKV21" s="37"/>
      <c r="WKW21" s="37"/>
      <c r="WKX21" s="37"/>
      <c r="WKY21" s="37"/>
      <c r="WKZ21" s="37"/>
      <c r="WLA21" s="37"/>
      <c r="WLB21" s="37"/>
      <c r="WLC21" s="37"/>
      <c r="WLD21" s="37"/>
      <c r="WLE21" s="37"/>
      <c r="WLF21" s="37"/>
      <c r="WLG21" s="37"/>
      <c r="WLH21" s="37"/>
      <c r="WLI21" s="37"/>
      <c r="WLJ21" s="37"/>
      <c r="WLK21" s="37"/>
      <c r="WLL21" s="37"/>
      <c r="WLM21" s="37"/>
      <c r="WLN21" s="37"/>
      <c r="WLO21" s="37"/>
      <c r="WLP21" s="37"/>
      <c r="WLQ21" s="37"/>
      <c r="WLR21" s="37"/>
      <c r="WLS21" s="37"/>
      <c r="WLT21" s="37"/>
      <c r="WLU21" s="37"/>
      <c r="WLV21" s="37"/>
      <c r="WLW21" s="37"/>
      <c r="WLX21" s="37"/>
      <c r="WLY21" s="37"/>
      <c r="WLZ21" s="37"/>
      <c r="WMA21" s="37"/>
      <c r="WMB21" s="37"/>
      <c r="WMC21" s="37"/>
      <c r="WMD21" s="37"/>
      <c r="WME21" s="37"/>
      <c r="WMF21" s="37"/>
      <c r="WMG21" s="37"/>
      <c r="WMH21" s="37"/>
      <c r="WMI21" s="37"/>
      <c r="WMJ21" s="37"/>
      <c r="WMK21" s="37"/>
      <c r="WML21" s="37"/>
      <c r="WMM21" s="37"/>
      <c r="WMN21" s="37"/>
      <c r="WMO21" s="37"/>
      <c r="WMP21" s="37"/>
      <c r="WMQ21" s="37"/>
      <c r="WMR21" s="37"/>
      <c r="WMS21" s="37"/>
      <c r="WMT21" s="37"/>
      <c r="WMU21" s="37"/>
      <c r="WMV21" s="37"/>
      <c r="WMW21" s="37"/>
      <c r="WMX21" s="37"/>
      <c r="WMY21" s="37"/>
      <c r="WMZ21" s="37"/>
      <c r="WNA21" s="37"/>
      <c r="WNB21" s="37"/>
      <c r="WNC21" s="37"/>
      <c r="WND21" s="37"/>
      <c r="WNE21" s="37"/>
      <c r="WNF21" s="37"/>
      <c r="WNG21" s="37"/>
      <c r="WNH21" s="37"/>
      <c r="WNI21" s="37"/>
      <c r="WNJ21" s="37"/>
      <c r="WNK21" s="37"/>
      <c r="WNL21" s="37"/>
      <c r="WNM21" s="37"/>
      <c r="WNN21" s="37"/>
      <c r="WNO21" s="37"/>
      <c r="WNP21" s="37"/>
      <c r="WNQ21" s="37"/>
      <c r="WNR21" s="37"/>
      <c r="WNS21" s="37"/>
      <c r="WNT21" s="37"/>
      <c r="WNU21" s="37"/>
      <c r="WNV21" s="37"/>
      <c r="WNW21" s="37"/>
      <c r="WNX21" s="37"/>
      <c r="WNY21" s="37"/>
      <c r="WNZ21" s="37"/>
      <c r="WOA21" s="37"/>
      <c r="WOB21" s="37"/>
      <c r="WOC21" s="37"/>
      <c r="WOD21" s="37"/>
      <c r="WOE21" s="37"/>
      <c r="WOF21" s="37"/>
      <c r="WOG21" s="37"/>
      <c r="WOH21" s="37"/>
      <c r="WOI21" s="37"/>
      <c r="WOJ21" s="37"/>
      <c r="WOK21" s="37"/>
      <c r="WOL21" s="37"/>
      <c r="WOM21" s="37"/>
      <c r="WON21" s="37"/>
      <c r="WOO21" s="37"/>
      <c r="WOP21" s="37"/>
      <c r="WOQ21" s="37"/>
      <c r="WOR21" s="37"/>
      <c r="WOS21" s="37"/>
      <c r="WOT21" s="37"/>
      <c r="WOU21" s="37"/>
      <c r="WOV21" s="37"/>
      <c r="WOW21" s="37"/>
      <c r="WOX21" s="37"/>
      <c r="WOY21" s="37"/>
      <c r="WOZ21" s="37"/>
      <c r="WPA21" s="37"/>
      <c r="WPB21" s="37"/>
      <c r="WPC21" s="37"/>
      <c r="WPD21" s="37"/>
      <c r="WPE21" s="37"/>
      <c r="WPF21" s="37"/>
      <c r="WPG21" s="37"/>
      <c r="WPH21" s="37"/>
      <c r="WPI21" s="37"/>
      <c r="WPJ21" s="37"/>
      <c r="WPK21" s="37"/>
      <c r="WPL21" s="37"/>
      <c r="WPM21" s="37"/>
      <c r="WPN21" s="37"/>
      <c r="WPO21" s="37"/>
      <c r="WPP21" s="37"/>
      <c r="WPQ21" s="37"/>
      <c r="WPR21" s="37"/>
      <c r="WPS21" s="37"/>
      <c r="WPT21" s="37"/>
      <c r="WPU21" s="37"/>
      <c r="WPV21" s="37"/>
      <c r="WPW21" s="37"/>
      <c r="WPX21" s="37"/>
      <c r="WPY21" s="37"/>
      <c r="WPZ21" s="37"/>
      <c r="WQA21" s="37"/>
      <c r="WQB21" s="37"/>
      <c r="WQC21" s="37"/>
      <c r="WQD21" s="37"/>
      <c r="WQE21" s="37"/>
      <c r="WQF21" s="37"/>
      <c r="WQG21" s="37"/>
      <c r="WQH21" s="37"/>
      <c r="WQI21" s="37"/>
      <c r="WQJ21" s="37"/>
      <c r="WQK21" s="37"/>
      <c r="WQL21" s="37"/>
      <c r="WQM21" s="37"/>
      <c r="WQN21" s="37"/>
      <c r="WQO21" s="37"/>
      <c r="WQP21" s="37"/>
      <c r="WQQ21" s="37"/>
      <c r="WQR21" s="37"/>
      <c r="WQS21" s="37"/>
      <c r="WQT21" s="37"/>
      <c r="WQU21" s="37"/>
      <c r="WQV21" s="37"/>
      <c r="WQW21" s="37"/>
      <c r="WQX21" s="37"/>
      <c r="WQY21" s="37"/>
      <c r="WQZ21" s="37"/>
      <c r="WRA21" s="37"/>
      <c r="WRB21" s="37"/>
      <c r="WRC21" s="37"/>
      <c r="WRD21" s="37"/>
      <c r="WRE21" s="37"/>
      <c r="WRF21" s="37"/>
      <c r="WRG21" s="37"/>
      <c r="WRH21" s="37"/>
      <c r="WRI21" s="37"/>
      <c r="WRJ21" s="37"/>
      <c r="WRK21" s="37"/>
      <c r="WRL21" s="37"/>
      <c r="WRM21" s="37"/>
      <c r="WRN21" s="37"/>
      <c r="WRO21" s="37"/>
      <c r="WRP21" s="37"/>
      <c r="WRQ21" s="37"/>
      <c r="WRR21" s="37"/>
      <c r="WRS21" s="37"/>
      <c r="WRT21" s="37"/>
      <c r="WRU21" s="37"/>
      <c r="WRV21" s="37"/>
      <c r="WRW21" s="37"/>
      <c r="WRX21" s="37"/>
      <c r="WRY21" s="37"/>
      <c r="WRZ21" s="37"/>
      <c r="WSA21" s="37"/>
      <c r="WSB21" s="37"/>
      <c r="WSC21" s="37"/>
      <c r="WSD21" s="37"/>
      <c r="WSE21" s="37"/>
      <c r="WSF21" s="37"/>
      <c r="WSG21" s="37"/>
      <c r="WSH21" s="37"/>
      <c r="WSI21" s="37"/>
      <c r="WSJ21" s="37"/>
      <c r="WSK21" s="37"/>
      <c r="WSL21" s="37"/>
      <c r="WSM21" s="37"/>
      <c r="WSN21" s="37"/>
      <c r="WSO21" s="37"/>
      <c r="WSP21" s="37"/>
      <c r="WSQ21" s="37"/>
      <c r="WSR21" s="37"/>
      <c r="WSS21" s="37"/>
      <c r="WST21" s="37"/>
      <c r="WSU21" s="37"/>
      <c r="WSV21" s="37"/>
      <c r="WSW21" s="37"/>
      <c r="WSX21" s="37"/>
      <c r="WSY21" s="37"/>
      <c r="WSZ21" s="37"/>
      <c r="WTA21" s="37"/>
      <c r="WTB21" s="37"/>
      <c r="WTC21" s="37"/>
      <c r="WTD21" s="37"/>
      <c r="WTE21" s="37"/>
      <c r="WTF21" s="37"/>
      <c r="WTG21" s="37"/>
      <c r="WTH21" s="37"/>
      <c r="WTI21" s="37"/>
      <c r="WTJ21" s="37"/>
      <c r="WTK21" s="37"/>
      <c r="WTL21" s="37"/>
      <c r="WTM21" s="37"/>
      <c r="WTN21" s="37"/>
      <c r="WTO21" s="37"/>
      <c r="WTP21" s="37"/>
      <c r="WTQ21" s="37"/>
      <c r="WTR21" s="37"/>
      <c r="WTS21" s="37"/>
      <c r="WTT21" s="37"/>
      <c r="WTU21" s="37"/>
      <c r="WTV21" s="37"/>
      <c r="WTW21" s="37"/>
      <c r="WTX21" s="37"/>
      <c r="WTY21" s="37"/>
      <c r="WTZ21" s="37"/>
      <c r="WUA21" s="37"/>
      <c r="WUB21" s="37"/>
      <c r="WUC21" s="37"/>
      <c r="WUD21" s="37"/>
      <c r="WUE21" s="37"/>
      <c r="WUF21" s="37"/>
      <c r="WUG21" s="37"/>
      <c r="WUH21" s="37"/>
      <c r="WUI21" s="37"/>
      <c r="WUJ21" s="37"/>
      <c r="WUK21" s="37"/>
      <c r="WUL21" s="37"/>
      <c r="WUM21" s="37"/>
      <c r="WUN21" s="37"/>
      <c r="WUO21" s="37"/>
      <c r="WUP21" s="37"/>
      <c r="WUQ21" s="37"/>
      <c r="WUR21" s="37"/>
      <c r="WUS21" s="37"/>
      <c r="WUT21" s="37"/>
      <c r="WUU21" s="37"/>
      <c r="WUV21" s="37"/>
      <c r="WUW21" s="37"/>
      <c r="WUX21" s="37"/>
      <c r="WUY21" s="37"/>
      <c r="WUZ21" s="37"/>
      <c r="WVA21" s="37"/>
      <c r="WVB21" s="37"/>
      <c r="WVC21" s="37"/>
      <c r="WVD21" s="37"/>
      <c r="WVE21" s="37"/>
      <c r="WVF21" s="37"/>
      <c r="WVG21" s="37"/>
      <c r="WVH21" s="37"/>
      <c r="WVI21" s="37"/>
      <c r="WVJ21" s="37"/>
      <c r="WVK21" s="37"/>
      <c r="WVL21" s="37"/>
      <c r="WVM21" s="37"/>
      <c r="WVN21" s="37"/>
      <c r="WVO21" s="37"/>
      <c r="WVP21" s="37"/>
      <c r="WVQ21" s="37"/>
      <c r="WVR21" s="37"/>
      <c r="WVS21" s="37"/>
      <c r="WVT21" s="37"/>
      <c r="WVU21" s="37"/>
      <c r="WVV21" s="37"/>
      <c r="WVW21" s="37"/>
      <c r="WVX21" s="37"/>
      <c r="WVY21" s="37"/>
      <c r="WVZ21" s="37"/>
      <c r="WWA21" s="37"/>
      <c r="WWB21" s="37"/>
      <c r="WWC21" s="37"/>
      <c r="WWD21" s="37"/>
      <c r="WWE21" s="37"/>
      <c r="WWF21" s="37"/>
      <c r="WWG21" s="37"/>
      <c r="WWH21" s="37"/>
      <c r="WWI21" s="37"/>
      <c r="WWJ21" s="37"/>
      <c r="WWK21" s="37"/>
      <c r="WWL21" s="37"/>
      <c r="WWM21" s="37"/>
      <c r="WWN21" s="37"/>
      <c r="WWO21" s="37"/>
      <c r="WWP21" s="37"/>
      <c r="WWQ21" s="37"/>
      <c r="WWR21" s="37"/>
      <c r="WWS21" s="37"/>
      <c r="WWT21" s="37"/>
      <c r="WWU21" s="37"/>
      <c r="WWV21" s="37"/>
      <c r="WWW21" s="37"/>
      <c r="WWX21" s="37"/>
      <c r="WWY21" s="37"/>
      <c r="WWZ21" s="37"/>
      <c r="WXA21" s="37"/>
      <c r="WXB21" s="37"/>
      <c r="WXC21" s="37"/>
      <c r="WXD21" s="37"/>
      <c r="WXE21" s="37"/>
      <c r="WXF21" s="37"/>
      <c r="WXG21" s="37"/>
      <c r="WXH21" s="37"/>
      <c r="WXI21" s="37"/>
      <c r="WXJ21" s="37"/>
      <c r="WXK21" s="37"/>
      <c r="WXL21" s="37"/>
      <c r="WXM21" s="37"/>
      <c r="WXN21" s="37"/>
      <c r="WXO21" s="37"/>
      <c r="WXP21" s="37"/>
      <c r="WXQ21" s="37"/>
      <c r="WXR21" s="37"/>
      <c r="WXS21" s="37"/>
      <c r="WXT21" s="37"/>
      <c r="WXU21" s="37"/>
      <c r="WXV21" s="37"/>
      <c r="WXW21" s="37"/>
      <c r="WXX21" s="37"/>
      <c r="WXY21" s="37"/>
      <c r="WXZ21" s="37"/>
      <c r="WYA21" s="37"/>
      <c r="WYB21" s="37"/>
      <c r="WYC21" s="37"/>
      <c r="WYD21" s="37"/>
      <c r="WYE21" s="37"/>
      <c r="WYF21" s="37"/>
      <c r="WYG21" s="37"/>
      <c r="WYH21" s="37"/>
      <c r="WYI21" s="37"/>
      <c r="WYJ21" s="37"/>
      <c r="WYK21" s="37"/>
      <c r="WYL21" s="37"/>
      <c r="WYM21" s="37"/>
      <c r="WYN21" s="37"/>
      <c r="WYO21" s="37"/>
      <c r="WYP21" s="37"/>
      <c r="WYQ21" s="37"/>
      <c r="WYR21" s="37"/>
      <c r="WYS21" s="37"/>
      <c r="WYT21" s="37"/>
      <c r="WYU21" s="37"/>
      <c r="WYV21" s="37"/>
      <c r="WYW21" s="37"/>
      <c r="WYX21" s="37"/>
      <c r="WYY21" s="37"/>
      <c r="WYZ21" s="37"/>
      <c r="WZA21" s="37"/>
      <c r="WZB21" s="37"/>
      <c r="WZC21" s="37"/>
      <c r="WZD21" s="37"/>
      <c r="WZE21" s="37"/>
      <c r="WZF21" s="37"/>
      <c r="WZG21" s="37"/>
      <c r="WZH21" s="37"/>
      <c r="WZI21" s="37"/>
      <c r="WZJ21" s="37"/>
      <c r="WZK21" s="37"/>
      <c r="WZL21" s="37"/>
      <c r="WZM21" s="37"/>
      <c r="WZN21" s="37"/>
      <c r="WZO21" s="37"/>
      <c r="WZP21" s="37"/>
      <c r="WZQ21" s="37"/>
      <c r="WZR21" s="37"/>
      <c r="WZS21" s="37"/>
      <c r="WZT21" s="37"/>
      <c r="WZU21" s="37"/>
      <c r="WZV21" s="37"/>
      <c r="WZW21" s="37"/>
      <c r="WZX21" s="37"/>
      <c r="WZY21" s="37"/>
      <c r="WZZ21" s="37"/>
      <c r="XAA21" s="37"/>
      <c r="XAB21" s="37"/>
      <c r="XAC21" s="37"/>
      <c r="XAD21" s="37"/>
      <c r="XAE21" s="37"/>
      <c r="XAF21" s="37"/>
      <c r="XAG21" s="37"/>
      <c r="XAH21" s="37"/>
      <c r="XAI21" s="37"/>
      <c r="XAJ21" s="37"/>
      <c r="XAK21" s="37"/>
      <c r="XAL21" s="37"/>
      <c r="XAM21" s="37"/>
      <c r="XAN21" s="37"/>
      <c r="XAO21" s="37"/>
      <c r="XAP21" s="37"/>
      <c r="XAQ21" s="37"/>
      <c r="XAR21" s="37"/>
      <c r="XAS21" s="37"/>
      <c r="XAT21" s="37"/>
      <c r="XAU21" s="37"/>
      <c r="XAV21" s="37"/>
      <c r="XAW21" s="37"/>
      <c r="XAX21" s="37"/>
      <c r="XAY21" s="37"/>
      <c r="XAZ21" s="37"/>
      <c r="XBA21" s="37"/>
      <c r="XBB21" s="37"/>
      <c r="XBC21" s="37"/>
      <c r="XBD21" s="37"/>
      <c r="XBE21" s="37"/>
      <c r="XBF21" s="37"/>
      <c r="XBG21" s="37"/>
      <c r="XBH21" s="37"/>
      <c r="XBI21" s="37"/>
      <c r="XBJ21" s="37"/>
      <c r="XBK21" s="37"/>
      <c r="XBL21" s="37"/>
      <c r="XBM21" s="37"/>
      <c r="XBN21" s="37"/>
      <c r="XBO21" s="37"/>
      <c r="XBP21" s="37"/>
      <c r="XBQ21" s="37"/>
      <c r="XBR21" s="37"/>
      <c r="XBS21" s="37"/>
      <c r="XBT21" s="37"/>
      <c r="XBU21" s="37"/>
      <c r="XBV21" s="37"/>
      <c r="XBW21" s="37"/>
      <c r="XBX21" s="37"/>
      <c r="XBY21" s="37"/>
      <c r="XBZ21" s="37"/>
      <c r="XCA21" s="37"/>
      <c r="XCB21" s="37"/>
      <c r="XCC21" s="37"/>
      <c r="XCD21" s="37"/>
      <c r="XCE21" s="37"/>
      <c r="XCF21" s="37"/>
      <c r="XCG21" s="37"/>
      <c r="XCH21" s="37"/>
      <c r="XCI21" s="37"/>
      <c r="XCJ21" s="37"/>
      <c r="XCK21" s="37"/>
      <c r="XCL21" s="37"/>
      <c r="XCM21" s="37"/>
      <c r="XCN21" s="37"/>
      <c r="XCO21" s="37"/>
      <c r="XCP21" s="37"/>
      <c r="XCQ21" s="37"/>
      <c r="XCR21" s="37"/>
      <c r="XCS21" s="37"/>
      <c r="XCT21" s="37"/>
      <c r="XCU21" s="37"/>
      <c r="XCV21" s="37"/>
      <c r="XCW21" s="37"/>
      <c r="XCX21" s="37"/>
      <c r="XCY21" s="37"/>
      <c r="XCZ21" s="37"/>
      <c r="XDA21" s="37"/>
      <c r="XDB21" s="37"/>
      <c r="XDC21" s="37"/>
      <c r="XDD21" s="37"/>
      <c r="XDE21" s="37"/>
      <c r="XDF21" s="37"/>
      <c r="XDG21" s="37"/>
      <c r="XDH21" s="37"/>
      <c r="XDI21" s="37"/>
      <c r="XDJ21" s="37"/>
      <c r="XDK21" s="37"/>
      <c r="XDL21" s="37"/>
      <c r="XDM21" s="37"/>
      <c r="XDN21" s="37"/>
      <c r="XDO21" s="37"/>
      <c r="XDP21" s="37"/>
      <c r="XDQ21" s="37"/>
      <c r="XDR21" s="37"/>
      <c r="XDS21" s="37"/>
      <c r="XDT21" s="37"/>
      <c r="XDU21" s="37"/>
      <c r="XDV21" s="37"/>
      <c r="XDW21" s="37"/>
      <c r="XDX21" s="37"/>
      <c r="XDY21" s="37"/>
      <c r="XDZ21" s="37"/>
      <c r="XEA21" s="37"/>
      <c r="XEB21" s="37"/>
      <c r="XEC21" s="37"/>
      <c r="XED21" s="37"/>
      <c r="XEE21" s="37"/>
      <c r="XEF21" s="37"/>
      <c r="XEG21" s="37"/>
      <c r="XEH21" s="37"/>
      <c r="XEI21" s="37"/>
      <c r="XEJ21" s="37"/>
      <c r="XEK21" s="37"/>
      <c r="XEL21" s="37"/>
      <c r="XEM21" s="37"/>
      <c r="XEN21" s="37"/>
      <c r="XEO21" s="37"/>
      <c r="XEP21" s="37"/>
      <c r="XEQ21" s="37"/>
      <c r="XER21" s="37"/>
      <c r="XES21" s="37"/>
      <c r="XET21" s="37"/>
      <c r="XEU21" s="37"/>
      <c r="XEV21" s="37"/>
      <c r="XEW21" s="37"/>
      <c r="XEX21" s="37"/>
      <c r="XEY21" s="37"/>
      <c r="XEZ21" s="37"/>
      <c r="XFA21" s="37"/>
      <c r="XFB21" s="37"/>
      <c r="XFC21" s="37"/>
      <c r="XFD21" s="37"/>
    </row>
    <row r="22" spans="1:16384" ht="24" customHeight="1" x14ac:dyDescent="0.2">
      <c r="A22" s="37">
        <v>3.756221</v>
      </c>
      <c r="B22" s="37">
        <v>4.8868309999999999</v>
      </c>
      <c r="C22" s="37">
        <v>4.3196539999999999</v>
      </c>
      <c r="D22" s="37">
        <v>3.659348</v>
      </c>
      <c r="E22" s="37">
        <v>8.2742319999999996</v>
      </c>
      <c r="F22" s="37">
        <v>9.5661850000000008</v>
      </c>
      <c r="G22" s="37"/>
      <c r="H22" s="37">
        <v>38.6</v>
      </c>
      <c r="I22" s="37">
        <v>25.6</v>
      </c>
      <c r="J22" s="37">
        <v>43.5</v>
      </c>
      <c r="K22" s="37">
        <v>33.200000000000003</v>
      </c>
      <c r="L22" s="37">
        <v>17.100000000000001</v>
      </c>
      <c r="M22" s="37">
        <v>11.4</v>
      </c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7"/>
      <c r="HU22" s="37"/>
      <c r="HV22" s="37"/>
      <c r="HW22" s="37"/>
      <c r="HX22" s="37"/>
      <c r="HY22" s="37"/>
      <c r="HZ22" s="37"/>
      <c r="IA22" s="37"/>
      <c r="IB22" s="37"/>
      <c r="IC22" s="37"/>
      <c r="ID22" s="37"/>
      <c r="IE22" s="37"/>
      <c r="IF22" s="37"/>
      <c r="IG22" s="37"/>
      <c r="IH22" s="37"/>
      <c r="II22" s="37"/>
      <c r="IJ22" s="37"/>
      <c r="IK22" s="37"/>
      <c r="IL22" s="37"/>
      <c r="IM22" s="37"/>
      <c r="IN22" s="37"/>
      <c r="IO22" s="37"/>
      <c r="IP22" s="37"/>
      <c r="IQ22" s="37"/>
      <c r="IR22" s="37"/>
      <c r="IS22" s="37"/>
      <c r="IT22" s="37"/>
      <c r="IU22" s="37"/>
      <c r="IV22" s="37"/>
      <c r="IW22" s="37"/>
      <c r="IX22" s="37"/>
      <c r="IY22" s="37"/>
      <c r="IZ22" s="37"/>
      <c r="JA22" s="37"/>
      <c r="JB22" s="37"/>
      <c r="JC22" s="37"/>
      <c r="JD22" s="37"/>
      <c r="JE22" s="37"/>
      <c r="JF22" s="37"/>
      <c r="JG22" s="37"/>
      <c r="JH22" s="37"/>
      <c r="JI22" s="37"/>
      <c r="JJ22" s="37"/>
      <c r="JK22" s="37"/>
      <c r="JL22" s="37"/>
      <c r="JM22" s="37"/>
      <c r="JN22" s="37"/>
      <c r="JO22" s="37"/>
      <c r="JP22" s="37"/>
      <c r="JQ22" s="37"/>
      <c r="JR22" s="37"/>
      <c r="JS22" s="37"/>
      <c r="JT22" s="37"/>
      <c r="JU22" s="37"/>
      <c r="JV22" s="37"/>
      <c r="JW22" s="37"/>
      <c r="JX22" s="37"/>
      <c r="JY22" s="37"/>
      <c r="JZ22" s="37"/>
      <c r="KA22" s="37"/>
      <c r="KB22" s="37"/>
      <c r="KC22" s="37"/>
      <c r="KD22" s="37"/>
      <c r="KE22" s="37"/>
      <c r="KF22" s="37"/>
      <c r="KG22" s="37"/>
      <c r="KH22" s="37"/>
      <c r="KI22" s="37"/>
      <c r="KJ22" s="37"/>
      <c r="KK22" s="37"/>
      <c r="KL22" s="37"/>
      <c r="KM22" s="37"/>
      <c r="KN22" s="37"/>
      <c r="KO22" s="37"/>
      <c r="KP22" s="37"/>
      <c r="KQ22" s="37"/>
      <c r="KR22" s="37"/>
      <c r="KS22" s="37"/>
      <c r="KT22" s="37"/>
      <c r="KU22" s="37"/>
      <c r="KV22" s="37"/>
      <c r="KW22" s="37"/>
      <c r="KX22" s="37"/>
      <c r="KY22" s="37"/>
      <c r="KZ22" s="37"/>
      <c r="LA22" s="37"/>
      <c r="LB22" s="37"/>
      <c r="LC22" s="37"/>
      <c r="LD22" s="37"/>
      <c r="LE22" s="37"/>
      <c r="LF22" s="37"/>
      <c r="LG22" s="37"/>
      <c r="LH22" s="37"/>
      <c r="LI22" s="37"/>
      <c r="LJ22" s="37"/>
      <c r="LK22" s="37"/>
      <c r="LL22" s="37"/>
      <c r="LM22" s="37"/>
      <c r="LN22" s="37"/>
      <c r="LO22" s="37"/>
      <c r="LP22" s="37"/>
      <c r="LQ22" s="37"/>
      <c r="LR22" s="37"/>
      <c r="LS22" s="37"/>
      <c r="LT22" s="37"/>
      <c r="LU22" s="37"/>
      <c r="LV22" s="37"/>
      <c r="LW22" s="37"/>
      <c r="LX22" s="37"/>
      <c r="LY22" s="37"/>
      <c r="LZ22" s="37"/>
      <c r="MA22" s="37"/>
      <c r="MB22" s="37"/>
      <c r="MC22" s="37"/>
      <c r="MD22" s="37"/>
      <c r="ME22" s="37"/>
      <c r="MF22" s="37"/>
      <c r="MG22" s="37"/>
      <c r="MH22" s="37"/>
      <c r="MI22" s="37"/>
      <c r="MJ22" s="37"/>
      <c r="MK22" s="37"/>
      <c r="ML22" s="37"/>
      <c r="MM22" s="37"/>
      <c r="MN22" s="37"/>
      <c r="MO22" s="37"/>
      <c r="MP22" s="37"/>
      <c r="MQ22" s="37"/>
      <c r="MR22" s="37"/>
      <c r="MS22" s="37"/>
      <c r="MT22" s="37"/>
      <c r="MU22" s="37"/>
      <c r="MV22" s="37"/>
      <c r="MW22" s="37"/>
      <c r="MX22" s="37"/>
      <c r="MY22" s="37"/>
      <c r="MZ22" s="37"/>
      <c r="NA22" s="37"/>
      <c r="NB22" s="37"/>
      <c r="NC22" s="37"/>
      <c r="ND22" s="37"/>
      <c r="NE22" s="37"/>
      <c r="NF22" s="37"/>
      <c r="NG22" s="37"/>
      <c r="NH22" s="37"/>
      <c r="NI22" s="37"/>
      <c r="NJ22" s="37"/>
      <c r="NK22" s="37"/>
      <c r="NL22" s="37"/>
      <c r="NM22" s="37"/>
      <c r="NN22" s="37"/>
      <c r="NO22" s="37"/>
      <c r="NP22" s="37"/>
      <c r="NQ22" s="37"/>
      <c r="NR22" s="37"/>
      <c r="NS22" s="37"/>
      <c r="NT22" s="37"/>
      <c r="NU22" s="37"/>
      <c r="NV22" s="37"/>
      <c r="NW22" s="37"/>
      <c r="NX22" s="37"/>
      <c r="NY22" s="37"/>
      <c r="NZ22" s="37"/>
      <c r="OA22" s="37"/>
      <c r="OB22" s="37"/>
      <c r="OC22" s="37"/>
      <c r="OD22" s="37"/>
      <c r="OE22" s="37"/>
      <c r="OF22" s="37"/>
      <c r="OG22" s="37"/>
      <c r="OH22" s="37"/>
      <c r="OI22" s="37"/>
      <c r="OJ22" s="37"/>
      <c r="OK22" s="37"/>
      <c r="OL22" s="37"/>
      <c r="OM22" s="37"/>
      <c r="ON22" s="37"/>
      <c r="OO22" s="37"/>
      <c r="OP22" s="37"/>
      <c r="OQ22" s="37"/>
      <c r="OR22" s="37"/>
      <c r="OS22" s="37"/>
      <c r="OT22" s="37"/>
      <c r="OU22" s="37"/>
      <c r="OV22" s="37"/>
      <c r="OW22" s="37"/>
      <c r="OX22" s="37"/>
      <c r="OY22" s="37"/>
      <c r="OZ22" s="37"/>
      <c r="PA22" s="37"/>
      <c r="PB22" s="37"/>
      <c r="PC22" s="37"/>
      <c r="PD22" s="37"/>
      <c r="PE22" s="37"/>
      <c r="PF22" s="37"/>
      <c r="PG22" s="37"/>
      <c r="PH22" s="37"/>
      <c r="PI22" s="37"/>
      <c r="PJ22" s="37"/>
      <c r="PK22" s="37"/>
      <c r="PL22" s="37"/>
      <c r="PM22" s="37"/>
      <c r="PN22" s="37"/>
      <c r="PO22" s="37"/>
      <c r="PP22" s="37"/>
      <c r="PQ22" s="37"/>
      <c r="PR22" s="37"/>
      <c r="PS22" s="37"/>
      <c r="PT22" s="37"/>
      <c r="PU22" s="37"/>
      <c r="PV22" s="37"/>
      <c r="PW22" s="37"/>
      <c r="PX22" s="37"/>
      <c r="PY22" s="37"/>
      <c r="PZ22" s="37"/>
      <c r="QA22" s="37"/>
      <c r="QB22" s="37"/>
      <c r="QC22" s="37"/>
      <c r="QD22" s="37"/>
      <c r="QE22" s="37"/>
      <c r="QF22" s="37"/>
      <c r="QG22" s="37"/>
      <c r="QH22" s="37"/>
      <c r="QI22" s="37"/>
      <c r="QJ22" s="37"/>
      <c r="QK22" s="37"/>
      <c r="QL22" s="37"/>
      <c r="QM22" s="37"/>
      <c r="QN22" s="37"/>
      <c r="QO22" s="37"/>
      <c r="QP22" s="37"/>
      <c r="QQ22" s="37"/>
      <c r="QR22" s="37"/>
      <c r="QS22" s="37"/>
      <c r="QT22" s="37"/>
      <c r="QU22" s="37"/>
      <c r="QV22" s="37"/>
      <c r="QW22" s="37"/>
      <c r="QX22" s="37"/>
      <c r="QY22" s="37"/>
      <c r="QZ22" s="37"/>
      <c r="RA22" s="37"/>
      <c r="RB22" s="37"/>
      <c r="RC22" s="37"/>
      <c r="RD22" s="37"/>
      <c r="RE22" s="37"/>
      <c r="RF22" s="37"/>
      <c r="RG22" s="37"/>
      <c r="RH22" s="37"/>
      <c r="RI22" s="37"/>
      <c r="RJ22" s="37"/>
      <c r="RK22" s="37"/>
      <c r="RL22" s="37"/>
      <c r="RM22" s="37"/>
      <c r="RN22" s="37"/>
      <c r="RO22" s="37"/>
      <c r="RP22" s="37"/>
      <c r="RQ22" s="37"/>
      <c r="RR22" s="37"/>
      <c r="RS22" s="37"/>
      <c r="RT22" s="37"/>
      <c r="RU22" s="37"/>
      <c r="RV22" s="37"/>
      <c r="RW22" s="37"/>
      <c r="RX22" s="37"/>
      <c r="RY22" s="37"/>
      <c r="RZ22" s="37"/>
      <c r="SA22" s="37"/>
      <c r="SB22" s="37"/>
      <c r="SC22" s="37"/>
      <c r="SD22" s="37"/>
      <c r="SE22" s="37"/>
      <c r="SF22" s="37"/>
      <c r="SG22" s="37"/>
      <c r="SH22" s="37"/>
      <c r="SI22" s="37"/>
      <c r="SJ22" s="37"/>
      <c r="SK22" s="37"/>
      <c r="SL22" s="37"/>
      <c r="SM22" s="37"/>
      <c r="SN22" s="37"/>
      <c r="SO22" s="37"/>
      <c r="SP22" s="37"/>
      <c r="SQ22" s="37"/>
      <c r="SR22" s="37"/>
      <c r="SS22" s="37"/>
      <c r="ST22" s="37"/>
      <c r="SU22" s="37"/>
      <c r="SV22" s="37"/>
      <c r="SW22" s="37"/>
      <c r="SX22" s="37"/>
      <c r="SY22" s="37"/>
      <c r="SZ22" s="37"/>
      <c r="TA22" s="37"/>
      <c r="TB22" s="37"/>
      <c r="TC22" s="37"/>
      <c r="TD22" s="37"/>
      <c r="TE22" s="37"/>
      <c r="TF22" s="37"/>
      <c r="TG22" s="37"/>
      <c r="TH22" s="37"/>
      <c r="TI22" s="37"/>
      <c r="TJ22" s="37"/>
      <c r="TK22" s="37"/>
      <c r="TL22" s="37"/>
      <c r="TM22" s="37"/>
      <c r="TN22" s="37"/>
      <c r="TO22" s="37"/>
      <c r="TP22" s="37"/>
      <c r="TQ22" s="37"/>
      <c r="TR22" s="37"/>
      <c r="TS22" s="37"/>
      <c r="TT22" s="37"/>
      <c r="TU22" s="37"/>
      <c r="TV22" s="37"/>
      <c r="TW22" s="37"/>
      <c r="TX22" s="37"/>
      <c r="TY22" s="37"/>
      <c r="TZ22" s="37"/>
      <c r="UA22" s="37"/>
      <c r="UB22" s="37"/>
      <c r="UC22" s="37"/>
      <c r="UD22" s="37"/>
      <c r="UE22" s="37"/>
      <c r="UF22" s="37"/>
      <c r="UG22" s="37"/>
      <c r="UH22" s="37"/>
      <c r="UI22" s="37"/>
      <c r="UJ22" s="37"/>
      <c r="UK22" s="37"/>
      <c r="UL22" s="37"/>
      <c r="UM22" s="37"/>
      <c r="UN22" s="37"/>
      <c r="UO22" s="37"/>
      <c r="UP22" s="37"/>
      <c r="UQ22" s="37"/>
      <c r="UR22" s="37"/>
      <c r="US22" s="37"/>
      <c r="UT22" s="37"/>
      <c r="UU22" s="37"/>
      <c r="UV22" s="37"/>
      <c r="UW22" s="37"/>
      <c r="UX22" s="37"/>
      <c r="UY22" s="37"/>
      <c r="UZ22" s="37"/>
      <c r="VA22" s="37"/>
      <c r="VB22" s="37"/>
      <c r="VC22" s="37"/>
      <c r="VD22" s="37"/>
      <c r="VE22" s="37"/>
      <c r="VF22" s="37"/>
      <c r="VG22" s="37"/>
      <c r="VH22" s="37"/>
      <c r="VI22" s="37"/>
      <c r="VJ22" s="37"/>
      <c r="VK22" s="37"/>
      <c r="VL22" s="37"/>
      <c r="VM22" s="37"/>
      <c r="VN22" s="37"/>
      <c r="VO22" s="37"/>
      <c r="VP22" s="37"/>
      <c r="VQ22" s="37"/>
      <c r="VR22" s="37"/>
      <c r="VS22" s="37"/>
      <c r="VT22" s="37"/>
      <c r="VU22" s="37"/>
      <c r="VV22" s="37"/>
      <c r="VW22" s="37"/>
      <c r="VX22" s="37"/>
      <c r="VY22" s="37"/>
      <c r="VZ22" s="37"/>
      <c r="WA22" s="37"/>
      <c r="WB22" s="37"/>
      <c r="WC22" s="37"/>
      <c r="WD22" s="37"/>
      <c r="WE22" s="37"/>
      <c r="WF22" s="37"/>
      <c r="WG22" s="37"/>
      <c r="WH22" s="37"/>
      <c r="WI22" s="37"/>
      <c r="WJ22" s="37"/>
      <c r="WK22" s="37"/>
      <c r="WL22" s="37"/>
      <c r="WM22" s="37"/>
      <c r="WN22" s="37"/>
      <c r="WO22" s="37"/>
      <c r="WP22" s="37"/>
      <c r="WQ22" s="37"/>
      <c r="WR22" s="37"/>
      <c r="WS22" s="37"/>
      <c r="WT22" s="37"/>
      <c r="WU22" s="37"/>
      <c r="WV22" s="37"/>
      <c r="WW22" s="37"/>
      <c r="WX22" s="37"/>
      <c r="WY22" s="37"/>
      <c r="WZ22" s="37"/>
      <c r="XA22" s="37"/>
      <c r="XB22" s="37"/>
      <c r="XC22" s="37"/>
      <c r="XD22" s="37"/>
      <c r="XE22" s="37"/>
      <c r="XF22" s="37"/>
      <c r="XG22" s="37"/>
      <c r="XH22" s="37"/>
      <c r="XI22" s="37"/>
      <c r="XJ22" s="37"/>
      <c r="XK22" s="37"/>
      <c r="XL22" s="37"/>
      <c r="XM22" s="37"/>
      <c r="XN22" s="37"/>
      <c r="XO22" s="37"/>
      <c r="XP22" s="37"/>
      <c r="XQ22" s="37"/>
      <c r="XR22" s="37"/>
      <c r="XS22" s="37"/>
      <c r="XT22" s="37"/>
      <c r="XU22" s="37"/>
      <c r="XV22" s="37"/>
      <c r="XW22" s="37"/>
      <c r="XX22" s="37"/>
      <c r="XY22" s="37"/>
      <c r="XZ22" s="37"/>
      <c r="YA22" s="37"/>
      <c r="YB22" s="37"/>
      <c r="YC22" s="37"/>
      <c r="YD22" s="37"/>
      <c r="YE22" s="37"/>
      <c r="YF22" s="37"/>
      <c r="YG22" s="37"/>
      <c r="YH22" s="37"/>
      <c r="YI22" s="37"/>
      <c r="YJ22" s="37"/>
      <c r="YK22" s="37"/>
      <c r="YL22" s="37"/>
      <c r="YM22" s="37"/>
      <c r="YN22" s="37"/>
      <c r="YO22" s="37"/>
      <c r="YP22" s="37"/>
      <c r="YQ22" s="37"/>
      <c r="YR22" s="37"/>
      <c r="YS22" s="37"/>
      <c r="YT22" s="37"/>
      <c r="YU22" s="37"/>
      <c r="YV22" s="37"/>
      <c r="YW22" s="37"/>
      <c r="YX22" s="37"/>
      <c r="YY22" s="37"/>
      <c r="YZ22" s="37"/>
      <c r="ZA22" s="37"/>
      <c r="ZB22" s="37"/>
      <c r="ZC22" s="37"/>
      <c r="ZD22" s="37"/>
      <c r="ZE22" s="37"/>
      <c r="ZF22" s="37"/>
      <c r="ZG22" s="37"/>
      <c r="ZH22" s="37"/>
      <c r="ZI22" s="37"/>
      <c r="ZJ22" s="37"/>
      <c r="ZK22" s="37"/>
      <c r="ZL22" s="37"/>
      <c r="ZM22" s="37"/>
      <c r="ZN22" s="37"/>
      <c r="ZO22" s="37"/>
      <c r="ZP22" s="37"/>
      <c r="ZQ22" s="37"/>
      <c r="ZR22" s="37"/>
      <c r="ZS22" s="37"/>
      <c r="ZT22" s="37"/>
      <c r="ZU22" s="37"/>
      <c r="ZV22" s="37"/>
      <c r="ZW22" s="37"/>
      <c r="ZX22" s="37"/>
      <c r="ZY22" s="37"/>
      <c r="ZZ22" s="37"/>
      <c r="AAA22" s="37"/>
      <c r="AAB22" s="37"/>
      <c r="AAC22" s="37"/>
      <c r="AAD22" s="37"/>
      <c r="AAE22" s="37"/>
      <c r="AAF22" s="37"/>
      <c r="AAG22" s="37"/>
      <c r="AAH22" s="37"/>
      <c r="AAI22" s="37"/>
      <c r="AAJ22" s="37"/>
      <c r="AAK22" s="37"/>
      <c r="AAL22" s="37"/>
      <c r="AAM22" s="37"/>
      <c r="AAN22" s="37"/>
      <c r="AAO22" s="37"/>
      <c r="AAP22" s="37"/>
      <c r="AAQ22" s="37"/>
      <c r="AAR22" s="37"/>
      <c r="AAS22" s="37"/>
      <c r="AAT22" s="37"/>
      <c r="AAU22" s="37"/>
      <c r="AAV22" s="37"/>
      <c r="AAW22" s="37"/>
      <c r="AAX22" s="37"/>
      <c r="AAY22" s="37"/>
      <c r="AAZ22" s="37"/>
      <c r="ABA22" s="37"/>
      <c r="ABB22" s="37"/>
      <c r="ABC22" s="37"/>
      <c r="ABD22" s="37"/>
      <c r="ABE22" s="37"/>
      <c r="ABF22" s="37"/>
      <c r="ABG22" s="37"/>
      <c r="ABH22" s="37"/>
      <c r="ABI22" s="37"/>
      <c r="ABJ22" s="37"/>
      <c r="ABK22" s="37"/>
      <c r="ABL22" s="37"/>
      <c r="ABM22" s="37"/>
      <c r="ABN22" s="37"/>
      <c r="ABO22" s="37"/>
      <c r="ABP22" s="37"/>
      <c r="ABQ22" s="37"/>
      <c r="ABR22" s="37"/>
      <c r="ABS22" s="37"/>
      <c r="ABT22" s="37"/>
      <c r="ABU22" s="37"/>
      <c r="ABV22" s="37"/>
      <c r="ABW22" s="37"/>
      <c r="ABX22" s="37"/>
      <c r="ABY22" s="37"/>
      <c r="ABZ22" s="37"/>
      <c r="ACA22" s="37"/>
      <c r="ACB22" s="37"/>
      <c r="ACC22" s="37"/>
      <c r="ACD22" s="37"/>
      <c r="ACE22" s="37"/>
      <c r="ACF22" s="37"/>
      <c r="ACG22" s="37"/>
      <c r="ACH22" s="37"/>
      <c r="ACI22" s="37"/>
      <c r="ACJ22" s="37"/>
      <c r="ACK22" s="37"/>
      <c r="ACL22" s="37"/>
      <c r="ACM22" s="37"/>
      <c r="ACN22" s="37"/>
      <c r="ACO22" s="37"/>
      <c r="ACP22" s="37"/>
      <c r="ACQ22" s="37"/>
      <c r="ACR22" s="37"/>
      <c r="ACS22" s="37"/>
      <c r="ACT22" s="37"/>
      <c r="ACU22" s="37"/>
      <c r="ACV22" s="37"/>
      <c r="ACW22" s="37"/>
      <c r="ACX22" s="37"/>
      <c r="ACY22" s="37"/>
      <c r="ACZ22" s="37"/>
      <c r="ADA22" s="37"/>
      <c r="ADB22" s="37"/>
      <c r="ADC22" s="37"/>
      <c r="ADD22" s="37"/>
      <c r="ADE22" s="37"/>
      <c r="ADF22" s="37"/>
      <c r="ADG22" s="37"/>
      <c r="ADH22" s="37"/>
      <c r="ADI22" s="37"/>
      <c r="ADJ22" s="37"/>
      <c r="ADK22" s="37"/>
      <c r="ADL22" s="37"/>
      <c r="ADM22" s="37"/>
      <c r="ADN22" s="37"/>
      <c r="ADO22" s="37"/>
      <c r="ADP22" s="37"/>
      <c r="ADQ22" s="37"/>
      <c r="ADR22" s="37"/>
      <c r="ADS22" s="37"/>
      <c r="ADT22" s="37"/>
      <c r="ADU22" s="37"/>
      <c r="ADV22" s="37"/>
      <c r="ADW22" s="37"/>
      <c r="ADX22" s="37"/>
      <c r="ADY22" s="37"/>
      <c r="ADZ22" s="37"/>
      <c r="AEA22" s="37"/>
      <c r="AEB22" s="37"/>
      <c r="AEC22" s="37"/>
      <c r="AED22" s="37"/>
      <c r="AEE22" s="37"/>
      <c r="AEF22" s="37"/>
      <c r="AEG22" s="37"/>
      <c r="AEH22" s="37"/>
      <c r="AEI22" s="37"/>
      <c r="AEJ22" s="37"/>
      <c r="AEK22" s="37"/>
      <c r="AEL22" s="37"/>
      <c r="AEM22" s="37"/>
      <c r="AEN22" s="37"/>
      <c r="AEO22" s="37"/>
      <c r="AEP22" s="37"/>
      <c r="AEQ22" s="37"/>
      <c r="AER22" s="37"/>
      <c r="AES22" s="37"/>
      <c r="AET22" s="37"/>
      <c r="AEU22" s="37"/>
      <c r="AEV22" s="37"/>
      <c r="AEW22" s="37"/>
      <c r="AEX22" s="37"/>
      <c r="AEY22" s="37"/>
      <c r="AEZ22" s="37"/>
      <c r="AFA22" s="37"/>
      <c r="AFB22" s="37"/>
      <c r="AFC22" s="37"/>
      <c r="AFD22" s="37"/>
      <c r="AFE22" s="37"/>
      <c r="AFF22" s="37"/>
      <c r="AFG22" s="37"/>
      <c r="AFH22" s="37"/>
      <c r="AFI22" s="37"/>
      <c r="AFJ22" s="37"/>
      <c r="AFK22" s="37"/>
      <c r="AFL22" s="37"/>
      <c r="AFM22" s="37"/>
      <c r="AFN22" s="37"/>
      <c r="AFO22" s="37"/>
      <c r="AFP22" s="37"/>
      <c r="AFQ22" s="37"/>
      <c r="AFR22" s="37"/>
      <c r="AFS22" s="37"/>
      <c r="AFT22" s="37"/>
      <c r="AFU22" s="37"/>
      <c r="AFV22" s="37"/>
      <c r="AFW22" s="37"/>
      <c r="AFX22" s="37"/>
      <c r="AFY22" s="37"/>
      <c r="AFZ22" s="37"/>
      <c r="AGA22" s="37"/>
      <c r="AGB22" s="37"/>
      <c r="AGC22" s="37"/>
      <c r="AGD22" s="37"/>
      <c r="AGE22" s="37"/>
      <c r="AGF22" s="37"/>
      <c r="AGG22" s="37"/>
      <c r="AGH22" s="37"/>
      <c r="AGI22" s="37"/>
      <c r="AGJ22" s="37"/>
      <c r="AGK22" s="37"/>
      <c r="AGL22" s="37"/>
      <c r="AGM22" s="37"/>
      <c r="AGN22" s="37"/>
      <c r="AGO22" s="37"/>
      <c r="AGP22" s="37"/>
      <c r="AGQ22" s="37"/>
      <c r="AGR22" s="37"/>
      <c r="AGS22" s="37"/>
      <c r="AGT22" s="37"/>
      <c r="AGU22" s="37"/>
      <c r="AGV22" s="37"/>
      <c r="AGW22" s="37"/>
      <c r="AGX22" s="37"/>
      <c r="AGY22" s="37"/>
      <c r="AGZ22" s="37"/>
      <c r="AHA22" s="37"/>
      <c r="AHB22" s="37"/>
      <c r="AHC22" s="37"/>
      <c r="AHD22" s="37"/>
      <c r="AHE22" s="37"/>
      <c r="AHF22" s="37"/>
      <c r="AHG22" s="37"/>
      <c r="AHH22" s="37"/>
      <c r="AHI22" s="37"/>
      <c r="AHJ22" s="37"/>
      <c r="AHK22" s="37"/>
      <c r="AHL22" s="37"/>
      <c r="AHM22" s="37"/>
      <c r="AHN22" s="37"/>
      <c r="AHO22" s="37"/>
      <c r="AHP22" s="37"/>
      <c r="AHQ22" s="37"/>
      <c r="AHR22" s="37"/>
      <c r="AHS22" s="37"/>
      <c r="AHT22" s="37"/>
      <c r="AHU22" s="37"/>
      <c r="AHV22" s="37"/>
      <c r="AHW22" s="37"/>
      <c r="AHX22" s="37"/>
      <c r="AHY22" s="37"/>
      <c r="AHZ22" s="37"/>
      <c r="AIA22" s="37"/>
      <c r="AIB22" s="37"/>
      <c r="AIC22" s="37"/>
      <c r="AID22" s="37"/>
      <c r="AIE22" s="37"/>
      <c r="AIF22" s="37"/>
      <c r="AIG22" s="37"/>
      <c r="AIH22" s="37"/>
      <c r="AII22" s="37"/>
      <c r="AIJ22" s="37"/>
      <c r="AIK22" s="37"/>
      <c r="AIL22" s="37"/>
      <c r="AIM22" s="37"/>
      <c r="AIN22" s="37"/>
      <c r="AIO22" s="37"/>
      <c r="AIP22" s="37"/>
      <c r="AIQ22" s="37"/>
      <c r="AIR22" s="37"/>
      <c r="AIS22" s="37"/>
      <c r="AIT22" s="37"/>
      <c r="AIU22" s="37"/>
      <c r="AIV22" s="37"/>
      <c r="AIW22" s="37"/>
      <c r="AIX22" s="37"/>
      <c r="AIY22" s="37"/>
      <c r="AIZ22" s="37"/>
      <c r="AJA22" s="37"/>
      <c r="AJB22" s="37"/>
      <c r="AJC22" s="37"/>
      <c r="AJD22" s="37"/>
      <c r="AJE22" s="37"/>
      <c r="AJF22" s="37"/>
      <c r="AJG22" s="37"/>
      <c r="AJH22" s="37"/>
      <c r="AJI22" s="37"/>
      <c r="AJJ22" s="37"/>
      <c r="AJK22" s="37"/>
      <c r="AJL22" s="37"/>
      <c r="AJM22" s="37"/>
      <c r="AJN22" s="37"/>
      <c r="AJO22" s="37"/>
      <c r="AJP22" s="37"/>
      <c r="AJQ22" s="37"/>
      <c r="AJR22" s="37"/>
      <c r="AJS22" s="37"/>
      <c r="AJT22" s="37"/>
      <c r="AJU22" s="37"/>
      <c r="AJV22" s="37"/>
      <c r="AJW22" s="37"/>
      <c r="AJX22" s="37"/>
      <c r="AJY22" s="37"/>
      <c r="AJZ22" s="37"/>
      <c r="AKA22" s="37"/>
      <c r="AKB22" s="37"/>
      <c r="AKC22" s="37"/>
      <c r="AKD22" s="37"/>
      <c r="AKE22" s="37"/>
      <c r="AKF22" s="37"/>
      <c r="AKG22" s="37"/>
      <c r="AKH22" s="37"/>
      <c r="AKI22" s="37"/>
      <c r="AKJ22" s="37"/>
      <c r="AKK22" s="37"/>
      <c r="AKL22" s="37"/>
      <c r="AKM22" s="37"/>
      <c r="AKN22" s="37"/>
      <c r="AKO22" s="37"/>
      <c r="AKP22" s="37"/>
      <c r="AKQ22" s="37"/>
      <c r="AKR22" s="37"/>
      <c r="AKS22" s="37"/>
      <c r="AKT22" s="37"/>
      <c r="AKU22" s="37"/>
      <c r="AKV22" s="37"/>
      <c r="AKW22" s="37"/>
      <c r="AKX22" s="37"/>
      <c r="AKY22" s="37"/>
      <c r="AKZ22" s="37"/>
      <c r="ALA22" s="37"/>
      <c r="ALB22" s="37"/>
      <c r="ALC22" s="37"/>
      <c r="ALD22" s="37"/>
      <c r="ALE22" s="37"/>
      <c r="ALF22" s="37"/>
      <c r="ALG22" s="37"/>
      <c r="ALH22" s="37"/>
      <c r="ALI22" s="37"/>
      <c r="ALJ22" s="37"/>
      <c r="ALK22" s="37"/>
      <c r="ALL22" s="37"/>
      <c r="ALM22" s="37"/>
      <c r="ALN22" s="37"/>
      <c r="ALO22" s="37"/>
      <c r="ALP22" s="37"/>
      <c r="ALQ22" s="37"/>
      <c r="ALR22" s="37"/>
      <c r="ALS22" s="37"/>
      <c r="ALT22" s="37"/>
      <c r="ALU22" s="37"/>
      <c r="ALV22" s="37"/>
      <c r="ALW22" s="37"/>
      <c r="ALX22" s="37"/>
      <c r="ALY22" s="37"/>
      <c r="ALZ22" s="37"/>
      <c r="AMA22" s="37"/>
      <c r="AMB22" s="37"/>
      <c r="AMC22" s="37"/>
      <c r="AMD22" s="37"/>
      <c r="AME22" s="37"/>
      <c r="AMF22" s="37"/>
      <c r="AMG22" s="37"/>
      <c r="AMH22" s="37"/>
      <c r="AMI22" s="37"/>
      <c r="AMJ22" s="37"/>
      <c r="AMK22" s="37"/>
      <c r="AML22" s="37"/>
      <c r="AMM22" s="37"/>
      <c r="AMN22" s="37"/>
      <c r="AMO22" s="37"/>
      <c r="AMP22" s="37"/>
      <c r="AMQ22" s="37"/>
      <c r="AMR22" s="37"/>
      <c r="AMS22" s="37"/>
      <c r="AMT22" s="37"/>
      <c r="AMU22" s="37"/>
      <c r="AMV22" s="37"/>
      <c r="AMW22" s="37"/>
      <c r="AMX22" s="37"/>
      <c r="AMY22" s="37"/>
      <c r="AMZ22" s="37"/>
      <c r="ANA22" s="37"/>
      <c r="ANB22" s="37"/>
      <c r="ANC22" s="37"/>
      <c r="AND22" s="37"/>
      <c r="ANE22" s="37"/>
      <c r="ANF22" s="37"/>
      <c r="ANG22" s="37"/>
      <c r="ANH22" s="37"/>
      <c r="ANI22" s="37"/>
      <c r="ANJ22" s="37"/>
      <c r="ANK22" s="37"/>
      <c r="ANL22" s="37"/>
      <c r="ANM22" s="37"/>
      <c r="ANN22" s="37"/>
      <c r="ANO22" s="37"/>
      <c r="ANP22" s="37"/>
      <c r="ANQ22" s="37"/>
      <c r="ANR22" s="37"/>
      <c r="ANS22" s="37"/>
      <c r="ANT22" s="37"/>
      <c r="ANU22" s="37"/>
      <c r="ANV22" s="37"/>
      <c r="ANW22" s="37"/>
      <c r="ANX22" s="37"/>
      <c r="ANY22" s="37"/>
      <c r="ANZ22" s="37"/>
      <c r="AOA22" s="37"/>
      <c r="AOB22" s="37"/>
      <c r="AOC22" s="37"/>
      <c r="AOD22" s="37"/>
      <c r="AOE22" s="37"/>
      <c r="AOF22" s="37"/>
      <c r="AOG22" s="37"/>
      <c r="AOH22" s="37"/>
      <c r="AOI22" s="37"/>
      <c r="AOJ22" s="37"/>
      <c r="AOK22" s="37"/>
      <c r="AOL22" s="37"/>
      <c r="AOM22" s="37"/>
      <c r="AON22" s="37"/>
      <c r="AOO22" s="37"/>
      <c r="AOP22" s="37"/>
      <c r="AOQ22" s="37"/>
      <c r="AOR22" s="37"/>
      <c r="AOS22" s="37"/>
      <c r="AOT22" s="37"/>
      <c r="AOU22" s="37"/>
      <c r="AOV22" s="37"/>
      <c r="AOW22" s="37"/>
      <c r="AOX22" s="37"/>
      <c r="AOY22" s="37"/>
      <c r="AOZ22" s="37"/>
      <c r="APA22" s="37"/>
      <c r="APB22" s="37"/>
      <c r="APC22" s="37"/>
      <c r="APD22" s="37"/>
      <c r="APE22" s="37"/>
      <c r="APF22" s="37"/>
      <c r="APG22" s="37"/>
      <c r="APH22" s="37"/>
      <c r="API22" s="37"/>
      <c r="APJ22" s="37"/>
      <c r="APK22" s="37"/>
      <c r="APL22" s="37"/>
      <c r="APM22" s="37"/>
      <c r="APN22" s="37"/>
      <c r="APO22" s="37"/>
      <c r="APP22" s="37"/>
      <c r="APQ22" s="37"/>
      <c r="APR22" s="37"/>
      <c r="APS22" s="37"/>
      <c r="APT22" s="37"/>
      <c r="APU22" s="37"/>
      <c r="APV22" s="37"/>
      <c r="APW22" s="37"/>
      <c r="APX22" s="37"/>
      <c r="APY22" s="37"/>
      <c r="APZ22" s="37"/>
      <c r="AQA22" s="37"/>
      <c r="AQB22" s="37"/>
      <c r="AQC22" s="37"/>
      <c r="AQD22" s="37"/>
      <c r="AQE22" s="37"/>
      <c r="AQF22" s="37"/>
      <c r="AQG22" s="37"/>
      <c r="AQH22" s="37"/>
      <c r="AQI22" s="37"/>
      <c r="AQJ22" s="37"/>
      <c r="AQK22" s="37"/>
      <c r="AQL22" s="37"/>
      <c r="AQM22" s="37"/>
      <c r="AQN22" s="37"/>
      <c r="AQO22" s="37"/>
      <c r="AQP22" s="37"/>
      <c r="AQQ22" s="37"/>
      <c r="AQR22" s="37"/>
      <c r="AQS22" s="37"/>
      <c r="AQT22" s="37"/>
      <c r="AQU22" s="37"/>
      <c r="AQV22" s="37"/>
      <c r="AQW22" s="37"/>
      <c r="AQX22" s="37"/>
      <c r="AQY22" s="37"/>
      <c r="AQZ22" s="37"/>
      <c r="ARA22" s="37"/>
      <c r="ARB22" s="37"/>
      <c r="ARC22" s="37"/>
      <c r="ARD22" s="37"/>
      <c r="ARE22" s="37"/>
      <c r="ARF22" s="37"/>
      <c r="ARG22" s="37"/>
      <c r="ARH22" s="37"/>
      <c r="ARI22" s="37"/>
      <c r="ARJ22" s="37"/>
      <c r="ARK22" s="37"/>
      <c r="ARL22" s="37"/>
      <c r="ARM22" s="37"/>
      <c r="ARN22" s="37"/>
      <c r="ARO22" s="37"/>
      <c r="ARP22" s="37"/>
      <c r="ARQ22" s="37"/>
      <c r="ARR22" s="37"/>
      <c r="ARS22" s="37"/>
      <c r="ART22" s="37"/>
      <c r="ARU22" s="37"/>
      <c r="ARV22" s="37"/>
      <c r="ARW22" s="37"/>
      <c r="ARX22" s="37"/>
      <c r="ARY22" s="37"/>
      <c r="ARZ22" s="37"/>
      <c r="ASA22" s="37"/>
      <c r="ASB22" s="37"/>
      <c r="ASC22" s="37"/>
      <c r="ASD22" s="37"/>
      <c r="ASE22" s="37"/>
      <c r="ASF22" s="37"/>
      <c r="ASG22" s="37"/>
      <c r="ASH22" s="37"/>
      <c r="ASI22" s="37"/>
      <c r="ASJ22" s="37"/>
      <c r="ASK22" s="37"/>
      <c r="ASL22" s="37"/>
      <c r="ASM22" s="37"/>
      <c r="ASN22" s="37"/>
      <c r="ASO22" s="37"/>
      <c r="ASP22" s="37"/>
      <c r="ASQ22" s="37"/>
      <c r="ASR22" s="37"/>
      <c r="ASS22" s="37"/>
      <c r="AST22" s="37"/>
      <c r="ASU22" s="37"/>
      <c r="ASV22" s="37"/>
      <c r="ASW22" s="37"/>
      <c r="ASX22" s="37"/>
      <c r="ASY22" s="37"/>
      <c r="ASZ22" s="37"/>
      <c r="ATA22" s="37"/>
      <c r="ATB22" s="37"/>
      <c r="ATC22" s="37"/>
      <c r="ATD22" s="37"/>
      <c r="ATE22" s="37"/>
      <c r="ATF22" s="37"/>
      <c r="ATG22" s="37"/>
      <c r="ATH22" s="37"/>
      <c r="ATI22" s="37"/>
      <c r="ATJ22" s="37"/>
      <c r="ATK22" s="37"/>
      <c r="ATL22" s="37"/>
      <c r="ATM22" s="37"/>
      <c r="ATN22" s="37"/>
      <c r="ATO22" s="37"/>
      <c r="ATP22" s="37"/>
      <c r="ATQ22" s="37"/>
      <c r="ATR22" s="37"/>
      <c r="ATS22" s="37"/>
      <c r="ATT22" s="37"/>
      <c r="ATU22" s="37"/>
      <c r="ATV22" s="37"/>
      <c r="ATW22" s="37"/>
      <c r="ATX22" s="37"/>
      <c r="ATY22" s="37"/>
      <c r="ATZ22" s="37"/>
      <c r="AUA22" s="37"/>
      <c r="AUB22" s="37"/>
      <c r="AUC22" s="37"/>
      <c r="AUD22" s="37"/>
      <c r="AUE22" s="37"/>
      <c r="AUF22" s="37"/>
      <c r="AUG22" s="37"/>
      <c r="AUH22" s="37"/>
      <c r="AUI22" s="37"/>
      <c r="AUJ22" s="37"/>
      <c r="AUK22" s="37"/>
      <c r="AUL22" s="37"/>
      <c r="AUM22" s="37"/>
      <c r="AUN22" s="37"/>
      <c r="AUO22" s="37"/>
      <c r="AUP22" s="37"/>
      <c r="AUQ22" s="37"/>
      <c r="AUR22" s="37"/>
      <c r="AUS22" s="37"/>
      <c r="AUT22" s="37"/>
      <c r="AUU22" s="37"/>
      <c r="AUV22" s="37"/>
      <c r="AUW22" s="37"/>
      <c r="AUX22" s="37"/>
      <c r="AUY22" s="37"/>
      <c r="AUZ22" s="37"/>
      <c r="AVA22" s="37"/>
      <c r="AVB22" s="37"/>
      <c r="AVC22" s="37"/>
      <c r="AVD22" s="37"/>
      <c r="AVE22" s="37"/>
      <c r="AVF22" s="37"/>
      <c r="AVG22" s="37"/>
      <c r="AVH22" s="37"/>
      <c r="AVI22" s="37"/>
      <c r="AVJ22" s="37"/>
      <c r="AVK22" s="37"/>
      <c r="AVL22" s="37"/>
      <c r="AVM22" s="37"/>
      <c r="AVN22" s="37"/>
      <c r="AVO22" s="37"/>
      <c r="AVP22" s="37"/>
      <c r="AVQ22" s="37"/>
      <c r="AVR22" s="37"/>
      <c r="AVS22" s="37"/>
      <c r="AVT22" s="37"/>
      <c r="AVU22" s="37"/>
      <c r="AVV22" s="37"/>
      <c r="AVW22" s="37"/>
      <c r="AVX22" s="37"/>
      <c r="AVY22" s="37"/>
      <c r="AVZ22" s="37"/>
      <c r="AWA22" s="37"/>
      <c r="AWB22" s="37"/>
      <c r="AWC22" s="37"/>
      <c r="AWD22" s="37"/>
      <c r="AWE22" s="37"/>
      <c r="AWF22" s="37"/>
      <c r="AWG22" s="37"/>
      <c r="AWH22" s="37"/>
      <c r="AWI22" s="37"/>
      <c r="AWJ22" s="37"/>
      <c r="AWK22" s="37"/>
      <c r="AWL22" s="37"/>
      <c r="AWM22" s="37"/>
      <c r="AWN22" s="37"/>
      <c r="AWO22" s="37"/>
      <c r="AWP22" s="37"/>
      <c r="AWQ22" s="37"/>
      <c r="AWR22" s="37"/>
      <c r="AWS22" s="37"/>
      <c r="AWT22" s="37"/>
      <c r="AWU22" s="37"/>
      <c r="AWV22" s="37"/>
      <c r="AWW22" s="37"/>
      <c r="AWX22" s="37"/>
      <c r="AWY22" s="37"/>
      <c r="AWZ22" s="37"/>
      <c r="AXA22" s="37"/>
      <c r="AXB22" s="37"/>
      <c r="AXC22" s="37"/>
      <c r="AXD22" s="37"/>
      <c r="AXE22" s="37"/>
      <c r="AXF22" s="37"/>
      <c r="AXG22" s="37"/>
      <c r="AXH22" s="37"/>
      <c r="AXI22" s="37"/>
      <c r="AXJ22" s="37"/>
      <c r="AXK22" s="37"/>
      <c r="AXL22" s="37"/>
      <c r="AXM22" s="37"/>
      <c r="AXN22" s="37"/>
      <c r="AXO22" s="37"/>
      <c r="AXP22" s="37"/>
      <c r="AXQ22" s="37"/>
      <c r="AXR22" s="37"/>
      <c r="AXS22" s="37"/>
      <c r="AXT22" s="37"/>
      <c r="AXU22" s="37"/>
      <c r="AXV22" s="37"/>
      <c r="AXW22" s="37"/>
      <c r="AXX22" s="37"/>
      <c r="AXY22" s="37"/>
      <c r="AXZ22" s="37"/>
      <c r="AYA22" s="37"/>
      <c r="AYB22" s="37"/>
      <c r="AYC22" s="37"/>
      <c r="AYD22" s="37"/>
      <c r="AYE22" s="37"/>
      <c r="AYF22" s="37"/>
      <c r="AYG22" s="37"/>
      <c r="AYH22" s="37"/>
      <c r="AYI22" s="37"/>
      <c r="AYJ22" s="37"/>
      <c r="AYK22" s="37"/>
      <c r="AYL22" s="37"/>
      <c r="AYM22" s="37"/>
      <c r="AYN22" s="37"/>
      <c r="AYO22" s="37"/>
      <c r="AYP22" s="37"/>
      <c r="AYQ22" s="37"/>
      <c r="AYR22" s="37"/>
      <c r="AYS22" s="37"/>
      <c r="AYT22" s="37"/>
      <c r="AYU22" s="37"/>
      <c r="AYV22" s="37"/>
      <c r="AYW22" s="37"/>
      <c r="AYX22" s="37"/>
      <c r="AYY22" s="37"/>
      <c r="AYZ22" s="37"/>
      <c r="AZA22" s="37"/>
      <c r="AZB22" s="37"/>
      <c r="AZC22" s="37"/>
      <c r="AZD22" s="37"/>
      <c r="AZE22" s="37"/>
      <c r="AZF22" s="37"/>
      <c r="AZG22" s="37"/>
      <c r="AZH22" s="37"/>
      <c r="AZI22" s="37"/>
      <c r="AZJ22" s="37"/>
      <c r="AZK22" s="37"/>
      <c r="AZL22" s="37"/>
      <c r="AZM22" s="37"/>
      <c r="AZN22" s="37"/>
      <c r="AZO22" s="37"/>
      <c r="AZP22" s="37"/>
      <c r="AZQ22" s="37"/>
      <c r="AZR22" s="37"/>
      <c r="AZS22" s="37"/>
      <c r="AZT22" s="37"/>
      <c r="AZU22" s="37"/>
      <c r="AZV22" s="37"/>
      <c r="AZW22" s="37"/>
      <c r="AZX22" s="37"/>
      <c r="AZY22" s="37"/>
      <c r="AZZ22" s="37"/>
      <c r="BAA22" s="37"/>
      <c r="BAB22" s="37"/>
      <c r="BAC22" s="37"/>
      <c r="BAD22" s="37"/>
      <c r="BAE22" s="37"/>
      <c r="BAF22" s="37"/>
      <c r="BAG22" s="37"/>
      <c r="BAH22" s="37"/>
      <c r="BAI22" s="37"/>
      <c r="BAJ22" s="37"/>
      <c r="BAK22" s="37"/>
      <c r="BAL22" s="37"/>
      <c r="BAM22" s="37"/>
      <c r="BAN22" s="37"/>
      <c r="BAO22" s="37"/>
      <c r="BAP22" s="37"/>
      <c r="BAQ22" s="37"/>
      <c r="BAR22" s="37"/>
      <c r="BAS22" s="37"/>
      <c r="BAT22" s="37"/>
      <c r="BAU22" s="37"/>
      <c r="BAV22" s="37"/>
      <c r="BAW22" s="37"/>
      <c r="BAX22" s="37"/>
      <c r="BAY22" s="37"/>
      <c r="BAZ22" s="37"/>
      <c r="BBA22" s="37"/>
      <c r="BBB22" s="37"/>
      <c r="BBC22" s="37"/>
      <c r="BBD22" s="37"/>
      <c r="BBE22" s="37"/>
      <c r="BBF22" s="37"/>
      <c r="BBG22" s="37"/>
      <c r="BBH22" s="37"/>
      <c r="BBI22" s="37"/>
      <c r="BBJ22" s="37"/>
      <c r="BBK22" s="37"/>
      <c r="BBL22" s="37"/>
      <c r="BBM22" s="37"/>
      <c r="BBN22" s="37"/>
      <c r="BBO22" s="37"/>
      <c r="BBP22" s="37"/>
      <c r="BBQ22" s="37"/>
      <c r="BBR22" s="37"/>
      <c r="BBS22" s="37"/>
      <c r="BBT22" s="37"/>
      <c r="BBU22" s="37"/>
      <c r="BBV22" s="37"/>
      <c r="BBW22" s="37"/>
      <c r="BBX22" s="37"/>
      <c r="BBY22" s="37"/>
      <c r="BBZ22" s="37"/>
      <c r="BCA22" s="37"/>
      <c r="BCB22" s="37"/>
      <c r="BCC22" s="37"/>
      <c r="BCD22" s="37"/>
      <c r="BCE22" s="37"/>
      <c r="BCF22" s="37"/>
      <c r="BCG22" s="37"/>
      <c r="BCH22" s="37"/>
      <c r="BCI22" s="37"/>
      <c r="BCJ22" s="37"/>
      <c r="BCK22" s="37"/>
      <c r="BCL22" s="37"/>
      <c r="BCM22" s="37"/>
      <c r="BCN22" s="37"/>
      <c r="BCO22" s="37"/>
      <c r="BCP22" s="37"/>
      <c r="BCQ22" s="37"/>
      <c r="BCR22" s="37"/>
      <c r="BCS22" s="37"/>
      <c r="BCT22" s="37"/>
      <c r="BCU22" s="37"/>
      <c r="BCV22" s="37"/>
      <c r="BCW22" s="37"/>
      <c r="BCX22" s="37"/>
      <c r="BCY22" s="37"/>
      <c r="BCZ22" s="37"/>
      <c r="BDA22" s="37"/>
      <c r="BDB22" s="37"/>
      <c r="BDC22" s="37"/>
      <c r="BDD22" s="37"/>
      <c r="BDE22" s="37"/>
      <c r="BDF22" s="37"/>
      <c r="BDG22" s="37"/>
      <c r="BDH22" s="37"/>
      <c r="BDI22" s="37"/>
      <c r="BDJ22" s="37"/>
      <c r="BDK22" s="37"/>
      <c r="BDL22" s="37"/>
      <c r="BDM22" s="37"/>
      <c r="BDN22" s="37"/>
      <c r="BDO22" s="37"/>
      <c r="BDP22" s="37"/>
      <c r="BDQ22" s="37"/>
      <c r="BDR22" s="37"/>
      <c r="BDS22" s="37"/>
      <c r="BDT22" s="37"/>
      <c r="BDU22" s="37"/>
      <c r="BDV22" s="37"/>
      <c r="BDW22" s="37"/>
      <c r="BDX22" s="37"/>
      <c r="BDY22" s="37"/>
      <c r="BDZ22" s="37"/>
      <c r="BEA22" s="37"/>
      <c r="BEB22" s="37"/>
      <c r="BEC22" s="37"/>
      <c r="BED22" s="37"/>
      <c r="BEE22" s="37"/>
      <c r="BEF22" s="37"/>
      <c r="BEG22" s="37"/>
      <c r="BEH22" s="37"/>
      <c r="BEI22" s="37"/>
      <c r="BEJ22" s="37"/>
      <c r="BEK22" s="37"/>
      <c r="BEL22" s="37"/>
      <c r="BEM22" s="37"/>
      <c r="BEN22" s="37"/>
      <c r="BEO22" s="37"/>
      <c r="BEP22" s="37"/>
      <c r="BEQ22" s="37"/>
      <c r="BER22" s="37"/>
      <c r="BES22" s="37"/>
      <c r="BET22" s="37"/>
      <c r="BEU22" s="37"/>
      <c r="BEV22" s="37"/>
      <c r="BEW22" s="37"/>
      <c r="BEX22" s="37"/>
      <c r="BEY22" s="37"/>
      <c r="BEZ22" s="37"/>
      <c r="BFA22" s="37"/>
      <c r="BFB22" s="37"/>
      <c r="BFC22" s="37"/>
      <c r="BFD22" s="37"/>
      <c r="BFE22" s="37"/>
      <c r="BFF22" s="37"/>
      <c r="BFG22" s="37"/>
      <c r="BFH22" s="37"/>
      <c r="BFI22" s="37"/>
      <c r="BFJ22" s="37"/>
      <c r="BFK22" s="37"/>
      <c r="BFL22" s="37"/>
      <c r="BFM22" s="37"/>
      <c r="BFN22" s="37"/>
      <c r="BFO22" s="37"/>
      <c r="BFP22" s="37"/>
      <c r="BFQ22" s="37"/>
      <c r="BFR22" s="37"/>
      <c r="BFS22" s="37"/>
      <c r="BFT22" s="37"/>
      <c r="BFU22" s="37"/>
      <c r="BFV22" s="37"/>
      <c r="BFW22" s="37"/>
      <c r="BFX22" s="37"/>
      <c r="BFY22" s="37"/>
      <c r="BFZ22" s="37"/>
      <c r="BGA22" s="37"/>
      <c r="BGB22" s="37"/>
      <c r="BGC22" s="37"/>
      <c r="BGD22" s="37"/>
      <c r="BGE22" s="37"/>
      <c r="BGF22" s="37"/>
      <c r="BGG22" s="37"/>
      <c r="BGH22" s="37"/>
      <c r="BGI22" s="37"/>
      <c r="BGJ22" s="37"/>
      <c r="BGK22" s="37"/>
      <c r="BGL22" s="37"/>
      <c r="BGM22" s="37"/>
      <c r="BGN22" s="37"/>
      <c r="BGO22" s="37"/>
      <c r="BGP22" s="37"/>
      <c r="BGQ22" s="37"/>
      <c r="BGR22" s="37"/>
      <c r="BGS22" s="37"/>
      <c r="BGT22" s="37"/>
      <c r="BGU22" s="37"/>
      <c r="BGV22" s="37"/>
      <c r="BGW22" s="37"/>
      <c r="BGX22" s="37"/>
      <c r="BGY22" s="37"/>
      <c r="BGZ22" s="37"/>
      <c r="BHA22" s="37"/>
      <c r="BHB22" s="37"/>
      <c r="BHC22" s="37"/>
      <c r="BHD22" s="37"/>
      <c r="BHE22" s="37"/>
      <c r="BHF22" s="37"/>
      <c r="BHG22" s="37"/>
      <c r="BHH22" s="37"/>
      <c r="BHI22" s="37"/>
      <c r="BHJ22" s="37"/>
      <c r="BHK22" s="37"/>
      <c r="BHL22" s="37"/>
      <c r="BHM22" s="37"/>
      <c r="BHN22" s="37"/>
      <c r="BHO22" s="37"/>
      <c r="BHP22" s="37"/>
      <c r="BHQ22" s="37"/>
      <c r="BHR22" s="37"/>
      <c r="BHS22" s="37"/>
      <c r="BHT22" s="37"/>
      <c r="BHU22" s="37"/>
      <c r="BHV22" s="37"/>
      <c r="BHW22" s="37"/>
      <c r="BHX22" s="37"/>
      <c r="BHY22" s="37"/>
      <c r="BHZ22" s="37"/>
      <c r="BIA22" s="37"/>
      <c r="BIB22" s="37"/>
      <c r="BIC22" s="37"/>
      <c r="BID22" s="37"/>
      <c r="BIE22" s="37"/>
      <c r="BIF22" s="37"/>
      <c r="BIG22" s="37"/>
      <c r="BIH22" s="37"/>
      <c r="BII22" s="37"/>
      <c r="BIJ22" s="37"/>
      <c r="BIK22" s="37"/>
      <c r="BIL22" s="37"/>
      <c r="BIM22" s="37"/>
      <c r="BIN22" s="37"/>
      <c r="BIO22" s="37"/>
      <c r="BIP22" s="37"/>
      <c r="BIQ22" s="37"/>
      <c r="BIR22" s="37"/>
      <c r="BIS22" s="37"/>
      <c r="BIT22" s="37"/>
      <c r="BIU22" s="37"/>
      <c r="BIV22" s="37"/>
      <c r="BIW22" s="37"/>
      <c r="BIX22" s="37"/>
      <c r="BIY22" s="37"/>
      <c r="BIZ22" s="37"/>
      <c r="BJA22" s="37"/>
      <c r="BJB22" s="37"/>
      <c r="BJC22" s="37"/>
      <c r="BJD22" s="37"/>
      <c r="BJE22" s="37"/>
      <c r="BJF22" s="37"/>
      <c r="BJG22" s="37"/>
      <c r="BJH22" s="37"/>
      <c r="BJI22" s="37"/>
      <c r="BJJ22" s="37"/>
      <c r="BJK22" s="37"/>
      <c r="BJL22" s="37"/>
      <c r="BJM22" s="37"/>
      <c r="BJN22" s="37"/>
      <c r="BJO22" s="37"/>
      <c r="BJP22" s="37"/>
      <c r="BJQ22" s="37"/>
      <c r="BJR22" s="37"/>
      <c r="BJS22" s="37"/>
      <c r="BJT22" s="37"/>
      <c r="BJU22" s="37"/>
      <c r="BJV22" s="37"/>
      <c r="BJW22" s="37"/>
      <c r="BJX22" s="37"/>
      <c r="BJY22" s="37"/>
      <c r="BJZ22" s="37"/>
      <c r="BKA22" s="37"/>
      <c r="BKB22" s="37"/>
      <c r="BKC22" s="37"/>
      <c r="BKD22" s="37"/>
      <c r="BKE22" s="37"/>
      <c r="BKF22" s="37"/>
      <c r="BKG22" s="37"/>
      <c r="BKH22" s="37"/>
      <c r="BKI22" s="37"/>
      <c r="BKJ22" s="37"/>
      <c r="BKK22" s="37"/>
      <c r="BKL22" s="37"/>
      <c r="BKM22" s="37"/>
      <c r="BKN22" s="37"/>
      <c r="BKO22" s="37"/>
      <c r="BKP22" s="37"/>
      <c r="BKQ22" s="37"/>
      <c r="BKR22" s="37"/>
      <c r="BKS22" s="37"/>
      <c r="BKT22" s="37"/>
      <c r="BKU22" s="37"/>
      <c r="BKV22" s="37"/>
      <c r="BKW22" s="37"/>
      <c r="BKX22" s="37"/>
      <c r="BKY22" s="37"/>
      <c r="BKZ22" s="37"/>
      <c r="BLA22" s="37"/>
      <c r="BLB22" s="37"/>
      <c r="BLC22" s="37"/>
      <c r="BLD22" s="37"/>
      <c r="BLE22" s="37"/>
      <c r="BLF22" s="37"/>
      <c r="BLG22" s="37"/>
      <c r="BLH22" s="37"/>
      <c r="BLI22" s="37"/>
      <c r="BLJ22" s="37"/>
      <c r="BLK22" s="37"/>
      <c r="BLL22" s="37"/>
      <c r="BLM22" s="37"/>
      <c r="BLN22" s="37"/>
      <c r="BLO22" s="37"/>
      <c r="BLP22" s="37"/>
      <c r="BLQ22" s="37"/>
      <c r="BLR22" s="37"/>
      <c r="BLS22" s="37"/>
      <c r="BLT22" s="37"/>
      <c r="BLU22" s="37"/>
      <c r="BLV22" s="37"/>
      <c r="BLW22" s="37"/>
      <c r="BLX22" s="37"/>
      <c r="BLY22" s="37"/>
      <c r="BLZ22" s="37"/>
      <c r="BMA22" s="37"/>
      <c r="BMB22" s="37"/>
      <c r="BMC22" s="37"/>
      <c r="BMD22" s="37"/>
      <c r="BME22" s="37"/>
      <c r="BMF22" s="37"/>
      <c r="BMG22" s="37"/>
      <c r="BMH22" s="37"/>
      <c r="BMI22" s="37"/>
      <c r="BMJ22" s="37"/>
      <c r="BMK22" s="37"/>
      <c r="BML22" s="37"/>
      <c r="BMM22" s="37"/>
      <c r="BMN22" s="37"/>
      <c r="BMO22" s="37"/>
      <c r="BMP22" s="37"/>
      <c r="BMQ22" s="37"/>
      <c r="BMR22" s="37"/>
      <c r="BMS22" s="37"/>
      <c r="BMT22" s="37"/>
      <c r="BMU22" s="37"/>
      <c r="BMV22" s="37"/>
      <c r="BMW22" s="37"/>
      <c r="BMX22" s="37"/>
      <c r="BMY22" s="37"/>
      <c r="BMZ22" s="37"/>
      <c r="BNA22" s="37"/>
      <c r="BNB22" s="37"/>
      <c r="BNC22" s="37"/>
      <c r="BND22" s="37"/>
      <c r="BNE22" s="37"/>
      <c r="BNF22" s="37"/>
      <c r="BNG22" s="37"/>
      <c r="BNH22" s="37"/>
      <c r="BNI22" s="37"/>
      <c r="BNJ22" s="37"/>
      <c r="BNK22" s="37"/>
      <c r="BNL22" s="37"/>
      <c r="BNM22" s="37"/>
      <c r="BNN22" s="37"/>
      <c r="BNO22" s="37"/>
      <c r="BNP22" s="37"/>
      <c r="BNQ22" s="37"/>
      <c r="BNR22" s="37"/>
      <c r="BNS22" s="37"/>
      <c r="BNT22" s="37"/>
      <c r="BNU22" s="37"/>
      <c r="BNV22" s="37"/>
      <c r="BNW22" s="37"/>
      <c r="BNX22" s="37"/>
      <c r="BNY22" s="37"/>
      <c r="BNZ22" s="37"/>
      <c r="BOA22" s="37"/>
      <c r="BOB22" s="37"/>
      <c r="BOC22" s="37"/>
      <c r="BOD22" s="37"/>
      <c r="BOE22" s="37"/>
      <c r="BOF22" s="37"/>
      <c r="BOG22" s="37"/>
      <c r="BOH22" s="37"/>
      <c r="BOI22" s="37"/>
      <c r="BOJ22" s="37"/>
      <c r="BOK22" s="37"/>
      <c r="BOL22" s="37"/>
      <c r="BOM22" s="37"/>
      <c r="BON22" s="37"/>
      <c r="BOO22" s="37"/>
      <c r="BOP22" s="37"/>
      <c r="BOQ22" s="37"/>
      <c r="BOR22" s="37"/>
      <c r="BOS22" s="37"/>
      <c r="BOT22" s="37"/>
      <c r="BOU22" s="37"/>
      <c r="BOV22" s="37"/>
      <c r="BOW22" s="37"/>
      <c r="BOX22" s="37"/>
      <c r="BOY22" s="37"/>
      <c r="BOZ22" s="37"/>
      <c r="BPA22" s="37"/>
      <c r="BPB22" s="37"/>
      <c r="BPC22" s="37"/>
      <c r="BPD22" s="37"/>
      <c r="BPE22" s="37"/>
      <c r="BPF22" s="37"/>
      <c r="BPG22" s="37"/>
      <c r="BPH22" s="37"/>
      <c r="BPI22" s="37"/>
      <c r="BPJ22" s="37"/>
      <c r="BPK22" s="37"/>
      <c r="BPL22" s="37"/>
      <c r="BPM22" s="37"/>
      <c r="BPN22" s="37"/>
      <c r="BPO22" s="37"/>
      <c r="BPP22" s="37"/>
      <c r="BPQ22" s="37"/>
      <c r="BPR22" s="37"/>
      <c r="BPS22" s="37"/>
      <c r="BPT22" s="37"/>
      <c r="BPU22" s="37"/>
      <c r="BPV22" s="37"/>
      <c r="BPW22" s="37"/>
      <c r="BPX22" s="37"/>
      <c r="BPY22" s="37"/>
      <c r="BPZ22" s="37"/>
      <c r="BQA22" s="37"/>
      <c r="BQB22" s="37"/>
      <c r="BQC22" s="37"/>
      <c r="BQD22" s="37"/>
      <c r="BQE22" s="37"/>
      <c r="BQF22" s="37"/>
      <c r="BQG22" s="37"/>
      <c r="BQH22" s="37"/>
      <c r="BQI22" s="37"/>
      <c r="BQJ22" s="37"/>
      <c r="BQK22" s="37"/>
      <c r="BQL22" s="37"/>
      <c r="BQM22" s="37"/>
      <c r="BQN22" s="37"/>
      <c r="BQO22" s="37"/>
      <c r="BQP22" s="37"/>
      <c r="BQQ22" s="37"/>
      <c r="BQR22" s="37"/>
      <c r="BQS22" s="37"/>
      <c r="BQT22" s="37"/>
      <c r="BQU22" s="37"/>
      <c r="BQV22" s="37"/>
      <c r="BQW22" s="37"/>
      <c r="BQX22" s="37"/>
      <c r="BQY22" s="37"/>
      <c r="BQZ22" s="37"/>
      <c r="BRA22" s="37"/>
      <c r="BRB22" s="37"/>
      <c r="BRC22" s="37"/>
      <c r="BRD22" s="37"/>
      <c r="BRE22" s="37"/>
      <c r="BRF22" s="37"/>
      <c r="BRG22" s="37"/>
      <c r="BRH22" s="37"/>
      <c r="BRI22" s="37"/>
      <c r="BRJ22" s="37"/>
      <c r="BRK22" s="37"/>
      <c r="BRL22" s="37"/>
      <c r="BRM22" s="37"/>
      <c r="BRN22" s="37"/>
      <c r="BRO22" s="37"/>
      <c r="BRP22" s="37"/>
      <c r="BRQ22" s="37"/>
      <c r="BRR22" s="37"/>
      <c r="BRS22" s="37"/>
      <c r="BRT22" s="37"/>
      <c r="BRU22" s="37"/>
      <c r="BRV22" s="37"/>
      <c r="BRW22" s="37"/>
      <c r="BRX22" s="37"/>
      <c r="BRY22" s="37"/>
      <c r="BRZ22" s="37"/>
      <c r="BSA22" s="37"/>
      <c r="BSB22" s="37"/>
      <c r="BSC22" s="37"/>
      <c r="BSD22" s="37"/>
      <c r="BSE22" s="37"/>
      <c r="BSF22" s="37"/>
      <c r="BSG22" s="37"/>
      <c r="BSH22" s="37"/>
      <c r="BSI22" s="37"/>
      <c r="BSJ22" s="37"/>
      <c r="BSK22" s="37"/>
      <c r="BSL22" s="37"/>
      <c r="BSM22" s="37"/>
      <c r="BSN22" s="37"/>
      <c r="BSO22" s="37"/>
      <c r="BSP22" s="37"/>
      <c r="BSQ22" s="37"/>
      <c r="BSR22" s="37"/>
      <c r="BSS22" s="37"/>
      <c r="BST22" s="37"/>
      <c r="BSU22" s="37"/>
      <c r="BSV22" s="37"/>
      <c r="BSW22" s="37"/>
      <c r="BSX22" s="37"/>
      <c r="BSY22" s="37"/>
      <c r="BSZ22" s="37"/>
      <c r="BTA22" s="37"/>
      <c r="BTB22" s="37"/>
      <c r="BTC22" s="37"/>
      <c r="BTD22" s="37"/>
      <c r="BTE22" s="37"/>
      <c r="BTF22" s="37"/>
      <c r="BTG22" s="37"/>
      <c r="BTH22" s="37"/>
      <c r="BTI22" s="37"/>
      <c r="BTJ22" s="37"/>
      <c r="BTK22" s="37"/>
      <c r="BTL22" s="37"/>
      <c r="BTM22" s="37"/>
      <c r="BTN22" s="37"/>
      <c r="BTO22" s="37"/>
      <c r="BTP22" s="37"/>
      <c r="BTQ22" s="37"/>
      <c r="BTR22" s="37"/>
      <c r="BTS22" s="37"/>
      <c r="BTT22" s="37"/>
      <c r="BTU22" s="37"/>
      <c r="BTV22" s="37"/>
      <c r="BTW22" s="37"/>
      <c r="BTX22" s="37"/>
      <c r="BTY22" s="37"/>
      <c r="BTZ22" s="37"/>
      <c r="BUA22" s="37"/>
      <c r="BUB22" s="37"/>
      <c r="BUC22" s="37"/>
      <c r="BUD22" s="37"/>
      <c r="BUE22" s="37"/>
      <c r="BUF22" s="37"/>
      <c r="BUG22" s="37"/>
      <c r="BUH22" s="37"/>
      <c r="BUI22" s="37"/>
      <c r="BUJ22" s="37"/>
      <c r="BUK22" s="37"/>
      <c r="BUL22" s="37"/>
      <c r="BUM22" s="37"/>
      <c r="BUN22" s="37"/>
      <c r="BUO22" s="37"/>
      <c r="BUP22" s="37"/>
      <c r="BUQ22" s="37"/>
      <c r="BUR22" s="37"/>
      <c r="BUS22" s="37"/>
      <c r="BUT22" s="37"/>
      <c r="BUU22" s="37"/>
      <c r="BUV22" s="37"/>
      <c r="BUW22" s="37"/>
      <c r="BUX22" s="37"/>
      <c r="BUY22" s="37"/>
      <c r="BUZ22" s="37"/>
      <c r="BVA22" s="37"/>
      <c r="BVB22" s="37"/>
      <c r="BVC22" s="37"/>
      <c r="BVD22" s="37"/>
      <c r="BVE22" s="37"/>
      <c r="BVF22" s="37"/>
      <c r="BVG22" s="37"/>
      <c r="BVH22" s="37"/>
      <c r="BVI22" s="37"/>
      <c r="BVJ22" s="37"/>
      <c r="BVK22" s="37"/>
      <c r="BVL22" s="37"/>
      <c r="BVM22" s="37"/>
      <c r="BVN22" s="37"/>
      <c r="BVO22" s="37"/>
      <c r="BVP22" s="37"/>
      <c r="BVQ22" s="37"/>
      <c r="BVR22" s="37"/>
      <c r="BVS22" s="37"/>
      <c r="BVT22" s="37"/>
      <c r="BVU22" s="37"/>
      <c r="BVV22" s="37"/>
      <c r="BVW22" s="37"/>
      <c r="BVX22" s="37"/>
      <c r="BVY22" s="37"/>
      <c r="BVZ22" s="37"/>
      <c r="BWA22" s="37"/>
      <c r="BWB22" s="37"/>
      <c r="BWC22" s="37"/>
      <c r="BWD22" s="37"/>
      <c r="BWE22" s="37"/>
      <c r="BWF22" s="37"/>
      <c r="BWG22" s="37"/>
      <c r="BWH22" s="37"/>
      <c r="BWI22" s="37"/>
      <c r="BWJ22" s="37"/>
      <c r="BWK22" s="37"/>
      <c r="BWL22" s="37"/>
      <c r="BWM22" s="37"/>
      <c r="BWN22" s="37"/>
      <c r="BWO22" s="37"/>
      <c r="BWP22" s="37"/>
      <c r="BWQ22" s="37"/>
      <c r="BWR22" s="37"/>
      <c r="BWS22" s="37"/>
      <c r="BWT22" s="37"/>
      <c r="BWU22" s="37"/>
      <c r="BWV22" s="37"/>
      <c r="BWW22" s="37"/>
      <c r="BWX22" s="37"/>
      <c r="BWY22" s="37"/>
      <c r="BWZ22" s="37"/>
      <c r="BXA22" s="37"/>
      <c r="BXB22" s="37"/>
      <c r="BXC22" s="37"/>
      <c r="BXD22" s="37"/>
      <c r="BXE22" s="37"/>
      <c r="BXF22" s="37"/>
      <c r="BXG22" s="37"/>
      <c r="BXH22" s="37"/>
      <c r="BXI22" s="37"/>
      <c r="BXJ22" s="37"/>
      <c r="BXK22" s="37"/>
      <c r="BXL22" s="37"/>
      <c r="BXM22" s="37"/>
      <c r="BXN22" s="37"/>
      <c r="BXO22" s="37"/>
      <c r="BXP22" s="37"/>
      <c r="BXQ22" s="37"/>
      <c r="BXR22" s="37"/>
      <c r="BXS22" s="37"/>
      <c r="BXT22" s="37"/>
      <c r="BXU22" s="37"/>
      <c r="BXV22" s="37"/>
      <c r="BXW22" s="37"/>
      <c r="BXX22" s="37"/>
      <c r="BXY22" s="37"/>
      <c r="BXZ22" s="37"/>
      <c r="BYA22" s="37"/>
      <c r="BYB22" s="37"/>
      <c r="BYC22" s="37"/>
      <c r="BYD22" s="37"/>
      <c r="BYE22" s="37"/>
      <c r="BYF22" s="37"/>
      <c r="BYG22" s="37"/>
      <c r="BYH22" s="37"/>
      <c r="BYI22" s="37"/>
      <c r="BYJ22" s="37"/>
      <c r="BYK22" s="37"/>
      <c r="BYL22" s="37"/>
      <c r="BYM22" s="37"/>
      <c r="BYN22" s="37"/>
      <c r="BYO22" s="37"/>
      <c r="BYP22" s="37"/>
      <c r="BYQ22" s="37"/>
      <c r="BYR22" s="37"/>
      <c r="BYS22" s="37"/>
      <c r="BYT22" s="37"/>
      <c r="BYU22" s="37"/>
      <c r="BYV22" s="37"/>
      <c r="BYW22" s="37"/>
      <c r="BYX22" s="37"/>
      <c r="BYY22" s="37"/>
      <c r="BYZ22" s="37"/>
      <c r="BZA22" s="37"/>
      <c r="BZB22" s="37"/>
      <c r="BZC22" s="37"/>
      <c r="BZD22" s="37"/>
      <c r="BZE22" s="37"/>
      <c r="BZF22" s="37"/>
      <c r="BZG22" s="37"/>
      <c r="BZH22" s="37"/>
      <c r="BZI22" s="37"/>
      <c r="BZJ22" s="37"/>
      <c r="BZK22" s="37"/>
      <c r="BZL22" s="37"/>
      <c r="BZM22" s="37"/>
      <c r="BZN22" s="37"/>
      <c r="BZO22" s="37"/>
      <c r="BZP22" s="37"/>
      <c r="BZQ22" s="37"/>
      <c r="BZR22" s="37"/>
      <c r="BZS22" s="37"/>
      <c r="BZT22" s="37"/>
      <c r="BZU22" s="37"/>
      <c r="BZV22" s="37"/>
      <c r="BZW22" s="37"/>
      <c r="BZX22" s="37"/>
      <c r="BZY22" s="37"/>
      <c r="BZZ22" s="37"/>
      <c r="CAA22" s="37"/>
      <c r="CAB22" s="37"/>
      <c r="CAC22" s="37"/>
      <c r="CAD22" s="37"/>
      <c r="CAE22" s="37"/>
      <c r="CAF22" s="37"/>
      <c r="CAG22" s="37"/>
      <c r="CAH22" s="37"/>
      <c r="CAI22" s="37"/>
      <c r="CAJ22" s="37"/>
      <c r="CAK22" s="37"/>
      <c r="CAL22" s="37"/>
      <c r="CAM22" s="37"/>
      <c r="CAN22" s="37"/>
      <c r="CAO22" s="37"/>
      <c r="CAP22" s="37"/>
      <c r="CAQ22" s="37"/>
      <c r="CAR22" s="37"/>
      <c r="CAS22" s="37"/>
      <c r="CAT22" s="37"/>
      <c r="CAU22" s="37"/>
      <c r="CAV22" s="37"/>
      <c r="CAW22" s="37"/>
      <c r="CAX22" s="37"/>
      <c r="CAY22" s="37"/>
      <c r="CAZ22" s="37"/>
      <c r="CBA22" s="37"/>
      <c r="CBB22" s="37"/>
      <c r="CBC22" s="37"/>
      <c r="CBD22" s="37"/>
      <c r="CBE22" s="37"/>
      <c r="CBF22" s="37"/>
      <c r="CBG22" s="37"/>
      <c r="CBH22" s="37"/>
      <c r="CBI22" s="37"/>
      <c r="CBJ22" s="37"/>
      <c r="CBK22" s="37"/>
      <c r="CBL22" s="37"/>
      <c r="CBM22" s="37"/>
      <c r="CBN22" s="37"/>
      <c r="CBO22" s="37"/>
      <c r="CBP22" s="37"/>
      <c r="CBQ22" s="37"/>
      <c r="CBR22" s="37"/>
      <c r="CBS22" s="37"/>
      <c r="CBT22" s="37"/>
      <c r="CBU22" s="37"/>
      <c r="CBV22" s="37"/>
      <c r="CBW22" s="37"/>
      <c r="CBX22" s="37"/>
      <c r="CBY22" s="37"/>
      <c r="CBZ22" s="37"/>
      <c r="CCA22" s="37"/>
      <c r="CCB22" s="37"/>
      <c r="CCC22" s="37"/>
      <c r="CCD22" s="37"/>
      <c r="CCE22" s="37"/>
      <c r="CCF22" s="37"/>
      <c r="CCG22" s="37"/>
      <c r="CCH22" s="37"/>
      <c r="CCI22" s="37"/>
      <c r="CCJ22" s="37"/>
      <c r="CCK22" s="37"/>
      <c r="CCL22" s="37"/>
      <c r="CCM22" s="37"/>
      <c r="CCN22" s="37"/>
      <c r="CCO22" s="37"/>
      <c r="CCP22" s="37"/>
      <c r="CCQ22" s="37"/>
      <c r="CCR22" s="37"/>
      <c r="CCS22" s="37"/>
      <c r="CCT22" s="37"/>
      <c r="CCU22" s="37"/>
      <c r="CCV22" s="37"/>
      <c r="CCW22" s="37"/>
      <c r="CCX22" s="37"/>
      <c r="CCY22" s="37"/>
      <c r="CCZ22" s="37"/>
      <c r="CDA22" s="37"/>
      <c r="CDB22" s="37"/>
      <c r="CDC22" s="37"/>
      <c r="CDD22" s="37"/>
      <c r="CDE22" s="37"/>
      <c r="CDF22" s="37"/>
      <c r="CDG22" s="37"/>
      <c r="CDH22" s="37"/>
      <c r="CDI22" s="37"/>
      <c r="CDJ22" s="37"/>
      <c r="CDK22" s="37"/>
      <c r="CDL22" s="37"/>
      <c r="CDM22" s="37"/>
      <c r="CDN22" s="37"/>
      <c r="CDO22" s="37"/>
      <c r="CDP22" s="37"/>
      <c r="CDQ22" s="37"/>
      <c r="CDR22" s="37"/>
      <c r="CDS22" s="37"/>
      <c r="CDT22" s="37"/>
      <c r="CDU22" s="37"/>
      <c r="CDV22" s="37"/>
      <c r="CDW22" s="37"/>
      <c r="CDX22" s="37"/>
      <c r="CDY22" s="37"/>
      <c r="CDZ22" s="37"/>
      <c r="CEA22" s="37"/>
      <c r="CEB22" s="37"/>
      <c r="CEC22" s="37"/>
      <c r="CED22" s="37"/>
      <c r="CEE22" s="37"/>
      <c r="CEF22" s="37"/>
      <c r="CEG22" s="37"/>
      <c r="CEH22" s="37"/>
      <c r="CEI22" s="37"/>
      <c r="CEJ22" s="37"/>
      <c r="CEK22" s="37"/>
      <c r="CEL22" s="37"/>
      <c r="CEM22" s="37"/>
      <c r="CEN22" s="37"/>
      <c r="CEO22" s="37"/>
      <c r="CEP22" s="37"/>
      <c r="CEQ22" s="37"/>
      <c r="CER22" s="37"/>
      <c r="CES22" s="37"/>
      <c r="CET22" s="37"/>
      <c r="CEU22" s="37"/>
      <c r="CEV22" s="37"/>
      <c r="CEW22" s="37"/>
      <c r="CEX22" s="37"/>
      <c r="CEY22" s="37"/>
      <c r="CEZ22" s="37"/>
      <c r="CFA22" s="37"/>
      <c r="CFB22" s="37"/>
      <c r="CFC22" s="37"/>
      <c r="CFD22" s="37"/>
      <c r="CFE22" s="37"/>
      <c r="CFF22" s="37"/>
      <c r="CFG22" s="37"/>
      <c r="CFH22" s="37"/>
      <c r="CFI22" s="37"/>
      <c r="CFJ22" s="37"/>
      <c r="CFK22" s="37"/>
      <c r="CFL22" s="37"/>
      <c r="CFM22" s="37"/>
      <c r="CFN22" s="37"/>
      <c r="CFO22" s="37"/>
      <c r="CFP22" s="37"/>
      <c r="CFQ22" s="37"/>
      <c r="CFR22" s="37"/>
      <c r="CFS22" s="37"/>
      <c r="CFT22" s="37"/>
      <c r="CFU22" s="37"/>
      <c r="CFV22" s="37"/>
      <c r="CFW22" s="37"/>
      <c r="CFX22" s="37"/>
      <c r="CFY22" s="37"/>
      <c r="CFZ22" s="37"/>
      <c r="CGA22" s="37"/>
      <c r="CGB22" s="37"/>
      <c r="CGC22" s="37"/>
      <c r="CGD22" s="37"/>
      <c r="CGE22" s="37"/>
      <c r="CGF22" s="37"/>
      <c r="CGG22" s="37"/>
      <c r="CGH22" s="37"/>
      <c r="CGI22" s="37"/>
      <c r="CGJ22" s="37"/>
      <c r="CGK22" s="37"/>
      <c r="CGL22" s="37"/>
      <c r="CGM22" s="37"/>
      <c r="CGN22" s="37"/>
      <c r="CGO22" s="37"/>
      <c r="CGP22" s="37"/>
      <c r="CGQ22" s="37"/>
      <c r="CGR22" s="37"/>
      <c r="CGS22" s="37"/>
      <c r="CGT22" s="37"/>
      <c r="CGU22" s="37"/>
      <c r="CGV22" s="37"/>
      <c r="CGW22" s="37"/>
      <c r="CGX22" s="37"/>
      <c r="CGY22" s="37"/>
      <c r="CGZ22" s="37"/>
      <c r="CHA22" s="37"/>
      <c r="CHB22" s="37"/>
      <c r="CHC22" s="37"/>
      <c r="CHD22" s="37"/>
      <c r="CHE22" s="37"/>
      <c r="CHF22" s="37"/>
      <c r="CHG22" s="37"/>
      <c r="CHH22" s="37"/>
      <c r="CHI22" s="37"/>
      <c r="CHJ22" s="37"/>
      <c r="CHK22" s="37"/>
      <c r="CHL22" s="37"/>
      <c r="CHM22" s="37"/>
      <c r="CHN22" s="37"/>
      <c r="CHO22" s="37"/>
      <c r="CHP22" s="37"/>
      <c r="CHQ22" s="37"/>
      <c r="CHR22" s="37"/>
      <c r="CHS22" s="37"/>
      <c r="CHT22" s="37"/>
      <c r="CHU22" s="37"/>
      <c r="CHV22" s="37"/>
      <c r="CHW22" s="37"/>
      <c r="CHX22" s="37"/>
      <c r="CHY22" s="37"/>
      <c r="CHZ22" s="37"/>
      <c r="CIA22" s="37"/>
      <c r="CIB22" s="37"/>
      <c r="CIC22" s="37"/>
      <c r="CID22" s="37"/>
      <c r="CIE22" s="37"/>
      <c r="CIF22" s="37"/>
      <c r="CIG22" s="37"/>
      <c r="CIH22" s="37"/>
      <c r="CII22" s="37"/>
      <c r="CIJ22" s="37"/>
      <c r="CIK22" s="37"/>
      <c r="CIL22" s="37"/>
      <c r="CIM22" s="37"/>
      <c r="CIN22" s="37"/>
      <c r="CIO22" s="37"/>
      <c r="CIP22" s="37"/>
      <c r="CIQ22" s="37"/>
      <c r="CIR22" s="37"/>
      <c r="CIS22" s="37"/>
      <c r="CIT22" s="37"/>
      <c r="CIU22" s="37"/>
      <c r="CIV22" s="37"/>
      <c r="CIW22" s="37"/>
      <c r="CIX22" s="37"/>
      <c r="CIY22" s="37"/>
      <c r="CIZ22" s="37"/>
      <c r="CJA22" s="37"/>
      <c r="CJB22" s="37"/>
      <c r="CJC22" s="37"/>
      <c r="CJD22" s="37"/>
      <c r="CJE22" s="37"/>
      <c r="CJF22" s="37"/>
      <c r="CJG22" s="37"/>
      <c r="CJH22" s="37"/>
      <c r="CJI22" s="37"/>
      <c r="CJJ22" s="37"/>
      <c r="CJK22" s="37"/>
      <c r="CJL22" s="37"/>
      <c r="CJM22" s="37"/>
      <c r="CJN22" s="37"/>
      <c r="CJO22" s="37"/>
      <c r="CJP22" s="37"/>
      <c r="CJQ22" s="37"/>
      <c r="CJR22" s="37"/>
      <c r="CJS22" s="37"/>
      <c r="CJT22" s="37"/>
      <c r="CJU22" s="37"/>
      <c r="CJV22" s="37"/>
      <c r="CJW22" s="37"/>
      <c r="CJX22" s="37"/>
      <c r="CJY22" s="37"/>
      <c r="CJZ22" s="37"/>
      <c r="CKA22" s="37"/>
      <c r="CKB22" s="37"/>
      <c r="CKC22" s="37"/>
      <c r="CKD22" s="37"/>
      <c r="CKE22" s="37"/>
      <c r="CKF22" s="37"/>
      <c r="CKG22" s="37"/>
      <c r="CKH22" s="37"/>
      <c r="CKI22" s="37"/>
      <c r="CKJ22" s="37"/>
      <c r="CKK22" s="37"/>
      <c r="CKL22" s="37"/>
      <c r="CKM22" s="37"/>
      <c r="CKN22" s="37"/>
      <c r="CKO22" s="37"/>
      <c r="CKP22" s="37"/>
      <c r="CKQ22" s="37"/>
      <c r="CKR22" s="37"/>
      <c r="CKS22" s="37"/>
      <c r="CKT22" s="37"/>
      <c r="CKU22" s="37"/>
      <c r="CKV22" s="37"/>
      <c r="CKW22" s="37"/>
      <c r="CKX22" s="37"/>
      <c r="CKY22" s="37"/>
      <c r="CKZ22" s="37"/>
      <c r="CLA22" s="37"/>
      <c r="CLB22" s="37"/>
      <c r="CLC22" s="37"/>
      <c r="CLD22" s="37"/>
      <c r="CLE22" s="37"/>
      <c r="CLF22" s="37"/>
      <c r="CLG22" s="37"/>
      <c r="CLH22" s="37"/>
      <c r="CLI22" s="37"/>
      <c r="CLJ22" s="37"/>
      <c r="CLK22" s="37"/>
      <c r="CLL22" s="37"/>
      <c r="CLM22" s="37"/>
      <c r="CLN22" s="37"/>
      <c r="CLO22" s="37"/>
      <c r="CLP22" s="37"/>
      <c r="CLQ22" s="37"/>
      <c r="CLR22" s="37"/>
      <c r="CLS22" s="37"/>
      <c r="CLT22" s="37"/>
      <c r="CLU22" s="37"/>
      <c r="CLV22" s="37"/>
      <c r="CLW22" s="37"/>
      <c r="CLX22" s="37"/>
      <c r="CLY22" s="37"/>
      <c r="CLZ22" s="37"/>
      <c r="CMA22" s="37"/>
      <c r="CMB22" s="37"/>
      <c r="CMC22" s="37"/>
      <c r="CMD22" s="37"/>
      <c r="CME22" s="37"/>
      <c r="CMF22" s="37"/>
      <c r="CMG22" s="37"/>
      <c r="CMH22" s="37"/>
      <c r="CMI22" s="37"/>
      <c r="CMJ22" s="37"/>
      <c r="CMK22" s="37"/>
      <c r="CML22" s="37"/>
      <c r="CMM22" s="37"/>
      <c r="CMN22" s="37"/>
      <c r="CMO22" s="37"/>
      <c r="CMP22" s="37"/>
      <c r="CMQ22" s="37"/>
      <c r="CMR22" s="37"/>
      <c r="CMS22" s="37"/>
      <c r="CMT22" s="37"/>
      <c r="CMU22" s="37"/>
      <c r="CMV22" s="37"/>
      <c r="CMW22" s="37"/>
      <c r="CMX22" s="37"/>
      <c r="CMY22" s="37"/>
      <c r="CMZ22" s="37"/>
      <c r="CNA22" s="37"/>
      <c r="CNB22" s="37"/>
      <c r="CNC22" s="37"/>
      <c r="CND22" s="37"/>
      <c r="CNE22" s="37"/>
      <c r="CNF22" s="37"/>
      <c r="CNG22" s="37"/>
      <c r="CNH22" s="37"/>
      <c r="CNI22" s="37"/>
      <c r="CNJ22" s="37"/>
      <c r="CNK22" s="37"/>
      <c r="CNL22" s="37"/>
      <c r="CNM22" s="37"/>
      <c r="CNN22" s="37"/>
      <c r="CNO22" s="37"/>
      <c r="CNP22" s="37"/>
      <c r="CNQ22" s="37"/>
      <c r="CNR22" s="37"/>
      <c r="CNS22" s="37"/>
      <c r="CNT22" s="37"/>
      <c r="CNU22" s="37"/>
      <c r="CNV22" s="37"/>
      <c r="CNW22" s="37"/>
      <c r="CNX22" s="37"/>
      <c r="CNY22" s="37"/>
      <c r="CNZ22" s="37"/>
      <c r="COA22" s="37"/>
      <c r="COB22" s="37"/>
      <c r="COC22" s="37"/>
      <c r="COD22" s="37"/>
      <c r="COE22" s="37"/>
      <c r="COF22" s="37"/>
      <c r="COG22" s="37"/>
      <c r="COH22" s="37"/>
      <c r="COI22" s="37"/>
      <c r="COJ22" s="37"/>
      <c r="COK22" s="37"/>
      <c r="COL22" s="37"/>
      <c r="COM22" s="37"/>
      <c r="CON22" s="37"/>
      <c r="COO22" s="37"/>
      <c r="COP22" s="37"/>
      <c r="COQ22" s="37"/>
      <c r="COR22" s="37"/>
      <c r="COS22" s="37"/>
      <c r="COT22" s="37"/>
      <c r="COU22" s="37"/>
      <c r="COV22" s="37"/>
      <c r="COW22" s="37"/>
      <c r="COX22" s="37"/>
      <c r="COY22" s="37"/>
      <c r="COZ22" s="37"/>
      <c r="CPA22" s="37"/>
      <c r="CPB22" s="37"/>
      <c r="CPC22" s="37"/>
      <c r="CPD22" s="37"/>
      <c r="CPE22" s="37"/>
      <c r="CPF22" s="37"/>
      <c r="CPG22" s="37"/>
      <c r="CPH22" s="37"/>
      <c r="CPI22" s="37"/>
      <c r="CPJ22" s="37"/>
      <c r="CPK22" s="37"/>
      <c r="CPL22" s="37"/>
      <c r="CPM22" s="37"/>
      <c r="CPN22" s="37"/>
      <c r="CPO22" s="37"/>
      <c r="CPP22" s="37"/>
      <c r="CPQ22" s="37"/>
      <c r="CPR22" s="37"/>
      <c r="CPS22" s="37"/>
      <c r="CPT22" s="37"/>
      <c r="CPU22" s="37"/>
      <c r="CPV22" s="37"/>
      <c r="CPW22" s="37"/>
      <c r="CPX22" s="37"/>
      <c r="CPY22" s="37"/>
      <c r="CPZ22" s="37"/>
      <c r="CQA22" s="37"/>
      <c r="CQB22" s="37"/>
      <c r="CQC22" s="37"/>
      <c r="CQD22" s="37"/>
      <c r="CQE22" s="37"/>
      <c r="CQF22" s="37"/>
      <c r="CQG22" s="37"/>
      <c r="CQH22" s="37"/>
      <c r="CQI22" s="37"/>
      <c r="CQJ22" s="37"/>
      <c r="CQK22" s="37"/>
      <c r="CQL22" s="37"/>
      <c r="CQM22" s="37"/>
      <c r="CQN22" s="37"/>
      <c r="CQO22" s="37"/>
      <c r="CQP22" s="37"/>
      <c r="CQQ22" s="37"/>
      <c r="CQR22" s="37"/>
      <c r="CQS22" s="37"/>
      <c r="CQT22" s="37"/>
      <c r="CQU22" s="37"/>
      <c r="CQV22" s="37"/>
      <c r="CQW22" s="37"/>
      <c r="CQX22" s="37"/>
      <c r="CQY22" s="37"/>
      <c r="CQZ22" s="37"/>
      <c r="CRA22" s="37"/>
      <c r="CRB22" s="37"/>
      <c r="CRC22" s="37"/>
      <c r="CRD22" s="37"/>
      <c r="CRE22" s="37"/>
      <c r="CRF22" s="37"/>
      <c r="CRG22" s="37"/>
      <c r="CRH22" s="37"/>
      <c r="CRI22" s="37"/>
      <c r="CRJ22" s="37"/>
      <c r="CRK22" s="37"/>
      <c r="CRL22" s="37"/>
      <c r="CRM22" s="37"/>
      <c r="CRN22" s="37"/>
      <c r="CRO22" s="37"/>
      <c r="CRP22" s="37"/>
      <c r="CRQ22" s="37"/>
      <c r="CRR22" s="37"/>
      <c r="CRS22" s="37"/>
      <c r="CRT22" s="37"/>
      <c r="CRU22" s="37"/>
      <c r="CRV22" s="37"/>
      <c r="CRW22" s="37"/>
      <c r="CRX22" s="37"/>
      <c r="CRY22" s="37"/>
      <c r="CRZ22" s="37"/>
      <c r="CSA22" s="37"/>
      <c r="CSB22" s="37"/>
      <c r="CSC22" s="37"/>
      <c r="CSD22" s="37"/>
      <c r="CSE22" s="37"/>
      <c r="CSF22" s="37"/>
      <c r="CSG22" s="37"/>
      <c r="CSH22" s="37"/>
      <c r="CSI22" s="37"/>
      <c r="CSJ22" s="37"/>
      <c r="CSK22" s="37"/>
      <c r="CSL22" s="37"/>
      <c r="CSM22" s="37"/>
      <c r="CSN22" s="37"/>
      <c r="CSO22" s="37"/>
      <c r="CSP22" s="37"/>
      <c r="CSQ22" s="37"/>
      <c r="CSR22" s="37"/>
      <c r="CSS22" s="37"/>
      <c r="CST22" s="37"/>
      <c r="CSU22" s="37"/>
      <c r="CSV22" s="37"/>
      <c r="CSW22" s="37"/>
      <c r="CSX22" s="37"/>
      <c r="CSY22" s="37"/>
      <c r="CSZ22" s="37"/>
      <c r="CTA22" s="37"/>
      <c r="CTB22" s="37"/>
      <c r="CTC22" s="37"/>
      <c r="CTD22" s="37"/>
      <c r="CTE22" s="37"/>
      <c r="CTF22" s="37"/>
      <c r="CTG22" s="37"/>
      <c r="CTH22" s="37"/>
      <c r="CTI22" s="37"/>
      <c r="CTJ22" s="37"/>
      <c r="CTK22" s="37"/>
      <c r="CTL22" s="37"/>
      <c r="CTM22" s="37"/>
      <c r="CTN22" s="37"/>
      <c r="CTO22" s="37"/>
      <c r="CTP22" s="37"/>
      <c r="CTQ22" s="37"/>
      <c r="CTR22" s="37"/>
      <c r="CTS22" s="37"/>
      <c r="CTT22" s="37"/>
      <c r="CTU22" s="37"/>
      <c r="CTV22" s="37"/>
      <c r="CTW22" s="37"/>
      <c r="CTX22" s="37"/>
      <c r="CTY22" s="37"/>
      <c r="CTZ22" s="37"/>
      <c r="CUA22" s="37"/>
      <c r="CUB22" s="37"/>
      <c r="CUC22" s="37"/>
      <c r="CUD22" s="37"/>
      <c r="CUE22" s="37"/>
      <c r="CUF22" s="37"/>
      <c r="CUG22" s="37"/>
      <c r="CUH22" s="37"/>
      <c r="CUI22" s="37"/>
      <c r="CUJ22" s="37"/>
      <c r="CUK22" s="37"/>
      <c r="CUL22" s="37"/>
      <c r="CUM22" s="37"/>
      <c r="CUN22" s="37"/>
      <c r="CUO22" s="37"/>
      <c r="CUP22" s="37"/>
      <c r="CUQ22" s="37"/>
      <c r="CUR22" s="37"/>
      <c r="CUS22" s="37"/>
      <c r="CUT22" s="37"/>
      <c r="CUU22" s="37"/>
      <c r="CUV22" s="37"/>
      <c r="CUW22" s="37"/>
      <c r="CUX22" s="37"/>
      <c r="CUY22" s="37"/>
      <c r="CUZ22" s="37"/>
      <c r="CVA22" s="37"/>
      <c r="CVB22" s="37"/>
      <c r="CVC22" s="37"/>
      <c r="CVD22" s="37"/>
      <c r="CVE22" s="37"/>
      <c r="CVF22" s="37"/>
      <c r="CVG22" s="37"/>
      <c r="CVH22" s="37"/>
      <c r="CVI22" s="37"/>
      <c r="CVJ22" s="37"/>
      <c r="CVK22" s="37"/>
      <c r="CVL22" s="37"/>
      <c r="CVM22" s="37"/>
      <c r="CVN22" s="37"/>
      <c r="CVO22" s="37"/>
      <c r="CVP22" s="37"/>
      <c r="CVQ22" s="37"/>
      <c r="CVR22" s="37"/>
      <c r="CVS22" s="37"/>
      <c r="CVT22" s="37"/>
      <c r="CVU22" s="37"/>
      <c r="CVV22" s="37"/>
      <c r="CVW22" s="37"/>
      <c r="CVX22" s="37"/>
      <c r="CVY22" s="37"/>
      <c r="CVZ22" s="37"/>
      <c r="CWA22" s="37"/>
      <c r="CWB22" s="37"/>
      <c r="CWC22" s="37"/>
      <c r="CWD22" s="37"/>
      <c r="CWE22" s="37"/>
      <c r="CWF22" s="37"/>
      <c r="CWG22" s="37"/>
      <c r="CWH22" s="37"/>
      <c r="CWI22" s="37"/>
      <c r="CWJ22" s="37"/>
      <c r="CWK22" s="37"/>
      <c r="CWL22" s="37"/>
      <c r="CWM22" s="37"/>
      <c r="CWN22" s="37"/>
      <c r="CWO22" s="37"/>
      <c r="CWP22" s="37"/>
      <c r="CWQ22" s="37"/>
      <c r="CWR22" s="37"/>
      <c r="CWS22" s="37"/>
      <c r="CWT22" s="37"/>
      <c r="CWU22" s="37"/>
      <c r="CWV22" s="37"/>
      <c r="CWW22" s="37"/>
      <c r="CWX22" s="37"/>
      <c r="CWY22" s="37"/>
      <c r="CWZ22" s="37"/>
      <c r="CXA22" s="37"/>
      <c r="CXB22" s="37"/>
      <c r="CXC22" s="37"/>
      <c r="CXD22" s="37"/>
      <c r="CXE22" s="37"/>
      <c r="CXF22" s="37"/>
      <c r="CXG22" s="37"/>
      <c r="CXH22" s="37"/>
      <c r="CXI22" s="37"/>
      <c r="CXJ22" s="37"/>
      <c r="CXK22" s="37"/>
      <c r="CXL22" s="37"/>
      <c r="CXM22" s="37"/>
      <c r="CXN22" s="37"/>
      <c r="CXO22" s="37"/>
      <c r="CXP22" s="37"/>
      <c r="CXQ22" s="37"/>
      <c r="CXR22" s="37"/>
      <c r="CXS22" s="37"/>
      <c r="CXT22" s="37"/>
      <c r="CXU22" s="37"/>
      <c r="CXV22" s="37"/>
      <c r="CXW22" s="37"/>
      <c r="CXX22" s="37"/>
      <c r="CXY22" s="37"/>
      <c r="CXZ22" s="37"/>
      <c r="CYA22" s="37"/>
      <c r="CYB22" s="37"/>
      <c r="CYC22" s="37"/>
      <c r="CYD22" s="37"/>
      <c r="CYE22" s="37"/>
      <c r="CYF22" s="37"/>
      <c r="CYG22" s="37"/>
      <c r="CYH22" s="37"/>
      <c r="CYI22" s="37"/>
      <c r="CYJ22" s="37"/>
      <c r="CYK22" s="37"/>
      <c r="CYL22" s="37"/>
      <c r="CYM22" s="37"/>
      <c r="CYN22" s="37"/>
      <c r="CYO22" s="37"/>
      <c r="CYP22" s="37"/>
      <c r="CYQ22" s="37"/>
      <c r="CYR22" s="37"/>
      <c r="CYS22" s="37"/>
      <c r="CYT22" s="37"/>
      <c r="CYU22" s="37"/>
      <c r="CYV22" s="37"/>
      <c r="CYW22" s="37"/>
      <c r="CYX22" s="37"/>
      <c r="CYY22" s="37"/>
      <c r="CYZ22" s="37"/>
      <c r="CZA22" s="37"/>
      <c r="CZB22" s="37"/>
      <c r="CZC22" s="37"/>
      <c r="CZD22" s="37"/>
      <c r="CZE22" s="37"/>
      <c r="CZF22" s="37"/>
      <c r="CZG22" s="37"/>
      <c r="CZH22" s="37"/>
      <c r="CZI22" s="37"/>
      <c r="CZJ22" s="37"/>
      <c r="CZK22" s="37"/>
      <c r="CZL22" s="37"/>
      <c r="CZM22" s="37"/>
      <c r="CZN22" s="37"/>
      <c r="CZO22" s="37"/>
      <c r="CZP22" s="37"/>
      <c r="CZQ22" s="37"/>
      <c r="CZR22" s="37"/>
      <c r="CZS22" s="37"/>
      <c r="CZT22" s="37"/>
      <c r="CZU22" s="37"/>
      <c r="CZV22" s="37"/>
      <c r="CZW22" s="37"/>
      <c r="CZX22" s="37"/>
      <c r="CZY22" s="37"/>
      <c r="CZZ22" s="37"/>
      <c r="DAA22" s="37"/>
      <c r="DAB22" s="37"/>
      <c r="DAC22" s="37"/>
      <c r="DAD22" s="37"/>
      <c r="DAE22" s="37"/>
      <c r="DAF22" s="37"/>
      <c r="DAG22" s="37"/>
      <c r="DAH22" s="37"/>
      <c r="DAI22" s="37"/>
      <c r="DAJ22" s="37"/>
      <c r="DAK22" s="37"/>
      <c r="DAL22" s="37"/>
      <c r="DAM22" s="37"/>
      <c r="DAN22" s="37"/>
      <c r="DAO22" s="37"/>
      <c r="DAP22" s="37"/>
      <c r="DAQ22" s="37"/>
      <c r="DAR22" s="37"/>
      <c r="DAS22" s="37"/>
      <c r="DAT22" s="37"/>
      <c r="DAU22" s="37"/>
      <c r="DAV22" s="37"/>
      <c r="DAW22" s="37"/>
      <c r="DAX22" s="37"/>
      <c r="DAY22" s="37"/>
      <c r="DAZ22" s="37"/>
      <c r="DBA22" s="37"/>
      <c r="DBB22" s="37"/>
      <c r="DBC22" s="37"/>
      <c r="DBD22" s="37"/>
      <c r="DBE22" s="37"/>
      <c r="DBF22" s="37"/>
      <c r="DBG22" s="37"/>
      <c r="DBH22" s="37"/>
      <c r="DBI22" s="37"/>
      <c r="DBJ22" s="37"/>
      <c r="DBK22" s="37"/>
      <c r="DBL22" s="37"/>
      <c r="DBM22" s="37"/>
      <c r="DBN22" s="37"/>
      <c r="DBO22" s="37"/>
      <c r="DBP22" s="37"/>
      <c r="DBQ22" s="37"/>
      <c r="DBR22" s="37"/>
      <c r="DBS22" s="37"/>
      <c r="DBT22" s="37"/>
      <c r="DBU22" s="37"/>
      <c r="DBV22" s="37"/>
      <c r="DBW22" s="37"/>
      <c r="DBX22" s="37"/>
      <c r="DBY22" s="37"/>
      <c r="DBZ22" s="37"/>
      <c r="DCA22" s="37"/>
      <c r="DCB22" s="37"/>
      <c r="DCC22" s="37"/>
      <c r="DCD22" s="37"/>
      <c r="DCE22" s="37"/>
      <c r="DCF22" s="37"/>
      <c r="DCG22" s="37"/>
      <c r="DCH22" s="37"/>
      <c r="DCI22" s="37"/>
      <c r="DCJ22" s="37"/>
      <c r="DCK22" s="37"/>
      <c r="DCL22" s="37"/>
      <c r="DCM22" s="37"/>
      <c r="DCN22" s="37"/>
      <c r="DCO22" s="37"/>
      <c r="DCP22" s="37"/>
      <c r="DCQ22" s="37"/>
      <c r="DCR22" s="37"/>
      <c r="DCS22" s="37"/>
      <c r="DCT22" s="37"/>
      <c r="DCU22" s="37"/>
      <c r="DCV22" s="37"/>
      <c r="DCW22" s="37"/>
      <c r="DCX22" s="37"/>
      <c r="DCY22" s="37"/>
      <c r="DCZ22" s="37"/>
      <c r="DDA22" s="37"/>
      <c r="DDB22" s="37"/>
      <c r="DDC22" s="37"/>
      <c r="DDD22" s="37"/>
      <c r="DDE22" s="37"/>
      <c r="DDF22" s="37"/>
      <c r="DDG22" s="37"/>
      <c r="DDH22" s="37"/>
      <c r="DDI22" s="37"/>
      <c r="DDJ22" s="37"/>
      <c r="DDK22" s="37"/>
      <c r="DDL22" s="37"/>
      <c r="DDM22" s="37"/>
      <c r="DDN22" s="37"/>
      <c r="DDO22" s="37"/>
      <c r="DDP22" s="37"/>
      <c r="DDQ22" s="37"/>
      <c r="DDR22" s="37"/>
      <c r="DDS22" s="37"/>
      <c r="DDT22" s="37"/>
      <c r="DDU22" s="37"/>
      <c r="DDV22" s="37"/>
      <c r="DDW22" s="37"/>
      <c r="DDX22" s="37"/>
      <c r="DDY22" s="37"/>
      <c r="DDZ22" s="37"/>
      <c r="DEA22" s="37"/>
      <c r="DEB22" s="37"/>
      <c r="DEC22" s="37"/>
      <c r="DED22" s="37"/>
      <c r="DEE22" s="37"/>
      <c r="DEF22" s="37"/>
      <c r="DEG22" s="37"/>
      <c r="DEH22" s="37"/>
      <c r="DEI22" s="37"/>
      <c r="DEJ22" s="37"/>
      <c r="DEK22" s="37"/>
      <c r="DEL22" s="37"/>
      <c r="DEM22" s="37"/>
      <c r="DEN22" s="37"/>
      <c r="DEO22" s="37"/>
      <c r="DEP22" s="37"/>
      <c r="DEQ22" s="37"/>
      <c r="DER22" s="37"/>
      <c r="DES22" s="37"/>
      <c r="DET22" s="37"/>
      <c r="DEU22" s="37"/>
      <c r="DEV22" s="37"/>
      <c r="DEW22" s="37"/>
      <c r="DEX22" s="37"/>
      <c r="DEY22" s="37"/>
      <c r="DEZ22" s="37"/>
      <c r="DFA22" s="37"/>
      <c r="DFB22" s="37"/>
      <c r="DFC22" s="37"/>
      <c r="DFD22" s="37"/>
      <c r="DFE22" s="37"/>
      <c r="DFF22" s="37"/>
      <c r="DFG22" s="37"/>
      <c r="DFH22" s="37"/>
      <c r="DFI22" s="37"/>
      <c r="DFJ22" s="37"/>
      <c r="DFK22" s="37"/>
      <c r="DFL22" s="37"/>
      <c r="DFM22" s="37"/>
      <c r="DFN22" s="37"/>
      <c r="DFO22" s="37"/>
      <c r="DFP22" s="37"/>
      <c r="DFQ22" s="37"/>
      <c r="DFR22" s="37"/>
      <c r="DFS22" s="37"/>
      <c r="DFT22" s="37"/>
      <c r="DFU22" s="37"/>
      <c r="DFV22" s="37"/>
      <c r="DFW22" s="37"/>
      <c r="DFX22" s="37"/>
      <c r="DFY22" s="37"/>
      <c r="DFZ22" s="37"/>
      <c r="DGA22" s="37"/>
      <c r="DGB22" s="37"/>
      <c r="DGC22" s="37"/>
      <c r="DGD22" s="37"/>
      <c r="DGE22" s="37"/>
      <c r="DGF22" s="37"/>
      <c r="DGG22" s="37"/>
      <c r="DGH22" s="37"/>
      <c r="DGI22" s="37"/>
      <c r="DGJ22" s="37"/>
      <c r="DGK22" s="37"/>
      <c r="DGL22" s="37"/>
      <c r="DGM22" s="37"/>
      <c r="DGN22" s="37"/>
      <c r="DGO22" s="37"/>
      <c r="DGP22" s="37"/>
      <c r="DGQ22" s="37"/>
      <c r="DGR22" s="37"/>
      <c r="DGS22" s="37"/>
      <c r="DGT22" s="37"/>
      <c r="DGU22" s="37"/>
      <c r="DGV22" s="37"/>
      <c r="DGW22" s="37"/>
      <c r="DGX22" s="37"/>
      <c r="DGY22" s="37"/>
      <c r="DGZ22" s="37"/>
      <c r="DHA22" s="37"/>
      <c r="DHB22" s="37"/>
      <c r="DHC22" s="37"/>
      <c r="DHD22" s="37"/>
      <c r="DHE22" s="37"/>
      <c r="DHF22" s="37"/>
      <c r="DHG22" s="37"/>
      <c r="DHH22" s="37"/>
      <c r="DHI22" s="37"/>
      <c r="DHJ22" s="37"/>
      <c r="DHK22" s="37"/>
      <c r="DHL22" s="37"/>
      <c r="DHM22" s="37"/>
      <c r="DHN22" s="37"/>
      <c r="DHO22" s="37"/>
      <c r="DHP22" s="37"/>
      <c r="DHQ22" s="37"/>
      <c r="DHR22" s="37"/>
      <c r="DHS22" s="37"/>
      <c r="DHT22" s="37"/>
      <c r="DHU22" s="37"/>
      <c r="DHV22" s="37"/>
      <c r="DHW22" s="37"/>
      <c r="DHX22" s="37"/>
      <c r="DHY22" s="37"/>
      <c r="DHZ22" s="37"/>
      <c r="DIA22" s="37"/>
      <c r="DIB22" s="37"/>
      <c r="DIC22" s="37"/>
      <c r="DID22" s="37"/>
      <c r="DIE22" s="37"/>
      <c r="DIF22" s="37"/>
      <c r="DIG22" s="37"/>
      <c r="DIH22" s="37"/>
      <c r="DII22" s="37"/>
      <c r="DIJ22" s="37"/>
      <c r="DIK22" s="37"/>
      <c r="DIL22" s="37"/>
      <c r="DIM22" s="37"/>
      <c r="DIN22" s="37"/>
      <c r="DIO22" s="37"/>
      <c r="DIP22" s="37"/>
      <c r="DIQ22" s="37"/>
      <c r="DIR22" s="37"/>
      <c r="DIS22" s="37"/>
      <c r="DIT22" s="37"/>
      <c r="DIU22" s="37"/>
      <c r="DIV22" s="37"/>
      <c r="DIW22" s="37"/>
      <c r="DIX22" s="37"/>
      <c r="DIY22" s="37"/>
      <c r="DIZ22" s="37"/>
      <c r="DJA22" s="37"/>
      <c r="DJB22" s="37"/>
      <c r="DJC22" s="37"/>
      <c r="DJD22" s="37"/>
      <c r="DJE22" s="37"/>
      <c r="DJF22" s="37"/>
      <c r="DJG22" s="37"/>
      <c r="DJH22" s="37"/>
      <c r="DJI22" s="37"/>
      <c r="DJJ22" s="37"/>
      <c r="DJK22" s="37"/>
      <c r="DJL22" s="37"/>
      <c r="DJM22" s="37"/>
      <c r="DJN22" s="37"/>
      <c r="DJO22" s="37"/>
      <c r="DJP22" s="37"/>
      <c r="DJQ22" s="37"/>
      <c r="DJR22" s="37"/>
      <c r="DJS22" s="37"/>
      <c r="DJT22" s="37"/>
      <c r="DJU22" s="37"/>
      <c r="DJV22" s="37"/>
      <c r="DJW22" s="37"/>
      <c r="DJX22" s="37"/>
      <c r="DJY22" s="37"/>
      <c r="DJZ22" s="37"/>
      <c r="DKA22" s="37"/>
      <c r="DKB22" s="37"/>
      <c r="DKC22" s="37"/>
      <c r="DKD22" s="37"/>
      <c r="DKE22" s="37"/>
      <c r="DKF22" s="37"/>
      <c r="DKG22" s="37"/>
      <c r="DKH22" s="37"/>
      <c r="DKI22" s="37"/>
      <c r="DKJ22" s="37"/>
      <c r="DKK22" s="37"/>
      <c r="DKL22" s="37"/>
      <c r="DKM22" s="37"/>
      <c r="DKN22" s="37"/>
      <c r="DKO22" s="37"/>
      <c r="DKP22" s="37"/>
      <c r="DKQ22" s="37"/>
      <c r="DKR22" s="37"/>
      <c r="DKS22" s="37"/>
      <c r="DKT22" s="37"/>
      <c r="DKU22" s="37"/>
      <c r="DKV22" s="37"/>
      <c r="DKW22" s="37"/>
      <c r="DKX22" s="37"/>
      <c r="DKY22" s="37"/>
      <c r="DKZ22" s="37"/>
      <c r="DLA22" s="37"/>
      <c r="DLB22" s="37"/>
      <c r="DLC22" s="37"/>
      <c r="DLD22" s="37"/>
      <c r="DLE22" s="37"/>
      <c r="DLF22" s="37"/>
      <c r="DLG22" s="37"/>
      <c r="DLH22" s="37"/>
      <c r="DLI22" s="37"/>
      <c r="DLJ22" s="37"/>
      <c r="DLK22" s="37"/>
      <c r="DLL22" s="37"/>
      <c r="DLM22" s="37"/>
      <c r="DLN22" s="37"/>
      <c r="DLO22" s="37"/>
      <c r="DLP22" s="37"/>
      <c r="DLQ22" s="37"/>
      <c r="DLR22" s="37"/>
      <c r="DLS22" s="37"/>
      <c r="DLT22" s="37"/>
      <c r="DLU22" s="37"/>
      <c r="DLV22" s="37"/>
      <c r="DLW22" s="37"/>
      <c r="DLX22" s="37"/>
      <c r="DLY22" s="37"/>
      <c r="DLZ22" s="37"/>
      <c r="DMA22" s="37"/>
      <c r="DMB22" s="37"/>
      <c r="DMC22" s="37"/>
      <c r="DMD22" s="37"/>
      <c r="DME22" s="37"/>
      <c r="DMF22" s="37"/>
      <c r="DMG22" s="37"/>
      <c r="DMH22" s="37"/>
      <c r="DMI22" s="37"/>
      <c r="DMJ22" s="37"/>
      <c r="DMK22" s="37"/>
      <c r="DML22" s="37"/>
      <c r="DMM22" s="37"/>
      <c r="DMN22" s="37"/>
      <c r="DMO22" s="37"/>
      <c r="DMP22" s="37"/>
      <c r="DMQ22" s="37"/>
      <c r="DMR22" s="37"/>
      <c r="DMS22" s="37"/>
      <c r="DMT22" s="37"/>
      <c r="DMU22" s="37"/>
      <c r="DMV22" s="37"/>
      <c r="DMW22" s="37"/>
      <c r="DMX22" s="37"/>
      <c r="DMY22" s="37"/>
      <c r="DMZ22" s="37"/>
      <c r="DNA22" s="37"/>
      <c r="DNB22" s="37"/>
      <c r="DNC22" s="37"/>
      <c r="DND22" s="37"/>
      <c r="DNE22" s="37"/>
      <c r="DNF22" s="37"/>
      <c r="DNG22" s="37"/>
      <c r="DNH22" s="37"/>
      <c r="DNI22" s="37"/>
      <c r="DNJ22" s="37"/>
      <c r="DNK22" s="37"/>
      <c r="DNL22" s="37"/>
      <c r="DNM22" s="37"/>
      <c r="DNN22" s="37"/>
      <c r="DNO22" s="37"/>
      <c r="DNP22" s="37"/>
      <c r="DNQ22" s="37"/>
      <c r="DNR22" s="37"/>
      <c r="DNS22" s="37"/>
      <c r="DNT22" s="37"/>
      <c r="DNU22" s="37"/>
      <c r="DNV22" s="37"/>
      <c r="DNW22" s="37"/>
      <c r="DNX22" s="37"/>
      <c r="DNY22" s="37"/>
      <c r="DNZ22" s="37"/>
      <c r="DOA22" s="37"/>
      <c r="DOB22" s="37"/>
      <c r="DOC22" s="37"/>
      <c r="DOD22" s="37"/>
      <c r="DOE22" s="37"/>
      <c r="DOF22" s="37"/>
      <c r="DOG22" s="37"/>
      <c r="DOH22" s="37"/>
      <c r="DOI22" s="37"/>
      <c r="DOJ22" s="37"/>
      <c r="DOK22" s="37"/>
      <c r="DOL22" s="37"/>
      <c r="DOM22" s="37"/>
      <c r="DON22" s="37"/>
      <c r="DOO22" s="37"/>
      <c r="DOP22" s="37"/>
      <c r="DOQ22" s="37"/>
      <c r="DOR22" s="37"/>
      <c r="DOS22" s="37"/>
      <c r="DOT22" s="37"/>
      <c r="DOU22" s="37"/>
      <c r="DOV22" s="37"/>
      <c r="DOW22" s="37"/>
      <c r="DOX22" s="37"/>
      <c r="DOY22" s="37"/>
      <c r="DOZ22" s="37"/>
      <c r="DPA22" s="37"/>
      <c r="DPB22" s="37"/>
      <c r="DPC22" s="37"/>
      <c r="DPD22" s="37"/>
      <c r="DPE22" s="37"/>
      <c r="DPF22" s="37"/>
      <c r="DPG22" s="37"/>
      <c r="DPH22" s="37"/>
      <c r="DPI22" s="37"/>
      <c r="DPJ22" s="37"/>
      <c r="DPK22" s="37"/>
      <c r="DPL22" s="37"/>
      <c r="DPM22" s="37"/>
      <c r="DPN22" s="37"/>
      <c r="DPO22" s="37"/>
      <c r="DPP22" s="37"/>
      <c r="DPQ22" s="37"/>
      <c r="DPR22" s="37"/>
      <c r="DPS22" s="37"/>
      <c r="DPT22" s="37"/>
      <c r="DPU22" s="37"/>
      <c r="DPV22" s="37"/>
      <c r="DPW22" s="37"/>
      <c r="DPX22" s="37"/>
      <c r="DPY22" s="37"/>
      <c r="DPZ22" s="37"/>
      <c r="DQA22" s="37"/>
      <c r="DQB22" s="37"/>
      <c r="DQC22" s="37"/>
      <c r="DQD22" s="37"/>
      <c r="DQE22" s="37"/>
      <c r="DQF22" s="37"/>
      <c r="DQG22" s="37"/>
      <c r="DQH22" s="37"/>
      <c r="DQI22" s="37"/>
      <c r="DQJ22" s="37"/>
      <c r="DQK22" s="37"/>
      <c r="DQL22" s="37"/>
      <c r="DQM22" s="37"/>
      <c r="DQN22" s="37"/>
      <c r="DQO22" s="37"/>
      <c r="DQP22" s="37"/>
      <c r="DQQ22" s="37"/>
      <c r="DQR22" s="37"/>
      <c r="DQS22" s="37"/>
      <c r="DQT22" s="37"/>
      <c r="DQU22" s="37"/>
      <c r="DQV22" s="37"/>
      <c r="DQW22" s="37"/>
      <c r="DQX22" s="37"/>
      <c r="DQY22" s="37"/>
      <c r="DQZ22" s="37"/>
      <c r="DRA22" s="37"/>
      <c r="DRB22" s="37"/>
      <c r="DRC22" s="37"/>
      <c r="DRD22" s="37"/>
      <c r="DRE22" s="37"/>
      <c r="DRF22" s="37"/>
      <c r="DRG22" s="37"/>
      <c r="DRH22" s="37"/>
      <c r="DRI22" s="37"/>
      <c r="DRJ22" s="37"/>
      <c r="DRK22" s="37"/>
      <c r="DRL22" s="37"/>
      <c r="DRM22" s="37"/>
      <c r="DRN22" s="37"/>
      <c r="DRO22" s="37"/>
      <c r="DRP22" s="37"/>
      <c r="DRQ22" s="37"/>
      <c r="DRR22" s="37"/>
      <c r="DRS22" s="37"/>
      <c r="DRT22" s="37"/>
      <c r="DRU22" s="37"/>
      <c r="DRV22" s="37"/>
      <c r="DRW22" s="37"/>
      <c r="DRX22" s="37"/>
      <c r="DRY22" s="37"/>
      <c r="DRZ22" s="37"/>
      <c r="DSA22" s="37"/>
      <c r="DSB22" s="37"/>
      <c r="DSC22" s="37"/>
      <c r="DSD22" s="37"/>
      <c r="DSE22" s="37"/>
      <c r="DSF22" s="37"/>
      <c r="DSG22" s="37"/>
      <c r="DSH22" s="37"/>
      <c r="DSI22" s="37"/>
      <c r="DSJ22" s="37"/>
      <c r="DSK22" s="37"/>
      <c r="DSL22" s="37"/>
      <c r="DSM22" s="37"/>
      <c r="DSN22" s="37"/>
      <c r="DSO22" s="37"/>
      <c r="DSP22" s="37"/>
      <c r="DSQ22" s="37"/>
      <c r="DSR22" s="37"/>
      <c r="DSS22" s="37"/>
      <c r="DST22" s="37"/>
      <c r="DSU22" s="37"/>
      <c r="DSV22" s="37"/>
      <c r="DSW22" s="37"/>
      <c r="DSX22" s="37"/>
      <c r="DSY22" s="37"/>
      <c r="DSZ22" s="37"/>
      <c r="DTA22" s="37"/>
      <c r="DTB22" s="37"/>
      <c r="DTC22" s="37"/>
      <c r="DTD22" s="37"/>
      <c r="DTE22" s="37"/>
      <c r="DTF22" s="37"/>
      <c r="DTG22" s="37"/>
      <c r="DTH22" s="37"/>
      <c r="DTI22" s="37"/>
      <c r="DTJ22" s="37"/>
      <c r="DTK22" s="37"/>
      <c r="DTL22" s="37"/>
      <c r="DTM22" s="37"/>
      <c r="DTN22" s="37"/>
      <c r="DTO22" s="37"/>
      <c r="DTP22" s="37"/>
      <c r="DTQ22" s="37"/>
      <c r="DTR22" s="37"/>
      <c r="DTS22" s="37"/>
      <c r="DTT22" s="37"/>
      <c r="DTU22" s="37"/>
      <c r="DTV22" s="37"/>
      <c r="DTW22" s="37"/>
      <c r="DTX22" s="37"/>
      <c r="DTY22" s="37"/>
      <c r="DTZ22" s="37"/>
      <c r="DUA22" s="37"/>
      <c r="DUB22" s="37"/>
      <c r="DUC22" s="37"/>
      <c r="DUD22" s="37"/>
      <c r="DUE22" s="37"/>
      <c r="DUF22" s="37"/>
      <c r="DUG22" s="37"/>
      <c r="DUH22" s="37"/>
      <c r="DUI22" s="37"/>
      <c r="DUJ22" s="37"/>
      <c r="DUK22" s="37"/>
      <c r="DUL22" s="37"/>
      <c r="DUM22" s="37"/>
      <c r="DUN22" s="37"/>
      <c r="DUO22" s="37"/>
      <c r="DUP22" s="37"/>
      <c r="DUQ22" s="37"/>
      <c r="DUR22" s="37"/>
      <c r="DUS22" s="37"/>
      <c r="DUT22" s="37"/>
      <c r="DUU22" s="37"/>
      <c r="DUV22" s="37"/>
      <c r="DUW22" s="37"/>
      <c r="DUX22" s="37"/>
      <c r="DUY22" s="37"/>
      <c r="DUZ22" s="37"/>
      <c r="DVA22" s="37"/>
      <c r="DVB22" s="37"/>
      <c r="DVC22" s="37"/>
      <c r="DVD22" s="37"/>
      <c r="DVE22" s="37"/>
      <c r="DVF22" s="37"/>
      <c r="DVG22" s="37"/>
      <c r="DVH22" s="37"/>
      <c r="DVI22" s="37"/>
      <c r="DVJ22" s="37"/>
      <c r="DVK22" s="37"/>
      <c r="DVL22" s="37"/>
      <c r="DVM22" s="37"/>
      <c r="DVN22" s="37"/>
      <c r="DVO22" s="37"/>
      <c r="DVP22" s="37"/>
      <c r="DVQ22" s="37"/>
      <c r="DVR22" s="37"/>
      <c r="DVS22" s="37"/>
      <c r="DVT22" s="37"/>
      <c r="DVU22" s="37"/>
      <c r="DVV22" s="37"/>
      <c r="DVW22" s="37"/>
      <c r="DVX22" s="37"/>
      <c r="DVY22" s="37"/>
      <c r="DVZ22" s="37"/>
      <c r="DWA22" s="37"/>
      <c r="DWB22" s="37"/>
      <c r="DWC22" s="37"/>
      <c r="DWD22" s="37"/>
      <c r="DWE22" s="37"/>
      <c r="DWF22" s="37"/>
      <c r="DWG22" s="37"/>
      <c r="DWH22" s="37"/>
      <c r="DWI22" s="37"/>
      <c r="DWJ22" s="37"/>
      <c r="DWK22" s="37"/>
      <c r="DWL22" s="37"/>
      <c r="DWM22" s="37"/>
      <c r="DWN22" s="37"/>
      <c r="DWO22" s="37"/>
      <c r="DWP22" s="37"/>
      <c r="DWQ22" s="37"/>
      <c r="DWR22" s="37"/>
      <c r="DWS22" s="37"/>
      <c r="DWT22" s="37"/>
      <c r="DWU22" s="37"/>
      <c r="DWV22" s="37"/>
      <c r="DWW22" s="37"/>
      <c r="DWX22" s="37"/>
      <c r="DWY22" s="37"/>
      <c r="DWZ22" s="37"/>
      <c r="DXA22" s="37"/>
      <c r="DXB22" s="37"/>
      <c r="DXC22" s="37"/>
      <c r="DXD22" s="37"/>
      <c r="DXE22" s="37"/>
      <c r="DXF22" s="37"/>
      <c r="DXG22" s="37"/>
      <c r="DXH22" s="37"/>
      <c r="DXI22" s="37"/>
      <c r="DXJ22" s="37"/>
      <c r="DXK22" s="37"/>
      <c r="DXL22" s="37"/>
      <c r="DXM22" s="37"/>
      <c r="DXN22" s="37"/>
      <c r="DXO22" s="37"/>
      <c r="DXP22" s="37"/>
      <c r="DXQ22" s="37"/>
      <c r="DXR22" s="37"/>
      <c r="DXS22" s="37"/>
      <c r="DXT22" s="37"/>
      <c r="DXU22" s="37"/>
      <c r="DXV22" s="37"/>
      <c r="DXW22" s="37"/>
      <c r="DXX22" s="37"/>
      <c r="DXY22" s="37"/>
      <c r="DXZ22" s="37"/>
      <c r="DYA22" s="37"/>
      <c r="DYB22" s="37"/>
      <c r="DYC22" s="37"/>
      <c r="DYD22" s="37"/>
      <c r="DYE22" s="37"/>
      <c r="DYF22" s="37"/>
      <c r="DYG22" s="37"/>
      <c r="DYH22" s="37"/>
      <c r="DYI22" s="37"/>
      <c r="DYJ22" s="37"/>
      <c r="DYK22" s="37"/>
      <c r="DYL22" s="37"/>
      <c r="DYM22" s="37"/>
      <c r="DYN22" s="37"/>
      <c r="DYO22" s="37"/>
      <c r="DYP22" s="37"/>
      <c r="DYQ22" s="37"/>
      <c r="DYR22" s="37"/>
      <c r="DYS22" s="37"/>
      <c r="DYT22" s="37"/>
      <c r="DYU22" s="37"/>
      <c r="DYV22" s="37"/>
      <c r="DYW22" s="37"/>
      <c r="DYX22" s="37"/>
      <c r="DYY22" s="37"/>
      <c r="DYZ22" s="37"/>
      <c r="DZA22" s="37"/>
      <c r="DZB22" s="37"/>
      <c r="DZC22" s="37"/>
      <c r="DZD22" s="37"/>
      <c r="DZE22" s="37"/>
      <c r="DZF22" s="37"/>
      <c r="DZG22" s="37"/>
      <c r="DZH22" s="37"/>
      <c r="DZI22" s="37"/>
      <c r="DZJ22" s="37"/>
      <c r="DZK22" s="37"/>
      <c r="DZL22" s="37"/>
      <c r="DZM22" s="37"/>
      <c r="DZN22" s="37"/>
      <c r="DZO22" s="37"/>
      <c r="DZP22" s="37"/>
      <c r="DZQ22" s="37"/>
      <c r="DZR22" s="37"/>
      <c r="DZS22" s="37"/>
      <c r="DZT22" s="37"/>
      <c r="DZU22" s="37"/>
      <c r="DZV22" s="37"/>
      <c r="DZW22" s="37"/>
      <c r="DZX22" s="37"/>
      <c r="DZY22" s="37"/>
      <c r="DZZ22" s="37"/>
      <c r="EAA22" s="37"/>
      <c r="EAB22" s="37"/>
      <c r="EAC22" s="37"/>
      <c r="EAD22" s="37"/>
      <c r="EAE22" s="37"/>
      <c r="EAF22" s="37"/>
      <c r="EAG22" s="37"/>
      <c r="EAH22" s="37"/>
      <c r="EAI22" s="37"/>
      <c r="EAJ22" s="37"/>
      <c r="EAK22" s="37"/>
      <c r="EAL22" s="37"/>
      <c r="EAM22" s="37"/>
      <c r="EAN22" s="37"/>
      <c r="EAO22" s="37"/>
      <c r="EAP22" s="37"/>
      <c r="EAQ22" s="37"/>
      <c r="EAR22" s="37"/>
      <c r="EAS22" s="37"/>
      <c r="EAT22" s="37"/>
      <c r="EAU22" s="37"/>
      <c r="EAV22" s="37"/>
      <c r="EAW22" s="37"/>
      <c r="EAX22" s="37"/>
      <c r="EAY22" s="37"/>
      <c r="EAZ22" s="37"/>
      <c r="EBA22" s="37"/>
      <c r="EBB22" s="37"/>
      <c r="EBC22" s="37"/>
      <c r="EBD22" s="37"/>
      <c r="EBE22" s="37"/>
      <c r="EBF22" s="37"/>
      <c r="EBG22" s="37"/>
      <c r="EBH22" s="37"/>
      <c r="EBI22" s="37"/>
      <c r="EBJ22" s="37"/>
      <c r="EBK22" s="37"/>
      <c r="EBL22" s="37"/>
      <c r="EBM22" s="37"/>
      <c r="EBN22" s="37"/>
      <c r="EBO22" s="37"/>
      <c r="EBP22" s="37"/>
      <c r="EBQ22" s="37"/>
      <c r="EBR22" s="37"/>
      <c r="EBS22" s="37"/>
      <c r="EBT22" s="37"/>
      <c r="EBU22" s="37"/>
      <c r="EBV22" s="37"/>
      <c r="EBW22" s="37"/>
      <c r="EBX22" s="37"/>
      <c r="EBY22" s="37"/>
      <c r="EBZ22" s="37"/>
      <c r="ECA22" s="37"/>
      <c r="ECB22" s="37"/>
      <c r="ECC22" s="37"/>
      <c r="ECD22" s="37"/>
      <c r="ECE22" s="37"/>
      <c r="ECF22" s="37"/>
      <c r="ECG22" s="37"/>
      <c r="ECH22" s="37"/>
      <c r="ECI22" s="37"/>
      <c r="ECJ22" s="37"/>
      <c r="ECK22" s="37"/>
      <c r="ECL22" s="37"/>
      <c r="ECM22" s="37"/>
      <c r="ECN22" s="37"/>
      <c r="ECO22" s="37"/>
      <c r="ECP22" s="37"/>
      <c r="ECQ22" s="37"/>
      <c r="ECR22" s="37"/>
      <c r="ECS22" s="37"/>
      <c r="ECT22" s="37"/>
      <c r="ECU22" s="37"/>
      <c r="ECV22" s="37"/>
      <c r="ECW22" s="37"/>
      <c r="ECX22" s="37"/>
      <c r="ECY22" s="37"/>
      <c r="ECZ22" s="37"/>
      <c r="EDA22" s="37"/>
      <c r="EDB22" s="37"/>
      <c r="EDC22" s="37"/>
      <c r="EDD22" s="37"/>
      <c r="EDE22" s="37"/>
      <c r="EDF22" s="37"/>
      <c r="EDG22" s="37"/>
      <c r="EDH22" s="37"/>
      <c r="EDI22" s="37"/>
      <c r="EDJ22" s="37"/>
      <c r="EDK22" s="37"/>
      <c r="EDL22" s="37"/>
      <c r="EDM22" s="37"/>
      <c r="EDN22" s="37"/>
      <c r="EDO22" s="37"/>
      <c r="EDP22" s="37"/>
      <c r="EDQ22" s="37"/>
      <c r="EDR22" s="37"/>
      <c r="EDS22" s="37"/>
      <c r="EDT22" s="37"/>
      <c r="EDU22" s="37"/>
      <c r="EDV22" s="37"/>
      <c r="EDW22" s="37"/>
      <c r="EDX22" s="37"/>
      <c r="EDY22" s="37"/>
      <c r="EDZ22" s="37"/>
      <c r="EEA22" s="37"/>
      <c r="EEB22" s="37"/>
      <c r="EEC22" s="37"/>
      <c r="EED22" s="37"/>
      <c r="EEE22" s="37"/>
      <c r="EEF22" s="37"/>
      <c r="EEG22" s="37"/>
      <c r="EEH22" s="37"/>
      <c r="EEI22" s="37"/>
      <c r="EEJ22" s="37"/>
      <c r="EEK22" s="37"/>
      <c r="EEL22" s="37"/>
      <c r="EEM22" s="37"/>
      <c r="EEN22" s="37"/>
      <c r="EEO22" s="37"/>
      <c r="EEP22" s="37"/>
      <c r="EEQ22" s="37"/>
      <c r="EER22" s="37"/>
      <c r="EES22" s="37"/>
      <c r="EET22" s="37"/>
      <c r="EEU22" s="37"/>
      <c r="EEV22" s="37"/>
      <c r="EEW22" s="37"/>
      <c r="EEX22" s="37"/>
      <c r="EEY22" s="37"/>
      <c r="EEZ22" s="37"/>
      <c r="EFA22" s="37"/>
      <c r="EFB22" s="37"/>
      <c r="EFC22" s="37"/>
      <c r="EFD22" s="37"/>
      <c r="EFE22" s="37"/>
      <c r="EFF22" s="37"/>
      <c r="EFG22" s="37"/>
      <c r="EFH22" s="37"/>
      <c r="EFI22" s="37"/>
      <c r="EFJ22" s="37"/>
      <c r="EFK22" s="37"/>
      <c r="EFL22" s="37"/>
      <c r="EFM22" s="37"/>
      <c r="EFN22" s="37"/>
      <c r="EFO22" s="37"/>
      <c r="EFP22" s="37"/>
      <c r="EFQ22" s="37"/>
      <c r="EFR22" s="37"/>
      <c r="EFS22" s="37"/>
      <c r="EFT22" s="37"/>
      <c r="EFU22" s="37"/>
      <c r="EFV22" s="37"/>
      <c r="EFW22" s="37"/>
      <c r="EFX22" s="37"/>
      <c r="EFY22" s="37"/>
      <c r="EFZ22" s="37"/>
      <c r="EGA22" s="37"/>
      <c r="EGB22" s="37"/>
      <c r="EGC22" s="37"/>
      <c r="EGD22" s="37"/>
      <c r="EGE22" s="37"/>
      <c r="EGF22" s="37"/>
      <c r="EGG22" s="37"/>
      <c r="EGH22" s="37"/>
      <c r="EGI22" s="37"/>
      <c r="EGJ22" s="37"/>
      <c r="EGK22" s="37"/>
      <c r="EGL22" s="37"/>
      <c r="EGM22" s="37"/>
      <c r="EGN22" s="37"/>
      <c r="EGO22" s="37"/>
      <c r="EGP22" s="37"/>
      <c r="EGQ22" s="37"/>
      <c r="EGR22" s="37"/>
      <c r="EGS22" s="37"/>
      <c r="EGT22" s="37"/>
      <c r="EGU22" s="37"/>
      <c r="EGV22" s="37"/>
      <c r="EGW22" s="37"/>
      <c r="EGX22" s="37"/>
      <c r="EGY22" s="37"/>
      <c r="EGZ22" s="37"/>
      <c r="EHA22" s="37"/>
      <c r="EHB22" s="37"/>
      <c r="EHC22" s="37"/>
      <c r="EHD22" s="37"/>
      <c r="EHE22" s="37"/>
      <c r="EHF22" s="37"/>
      <c r="EHG22" s="37"/>
      <c r="EHH22" s="37"/>
      <c r="EHI22" s="37"/>
      <c r="EHJ22" s="37"/>
      <c r="EHK22" s="37"/>
      <c r="EHL22" s="37"/>
      <c r="EHM22" s="37"/>
      <c r="EHN22" s="37"/>
      <c r="EHO22" s="37"/>
      <c r="EHP22" s="37"/>
      <c r="EHQ22" s="37"/>
      <c r="EHR22" s="37"/>
      <c r="EHS22" s="37"/>
      <c r="EHT22" s="37"/>
      <c r="EHU22" s="37"/>
      <c r="EHV22" s="37"/>
      <c r="EHW22" s="37"/>
      <c r="EHX22" s="37"/>
      <c r="EHY22" s="37"/>
      <c r="EHZ22" s="37"/>
      <c r="EIA22" s="37"/>
      <c r="EIB22" s="37"/>
      <c r="EIC22" s="37"/>
      <c r="EID22" s="37"/>
      <c r="EIE22" s="37"/>
      <c r="EIF22" s="37"/>
      <c r="EIG22" s="37"/>
      <c r="EIH22" s="37"/>
      <c r="EII22" s="37"/>
      <c r="EIJ22" s="37"/>
      <c r="EIK22" s="37"/>
      <c r="EIL22" s="37"/>
      <c r="EIM22" s="37"/>
      <c r="EIN22" s="37"/>
      <c r="EIO22" s="37"/>
      <c r="EIP22" s="37"/>
      <c r="EIQ22" s="37"/>
      <c r="EIR22" s="37"/>
      <c r="EIS22" s="37"/>
      <c r="EIT22" s="37"/>
      <c r="EIU22" s="37"/>
      <c r="EIV22" s="37"/>
      <c r="EIW22" s="37"/>
      <c r="EIX22" s="37"/>
      <c r="EIY22" s="37"/>
      <c r="EIZ22" s="37"/>
      <c r="EJA22" s="37"/>
      <c r="EJB22" s="37"/>
      <c r="EJC22" s="37"/>
      <c r="EJD22" s="37"/>
      <c r="EJE22" s="37"/>
      <c r="EJF22" s="37"/>
      <c r="EJG22" s="37"/>
      <c r="EJH22" s="37"/>
      <c r="EJI22" s="37"/>
      <c r="EJJ22" s="37"/>
      <c r="EJK22" s="37"/>
      <c r="EJL22" s="37"/>
      <c r="EJM22" s="37"/>
      <c r="EJN22" s="37"/>
      <c r="EJO22" s="37"/>
      <c r="EJP22" s="37"/>
      <c r="EJQ22" s="37"/>
      <c r="EJR22" s="37"/>
      <c r="EJS22" s="37"/>
      <c r="EJT22" s="37"/>
      <c r="EJU22" s="37"/>
      <c r="EJV22" s="37"/>
      <c r="EJW22" s="37"/>
      <c r="EJX22" s="37"/>
      <c r="EJY22" s="37"/>
      <c r="EJZ22" s="37"/>
      <c r="EKA22" s="37"/>
      <c r="EKB22" s="37"/>
      <c r="EKC22" s="37"/>
      <c r="EKD22" s="37"/>
      <c r="EKE22" s="37"/>
      <c r="EKF22" s="37"/>
      <c r="EKG22" s="37"/>
      <c r="EKH22" s="37"/>
      <c r="EKI22" s="37"/>
      <c r="EKJ22" s="37"/>
      <c r="EKK22" s="37"/>
      <c r="EKL22" s="37"/>
      <c r="EKM22" s="37"/>
      <c r="EKN22" s="37"/>
      <c r="EKO22" s="37"/>
      <c r="EKP22" s="37"/>
      <c r="EKQ22" s="37"/>
      <c r="EKR22" s="37"/>
      <c r="EKS22" s="37"/>
      <c r="EKT22" s="37"/>
      <c r="EKU22" s="37"/>
      <c r="EKV22" s="37"/>
      <c r="EKW22" s="37"/>
      <c r="EKX22" s="37"/>
      <c r="EKY22" s="37"/>
      <c r="EKZ22" s="37"/>
      <c r="ELA22" s="37"/>
      <c r="ELB22" s="37"/>
      <c r="ELC22" s="37"/>
      <c r="ELD22" s="37"/>
      <c r="ELE22" s="37"/>
      <c r="ELF22" s="37"/>
      <c r="ELG22" s="37"/>
      <c r="ELH22" s="37"/>
      <c r="ELI22" s="37"/>
      <c r="ELJ22" s="37"/>
      <c r="ELK22" s="37"/>
      <c r="ELL22" s="37"/>
      <c r="ELM22" s="37"/>
      <c r="ELN22" s="37"/>
      <c r="ELO22" s="37"/>
      <c r="ELP22" s="37"/>
      <c r="ELQ22" s="37"/>
      <c r="ELR22" s="37"/>
      <c r="ELS22" s="37"/>
      <c r="ELT22" s="37"/>
      <c r="ELU22" s="37"/>
      <c r="ELV22" s="37"/>
      <c r="ELW22" s="37"/>
      <c r="ELX22" s="37"/>
      <c r="ELY22" s="37"/>
      <c r="ELZ22" s="37"/>
      <c r="EMA22" s="37"/>
      <c r="EMB22" s="37"/>
      <c r="EMC22" s="37"/>
      <c r="EMD22" s="37"/>
      <c r="EME22" s="37"/>
      <c r="EMF22" s="37"/>
      <c r="EMG22" s="37"/>
      <c r="EMH22" s="37"/>
      <c r="EMI22" s="37"/>
      <c r="EMJ22" s="37"/>
      <c r="EMK22" s="37"/>
      <c r="EML22" s="37"/>
      <c r="EMM22" s="37"/>
      <c r="EMN22" s="37"/>
      <c r="EMO22" s="37"/>
      <c r="EMP22" s="37"/>
      <c r="EMQ22" s="37"/>
      <c r="EMR22" s="37"/>
      <c r="EMS22" s="37"/>
      <c r="EMT22" s="37"/>
      <c r="EMU22" s="37"/>
      <c r="EMV22" s="37"/>
      <c r="EMW22" s="37"/>
      <c r="EMX22" s="37"/>
      <c r="EMY22" s="37"/>
      <c r="EMZ22" s="37"/>
      <c r="ENA22" s="37"/>
      <c r="ENB22" s="37"/>
      <c r="ENC22" s="37"/>
      <c r="END22" s="37"/>
      <c r="ENE22" s="37"/>
      <c r="ENF22" s="37"/>
      <c r="ENG22" s="37"/>
      <c r="ENH22" s="37"/>
      <c r="ENI22" s="37"/>
      <c r="ENJ22" s="37"/>
      <c r="ENK22" s="37"/>
      <c r="ENL22" s="37"/>
      <c r="ENM22" s="37"/>
      <c r="ENN22" s="37"/>
      <c r="ENO22" s="37"/>
      <c r="ENP22" s="37"/>
      <c r="ENQ22" s="37"/>
      <c r="ENR22" s="37"/>
      <c r="ENS22" s="37"/>
      <c r="ENT22" s="37"/>
      <c r="ENU22" s="37"/>
      <c r="ENV22" s="37"/>
      <c r="ENW22" s="37"/>
      <c r="ENX22" s="37"/>
      <c r="ENY22" s="37"/>
      <c r="ENZ22" s="37"/>
      <c r="EOA22" s="37"/>
      <c r="EOB22" s="37"/>
      <c r="EOC22" s="37"/>
      <c r="EOD22" s="37"/>
      <c r="EOE22" s="37"/>
      <c r="EOF22" s="37"/>
      <c r="EOG22" s="37"/>
      <c r="EOH22" s="37"/>
      <c r="EOI22" s="37"/>
      <c r="EOJ22" s="37"/>
      <c r="EOK22" s="37"/>
      <c r="EOL22" s="37"/>
      <c r="EOM22" s="37"/>
      <c r="EON22" s="37"/>
      <c r="EOO22" s="37"/>
      <c r="EOP22" s="37"/>
      <c r="EOQ22" s="37"/>
      <c r="EOR22" s="37"/>
      <c r="EOS22" s="37"/>
      <c r="EOT22" s="37"/>
      <c r="EOU22" s="37"/>
      <c r="EOV22" s="37"/>
      <c r="EOW22" s="37"/>
      <c r="EOX22" s="37"/>
      <c r="EOY22" s="37"/>
      <c r="EOZ22" s="37"/>
      <c r="EPA22" s="37"/>
      <c r="EPB22" s="37"/>
      <c r="EPC22" s="37"/>
      <c r="EPD22" s="37"/>
      <c r="EPE22" s="37"/>
      <c r="EPF22" s="37"/>
      <c r="EPG22" s="37"/>
      <c r="EPH22" s="37"/>
      <c r="EPI22" s="37"/>
      <c r="EPJ22" s="37"/>
      <c r="EPK22" s="37"/>
      <c r="EPL22" s="37"/>
      <c r="EPM22" s="37"/>
      <c r="EPN22" s="37"/>
      <c r="EPO22" s="37"/>
      <c r="EPP22" s="37"/>
      <c r="EPQ22" s="37"/>
      <c r="EPR22" s="37"/>
      <c r="EPS22" s="37"/>
      <c r="EPT22" s="37"/>
      <c r="EPU22" s="37"/>
      <c r="EPV22" s="37"/>
      <c r="EPW22" s="37"/>
      <c r="EPX22" s="37"/>
      <c r="EPY22" s="37"/>
      <c r="EPZ22" s="37"/>
      <c r="EQA22" s="37"/>
      <c r="EQB22" s="37"/>
      <c r="EQC22" s="37"/>
      <c r="EQD22" s="37"/>
      <c r="EQE22" s="37"/>
      <c r="EQF22" s="37"/>
      <c r="EQG22" s="37"/>
      <c r="EQH22" s="37"/>
      <c r="EQI22" s="37"/>
      <c r="EQJ22" s="37"/>
      <c r="EQK22" s="37"/>
      <c r="EQL22" s="37"/>
      <c r="EQM22" s="37"/>
      <c r="EQN22" s="37"/>
      <c r="EQO22" s="37"/>
      <c r="EQP22" s="37"/>
      <c r="EQQ22" s="37"/>
      <c r="EQR22" s="37"/>
      <c r="EQS22" s="37"/>
      <c r="EQT22" s="37"/>
      <c r="EQU22" s="37"/>
      <c r="EQV22" s="37"/>
      <c r="EQW22" s="37"/>
      <c r="EQX22" s="37"/>
      <c r="EQY22" s="37"/>
      <c r="EQZ22" s="37"/>
      <c r="ERA22" s="37"/>
      <c r="ERB22" s="37"/>
      <c r="ERC22" s="37"/>
      <c r="ERD22" s="37"/>
      <c r="ERE22" s="37"/>
      <c r="ERF22" s="37"/>
      <c r="ERG22" s="37"/>
      <c r="ERH22" s="37"/>
      <c r="ERI22" s="37"/>
      <c r="ERJ22" s="37"/>
      <c r="ERK22" s="37"/>
      <c r="ERL22" s="37"/>
      <c r="ERM22" s="37"/>
      <c r="ERN22" s="37"/>
      <c r="ERO22" s="37"/>
      <c r="ERP22" s="37"/>
      <c r="ERQ22" s="37"/>
      <c r="ERR22" s="37"/>
      <c r="ERS22" s="37"/>
      <c r="ERT22" s="37"/>
      <c r="ERU22" s="37"/>
      <c r="ERV22" s="37"/>
      <c r="ERW22" s="37"/>
      <c r="ERX22" s="37"/>
      <c r="ERY22" s="37"/>
      <c r="ERZ22" s="37"/>
      <c r="ESA22" s="37"/>
      <c r="ESB22" s="37"/>
      <c r="ESC22" s="37"/>
      <c r="ESD22" s="37"/>
      <c r="ESE22" s="37"/>
      <c r="ESF22" s="37"/>
      <c r="ESG22" s="37"/>
      <c r="ESH22" s="37"/>
      <c r="ESI22" s="37"/>
      <c r="ESJ22" s="37"/>
      <c r="ESK22" s="37"/>
      <c r="ESL22" s="37"/>
      <c r="ESM22" s="37"/>
      <c r="ESN22" s="37"/>
      <c r="ESO22" s="37"/>
      <c r="ESP22" s="37"/>
      <c r="ESQ22" s="37"/>
      <c r="ESR22" s="37"/>
      <c r="ESS22" s="37"/>
      <c r="EST22" s="37"/>
      <c r="ESU22" s="37"/>
      <c r="ESV22" s="37"/>
      <c r="ESW22" s="37"/>
      <c r="ESX22" s="37"/>
      <c r="ESY22" s="37"/>
      <c r="ESZ22" s="37"/>
      <c r="ETA22" s="37"/>
      <c r="ETB22" s="37"/>
      <c r="ETC22" s="37"/>
      <c r="ETD22" s="37"/>
      <c r="ETE22" s="37"/>
      <c r="ETF22" s="37"/>
      <c r="ETG22" s="37"/>
      <c r="ETH22" s="37"/>
      <c r="ETI22" s="37"/>
      <c r="ETJ22" s="37"/>
      <c r="ETK22" s="37"/>
      <c r="ETL22" s="37"/>
      <c r="ETM22" s="37"/>
      <c r="ETN22" s="37"/>
      <c r="ETO22" s="37"/>
      <c r="ETP22" s="37"/>
      <c r="ETQ22" s="37"/>
      <c r="ETR22" s="37"/>
      <c r="ETS22" s="37"/>
      <c r="ETT22" s="37"/>
      <c r="ETU22" s="37"/>
      <c r="ETV22" s="37"/>
      <c r="ETW22" s="37"/>
      <c r="ETX22" s="37"/>
      <c r="ETY22" s="37"/>
      <c r="ETZ22" s="37"/>
      <c r="EUA22" s="37"/>
      <c r="EUB22" s="37"/>
      <c r="EUC22" s="37"/>
      <c r="EUD22" s="37"/>
      <c r="EUE22" s="37"/>
      <c r="EUF22" s="37"/>
      <c r="EUG22" s="37"/>
      <c r="EUH22" s="37"/>
      <c r="EUI22" s="37"/>
      <c r="EUJ22" s="37"/>
      <c r="EUK22" s="37"/>
      <c r="EUL22" s="37"/>
      <c r="EUM22" s="37"/>
      <c r="EUN22" s="37"/>
      <c r="EUO22" s="37"/>
      <c r="EUP22" s="37"/>
      <c r="EUQ22" s="37"/>
      <c r="EUR22" s="37"/>
      <c r="EUS22" s="37"/>
      <c r="EUT22" s="37"/>
      <c r="EUU22" s="37"/>
      <c r="EUV22" s="37"/>
      <c r="EUW22" s="37"/>
      <c r="EUX22" s="37"/>
      <c r="EUY22" s="37"/>
      <c r="EUZ22" s="37"/>
      <c r="EVA22" s="37"/>
      <c r="EVB22" s="37"/>
      <c r="EVC22" s="37"/>
      <c r="EVD22" s="37"/>
      <c r="EVE22" s="37"/>
      <c r="EVF22" s="37"/>
      <c r="EVG22" s="37"/>
      <c r="EVH22" s="37"/>
      <c r="EVI22" s="37"/>
      <c r="EVJ22" s="37"/>
      <c r="EVK22" s="37"/>
      <c r="EVL22" s="37"/>
      <c r="EVM22" s="37"/>
      <c r="EVN22" s="37"/>
      <c r="EVO22" s="37"/>
      <c r="EVP22" s="37"/>
      <c r="EVQ22" s="37"/>
      <c r="EVR22" s="37"/>
      <c r="EVS22" s="37"/>
      <c r="EVT22" s="37"/>
      <c r="EVU22" s="37"/>
      <c r="EVV22" s="37"/>
      <c r="EVW22" s="37"/>
      <c r="EVX22" s="37"/>
      <c r="EVY22" s="37"/>
      <c r="EVZ22" s="37"/>
      <c r="EWA22" s="37"/>
      <c r="EWB22" s="37"/>
      <c r="EWC22" s="37"/>
      <c r="EWD22" s="37"/>
      <c r="EWE22" s="37"/>
      <c r="EWF22" s="37"/>
      <c r="EWG22" s="37"/>
      <c r="EWH22" s="37"/>
      <c r="EWI22" s="37"/>
      <c r="EWJ22" s="37"/>
      <c r="EWK22" s="37"/>
      <c r="EWL22" s="37"/>
      <c r="EWM22" s="37"/>
      <c r="EWN22" s="37"/>
      <c r="EWO22" s="37"/>
      <c r="EWP22" s="37"/>
      <c r="EWQ22" s="37"/>
      <c r="EWR22" s="37"/>
      <c r="EWS22" s="37"/>
      <c r="EWT22" s="37"/>
      <c r="EWU22" s="37"/>
      <c r="EWV22" s="37"/>
      <c r="EWW22" s="37"/>
      <c r="EWX22" s="37"/>
      <c r="EWY22" s="37"/>
      <c r="EWZ22" s="37"/>
      <c r="EXA22" s="37"/>
      <c r="EXB22" s="37"/>
      <c r="EXC22" s="37"/>
      <c r="EXD22" s="37"/>
      <c r="EXE22" s="37"/>
      <c r="EXF22" s="37"/>
      <c r="EXG22" s="37"/>
      <c r="EXH22" s="37"/>
      <c r="EXI22" s="37"/>
      <c r="EXJ22" s="37"/>
      <c r="EXK22" s="37"/>
      <c r="EXL22" s="37"/>
      <c r="EXM22" s="37"/>
      <c r="EXN22" s="37"/>
      <c r="EXO22" s="37"/>
      <c r="EXP22" s="37"/>
      <c r="EXQ22" s="37"/>
      <c r="EXR22" s="37"/>
      <c r="EXS22" s="37"/>
      <c r="EXT22" s="37"/>
      <c r="EXU22" s="37"/>
      <c r="EXV22" s="37"/>
      <c r="EXW22" s="37"/>
      <c r="EXX22" s="37"/>
      <c r="EXY22" s="37"/>
      <c r="EXZ22" s="37"/>
      <c r="EYA22" s="37"/>
      <c r="EYB22" s="37"/>
      <c r="EYC22" s="37"/>
      <c r="EYD22" s="37"/>
      <c r="EYE22" s="37"/>
      <c r="EYF22" s="37"/>
      <c r="EYG22" s="37"/>
      <c r="EYH22" s="37"/>
      <c r="EYI22" s="37"/>
      <c r="EYJ22" s="37"/>
      <c r="EYK22" s="37"/>
      <c r="EYL22" s="37"/>
      <c r="EYM22" s="37"/>
      <c r="EYN22" s="37"/>
      <c r="EYO22" s="37"/>
      <c r="EYP22" s="37"/>
      <c r="EYQ22" s="37"/>
      <c r="EYR22" s="37"/>
      <c r="EYS22" s="37"/>
      <c r="EYT22" s="37"/>
      <c r="EYU22" s="37"/>
      <c r="EYV22" s="37"/>
      <c r="EYW22" s="37"/>
      <c r="EYX22" s="37"/>
      <c r="EYY22" s="37"/>
      <c r="EYZ22" s="37"/>
      <c r="EZA22" s="37"/>
      <c r="EZB22" s="37"/>
      <c r="EZC22" s="37"/>
      <c r="EZD22" s="37"/>
      <c r="EZE22" s="37"/>
      <c r="EZF22" s="37"/>
      <c r="EZG22" s="37"/>
      <c r="EZH22" s="37"/>
      <c r="EZI22" s="37"/>
      <c r="EZJ22" s="37"/>
      <c r="EZK22" s="37"/>
      <c r="EZL22" s="37"/>
      <c r="EZM22" s="37"/>
      <c r="EZN22" s="37"/>
      <c r="EZO22" s="37"/>
      <c r="EZP22" s="37"/>
      <c r="EZQ22" s="37"/>
      <c r="EZR22" s="37"/>
      <c r="EZS22" s="37"/>
      <c r="EZT22" s="37"/>
      <c r="EZU22" s="37"/>
      <c r="EZV22" s="37"/>
      <c r="EZW22" s="37"/>
      <c r="EZX22" s="37"/>
      <c r="EZY22" s="37"/>
      <c r="EZZ22" s="37"/>
      <c r="FAA22" s="37"/>
      <c r="FAB22" s="37"/>
      <c r="FAC22" s="37"/>
      <c r="FAD22" s="37"/>
      <c r="FAE22" s="37"/>
      <c r="FAF22" s="37"/>
      <c r="FAG22" s="37"/>
      <c r="FAH22" s="37"/>
      <c r="FAI22" s="37"/>
      <c r="FAJ22" s="37"/>
      <c r="FAK22" s="37"/>
      <c r="FAL22" s="37"/>
      <c r="FAM22" s="37"/>
      <c r="FAN22" s="37"/>
      <c r="FAO22" s="37"/>
      <c r="FAP22" s="37"/>
      <c r="FAQ22" s="37"/>
      <c r="FAR22" s="37"/>
      <c r="FAS22" s="37"/>
      <c r="FAT22" s="37"/>
      <c r="FAU22" s="37"/>
      <c r="FAV22" s="37"/>
      <c r="FAW22" s="37"/>
      <c r="FAX22" s="37"/>
      <c r="FAY22" s="37"/>
      <c r="FAZ22" s="37"/>
      <c r="FBA22" s="37"/>
      <c r="FBB22" s="37"/>
      <c r="FBC22" s="37"/>
      <c r="FBD22" s="37"/>
      <c r="FBE22" s="37"/>
      <c r="FBF22" s="37"/>
      <c r="FBG22" s="37"/>
      <c r="FBH22" s="37"/>
      <c r="FBI22" s="37"/>
      <c r="FBJ22" s="37"/>
      <c r="FBK22" s="37"/>
      <c r="FBL22" s="37"/>
      <c r="FBM22" s="37"/>
      <c r="FBN22" s="37"/>
      <c r="FBO22" s="37"/>
      <c r="FBP22" s="37"/>
      <c r="FBQ22" s="37"/>
      <c r="FBR22" s="37"/>
      <c r="FBS22" s="37"/>
      <c r="FBT22" s="37"/>
      <c r="FBU22" s="37"/>
      <c r="FBV22" s="37"/>
      <c r="FBW22" s="37"/>
      <c r="FBX22" s="37"/>
      <c r="FBY22" s="37"/>
      <c r="FBZ22" s="37"/>
      <c r="FCA22" s="37"/>
      <c r="FCB22" s="37"/>
      <c r="FCC22" s="37"/>
      <c r="FCD22" s="37"/>
      <c r="FCE22" s="37"/>
      <c r="FCF22" s="37"/>
      <c r="FCG22" s="37"/>
      <c r="FCH22" s="37"/>
      <c r="FCI22" s="37"/>
      <c r="FCJ22" s="37"/>
      <c r="FCK22" s="37"/>
      <c r="FCL22" s="37"/>
      <c r="FCM22" s="37"/>
      <c r="FCN22" s="37"/>
      <c r="FCO22" s="37"/>
      <c r="FCP22" s="37"/>
      <c r="FCQ22" s="37"/>
      <c r="FCR22" s="37"/>
      <c r="FCS22" s="37"/>
      <c r="FCT22" s="37"/>
      <c r="FCU22" s="37"/>
      <c r="FCV22" s="37"/>
      <c r="FCW22" s="37"/>
      <c r="FCX22" s="37"/>
      <c r="FCY22" s="37"/>
      <c r="FCZ22" s="37"/>
      <c r="FDA22" s="37"/>
      <c r="FDB22" s="37"/>
      <c r="FDC22" s="37"/>
      <c r="FDD22" s="37"/>
      <c r="FDE22" s="37"/>
      <c r="FDF22" s="37"/>
      <c r="FDG22" s="37"/>
      <c r="FDH22" s="37"/>
      <c r="FDI22" s="37"/>
      <c r="FDJ22" s="37"/>
      <c r="FDK22" s="37"/>
      <c r="FDL22" s="37"/>
      <c r="FDM22" s="37"/>
      <c r="FDN22" s="37"/>
      <c r="FDO22" s="37"/>
      <c r="FDP22" s="37"/>
      <c r="FDQ22" s="37"/>
      <c r="FDR22" s="37"/>
      <c r="FDS22" s="37"/>
      <c r="FDT22" s="37"/>
      <c r="FDU22" s="37"/>
      <c r="FDV22" s="37"/>
      <c r="FDW22" s="37"/>
      <c r="FDX22" s="37"/>
      <c r="FDY22" s="37"/>
      <c r="FDZ22" s="37"/>
      <c r="FEA22" s="37"/>
      <c r="FEB22" s="37"/>
      <c r="FEC22" s="37"/>
      <c r="FED22" s="37"/>
      <c r="FEE22" s="37"/>
      <c r="FEF22" s="37"/>
      <c r="FEG22" s="37"/>
      <c r="FEH22" s="37"/>
      <c r="FEI22" s="37"/>
      <c r="FEJ22" s="37"/>
      <c r="FEK22" s="37"/>
      <c r="FEL22" s="37"/>
      <c r="FEM22" s="37"/>
      <c r="FEN22" s="37"/>
      <c r="FEO22" s="37"/>
      <c r="FEP22" s="37"/>
      <c r="FEQ22" s="37"/>
      <c r="FER22" s="37"/>
      <c r="FES22" s="37"/>
      <c r="FET22" s="37"/>
      <c r="FEU22" s="37"/>
      <c r="FEV22" s="37"/>
      <c r="FEW22" s="37"/>
      <c r="FEX22" s="37"/>
      <c r="FEY22" s="37"/>
      <c r="FEZ22" s="37"/>
      <c r="FFA22" s="37"/>
      <c r="FFB22" s="37"/>
      <c r="FFC22" s="37"/>
      <c r="FFD22" s="37"/>
      <c r="FFE22" s="37"/>
      <c r="FFF22" s="37"/>
      <c r="FFG22" s="37"/>
      <c r="FFH22" s="37"/>
      <c r="FFI22" s="37"/>
      <c r="FFJ22" s="37"/>
      <c r="FFK22" s="37"/>
      <c r="FFL22" s="37"/>
      <c r="FFM22" s="37"/>
      <c r="FFN22" s="37"/>
      <c r="FFO22" s="37"/>
      <c r="FFP22" s="37"/>
      <c r="FFQ22" s="37"/>
      <c r="FFR22" s="37"/>
      <c r="FFS22" s="37"/>
      <c r="FFT22" s="37"/>
      <c r="FFU22" s="37"/>
      <c r="FFV22" s="37"/>
      <c r="FFW22" s="37"/>
      <c r="FFX22" s="37"/>
      <c r="FFY22" s="37"/>
      <c r="FFZ22" s="37"/>
      <c r="FGA22" s="37"/>
      <c r="FGB22" s="37"/>
      <c r="FGC22" s="37"/>
      <c r="FGD22" s="37"/>
      <c r="FGE22" s="37"/>
      <c r="FGF22" s="37"/>
      <c r="FGG22" s="37"/>
      <c r="FGH22" s="37"/>
      <c r="FGI22" s="37"/>
      <c r="FGJ22" s="37"/>
      <c r="FGK22" s="37"/>
      <c r="FGL22" s="37"/>
      <c r="FGM22" s="37"/>
      <c r="FGN22" s="37"/>
      <c r="FGO22" s="37"/>
      <c r="FGP22" s="37"/>
      <c r="FGQ22" s="37"/>
      <c r="FGR22" s="37"/>
      <c r="FGS22" s="37"/>
      <c r="FGT22" s="37"/>
      <c r="FGU22" s="37"/>
      <c r="FGV22" s="37"/>
      <c r="FGW22" s="37"/>
      <c r="FGX22" s="37"/>
      <c r="FGY22" s="37"/>
      <c r="FGZ22" s="37"/>
      <c r="FHA22" s="37"/>
      <c r="FHB22" s="37"/>
      <c r="FHC22" s="37"/>
      <c r="FHD22" s="37"/>
      <c r="FHE22" s="37"/>
      <c r="FHF22" s="37"/>
      <c r="FHG22" s="37"/>
      <c r="FHH22" s="37"/>
      <c r="FHI22" s="37"/>
      <c r="FHJ22" s="37"/>
      <c r="FHK22" s="37"/>
      <c r="FHL22" s="37"/>
      <c r="FHM22" s="37"/>
      <c r="FHN22" s="37"/>
      <c r="FHO22" s="37"/>
      <c r="FHP22" s="37"/>
      <c r="FHQ22" s="37"/>
      <c r="FHR22" s="37"/>
      <c r="FHS22" s="37"/>
      <c r="FHT22" s="37"/>
      <c r="FHU22" s="37"/>
      <c r="FHV22" s="37"/>
      <c r="FHW22" s="37"/>
      <c r="FHX22" s="37"/>
      <c r="FHY22" s="37"/>
      <c r="FHZ22" s="37"/>
      <c r="FIA22" s="37"/>
      <c r="FIB22" s="37"/>
      <c r="FIC22" s="37"/>
      <c r="FID22" s="37"/>
      <c r="FIE22" s="37"/>
      <c r="FIF22" s="37"/>
      <c r="FIG22" s="37"/>
      <c r="FIH22" s="37"/>
      <c r="FII22" s="37"/>
      <c r="FIJ22" s="37"/>
      <c r="FIK22" s="37"/>
      <c r="FIL22" s="37"/>
      <c r="FIM22" s="37"/>
      <c r="FIN22" s="37"/>
      <c r="FIO22" s="37"/>
      <c r="FIP22" s="37"/>
      <c r="FIQ22" s="37"/>
      <c r="FIR22" s="37"/>
      <c r="FIS22" s="37"/>
      <c r="FIT22" s="37"/>
      <c r="FIU22" s="37"/>
      <c r="FIV22" s="37"/>
      <c r="FIW22" s="37"/>
      <c r="FIX22" s="37"/>
      <c r="FIY22" s="37"/>
      <c r="FIZ22" s="37"/>
      <c r="FJA22" s="37"/>
      <c r="FJB22" s="37"/>
      <c r="FJC22" s="37"/>
      <c r="FJD22" s="37"/>
      <c r="FJE22" s="37"/>
      <c r="FJF22" s="37"/>
      <c r="FJG22" s="37"/>
      <c r="FJH22" s="37"/>
      <c r="FJI22" s="37"/>
      <c r="FJJ22" s="37"/>
      <c r="FJK22" s="37"/>
      <c r="FJL22" s="37"/>
      <c r="FJM22" s="37"/>
      <c r="FJN22" s="37"/>
      <c r="FJO22" s="37"/>
      <c r="FJP22" s="37"/>
      <c r="FJQ22" s="37"/>
      <c r="FJR22" s="37"/>
      <c r="FJS22" s="37"/>
      <c r="FJT22" s="37"/>
      <c r="FJU22" s="37"/>
      <c r="FJV22" s="37"/>
      <c r="FJW22" s="37"/>
      <c r="FJX22" s="37"/>
      <c r="FJY22" s="37"/>
      <c r="FJZ22" s="37"/>
      <c r="FKA22" s="37"/>
      <c r="FKB22" s="37"/>
      <c r="FKC22" s="37"/>
      <c r="FKD22" s="37"/>
      <c r="FKE22" s="37"/>
      <c r="FKF22" s="37"/>
      <c r="FKG22" s="37"/>
      <c r="FKH22" s="37"/>
      <c r="FKI22" s="37"/>
      <c r="FKJ22" s="37"/>
      <c r="FKK22" s="37"/>
      <c r="FKL22" s="37"/>
      <c r="FKM22" s="37"/>
      <c r="FKN22" s="37"/>
      <c r="FKO22" s="37"/>
      <c r="FKP22" s="37"/>
      <c r="FKQ22" s="37"/>
      <c r="FKR22" s="37"/>
      <c r="FKS22" s="37"/>
      <c r="FKT22" s="37"/>
      <c r="FKU22" s="37"/>
      <c r="FKV22" s="37"/>
      <c r="FKW22" s="37"/>
      <c r="FKX22" s="37"/>
      <c r="FKY22" s="37"/>
      <c r="FKZ22" s="37"/>
      <c r="FLA22" s="37"/>
      <c r="FLB22" s="37"/>
      <c r="FLC22" s="37"/>
      <c r="FLD22" s="37"/>
      <c r="FLE22" s="37"/>
      <c r="FLF22" s="37"/>
      <c r="FLG22" s="37"/>
      <c r="FLH22" s="37"/>
      <c r="FLI22" s="37"/>
      <c r="FLJ22" s="37"/>
      <c r="FLK22" s="37"/>
      <c r="FLL22" s="37"/>
      <c r="FLM22" s="37"/>
      <c r="FLN22" s="37"/>
      <c r="FLO22" s="37"/>
      <c r="FLP22" s="37"/>
      <c r="FLQ22" s="37"/>
      <c r="FLR22" s="37"/>
      <c r="FLS22" s="37"/>
      <c r="FLT22" s="37"/>
      <c r="FLU22" s="37"/>
      <c r="FLV22" s="37"/>
      <c r="FLW22" s="37"/>
      <c r="FLX22" s="37"/>
      <c r="FLY22" s="37"/>
      <c r="FLZ22" s="37"/>
      <c r="FMA22" s="37"/>
      <c r="FMB22" s="37"/>
      <c r="FMC22" s="37"/>
      <c r="FMD22" s="37"/>
      <c r="FME22" s="37"/>
      <c r="FMF22" s="37"/>
      <c r="FMG22" s="37"/>
      <c r="FMH22" s="37"/>
      <c r="FMI22" s="37"/>
      <c r="FMJ22" s="37"/>
      <c r="FMK22" s="37"/>
      <c r="FML22" s="37"/>
      <c r="FMM22" s="37"/>
      <c r="FMN22" s="37"/>
      <c r="FMO22" s="37"/>
      <c r="FMP22" s="37"/>
      <c r="FMQ22" s="37"/>
      <c r="FMR22" s="37"/>
      <c r="FMS22" s="37"/>
      <c r="FMT22" s="37"/>
      <c r="FMU22" s="37"/>
      <c r="FMV22" s="37"/>
      <c r="FMW22" s="37"/>
      <c r="FMX22" s="37"/>
      <c r="FMY22" s="37"/>
      <c r="FMZ22" s="37"/>
      <c r="FNA22" s="37"/>
      <c r="FNB22" s="37"/>
      <c r="FNC22" s="37"/>
      <c r="FND22" s="37"/>
      <c r="FNE22" s="37"/>
      <c r="FNF22" s="37"/>
      <c r="FNG22" s="37"/>
      <c r="FNH22" s="37"/>
      <c r="FNI22" s="37"/>
      <c r="FNJ22" s="37"/>
      <c r="FNK22" s="37"/>
      <c r="FNL22" s="37"/>
      <c r="FNM22" s="37"/>
      <c r="FNN22" s="37"/>
      <c r="FNO22" s="37"/>
      <c r="FNP22" s="37"/>
      <c r="FNQ22" s="37"/>
      <c r="FNR22" s="37"/>
      <c r="FNS22" s="37"/>
      <c r="FNT22" s="37"/>
      <c r="FNU22" s="37"/>
      <c r="FNV22" s="37"/>
      <c r="FNW22" s="37"/>
      <c r="FNX22" s="37"/>
      <c r="FNY22" s="37"/>
      <c r="FNZ22" s="37"/>
      <c r="FOA22" s="37"/>
      <c r="FOB22" s="37"/>
      <c r="FOC22" s="37"/>
      <c r="FOD22" s="37"/>
      <c r="FOE22" s="37"/>
      <c r="FOF22" s="37"/>
      <c r="FOG22" s="37"/>
      <c r="FOH22" s="37"/>
      <c r="FOI22" s="37"/>
      <c r="FOJ22" s="37"/>
      <c r="FOK22" s="37"/>
      <c r="FOL22" s="37"/>
      <c r="FOM22" s="37"/>
      <c r="FON22" s="37"/>
      <c r="FOO22" s="37"/>
      <c r="FOP22" s="37"/>
      <c r="FOQ22" s="37"/>
      <c r="FOR22" s="37"/>
      <c r="FOS22" s="37"/>
      <c r="FOT22" s="37"/>
      <c r="FOU22" s="37"/>
      <c r="FOV22" s="37"/>
      <c r="FOW22" s="37"/>
      <c r="FOX22" s="37"/>
      <c r="FOY22" s="37"/>
      <c r="FOZ22" s="37"/>
      <c r="FPA22" s="37"/>
      <c r="FPB22" s="37"/>
      <c r="FPC22" s="37"/>
      <c r="FPD22" s="37"/>
      <c r="FPE22" s="37"/>
      <c r="FPF22" s="37"/>
      <c r="FPG22" s="37"/>
      <c r="FPH22" s="37"/>
      <c r="FPI22" s="37"/>
      <c r="FPJ22" s="37"/>
      <c r="FPK22" s="37"/>
      <c r="FPL22" s="37"/>
      <c r="FPM22" s="37"/>
      <c r="FPN22" s="37"/>
      <c r="FPO22" s="37"/>
      <c r="FPP22" s="37"/>
      <c r="FPQ22" s="37"/>
      <c r="FPR22" s="37"/>
      <c r="FPS22" s="37"/>
      <c r="FPT22" s="37"/>
      <c r="FPU22" s="37"/>
      <c r="FPV22" s="37"/>
      <c r="FPW22" s="37"/>
      <c r="FPX22" s="37"/>
      <c r="FPY22" s="37"/>
      <c r="FPZ22" s="37"/>
      <c r="FQA22" s="37"/>
      <c r="FQB22" s="37"/>
      <c r="FQC22" s="37"/>
      <c r="FQD22" s="37"/>
      <c r="FQE22" s="37"/>
      <c r="FQF22" s="37"/>
      <c r="FQG22" s="37"/>
      <c r="FQH22" s="37"/>
      <c r="FQI22" s="37"/>
      <c r="FQJ22" s="37"/>
      <c r="FQK22" s="37"/>
      <c r="FQL22" s="37"/>
      <c r="FQM22" s="37"/>
      <c r="FQN22" s="37"/>
      <c r="FQO22" s="37"/>
      <c r="FQP22" s="37"/>
      <c r="FQQ22" s="37"/>
      <c r="FQR22" s="37"/>
      <c r="FQS22" s="37"/>
      <c r="FQT22" s="37"/>
      <c r="FQU22" s="37"/>
      <c r="FQV22" s="37"/>
      <c r="FQW22" s="37"/>
      <c r="FQX22" s="37"/>
      <c r="FQY22" s="37"/>
      <c r="FQZ22" s="37"/>
      <c r="FRA22" s="37"/>
      <c r="FRB22" s="37"/>
      <c r="FRC22" s="37"/>
      <c r="FRD22" s="37"/>
      <c r="FRE22" s="37"/>
      <c r="FRF22" s="37"/>
      <c r="FRG22" s="37"/>
      <c r="FRH22" s="37"/>
      <c r="FRI22" s="37"/>
      <c r="FRJ22" s="37"/>
      <c r="FRK22" s="37"/>
      <c r="FRL22" s="37"/>
      <c r="FRM22" s="37"/>
      <c r="FRN22" s="37"/>
      <c r="FRO22" s="37"/>
      <c r="FRP22" s="37"/>
      <c r="FRQ22" s="37"/>
      <c r="FRR22" s="37"/>
      <c r="FRS22" s="37"/>
      <c r="FRT22" s="37"/>
      <c r="FRU22" s="37"/>
      <c r="FRV22" s="37"/>
      <c r="FRW22" s="37"/>
      <c r="FRX22" s="37"/>
      <c r="FRY22" s="37"/>
      <c r="FRZ22" s="37"/>
      <c r="FSA22" s="37"/>
      <c r="FSB22" s="37"/>
      <c r="FSC22" s="37"/>
      <c r="FSD22" s="37"/>
      <c r="FSE22" s="37"/>
      <c r="FSF22" s="37"/>
      <c r="FSG22" s="37"/>
      <c r="FSH22" s="37"/>
      <c r="FSI22" s="37"/>
      <c r="FSJ22" s="37"/>
      <c r="FSK22" s="37"/>
      <c r="FSL22" s="37"/>
      <c r="FSM22" s="37"/>
      <c r="FSN22" s="37"/>
      <c r="FSO22" s="37"/>
      <c r="FSP22" s="37"/>
      <c r="FSQ22" s="37"/>
      <c r="FSR22" s="37"/>
      <c r="FSS22" s="37"/>
      <c r="FST22" s="37"/>
      <c r="FSU22" s="37"/>
      <c r="FSV22" s="37"/>
      <c r="FSW22" s="37"/>
      <c r="FSX22" s="37"/>
      <c r="FSY22" s="37"/>
      <c r="FSZ22" s="37"/>
      <c r="FTA22" s="37"/>
      <c r="FTB22" s="37"/>
      <c r="FTC22" s="37"/>
      <c r="FTD22" s="37"/>
      <c r="FTE22" s="37"/>
      <c r="FTF22" s="37"/>
      <c r="FTG22" s="37"/>
      <c r="FTH22" s="37"/>
      <c r="FTI22" s="37"/>
      <c r="FTJ22" s="37"/>
      <c r="FTK22" s="37"/>
      <c r="FTL22" s="37"/>
      <c r="FTM22" s="37"/>
      <c r="FTN22" s="37"/>
      <c r="FTO22" s="37"/>
      <c r="FTP22" s="37"/>
      <c r="FTQ22" s="37"/>
      <c r="FTR22" s="37"/>
      <c r="FTS22" s="37"/>
      <c r="FTT22" s="37"/>
      <c r="FTU22" s="37"/>
      <c r="FTV22" s="37"/>
      <c r="FTW22" s="37"/>
      <c r="FTX22" s="37"/>
      <c r="FTY22" s="37"/>
      <c r="FTZ22" s="37"/>
      <c r="FUA22" s="37"/>
      <c r="FUB22" s="37"/>
      <c r="FUC22" s="37"/>
      <c r="FUD22" s="37"/>
      <c r="FUE22" s="37"/>
      <c r="FUF22" s="37"/>
      <c r="FUG22" s="37"/>
      <c r="FUH22" s="37"/>
      <c r="FUI22" s="37"/>
      <c r="FUJ22" s="37"/>
      <c r="FUK22" s="37"/>
      <c r="FUL22" s="37"/>
      <c r="FUM22" s="37"/>
      <c r="FUN22" s="37"/>
      <c r="FUO22" s="37"/>
      <c r="FUP22" s="37"/>
      <c r="FUQ22" s="37"/>
      <c r="FUR22" s="37"/>
      <c r="FUS22" s="37"/>
      <c r="FUT22" s="37"/>
      <c r="FUU22" s="37"/>
      <c r="FUV22" s="37"/>
      <c r="FUW22" s="37"/>
      <c r="FUX22" s="37"/>
      <c r="FUY22" s="37"/>
      <c r="FUZ22" s="37"/>
      <c r="FVA22" s="37"/>
      <c r="FVB22" s="37"/>
      <c r="FVC22" s="37"/>
      <c r="FVD22" s="37"/>
      <c r="FVE22" s="37"/>
      <c r="FVF22" s="37"/>
      <c r="FVG22" s="37"/>
      <c r="FVH22" s="37"/>
      <c r="FVI22" s="37"/>
      <c r="FVJ22" s="37"/>
      <c r="FVK22" s="37"/>
      <c r="FVL22" s="37"/>
      <c r="FVM22" s="37"/>
      <c r="FVN22" s="37"/>
      <c r="FVO22" s="37"/>
      <c r="FVP22" s="37"/>
      <c r="FVQ22" s="37"/>
      <c r="FVR22" s="37"/>
      <c r="FVS22" s="37"/>
      <c r="FVT22" s="37"/>
      <c r="FVU22" s="37"/>
      <c r="FVV22" s="37"/>
      <c r="FVW22" s="37"/>
      <c r="FVX22" s="37"/>
      <c r="FVY22" s="37"/>
      <c r="FVZ22" s="37"/>
      <c r="FWA22" s="37"/>
      <c r="FWB22" s="37"/>
      <c r="FWC22" s="37"/>
      <c r="FWD22" s="37"/>
      <c r="FWE22" s="37"/>
      <c r="FWF22" s="37"/>
      <c r="FWG22" s="37"/>
      <c r="FWH22" s="37"/>
      <c r="FWI22" s="37"/>
      <c r="FWJ22" s="37"/>
      <c r="FWK22" s="37"/>
      <c r="FWL22" s="37"/>
      <c r="FWM22" s="37"/>
      <c r="FWN22" s="37"/>
      <c r="FWO22" s="37"/>
      <c r="FWP22" s="37"/>
      <c r="FWQ22" s="37"/>
      <c r="FWR22" s="37"/>
      <c r="FWS22" s="37"/>
      <c r="FWT22" s="37"/>
      <c r="FWU22" s="37"/>
      <c r="FWV22" s="37"/>
      <c r="FWW22" s="37"/>
      <c r="FWX22" s="37"/>
      <c r="FWY22" s="37"/>
      <c r="FWZ22" s="37"/>
      <c r="FXA22" s="37"/>
      <c r="FXB22" s="37"/>
      <c r="FXC22" s="37"/>
      <c r="FXD22" s="37"/>
      <c r="FXE22" s="37"/>
      <c r="FXF22" s="37"/>
      <c r="FXG22" s="37"/>
      <c r="FXH22" s="37"/>
      <c r="FXI22" s="37"/>
      <c r="FXJ22" s="37"/>
      <c r="FXK22" s="37"/>
      <c r="FXL22" s="37"/>
      <c r="FXM22" s="37"/>
      <c r="FXN22" s="37"/>
      <c r="FXO22" s="37"/>
      <c r="FXP22" s="37"/>
      <c r="FXQ22" s="37"/>
      <c r="FXR22" s="37"/>
      <c r="FXS22" s="37"/>
      <c r="FXT22" s="37"/>
      <c r="FXU22" s="37"/>
      <c r="FXV22" s="37"/>
      <c r="FXW22" s="37"/>
      <c r="FXX22" s="37"/>
      <c r="FXY22" s="37"/>
      <c r="FXZ22" s="37"/>
      <c r="FYA22" s="37"/>
      <c r="FYB22" s="37"/>
      <c r="FYC22" s="37"/>
      <c r="FYD22" s="37"/>
      <c r="FYE22" s="37"/>
      <c r="FYF22" s="37"/>
      <c r="FYG22" s="37"/>
      <c r="FYH22" s="37"/>
      <c r="FYI22" s="37"/>
      <c r="FYJ22" s="37"/>
      <c r="FYK22" s="37"/>
      <c r="FYL22" s="37"/>
      <c r="FYM22" s="37"/>
      <c r="FYN22" s="37"/>
      <c r="FYO22" s="37"/>
      <c r="FYP22" s="37"/>
      <c r="FYQ22" s="37"/>
      <c r="FYR22" s="37"/>
      <c r="FYS22" s="37"/>
      <c r="FYT22" s="37"/>
      <c r="FYU22" s="37"/>
      <c r="FYV22" s="37"/>
      <c r="FYW22" s="37"/>
      <c r="FYX22" s="37"/>
      <c r="FYY22" s="37"/>
      <c r="FYZ22" s="37"/>
      <c r="FZA22" s="37"/>
      <c r="FZB22" s="37"/>
      <c r="FZC22" s="37"/>
      <c r="FZD22" s="37"/>
      <c r="FZE22" s="37"/>
      <c r="FZF22" s="37"/>
      <c r="FZG22" s="37"/>
      <c r="FZH22" s="37"/>
      <c r="FZI22" s="37"/>
      <c r="FZJ22" s="37"/>
      <c r="FZK22" s="37"/>
      <c r="FZL22" s="37"/>
      <c r="FZM22" s="37"/>
      <c r="FZN22" s="37"/>
      <c r="FZO22" s="37"/>
      <c r="FZP22" s="37"/>
      <c r="FZQ22" s="37"/>
      <c r="FZR22" s="37"/>
      <c r="FZS22" s="37"/>
      <c r="FZT22" s="37"/>
      <c r="FZU22" s="37"/>
      <c r="FZV22" s="37"/>
      <c r="FZW22" s="37"/>
      <c r="FZX22" s="37"/>
      <c r="FZY22" s="37"/>
      <c r="FZZ22" s="37"/>
      <c r="GAA22" s="37"/>
      <c r="GAB22" s="37"/>
      <c r="GAC22" s="37"/>
      <c r="GAD22" s="37"/>
      <c r="GAE22" s="37"/>
      <c r="GAF22" s="37"/>
      <c r="GAG22" s="37"/>
      <c r="GAH22" s="37"/>
      <c r="GAI22" s="37"/>
      <c r="GAJ22" s="37"/>
      <c r="GAK22" s="37"/>
      <c r="GAL22" s="37"/>
      <c r="GAM22" s="37"/>
      <c r="GAN22" s="37"/>
      <c r="GAO22" s="37"/>
      <c r="GAP22" s="37"/>
      <c r="GAQ22" s="37"/>
      <c r="GAR22" s="37"/>
      <c r="GAS22" s="37"/>
      <c r="GAT22" s="37"/>
      <c r="GAU22" s="37"/>
      <c r="GAV22" s="37"/>
      <c r="GAW22" s="37"/>
      <c r="GAX22" s="37"/>
      <c r="GAY22" s="37"/>
      <c r="GAZ22" s="37"/>
      <c r="GBA22" s="37"/>
      <c r="GBB22" s="37"/>
      <c r="GBC22" s="37"/>
      <c r="GBD22" s="37"/>
      <c r="GBE22" s="37"/>
      <c r="GBF22" s="37"/>
      <c r="GBG22" s="37"/>
      <c r="GBH22" s="37"/>
      <c r="GBI22" s="37"/>
      <c r="GBJ22" s="37"/>
      <c r="GBK22" s="37"/>
      <c r="GBL22" s="37"/>
      <c r="GBM22" s="37"/>
      <c r="GBN22" s="37"/>
      <c r="GBO22" s="37"/>
      <c r="GBP22" s="37"/>
      <c r="GBQ22" s="37"/>
      <c r="GBR22" s="37"/>
      <c r="GBS22" s="37"/>
      <c r="GBT22" s="37"/>
      <c r="GBU22" s="37"/>
      <c r="GBV22" s="37"/>
      <c r="GBW22" s="37"/>
      <c r="GBX22" s="37"/>
      <c r="GBY22" s="37"/>
      <c r="GBZ22" s="37"/>
      <c r="GCA22" s="37"/>
      <c r="GCB22" s="37"/>
      <c r="GCC22" s="37"/>
      <c r="GCD22" s="37"/>
      <c r="GCE22" s="37"/>
      <c r="GCF22" s="37"/>
      <c r="GCG22" s="37"/>
      <c r="GCH22" s="37"/>
      <c r="GCI22" s="37"/>
      <c r="GCJ22" s="37"/>
      <c r="GCK22" s="37"/>
      <c r="GCL22" s="37"/>
      <c r="GCM22" s="37"/>
      <c r="GCN22" s="37"/>
      <c r="GCO22" s="37"/>
      <c r="GCP22" s="37"/>
      <c r="GCQ22" s="37"/>
      <c r="GCR22" s="37"/>
      <c r="GCS22" s="37"/>
      <c r="GCT22" s="37"/>
      <c r="GCU22" s="37"/>
      <c r="GCV22" s="37"/>
      <c r="GCW22" s="37"/>
      <c r="GCX22" s="37"/>
      <c r="GCY22" s="37"/>
      <c r="GCZ22" s="37"/>
      <c r="GDA22" s="37"/>
      <c r="GDB22" s="37"/>
      <c r="GDC22" s="37"/>
      <c r="GDD22" s="37"/>
      <c r="GDE22" s="37"/>
      <c r="GDF22" s="37"/>
      <c r="GDG22" s="37"/>
      <c r="GDH22" s="37"/>
      <c r="GDI22" s="37"/>
      <c r="GDJ22" s="37"/>
      <c r="GDK22" s="37"/>
      <c r="GDL22" s="37"/>
      <c r="GDM22" s="37"/>
      <c r="GDN22" s="37"/>
      <c r="GDO22" s="37"/>
      <c r="GDP22" s="37"/>
      <c r="GDQ22" s="37"/>
      <c r="GDR22" s="37"/>
      <c r="GDS22" s="37"/>
      <c r="GDT22" s="37"/>
      <c r="GDU22" s="37"/>
      <c r="GDV22" s="37"/>
      <c r="GDW22" s="37"/>
      <c r="GDX22" s="37"/>
      <c r="GDY22" s="37"/>
      <c r="GDZ22" s="37"/>
      <c r="GEA22" s="37"/>
      <c r="GEB22" s="37"/>
      <c r="GEC22" s="37"/>
      <c r="GED22" s="37"/>
      <c r="GEE22" s="37"/>
      <c r="GEF22" s="37"/>
      <c r="GEG22" s="37"/>
      <c r="GEH22" s="37"/>
      <c r="GEI22" s="37"/>
      <c r="GEJ22" s="37"/>
      <c r="GEK22" s="37"/>
      <c r="GEL22" s="37"/>
      <c r="GEM22" s="37"/>
      <c r="GEN22" s="37"/>
      <c r="GEO22" s="37"/>
      <c r="GEP22" s="37"/>
      <c r="GEQ22" s="37"/>
      <c r="GER22" s="37"/>
      <c r="GES22" s="37"/>
      <c r="GET22" s="37"/>
      <c r="GEU22" s="37"/>
      <c r="GEV22" s="37"/>
      <c r="GEW22" s="37"/>
      <c r="GEX22" s="37"/>
      <c r="GEY22" s="37"/>
      <c r="GEZ22" s="37"/>
      <c r="GFA22" s="37"/>
      <c r="GFB22" s="37"/>
      <c r="GFC22" s="37"/>
      <c r="GFD22" s="37"/>
      <c r="GFE22" s="37"/>
      <c r="GFF22" s="37"/>
      <c r="GFG22" s="37"/>
      <c r="GFH22" s="37"/>
      <c r="GFI22" s="37"/>
      <c r="GFJ22" s="37"/>
      <c r="GFK22" s="37"/>
      <c r="GFL22" s="37"/>
      <c r="GFM22" s="37"/>
      <c r="GFN22" s="37"/>
      <c r="GFO22" s="37"/>
      <c r="GFP22" s="37"/>
      <c r="GFQ22" s="37"/>
      <c r="GFR22" s="37"/>
      <c r="GFS22" s="37"/>
      <c r="GFT22" s="37"/>
      <c r="GFU22" s="37"/>
      <c r="GFV22" s="37"/>
      <c r="GFW22" s="37"/>
      <c r="GFX22" s="37"/>
      <c r="GFY22" s="37"/>
      <c r="GFZ22" s="37"/>
      <c r="GGA22" s="37"/>
      <c r="GGB22" s="37"/>
      <c r="GGC22" s="37"/>
      <c r="GGD22" s="37"/>
      <c r="GGE22" s="37"/>
      <c r="GGF22" s="37"/>
      <c r="GGG22" s="37"/>
      <c r="GGH22" s="37"/>
      <c r="GGI22" s="37"/>
      <c r="GGJ22" s="37"/>
      <c r="GGK22" s="37"/>
      <c r="GGL22" s="37"/>
      <c r="GGM22" s="37"/>
      <c r="GGN22" s="37"/>
      <c r="GGO22" s="37"/>
      <c r="GGP22" s="37"/>
      <c r="GGQ22" s="37"/>
      <c r="GGR22" s="37"/>
      <c r="GGS22" s="37"/>
      <c r="GGT22" s="37"/>
      <c r="GGU22" s="37"/>
      <c r="GGV22" s="37"/>
      <c r="GGW22" s="37"/>
      <c r="GGX22" s="37"/>
      <c r="GGY22" s="37"/>
      <c r="GGZ22" s="37"/>
      <c r="GHA22" s="37"/>
      <c r="GHB22" s="37"/>
      <c r="GHC22" s="37"/>
      <c r="GHD22" s="37"/>
      <c r="GHE22" s="37"/>
      <c r="GHF22" s="37"/>
      <c r="GHG22" s="37"/>
      <c r="GHH22" s="37"/>
      <c r="GHI22" s="37"/>
      <c r="GHJ22" s="37"/>
      <c r="GHK22" s="37"/>
      <c r="GHL22" s="37"/>
      <c r="GHM22" s="37"/>
      <c r="GHN22" s="37"/>
      <c r="GHO22" s="37"/>
      <c r="GHP22" s="37"/>
      <c r="GHQ22" s="37"/>
      <c r="GHR22" s="37"/>
      <c r="GHS22" s="37"/>
      <c r="GHT22" s="37"/>
      <c r="GHU22" s="37"/>
      <c r="GHV22" s="37"/>
      <c r="GHW22" s="37"/>
      <c r="GHX22" s="37"/>
      <c r="GHY22" s="37"/>
      <c r="GHZ22" s="37"/>
      <c r="GIA22" s="37"/>
      <c r="GIB22" s="37"/>
      <c r="GIC22" s="37"/>
      <c r="GID22" s="37"/>
      <c r="GIE22" s="37"/>
      <c r="GIF22" s="37"/>
      <c r="GIG22" s="37"/>
      <c r="GIH22" s="37"/>
      <c r="GII22" s="37"/>
      <c r="GIJ22" s="37"/>
      <c r="GIK22" s="37"/>
      <c r="GIL22" s="37"/>
      <c r="GIM22" s="37"/>
      <c r="GIN22" s="37"/>
      <c r="GIO22" s="37"/>
      <c r="GIP22" s="37"/>
      <c r="GIQ22" s="37"/>
      <c r="GIR22" s="37"/>
      <c r="GIS22" s="37"/>
      <c r="GIT22" s="37"/>
      <c r="GIU22" s="37"/>
      <c r="GIV22" s="37"/>
      <c r="GIW22" s="37"/>
      <c r="GIX22" s="37"/>
      <c r="GIY22" s="37"/>
      <c r="GIZ22" s="37"/>
      <c r="GJA22" s="37"/>
      <c r="GJB22" s="37"/>
      <c r="GJC22" s="37"/>
      <c r="GJD22" s="37"/>
      <c r="GJE22" s="37"/>
      <c r="GJF22" s="37"/>
      <c r="GJG22" s="37"/>
      <c r="GJH22" s="37"/>
      <c r="GJI22" s="37"/>
      <c r="GJJ22" s="37"/>
      <c r="GJK22" s="37"/>
      <c r="GJL22" s="37"/>
      <c r="GJM22" s="37"/>
      <c r="GJN22" s="37"/>
      <c r="GJO22" s="37"/>
      <c r="GJP22" s="37"/>
      <c r="GJQ22" s="37"/>
      <c r="GJR22" s="37"/>
      <c r="GJS22" s="37"/>
      <c r="GJT22" s="37"/>
      <c r="GJU22" s="37"/>
      <c r="GJV22" s="37"/>
      <c r="GJW22" s="37"/>
      <c r="GJX22" s="37"/>
      <c r="GJY22" s="37"/>
      <c r="GJZ22" s="37"/>
      <c r="GKA22" s="37"/>
      <c r="GKB22" s="37"/>
      <c r="GKC22" s="37"/>
      <c r="GKD22" s="37"/>
      <c r="GKE22" s="37"/>
      <c r="GKF22" s="37"/>
      <c r="GKG22" s="37"/>
      <c r="GKH22" s="37"/>
      <c r="GKI22" s="37"/>
      <c r="GKJ22" s="37"/>
      <c r="GKK22" s="37"/>
      <c r="GKL22" s="37"/>
      <c r="GKM22" s="37"/>
      <c r="GKN22" s="37"/>
      <c r="GKO22" s="37"/>
      <c r="GKP22" s="37"/>
      <c r="GKQ22" s="37"/>
      <c r="GKR22" s="37"/>
      <c r="GKS22" s="37"/>
      <c r="GKT22" s="37"/>
      <c r="GKU22" s="37"/>
      <c r="GKV22" s="37"/>
      <c r="GKW22" s="37"/>
      <c r="GKX22" s="37"/>
      <c r="GKY22" s="37"/>
      <c r="GKZ22" s="37"/>
      <c r="GLA22" s="37"/>
      <c r="GLB22" s="37"/>
      <c r="GLC22" s="37"/>
      <c r="GLD22" s="37"/>
      <c r="GLE22" s="37"/>
      <c r="GLF22" s="37"/>
      <c r="GLG22" s="37"/>
      <c r="GLH22" s="37"/>
      <c r="GLI22" s="37"/>
      <c r="GLJ22" s="37"/>
      <c r="GLK22" s="37"/>
      <c r="GLL22" s="37"/>
      <c r="GLM22" s="37"/>
      <c r="GLN22" s="37"/>
      <c r="GLO22" s="37"/>
      <c r="GLP22" s="37"/>
      <c r="GLQ22" s="37"/>
      <c r="GLR22" s="37"/>
      <c r="GLS22" s="37"/>
      <c r="GLT22" s="37"/>
      <c r="GLU22" s="37"/>
      <c r="GLV22" s="37"/>
      <c r="GLW22" s="37"/>
      <c r="GLX22" s="37"/>
      <c r="GLY22" s="37"/>
      <c r="GLZ22" s="37"/>
      <c r="GMA22" s="37"/>
      <c r="GMB22" s="37"/>
      <c r="GMC22" s="37"/>
      <c r="GMD22" s="37"/>
      <c r="GME22" s="37"/>
      <c r="GMF22" s="37"/>
      <c r="GMG22" s="37"/>
      <c r="GMH22" s="37"/>
      <c r="GMI22" s="37"/>
      <c r="GMJ22" s="37"/>
      <c r="GMK22" s="37"/>
      <c r="GML22" s="37"/>
      <c r="GMM22" s="37"/>
      <c r="GMN22" s="37"/>
      <c r="GMO22" s="37"/>
      <c r="GMP22" s="37"/>
      <c r="GMQ22" s="37"/>
      <c r="GMR22" s="37"/>
      <c r="GMS22" s="37"/>
      <c r="GMT22" s="37"/>
      <c r="GMU22" s="37"/>
      <c r="GMV22" s="37"/>
      <c r="GMW22" s="37"/>
      <c r="GMX22" s="37"/>
      <c r="GMY22" s="37"/>
      <c r="GMZ22" s="37"/>
      <c r="GNA22" s="37"/>
      <c r="GNB22" s="37"/>
      <c r="GNC22" s="37"/>
      <c r="GND22" s="37"/>
      <c r="GNE22" s="37"/>
      <c r="GNF22" s="37"/>
      <c r="GNG22" s="37"/>
      <c r="GNH22" s="37"/>
      <c r="GNI22" s="37"/>
      <c r="GNJ22" s="37"/>
      <c r="GNK22" s="37"/>
      <c r="GNL22" s="37"/>
      <c r="GNM22" s="37"/>
      <c r="GNN22" s="37"/>
      <c r="GNO22" s="37"/>
      <c r="GNP22" s="37"/>
      <c r="GNQ22" s="37"/>
      <c r="GNR22" s="37"/>
      <c r="GNS22" s="37"/>
      <c r="GNT22" s="37"/>
      <c r="GNU22" s="37"/>
      <c r="GNV22" s="37"/>
      <c r="GNW22" s="37"/>
      <c r="GNX22" s="37"/>
      <c r="GNY22" s="37"/>
      <c r="GNZ22" s="37"/>
      <c r="GOA22" s="37"/>
      <c r="GOB22" s="37"/>
      <c r="GOC22" s="37"/>
      <c r="GOD22" s="37"/>
      <c r="GOE22" s="37"/>
      <c r="GOF22" s="37"/>
      <c r="GOG22" s="37"/>
      <c r="GOH22" s="37"/>
      <c r="GOI22" s="37"/>
      <c r="GOJ22" s="37"/>
      <c r="GOK22" s="37"/>
      <c r="GOL22" s="37"/>
      <c r="GOM22" s="37"/>
      <c r="GON22" s="37"/>
      <c r="GOO22" s="37"/>
      <c r="GOP22" s="37"/>
      <c r="GOQ22" s="37"/>
      <c r="GOR22" s="37"/>
      <c r="GOS22" s="37"/>
      <c r="GOT22" s="37"/>
      <c r="GOU22" s="37"/>
      <c r="GOV22" s="37"/>
      <c r="GOW22" s="37"/>
      <c r="GOX22" s="37"/>
      <c r="GOY22" s="37"/>
      <c r="GOZ22" s="37"/>
      <c r="GPA22" s="37"/>
      <c r="GPB22" s="37"/>
      <c r="GPC22" s="37"/>
      <c r="GPD22" s="37"/>
      <c r="GPE22" s="37"/>
      <c r="GPF22" s="37"/>
      <c r="GPG22" s="37"/>
      <c r="GPH22" s="37"/>
      <c r="GPI22" s="37"/>
      <c r="GPJ22" s="37"/>
      <c r="GPK22" s="37"/>
      <c r="GPL22" s="37"/>
      <c r="GPM22" s="37"/>
      <c r="GPN22" s="37"/>
      <c r="GPO22" s="37"/>
      <c r="GPP22" s="37"/>
      <c r="GPQ22" s="37"/>
      <c r="GPR22" s="37"/>
      <c r="GPS22" s="37"/>
      <c r="GPT22" s="37"/>
      <c r="GPU22" s="37"/>
      <c r="GPV22" s="37"/>
      <c r="GPW22" s="37"/>
      <c r="GPX22" s="37"/>
      <c r="GPY22" s="37"/>
      <c r="GPZ22" s="37"/>
      <c r="GQA22" s="37"/>
      <c r="GQB22" s="37"/>
      <c r="GQC22" s="37"/>
      <c r="GQD22" s="37"/>
      <c r="GQE22" s="37"/>
      <c r="GQF22" s="37"/>
      <c r="GQG22" s="37"/>
      <c r="GQH22" s="37"/>
      <c r="GQI22" s="37"/>
      <c r="GQJ22" s="37"/>
      <c r="GQK22" s="37"/>
      <c r="GQL22" s="37"/>
      <c r="GQM22" s="37"/>
      <c r="GQN22" s="37"/>
      <c r="GQO22" s="37"/>
      <c r="GQP22" s="37"/>
      <c r="GQQ22" s="37"/>
      <c r="GQR22" s="37"/>
      <c r="GQS22" s="37"/>
      <c r="GQT22" s="37"/>
      <c r="GQU22" s="37"/>
      <c r="GQV22" s="37"/>
      <c r="GQW22" s="37"/>
      <c r="GQX22" s="37"/>
      <c r="GQY22" s="37"/>
      <c r="GQZ22" s="37"/>
      <c r="GRA22" s="37"/>
      <c r="GRB22" s="37"/>
      <c r="GRC22" s="37"/>
      <c r="GRD22" s="37"/>
      <c r="GRE22" s="37"/>
      <c r="GRF22" s="37"/>
      <c r="GRG22" s="37"/>
      <c r="GRH22" s="37"/>
      <c r="GRI22" s="37"/>
      <c r="GRJ22" s="37"/>
      <c r="GRK22" s="37"/>
      <c r="GRL22" s="37"/>
      <c r="GRM22" s="37"/>
      <c r="GRN22" s="37"/>
      <c r="GRO22" s="37"/>
      <c r="GRP22" s="37"/>
      <c r="GRQ22" s="37"/>
      <c r="GRR22" s="37"/>
      <c r="GRS22" s="37"/>
      <c r="GRT22" s="37"/>
      <c r="GRU22" s="37"/>
      <c r="GRV22" s="37"/>
      <c r="GRW22" s="37"/>
      <c r="GRX22" s="37"/>
      <c r="GRY22" s="37"/>
      <c r="GRZ22" s="37"/>
      <c r="GSA22" s="37"/>
      <c r="GSB22" s="37"/>
      <c r="GSC22" s="37"/>
      <c r="GSD22" s="37"/>
      <c r="GSE22" s="37"/>
      <c r="GSF22" s="37"/>
      <c r="GSG22" s="37"/>
      <c r="GSH22" s="37"/>
      <c r="GSI22" s="37"/>
      <c r="GSJ22" s="37"/>
      <c r="GSK22" s="37"/>
      <c r="GSL22" s="37"/>
      <c r="GSM22" s="37"/>
      <c r="GSN22" s="37"/>
      <c r="GSO22" s="37"/>
      <c r="GSP22" s="37"/>
      <c r="GSQ22" s="37"/>
      <c r="GSR22" s="37"/>
      <c r="GSS22" s="37"/>
      <c r="GST22" s="37"/>
      <c r="GSU22" s="37"/>
      <c r="GSV22" s="37"/>
      <c r="GSW22" s="37"/>
      <c r="GSX22" s="37"/>
      <c r="GSY22" s="37"/>
      <c r="GSZ22" s="37"/>
      <c r="GTA22" s="37"/>
      <c r="GTB22" s="37"/>
      <c r="GTC22" s="37"/>
      <c r="GTD22" s="37"/>
      <c r="GTE22" s="37"/>
      <c r="GTF22" s="37"/>
      <c r="GTG22" s="37"/>
      <c r="GTH22" s="37"/>
      <c r="GTI22" s="37"/>
      <c r="GTJ22" s="37"/>
      <c r="GTK22" s="37"/>
      <c r="GTL22" s="37"/>
      <c r="GTM22" s="37"/>
      <c r="GTN22" s="37"/>
      <c r="GTO22" s="37"/>
      <c r="GTP22" s="37"/>
      <c r="GTQ22" s="37"/>
      <c r="GTR22" s="37"/>
      <c r="GTS22" s="37"/>
      <c r="GTT22" s="37"/>
      <c r="GTU22" s="37"/>
      <c r="GTV22" s="37"/>
      <c r="GTW22" s="37"/>
      <c r="GTX22" s="37"/>
      <c r="GTY22" s="37"/>
      <c r="GTZ22" s="37"/>
      <c r="GUA22" s="37"/>
      <c r="GUB22" s="37"/>
      <c r="GUC22" s="37"/>
      <c r="GUD22" s="37"/>
      <c r="GUE22" s="37"/>
      <c r="GUF22" s="37"/>
      <c r="GUG22" s="37"/>
      <c r="GUH22" s="37"/>
      <c r="GUI22" s="37"/>
      <c r="GUJ22" s="37"/>
      <c r="GUK22" s="37"/>
      <c r="GUL22" s="37"/>
      <c r="GUM22" s="37"/>
      <c r="GUN22" s="37"/>
      <c r="GUO22" s="37"/>
      <c r="GUP22" s="37"/>
      <c r="GUQ22" s="37"/>
      <c r="GUR22" s="37"/>
      <c r="GUS22" s="37"/>
      <c r="GUT22" s="37"/>
      <c r="GUU22" s="37"/>
      <c r="GUV22" s="37"/>
      <c r="GUW22" s="37"/>
      <c r="GUX22" s="37"/>
      <c r="GUY22" s="37"/>
      <c r="GUZ22" s="37"/>
      <c r="GVA22" s="37"/>
      <c r="GVB22" s="37"/>
      <c r="GVC22" s="37"/>
      <c r="GVD22" s="37"/>
      <c r="GVE22" s="37"/>
      <c r="GVF22" s="37"/>
      <c r="GVG22" s="37"/>
      <c r="GVH22" s="37"/>
      <c r="GVI22" s="37"/>
      <c r="GVJ22" s="37"/>
      <c r="GVK22" s="37"/>
      <c r="GVL22" s="37"/>
      <c r="GVM22" s="37"/>
      <c r="GVN22" s="37"/>
      <c r="GVO22" s="37"/>
      <c r="GVP22" s="37"/>
      <c r="GVQ22" s="37"/>
      <c r="GVR22" s="37"/>
      <c r="GVS22" s="37"/>
      <c r="GVT22" s="37"/>
      <c r="GVU22" s="37"/>
      <c r="GVV22" s="37"/>
      <c r="GVW22" s="37"/>
      <c r="GVX22" s="37"/>
      <c r="GVY22" s="37"/>
      <c r="GVZ22" s="37"/>
      <c r="GWA22" s="37"/>
      <c r="GWB22" s="37"/>
      <c r="GWC22" s="37"/>
      <c r="GWD22" s="37"/>
      <c r="GWE22" s="37"/>
      <c r="GWF22" s="37"/>
      <c r="GWG22" s="37"/>
      <c r="GWH22" s="37"/>
      <c r="GWI22" s="37"/>
      <c r="GWJ22" s="37"/>
      <c r="GWK22" s="37"/>
      <c r="GWL22" s="37"/>
      <c r="GWM22" s="37"/>
      <c r="GWN22" s="37"/>
      <c r="GWO22" s="37"/>
      <c r="GWP22" s="37"/>
      <c r="GWQ22" s="37"/>
      <c r="GWR22" s="37"/>
      <c r="GWS22" s="37"/>
      <c r="GWT22" s="37"/>
      <c r="GWU22" s="37"/>
      <c r="GWV22" s="37"/>
      <c r="GWW22" s="37"/>
      <c r="GWX22" s="37"/>
      <c r="GWY22" s="37"/>
      <c r="GWZ22" s="37"/>
      <c r="GXA22" s="37"/>
      <c r="GXB22" s="37"/>
      <c r="GXC22" s="37"/>
      <c r="GXD22" s="37"/>
      <c r="GXE22" s="37"/>
      <c r="GXF22" s="37"/>
      <c r="GXG22" s="37"/>
      <c r="GXH22" s="37"/>
      <c r="GXI22" s="37"/>
      <c r="GXJ22" s="37"/>
      <c r="GXK22" s="37"/>
      <c r="GXL22" s="37"/>
      <c r="GXM22" s="37"/>
      <c r="GXN22" s="37"/>
      <c r="GXO22" s="37"/>
      <c r="GXP22" s="37"/>
      <c r="GXQ22" s="37"/>
      <c r="GXR22" s="37"/>
      <c r="GXS22" s="37"/>
      <c r="GXT22" s="37"/>
      <c r="GXU22" s="37"/>
      <c r="GXV22" s="37"/>
      <c r="GXW22" s="37"/>
      <c r="GXX22" s="37"/>
      <c r="GXY22" s="37"/>
      <c r="GXZ22" s="37"/>
      <c r="GYA22" s="37"/>
      <c r="GYB22" s="37"/>
      <c r="GYC22" s="37"/>
      <c r="GYD22" s="37"/>
      <c r="GYE22" s="37"/>
      <c r="GYF22" s="37"/>
      <c r="GYG22" s="37"/>
      <c r="GYH22" s="37"/>
      <c r="GYI22" s="37"/>
      <c r="GYJ22" s="37"/>
      <c r="GYK22" s="37"/>
      <c r="GYL22" s="37"/>
      <c r="GYM22" s="37"/>
      <c r="GYN22" s="37"/>
      <c r="GYO22" s="37"/>
      <c r="GYP22" s="37"/>
      <c r="GYQ22" s="37"/>
      <c r="GYR22" s="37"/>
      <c r="GYS22" s="37"/>
      <c r="GYT22" s="37"/>
      <c r="GYU22" s="37"/>
      <c r="GYV22" s="37"/>
      <c r="GYW22" s="37"/>
      <c r="GYX22" s="37"/>
      <c r="GYY22" s="37"/>
      <c r="GYZ22" s="37"/>
      <c r="GZA22" s="37"/>
      <c r="GZB22" s="37"/>
      <c r="GZC22" s="37"/>
      <c r="GZD22" s="37"/>
      <c r="GZE22" s="37"/>
      <c r="GZF22" s="37"/>
      <c r="GZG22" s="37"/>
      <c r="GZH22" s="37"/>
      <c r="GZI22" s="37"/>
      <c r="GZJ22" s="37"/>
      <c r="GZK22" s="37"/>
      <c r="GZL22" s="37"/>
      <c r="GZM22" s="37"/>
      <c r="GZN22" s="37"/>
      <c r="GZO22" s="37"/>
      <c r="GZP22" s="37"/>
      <c r="GZQ22" s="37"/>
      <c r="GZR22" s="37"/>
      <c r="GZS22" s="37"/>
      <c r="GZT22" s="37"/>
      <c r="GZU22" s="37"/>
      <c r="GZV22" s="37"/>
      <c r="GZW22" s="37"/>
      <c r="GZX22" s="37"/>
      <c r="GZY22" s="37"/>
      <c r="GZZ22" s="37"/>
      <c r="HAA22" s="37"/>
      <c r="HAB22" s="37"/>
      <c r="HAC22" s="37"/>
      <c r="HAD22" s="37"/>
      <c r="HAE22" s="37"/>
      <c r="HAF22" s="37"/>
      <c r="HAG22" s="37"/>
      <c r="HAH22" s="37"/>
      <c r="HAI22" s="37"/>
      <c r="HAJ22" s="37"/>
      <c r="HAK22" s="37"/>
      <c r="HAL22" s="37"/>
      <c r="HAM22" s="37"/>
      <c r="HAN22" s="37"/>
      <c r="HAO22" s="37"/>
      <c r="HAP22" s="37"/>
      <c r="HAQ22" s="37"/>
      <c r="HAR22" s="37"/>
      <c r="HAS22" s="37"/>
      <c r="HAT22" s="37"/>
      <c r="HAU22" s="37"/>
      <c r="HAV22" s="37"/>
      <c r="HAW22" s="37"/>
      <c r="HAX22" s="37"/>
      <c r="HAY22" s="37"/>
      <c r="HAZ22" s="37"/>
      <c r="HBA22" s="37"/>
      <c r="HBB22" s="37"/>
      <c r="HBC22" s="37"/>
      <c r="HBD22" s="37"/>
      <c r="HBE22" s="37"/>
      <c r="HBF22" s="37"/>
      <c r="HBG22" s="37"/>
      <c r="HBH22" s="37"/>
      <c r="HBI22" s="37"/>
      <c r="HBJ22" s="37"/>
      <c r="HBK22" s="37"/>
      <c r="HBL22" s="37"/>
      <c r="HBM22" s="37"/>
      <c r="HBN22" s="37"/>
      <c r="HBO22" s="37"/>
      <c r="HBP22" s="37"/>
      <c r="HBQ22" s="37"/>
      <c r="HBR22" s="37"/>
      <c r="HBS22" s="37"/>
      <c r="HBT22" s="37"/>
      <c r="HBU22" s="37"/>
      <c r="HBV22" s="37"/>
      <c r="HBW22" s="37"/>
      <c r="HBX22" s="37"/>
      <c r="HBY22" s="37"/>
      <c r="HBZ22" s="37"/>
      <c r="HCA22" s="37"/>
      <c r="HCB22" s="37"/>
      <c r="HCC22" s="37"/>
      <c r="HCD22" s="37"/>
      <c r="HCE22" s="37"/>
      <c r="HCF22" s="37"/>
      <c r="HCG22" s="37"/>
      <c r="HCH22" s="37"/>
      <c r="HCI22" s="37"/>
      <c r="HCJ22" s="37"/>
      <c r="HCK22" s="37"/>
      <c r="HCL22" s="37"/>
      <c r="HCM22" s="37"/>
      <c r="HCN22" s="37"/>
      <c r="HCO22" s="37"/>
      <c r="HCP22" s="37"/>
      <c r="HCQ22" s="37"/>
      <c r="HCR22" s="37"/>
      <c r="HCS22" s="37"/>
      <c r="HCT22" s="37"/>
      <c r="HCU22" s="37"/>
      <c r="HCV22" s="37"/>
      <c r="HCW22" s="37"/>
      <c r="HCX22" s="37"/>
      <c r="HCY22" s="37"/>
      <c r="HCZ22" s="37"/>
      <c r="HDA22" s="37"/>
      <c r="HDB22" s="37"/>
      <c r="HDC22" s="37"/>
      <c r="HDD22" s="37"/>
      <c r="HDE22" s="37"/>
      <c r="HDF22" s="37"/>
      <c r="HDG22" s="37"/>
      <c r="HDH22" s="37"/>
      <c r="HDI22" s="37"/>
      <c r="HDJ22" s="37"/>
      <c r="HDK22" s="37"/>
      <c r="HDL22" s="37"/>
      <c r="HDM22" s="37"/>
      <c r="HDN22" s="37"/>
      <c r="HDO22" s="37"/>
      <c r="HDP22" s="37"/>
      <c r="HDQ22" s="37"/>
      <c r="HDR22" s="37"/>
      <c r="HDS22" s="37"/>
      <c r="HDT22" s="37"/>
      <c r="HDU22" s="37"/>
      <c r="HDV22" s="37"/>
      <c r="HDW22" s="37"/>
      <c r="HDX22" s="37"/>
      <c r="HDY22" s="37"/>
      <c r="HDZ22" s="37"/>
      <c r="HEA22" s="37"/>
      <c r="HEB22" s="37"/>
      <c r="HEC22" s="37"/>
      <c r="HED22" s="37"/>
      <c r="HEE22" s="37"/>
      <c r="HEF22" s="37"/>
      <c r="HEG22" s="37"/>
      <c r="HEH22" s="37"/>
      <c r="HEI22" s="37"/>
      <c r="HEJ22" s="37"/>
      <c r="HEK22" s="37"/>
      <c r="HEL22" s="37"/>
      <c r="HEM22" s="37"/>
      <c r="HEN22" s="37"/>
      <c r="HEO22" s="37"/>
      <c r="HEP22" s="37"/>
      <c r="HEQ22" s="37"/>
      <c r="HER22" s="37"/>
      <c r="HES22" s="37"/>
      <c r="HET22" s="37"/>
      <c r="HEU22" s="37"/>
      <c r="HEV22" s="37"/>
      <c r="HEW22" s="37"/>
      <c r="HEX22" s="37"/>
      <c r="HEY22" s="37"/>
      <c r="HEZ22" s="37"/>
      <c r="HFA22" s="37"/>
      <c r="HFB22" s="37"/>
      <c r="HFC22" s="37"/>
      <c r="HFD22" s="37"/>
      <c r="HFE22" s="37"/>
      <c r="HFF22" s="37"/>
      <c r="HFG22" s="37"/>
      <c r="HFH22" s="37"/>
      <c r="HFI22" s="37"/>
      <c r="HFJ22" s="37"/>
      <c r="HFK22" s="37"/>
      <c r="HFL22" s="37"/>
      <c r="HFM22" s="37"/>
      <c r="HFN22" s="37"/>
      <c r="HFO22" s="37"/>
      <c r="HFP22" s="37"/>
      <c r="HFQ22" s="37"/>
      <c r="HFR22" s="37"/>
      <c r="HFS22" s="37"/>
      <c r="HFT22" s="37"/>
      <c r="HFU22" s="37"/>
      <c r="HFV22" s="37"/>
      <c r="HFW22" s="37"/>
      <c r="HFX22" s="37"/>
      <c r="HFY22" s="37"/>
      <c r="HFZ22" s="37"/>
      <c r="HGA22" s="37"/>
      <c r="HGB22" s="37"/>
      <c r="HGC22" s="37"/>
      <c r="HGD22" s="37"/>
      <c r="HGE22" s="37"/>
      <c r="HGF22" s="37"/>
      <c r="HGG22" s="37"/>
      <c r="HGH22" s="37"/>
      <c r="HGI22" s="37"/>
      <c r="HGJ22" s="37"/>
      <c r="HGK22" s="37"/>
      <c r="HGL22" s="37"/>
      <c r="HGM22" s="37"/>
      <c r="HGN22" s="37"/>
      <c r="HGO22" s="37"/>
      <c r="HGP22" s="37"/>
      <c r="HGQ22" s="37"/>
      <c r="HGR22" s="37"/>
      <c r="HGS22" s="37"/>
      <c r="HGT22" s="37"/>
      <c r="HGU22" s="37"/>
      <c r="HGV22" s="37"/>
      <c r="HGW22" s="37"/>
      <c r="HGX22" s="37"/>
      <c r="HGY22" s="37"/>
      <c r="HGZ22" s="37"/>
      <c r="HHA22" s="37"/>
      <c r="HHB22" s="37"/>
      <c r="HHC22" s="37"/>
      <c r="HHD22" s="37"/>
      <c r="HHE22" s="37"/>
      <c r="HHF22" s="37"/>
      <c r="HHG22" s="37"/>
      <c r="HHH22" s="37"/>
      <c r="HHI22" s="37"/>
      <c r="HHJ22" s="37"/>
      <c r="HHK22" s="37"/>
      <c r="HHL22" s="37"/>
      <c r="HHM22" s="37"/>
      <c r="HHN22" s="37"/>
      <c r="HHO22" s="37"/>
      <c r="HHP22" s="37"/>
      <c r="HHQ22" s="37"/>
      <c r="HHR22" s="37"/>
      <c r="HHS22" s="37"/>
      <c r="HHT22" s="37"/>
      <c r="HHU22" s="37"/>
      <c r="HHV22" s="37"/>
      <c r="HHW22" s="37"/>
      <c r="HHX22" s="37"/>
      <c r="HHY22" s="37"/>
      <c r="HHZ22" s="37"/>
      <c r="HIA22" s="37"/>
      <c r="HIB22" s="37"/>
      <c r="HIC22" s="37"/>
      <c r="HID22" s="37"/>
      <c r="HIE22" s="37"/>
      <c r="HIF22" s="37"/>
      <c r="HIG22" s="37"/>
      <c r="HIH22" s="37"/>
      <c r="HII22" s="37"/>
      <c r="HIJ22" s="37"/>
      <c r="HIK22" s="37"/>
      <c r="HIL22" s="37"/>
      <c r="HIM22" s="37"/>
      <c r="HIN22" s="37"/>
      <c r="HIO22" s="37"/>
      <c r="HIP22" s="37"/>
      <c r="HIQ22" s="37"/>
      <c r="HIR22" s="37"/>
      <c r="HIS22" s="37"/>
      <c r="HIT22" s="37"/>
      <c r="HIU22" s="37"/>
      <c r="HIV22" s="37"/>
      <c r="HIW22" s="37"/>
      <c r="HIX22" s="37"/>
      <c r="HIY22" s="37"/>
      <c r="HIZ22" s="37"/>
      <c r="HJA22" s="37"/>
      <c r="HJB22" s="37"/>
      <c r="HJC22" s="37"/>
      <c r="HJD22" s="37"/>
      <c r="HJE22" s="37"/>
      <c r="HJF22" s="37"/>
      <c r="HJG22" s="37"/>
      <c r="HJH22" s="37"/>
      <c r="HJI22" s="37"/>
      <c r="HJJ22" s="37"/>
      <c r="HJK22" s="37"/>
      <c r="HJL22" s="37"/>
      <c r="HJM22" s="37"/>
      <c r="HJN22" s="37"/>
      <c r="HJO22" s="37"/>
      <c r="HJP22" s="37"/>
      <c r="HJQ22" s="37"/>
      <c r="HJR22" s="37"/>
      <c r="HJS22" s="37"/>
      <c r="HJT22" s="37"/>
      <c r="HJU22" s="37"/>
      <c r="HJV22" s="37"/>
      <c r="HJW22" s="37"/>
      <c r="HJX22" s="37"/>
      <c r="HJY22" s="37"/>
      <c r="HJZ22" s="37"/>
      <c r="HKA22" s="37"/>
      <c r="HKB22" s="37"/>
      <c r="HKC22" s="37"/>
      <c r="HKD22" s="37"/>
      <c r="HKE22" s="37"/>
      <c r="HKF22" s="37"/>
      <c r="HKG22" s="37"/>
      <c r="HKH22" s="37"/>
      <c r="HKI22" s="37"/>
      <c r="HKJ22" s="37"/>
      <c r="HKK22" s="37"/>
      <c r="HKL22" s="37"/>
      <c r="HKM22" s="37"/>
      <c r="HKN22" s="37"/>
      <c r="HKO22" s="37"/>
      <c r="HKP22" s="37"/>
      <c r="HKQ22" s="37"/>
      <c r="HKR22" s="37"/>
      <c r="HKS22" s="37"/>
      <c r="HKT22" s="37"/>
      <c r="HKU22" s="37"/>
      <c r="HKV22" s="37"/>
      <c r="HKW22" s="37"/>
      <c r="HKX22" s="37"/>
      <c r="HKY22" s="37"/>
      <c r="HKZ22" s="37"/>
      <c r="HLA22" s="37"/>
      <c r="HLB22" s="37"/>
      <c r="HLC22" s="37"/>
      <c r="HLD22" s="37"/>
      <c r="HLE22" s="37"/>
      <c r="HLF22" s="37"/>
      <c r="HLG22" s="37"/>
      <c r="HLH22" s="37"/>
      <c r="HLI22" s="37"/>
      <c r="HLJ22" s="37"/>
      <c r="HLK22" s="37"/>
      <c r="HLL22" s="37"/>
      <c r="HLM22" s="37"/>
      <c r="HLN22" s="37"/>
      <c r="HLO22" s="37"/>
      <c r="HLP22" s="37"/>
      <c r="HLQ22" s="37"/>
      <c r="HLR22" s="37"/>
      <c r="HLS22" s="37"/>
      <c r="HLT22" s="37"/>
      <c r="HLU22" s="37"/>
      <c r="HLV22" s="37"/>
      <c r="HLW22" s="37"/>
      <c r="HLX22" s="37"/>
      <c r="HLY22" s="37"/>
      <c r="HLZ22" s="37"/>
      <c r="HMA22" s="37"/>
      <c r="HMB22" s="37"/>
      <c r="HMC22" s="37"/>
      <c r="HMD22" s="37"/>
      <c r="HME22" s="37"/>
      <c r="HMF22" s="37"/>
      <c r="HMG22" s="37"/>
      <c r="HMH22" s="37"/>
      <c r="HMI22" s="37"/>
      <c r="HMJ22" s="37"/>
      <c r="HMK22" s="37"/>
      <c r="HML22" s="37"/>
      <c r="HMM22" s="37"/>
      <c r="HMN22" s="37"/>
      <c r="HMO22" s="37"/>
      <c r="HMP22" s="37"/>
      <c r="HMQ22" s="37"/>
      <c r="HMR22" s="37"/>
      <c r="HMS22" s="37"/>
      <c r="HMT22" s="37"/>
      <c r="HMU22" s="37"/>
      <c r="HMV22" s="37"/>
      <c r="HMW22" s="37"/>
      <c r="HMX22" s="37"/>
      <c r="HMY22" s="37"/>
      <c r="HMZ22" s="37"/>
      <c r="HNA22" s="37"/>
      <c r="HNB22" s="37"/>
      <c r="HNC22" s="37"/>
      <c r="HND22" s="37"/>
      <c r="HNE22" s="37"/>
      <c r="HNF22" s="37"/>
      <c r="HNG22" s="37"/>
      <c r="HNH22" s="37"/>
      <c r="HNI22" s="37"/>
      <c r="HNJ22" s="37"/>
      <c r="HNK22" s="37"/>
      <c r="HNL22" s="37"/>
      <c r="HNM22" s="37"/>
      <c r="HNN22" s="37"/>
      <c r="HNO22" s="37"/>
      <c r="HNP22" s="37"/>
      <c r="HNQ22" s="37"/>
      <c r="HNR22" s="37"/>
      <c r="HNS22" s="37"/>
      <c r="HNT22" s="37"/>
      <c r="HNU22" s="37"/>
      <c r="HNV22" s="37"/>
      <c r="HNW22" s="37"/>
      <c r="HNX22" s="37"/>
      <c r="HNY22" s="37"/>
      <c r="HNZ22" s="37"/>
      <c r="HOA22" s="37"/>
      <c r="HOB22" s="37"/>
      <c r="HOC22" s="37"/>
      <c r="HOD22" s="37"/>
      <c r="HOE22" s="37"/>
      <c r="HOF22" s="37"/>
      <c r="HOG22" s="37"/>
      <c r="HOH22" s="37"/>
      <c r="HOI22" s="37"/>
      <c r="HOJ22" s="37"/>
      <c r="HOK22" s="37"/>
      <c r="HOL22" s="37"/>
      <c r="HOM22" s="37"/>
      <c r="HON22" s="37"/>
      <c r="HOO22" s="37"/>
      <c r="HOP22" s="37"/>
      <c r="HOQ22" s="37"/>
      <c r="HOR22" s="37"/>
      <c r="HOS22" s="37"/>
      <c r="HOT22" s="37"/>
      <c r="HOU22" s="37"/>
      <c r="HOV22" s="37"/>
      <c r="HOW22" s="37"/>
      <c r="HOX22" s="37"/>
      <c r="HOY22" s="37"/>
      <c r="HOZ22" s="37"/>
      <c r="HPA22" s="37"/>
      <c r="HPB22" s="37"/>
      <c r="HPC22" s="37"/>
      <c r="HPD22" s="37"/>
      <c r="HPE22" s="37"/>
      <c r="HPF22" s="37"/>
      <c r="HPG22" s="37"/>
      <c r="HPH22" s="37"/>
      <c r="HPI22" s="37"/>
      <c r="HPJ22" s="37"/>
      <c r="HPK22" s="37"/>
      <c r="HPL22" s="37"/>
      <c r="HPM22" s="37"/>
      <c r="HPN22" s="37"/>
      <c r="HPO22" s="37"/>
      <c r="HPP22" s="37"/>
      <c r="HPQ22" s="37"/>
      <c r="HPR22" s="37"/>
      <c r="HPS22" s="37"/>
      <c r="HPT22" s="37"/>
      <c r="HPU22" s="37"/>
      <c r="HPV22" s="37"/>
      <c r="HPW22" s="37"/>
      <c r="HPX22" s="37"/>
      <c r="HPY22" s="37"/>
      <c r="HPZ22" s="37"/>
      <c r="HQA22" s="37"/>
      <c r="HQB22" s="37"/>
      <c r="HQC22" s="37"/>
      <c r="HQD22" s="37"/>
      <c r="HQE22" s="37"/>
      <c r="HQF22" s="37"/>
      <c r="HQG22" s="37"/>
      <c r="HQH22" s="37"/>
      <c r="HQI22" s="37"/>
      <c r="HQJ22" s="37"/>
      <c r="HQK22" s="37"/>
      <c r="HQL22" s="37"/>
      <c r="HQM22" s="37"/>
      <c r="HQN22" s="37"/>
      <c r="HQO22" s="37"/>
      <c r="HQP22" s="37"/>
      <c r="HQQ22" s="37"/>
      <c r="HQR22" s="37"/>
      <c r="HQS22" s="37"/>
      <c r="HQT22" s="37"/>
      <c r="HQU22" s="37"/>
      <c r="HQV22" s="37"/>
      <c r="HQW22" s="37"/>
      <c r="HQX22" s="37"/>
      <c r="HQY22" s="37"/>
      <c r="HQZ22" s="37"/>
      <c r="HRA22" s="37"/>
      <c r="HRB22" s="37"/>
      <c r="HRC22" s="37"/>
      <c r="HRD22" s="37"/>
      <c r="HRE22" s="37"/>
      <c r="HRF22" s="37"/>
      <c r="HRG22" s="37"/>
      <c r="HRH22" s="37"/>
      <c r="HRI22" s="37"/>
      <c r="HRJ22" s="37"/>
      <c r="HRK22" s="37"/>
      <c r="HRL22" s="37"/>
      <c r="HRM22" s="37"/>
      <c r="HRN22" s="37"/>
      <c r="HRO22" s="37"/>
      <c r="HRP22" s="37"/>
      <c r="HRQ22" s="37"/>
      <c r="HRR22" s="37"/>
      <c r="HRS22" s="37"/>
      <c r="HRT22" s="37"/>
      <c r="HRU22" s="37"/>
      <c r="HRV22" s="37"/>
      <c r="HRW22" s="37"/>
      <c r="HRX22" s="37"/>
      <c r="HRY22" s="37"/>
      <c r="HRZ22" s="37"/>
      <c r="HSA22" s="37"/>
      <c r="HSB22" s="37"/>
      <c r="HSC22" s="37"/>
      <c r="HSD22" s="37"/>
      <c r="HSE22" s="37"/>
      <c r="HSF22" s="37"/>
      <c r="HSG22" s="37"/>
      <c r="HSH22" s="37"/>
      <c r="HSI22" s="37"/>
      <c r="HSJ22" s="37"/>
      <c r="HSK22" s="37"/>
      <c r="HSL22" s="37"/>
      <c r="HSM22" s="37"/>
      <c r="HSN22" s="37"/>
      <c r="HSO22" s="37"/>
      <c r="HSP22" s="37"/>
      <c r="HSQ22" s="37"/>
      <c r="HSR22" s="37"/>
      <c r="HSS22" s="37"/>
      <c r="HST22" s="37"/>
      <c r="HSU22" s="37"/>
      <c r="HSV22" s="37"/>
      <c r="HSW22" s="37"/>
      <c r="HSX22" s="37"/>
      <c r="HSY22" s="37"/>
      <c r="HSZ22" s="37"/>
      <c r="HTA22" s="37"/>
      <c r="HTB22" s="37"/>
      <c r="HTC22" s="37"/>
      <c r="HTD22" s="37"/>
      <c r="HTE22" s="37"/>
      <c r="HTF22" s="37"/>
      <c r="HTG22" s="37"/>
      <c r="HTH22" s="37"/>
      <c r="HTI22" s="37"/>
      <c r="HTJ22" s="37"/>
      <c r="HTK22" s="37"/>
      <c r="HTL22" s="37"/>
      <c r="HTM22" s="37"/>
      <c r="HTN22" s="37"/>
      <c r="HTO22" s="37"/>
      <c r="HTP22" s="37"/>
      <c r="HTQ22" s="37"/>
      <c r="HTR22" s="37"/>
      <c r="HTS22" s="37"/>
      <c r="HTT22" s="37"/>
      <c r="HTU22" s="37"/>
      <c r="HTV22" s="37"/>
      <c r="HTW22" s="37"/>
      <c r="HTX22" s="37"/>
      <c r="HTY22" s="37"/>
      <c r="HTZ22" s="37"/>
      <c r="HUA22" s="37"/>
      <c r="HUB22" s="37"/>
      <c r="HUC22" s="37"/>
      <c r="HUD22" s="37"/>
      <c r="HUE22" s="37"/>
      <c r="HUF22" s="37"/>
      <c r="HUG22" s="37"/>
      <c r="HUH22" s="37"/>
      <c r="HUI22" s="37"/>
      <c r="HUJ22" s="37"/>
      <c r="HUK22" s="37"/>
      <c r="HUL22" s="37"/>
      <c r="HUM22" s="37"/>
      <c r="HUN22" s="37"/>
      <c r="HUO22" s="37"/>
      <c r="HUP22" s="37"/>
      <c r="HUQ22" s="37"/>
      <c r="HUR22" s="37"/>
      <c r="HUS22" s="37"/>
      <c r="HUT22" s="37"/>
      <c r="HUU22" s="37"/>
      <c r="HUV22" s="37"/>
      <c r="HUW22" s="37"/>
      <c r="HUX22" s="37"/>
      <c r="HUY22" s="37"/>
      <c r="HUZ22" s="37"/>
      <c r="HVA22" s="37"/>
      <c r="HVB22" s="37"/>
      <c r="HVC22" s="37"/>
      <c r="HVD22" s="37"/>
      <c r="HVE22" s="37"/>
      <c r="HVF22" s="37"/>
      <c r="HVG22" s="37"/>
      <c r="HVH22" s="37"/>
      <c r="HVI22" s="37"/>
      <c r="HVJ22" s="37"/>
      <c r="HVK22" s="37"/>
      <c r="HVL22" s="37"/>
      <c r="HVM22" s="37"/>
      <c r="HVN22" s="37"/>
      <c r="HVO22" s="37"/>
      <c r="HVP22" s="37"/>
      <c r="HVQ22" s="37"/>
      <c r="HVR22" s="37"/>
      <c r="HVS22" s="37"/>
      <c r="HVT22" s="37"/>
      <c r="HVU22" s="37"/>
      <c r="HVV22" s="37"/>
      <c r="HVW22" s="37"/>
      <c r="HVX22" s="37"/>
      <c r="HVY22" s="37"/>
      <c r="HVZ22" s="37"/>
      <c r="HWA22" s="37"/>
      <c r="HWB22" s="37"/>
      <c r="HWC22" s="37"/>
      <c r="HWD22" s="37"/>
      <c r="HWE22" s="37"/>
      <c r="HWF22" s="37"/>
      <c r="HWG22" s="37"/>
      <c r="HWH22" s="37"/>
      <c r="HWI22" s="37"/>
      <c r="HWJ22" s="37"/>
      <c r="HWK22" s="37"/>
      <c r="HWL22" s="37"/>
      <c r="HWM22" s="37"/>
      <c r="HWN22" s="37"/>
      <c r="HWO22" s="37"/>
      <c r="HWP22" s="37"/>
      <c r="HWQ22" s="37"/>
      <c r="HWR22" s="37"/>
      <c r="HWS22" s="37"/>
      <c r="HWT22" s="37"/>
      <c r="HWU22" s="37"/>
      <c r="HWV22" s="37"/>
      <c r="HWW22" s="37"/>
      <c r="HWX22" s="37"/>
      <c r="HWY22" s="37"/>
      <c r="HWZ22" s="37"/>
      <c r="HXA22" s="37"/>
      <c r="HXB22" s="37"/>
      <c r="HXC22" s="37"/>
      <c r="HXD22" s="37"/>
      <c r="HXE22" s="37"/>
      <c r="HXF22" s="37"/>
      <c r="HXG22" s="37"/>
      <c r="HXH22" s="37"/>
      <c r="HXI22" s="37"/>
      <c r="HXJ22" s="37"/>
      <c r="HXK22" s="37"/>
      <c r="HXL22" s="37"/>
      <c r="HXM22" s="37"/>
      <c r="HXN22" s="37"/>
      <c r="HXO22" s="37"/>
      <c r="HXP22" s="37"/>
      <c r="HXQ22" s="37"/>
      <c r="HXR22" s="37"/>
      <c r="HXS22" s="37"/>
      <c r="HXT22" s="37"/>
      <c r="HXU22" s="37"/>
      <c r="HXV22" s="37"/>
      <c r="HXW22" s="37"/>
      <c r="HXX22" s="37"/>
      <c r="HXY22" s="37"/>
      <c r="HXZ22" s="37"/>
      <c r="HYA22" s="37"/>
      <c r="HYB22" s="37"/>
      <c r="HYC22" s="37"/>
      <c r="HYD22" s="37"/>
      <c r="HYE22" s="37"/>
      <c r="HYF22" s="37"/>
      <c r="HYG22" s="37"/>
      <c r="HYH22" s="37"/>
      <c r="HYI22" s="37"/>
      <c r="HYJ22" s="37"/>
      <c r="HYK22" s="37"/>
      <c r="HYL22" s="37"/>
      <c r="HYM22" s="37"/>
      <c r="HYN22" s="37"/>
      <c r="HYO22" s="37"/>
      <c r="HYP22" s="37"/>
      <c r="HYQ22" s="37"/>
      <c r="HYR22" s="37"/>
      <c r="HYS22" s="37"/>
      <c r="HYT22" s="37"/>
      <c r="HYU22" s="37"/>
      <c r="HYV22" s="37"/>
      <c r="HYW22" s="37"/>
      <c r="HYX22" s="37"/>
      <c r="HYY22" s="37"/>
      <c r="HYZ22" s="37"/>
      <c r="HZA22" s="37"/>
      <c r="HZB22" s="37"/>
      <c r="HZC22" s="37"/>
      <c r="HZD22" s="37"/>
      <c r="HZE22" s="37"/>
      <c r="HZF22" s="37"/>
      <c r="HZG22" s="37"/>
      <c r="HZH22" s="37"/>
      <c r="HZI22" s="37"/>
      <c r="HZJ22" s="37"/>
      <c r="HZK22" s="37"/>
      <c r="HZL22" s="37"/>
      <c r="HZM22" s="37"/>
      <c r="HZN22" s="37"/>
      <c r="HZO22" s="37"/>
      <c r="HZP22" s="37"/>
      <c r="HZQ22" s="37"/>
      <c r="HZR22" s="37"/>
      <c r="HZS22" s="37"/>
      <c r="HZT22" s="37"/>
      <c r="HZU22" s="37"/>
      <c r="HZV22" s="37"/>
      <c r="HZW22" s="37"/>
      <c r="HZX22" s="37"/>
      <c r="HZY22" s="37"/>
      <c r="HZZ22" s="37"/>
      <c r="IAA22" s="37"/>
      <c r="IAB22" s="37"/>
      <c r="IAC22" s="37"/>
      <c r="IAD22" s="37"/>
      <c r="IAE22" s="37"/>
      <c r="IAF22" s="37"/>
      <c r="IAG22" s="37"/>
      <c r="IAH22" s="37"/>
      <c r="IAI22" s="37"/>
      <c r="IAJ22" s="37"/>
      <c r="IAK22" s="37"/>
      <c r="IAL22" s="37"/>
      <c r="IAM22" s="37"/>
      <c r="IAN22" s="37"/>
      <c r="IAO22" s="37"/>
      <c r="IAP22" s="37"/>
      <c r="IAQ22" s="37"/>
      <c r="IAR22" s="37"/>
      <c r="IAS22" s="37"/>
      <c r="IAT22" s="37"/>
      <c r="IAU22" s="37"/>
      <c r="IAV22" s="37"/>
      <c r="IAW22" s="37"/>
      <c r="IAX22" s="37"/>
      <c r="IAY22" s="37"/>
      <c r="IAZ22" s="37"/>
      <c r="IBA22" s="37"/>
      <c r="IBB22" s="37"/>
      <c r="IBC22" s="37"/>
      <c r="IBD22" s="37"/>
      <c r="IBE22" s="37"/>
      <c r="IBF22" s="37"/>
      <c r="IBG22" s="37"/>
      <c r="IBH22" s="37"/>
      <c r="IBI22" s="37"/>
      <c r="IBJ22" s="37"/>
      <c r="IBK22" s="37"/>
      <c r="IBL22" s="37"/>
      <c r="IBM22" s="37"/>
      <c r="IBN22" s="37"/>
      <c r="IBO22" s="37"/>
      <c r="IBP22" s="37"/>
      <c r="IBQ22" s="37"/>
      <c r="IBR22" s="37"/>
      <c r="IBS22" s="37"/>
      <c r="IBT22" s="37"/>
      <c r="IBU22" s="37"/>
      <c r="IBV22" s="37"/>
      <c r="IBW22" s="37"/>
      <c r="IBX22" s="37"/>
      <c r="IBY22" s="37"/>
      <c r="IBZ22" s="37"/>
      <c r="ICA22" s="37"/>
      <c r="ICB22" s="37"/>
      <c r="ICC22" s="37"/>
      <c r="ICD22" s="37"/>
      <c r="ICE22" s="37"/>
      <c r="ICF22" s="37"/>
      <c r="ICG22" s="37"/>
      <c r="ICH22" s="37"/>
      <c r="ICI22" s="37"/>
      <c r="ICJ22" s="37"/>
      <c r="ICK22" s="37"/>
      <c r="ICL22" s="37"/>
      <c r="ICM22" s="37"/>
      <c r="ICN22" s="37"/>
      <c r="ICO22" s="37"/>
      <c r="ICP22" s="37"/>
      <c r="ICQ22" s="37"/>
      <c r="ICR22" s="37"/>
      <c r="ICS22" s="37"/>
      <c r="ICT22" s="37"/>
      <c r="ICU22" s="37"/>
      <c r="ICV22" s="37"/>
      <c r="ICW22" s="37"/>
      <c r="ICX22" s="37"/>
      <c r="ICY22" s="37"/>
      <c r="ICZ22" s="37"/>
      <c r="IDA22" s="37"/>
      <c r="IDB22" s="37"/>
      <c r="IDC22" s="37"/>
      <c r="IDD22" s="37"/>
      <c r="IDE22" s="37"/>
      <c r="IDF22" s="37"/>
      <c r="IDG22" s="37"/>
      <c r="IDH22" s="37"/>
      <c r="IDI22" s="37"/>
      <c r="IDJ22" s="37"/>
      <c r="IDK22" s="37"/>
      <c r="IDL22" s="37"/>
      <c r="IDM22" s="37"/>
      <c r="IDN22" s="37"/>
      <c r="IDO22" s="37"/>
      <c r="IDP22" s="37"/>
      <c r="IDQ22" s="37"/>
      <c r="IDR22" s="37"/>
      <c r="IDS22" s="37"/>
      <c r="IDT22" s="37"/>
      <c r="IDU22" s="37"/>
      <c r="IDV22" s="37"/>
      <c r="IDW22" s="37"/>
      <c r="IDX22" s="37"/>
      <c r="IDY22" s="37"/>
      <c r="IDZ22" s="37"/>
      <c r="IEA22" s="37"/>
      <c r="IEB22" s="37"/>
      <c r="IEC22" s="37"/>
      <c r="IED22" s="37"/>
      <c r="IEE22" s="37"/>
      <c r="IEF22" s="37"/>
      <c r="IEG22" s="37"/>
      <c r="IEH22" s="37"/>
      <c r="IEI22" s="37"/>
      <c r="IEJ22" s="37"/>
      <c r="IEK22" s="37"/>
      <c r="IEL22" s="37"/>
      <c r="IEM22" s="37"/>
      <c r="IEN22" s="37"/>
      <c r="IEO22" s="37"/>
      <c r="IEP22" s="37"/>
      <c r="IEQ22" s="37"/>
      <c r="IER22" s="37"/>
      <c r="IES22" s="37"/>
      <c r="IET22" s="37"/>
      <c r="IEU22" s="37"/>
      <c r="IEV22" s="37"/>
      <c r="IEW22" s="37"/>
      <c r="IEX22" s="37"/>
      <c r="IEY22" s="37"/>
      <c r="IEZ22" s="37"/>
      <c r="IFA22" s="37"/>
      <c r="IFB22" s="37"/>
      <c r="IFC22" s="37"/>
      <c r="IFD22" s="37"/>
      <c r="IFE22" s="37"/>
      <c r="IFF22" s="37"/>
      <c r="IFG22" s="37"/>
      <c r="IFH22" s="37"/>
      <c r="IFI22" s="37"/>
      <c r="IFJ22" s="37"/>
      <c r="IFK22" s="37"/>
      <c r="IFL22" s="37"/>
      <c r="IFM22" s="37"/>
      <c r="IFN22" s="37"/>
      <c r="IFO22" s="37"/>
      <c r="IFP22" s="37"/>
      <c r="IFQ22" s="37"/>
      <c r="IFR22" s="37"/>
      <c r="IFS22" s="37"/>
      <c r="IFT22" s="37"/>
      <c r="IFU22" s="37"/>
      <c r="IFV22" s="37"/>
      <c r="IFW22" s="37"/>
      <c r="IFX22" s="37"/>
      <c r="IFY22" s="37"/>
      <c r="IFZ22" s="37"/>
      <c r="IGA22" s="37"/>
      <c r="IGB22" s="37"/>
      <c r="IGC22" s="37"/>
      <c r="IGD22" s="37"/>
      <c r="IGE22" s="37"/>
      <c r="IGF22" s="37"/>
      <c r="IGG22" s="37"/>
      <c r="IGH22" s="37"/>
      <c r="IGI22" s="37"/>
      <c r="IGJ22" s="37"/>
      <c r="IGK22" s="37"/>
      <c r="IGL22" s="37"/>
      <c r="IGM22" s="37"/>
      <c r="IGN22" s="37"/>
      <c r="IGO22" s="37"/>
      <c r="IGP22" s="37"/>
      <c r="IGQ22" s="37"/>
      <c r="IGR22" s="37"/>
      <c r="IGS22" s="37"/>
      <c r="IGT22" s="37"/>
      <c r="IGU22" s="37"/>
      <c r="IGV22" s="37"/>
      <c r="IGW22" s="37"/>
      <c r="IGX22" s="37"/>
      <c r="IGY22" s="37"/>
      <c r="IGZ22" s="37"/>
      <c r="IHA22" s="37"/>
      <c r="IHB22" s="37"/>
      <c r="IHC22" s="37"/>
      <c r="IHD22" s="37"/>
      <c r="IHE22" s="37"/>
      <c r="IHF22" s="37"/>
      <c r="IHG22" s="37"/>
      <c r="IHH22" s="37"/>
      <c r="IHI22" s="37"/>
      <c r="IHJ22" s="37"/>
      <c r="IHK22" s="37"/>
      <c r="IHL22" s="37"/>
      <c r="IHM22" s="37"/>
      <c r="IHN22" s="37"/>
      <c r="IHO22" s="37"/>
      <c r="IHP22" s="37"/>
      <c r="IHQ22" s="37"/>
      <c r="IHR22" s="37"/>
      <c r="IHS22" s="37"/>
      <c r="IHT22" s="37"/>
      <c r="IHU22" s="37"/>
      <c r="IHV22" s="37"/>
      <c r="IHW22" s="37"/>
      <c r="IHX22" s="37"/>
      <c r="IHY22" s="37"/>
      <c r="IHZ22" s="37"/>
      <c r="IIA22" s="37"/>
      <c r="IIB22" s="37"/>
      <c r="IIC22" s="37"/>
      <c r="IID22" s="37"/>
      <c r="IIE22" s="37"/>
      <c r="IIF22" s="37"/>
      <c r="IIG22" s="37"/>
      <c r="IIH22" s="37"/>
      <c r="III22" s="37"/>
      <c r="IIJ22" s="37"/>
      <c r="IIK22" s="37"/>
      <c r="IIL22" s="37"/>
      <c r="IIM22" s="37"/>
      <c r="IIN22" s="37"/>
      <c r="IIO22" s="37"/>
      <c r="IIP22" s="37"/>
      <c r="IIQ22" s="37"/>
      <c r="IIR22" s="37"/>
      <c r="IIS22" s="37"/>
      <c r="IIT22" s="37"/>
      <c r="IIU22" s="37"/>
      <c r="IIV22" s="37"/>
      <c r="IIW22" s="37"/>
      <c r="IIX22" s="37"/>
      <c r="IIY22" s="37"/>
      <c r="IIZ22" s="37"/>
      <c r="IJA22" s="37"/>
      <c r="IJB22" s="37"/>
      <c r="IJC22" s="37"/>
      <c r="IJD22" s="37"/>
      <c r="IJE22" s="37"/>
      <c r="IJF22" s="37"/>
      <c r="IJG22" s="37"/>
      <c r="IJH22" s="37"/>
      <c r="IJI22" s="37"/>
      <c r="IJJ22" s="37"/>
      <c r="IJK22" s="37"/>
      <c r="IJL22" s="37"/>
      <c r="IJM22" s="37"/>
      <c r="IJN22" s="37"/>
      <c r="IJO22" s="37"/>
      <c r="IJP22" s="37"/>
      <c r="IJQ22" s="37"/>
      <c r="IJR22" s="37"/>
      <c r="IJS22" s="37"/>
      <c r="IJT22" s="37"/>
      <c r="IJU22" s="37"/>
      <c r="IJV22" s="37"/>
      <c r="IJW22" s="37"/>
      <c r="IJX22" s="37"/>
      <c r="IJY22" s="37"/>
      <c r="IJZ22" s="37"/>
      <c r="IKA22" s="37"/>
      <c r="IKB22" s="37"/>
      <c r="IKC22" s="37"/>
      <c r="IKD22" s="37"/>
      <c r="IKE22" s="37"/>
      <c r="IKF22" s="37"/>
      <c r="IKG22" s="37"/>
      <c r="IKH22" s="37"/>
      <c r="IKI22" s="37"/>
      <c r="IKJ22" s="37"/>
      <c r="IKK22" s="37"/>
      <c r="IKL22" s="37"/>
      <c r="IKM22" s="37"/>
      <c r="IKN22" s="37"/>
      <c r="IKO22" s="37"/>
      <c r="IKP22" s="37"/>
      <c r="IKQ22" s="37"/>
      <c r="IKR22" s="37"/>
      <c r="IKS22" s="37"/>
      <c r="IKT22" s="37"/>
      <c r="IKU22" s="37"/>
      <c r="IKV22" s="37"/>
      <c r="IKW22" s="37"/>
      <c r="IKX22" s="37"/>
      <c r="IKY22" s="37"/>
      <c r="IKZ22" s="37"/>
      <c r="ILA22" s="37"/>
      <c r="ILB22" s="37"/>
      <c r="ILC22" s="37"/>
      <c r="ILD22" s="37"/>
      <c r="ILE22" s="37"/>
      <c r="ILF22" s="37"/>
      <c r="ILG22" s="37"/>
      <c r="ILH22" s="37"/>
      <c r="ILI22" s="37"/>
      <c r="ILJ22" s="37"/>
      <c r="ILK22" s="37"/>
      <c r="ILL22" s="37"/>
      <c r="ILM22" s="37"/>
      <c r="ILN22" s="37"/>
      <c r="ILO22" s="37"/>
      <c r="ILP22" s="37"/>
      <c r="ILQ22" s="37"/>
      <c r="ILR22" s="37"/>
      <c r="ILS22" s="37"/>
      <c r="ILT22" s="37"/>
      <c r="ILU22" s="37"/>
      <c r="ILV22" s="37"/>
      <c r="ILW22" s="37"/>
      <c r="ILX22" s="37"/>
      <c r="ILY22" s="37"/>
      <c r="ILZ22" s="37"/>
      <c r="IMA22" s="37"/>
      <c r="IMB22" s="37"/>
      <c r="IMC22" s="37"/>
      <c r="IMD22" s="37"/>
      <c r="IME22" s="37"/>
      <c r="IMF22" s="37"/>
      <c r="IMG22" s="37"/>
      <c r="IMH22" s="37"/>
      <c r="IMI22" s="37"/>
      <c r="IMJ22" s="37"/>
      <c r="IMK22" s="37"/>
      <c r="IML22" s="37"/>
      <c r="IMM22" s="37"/>
      <c r="IMN22" s="37"/>
      <c r="IMO22" s="37"/>
      <c r="IMP22" s="37"/>
      <c r="IMQ22" s="37"/>
      <c r="IMR22" s="37"/>
      <c r="IMS22" s="37"/>
      <c r="IMT22" s="37"/>
      <c r="IMU22" s="37"/>
      <c r="IMV22" s="37"/>
      <c r="IMW22" s="37"/>
      <c r="IMX22" s="37"/>
      <c r="IMY22" s="37"/>
      <c r="IMZ22" s="37"/>
      <c r="INA22" s="37"/>
      <c r="INB22" s="37"/>
      <c r="INC22" s="37"/>
      <c r="IND22" s="37"/>
      <c r="INE22" s="37"/>
      <c r="INF22" s="37"/>
      <c r="ING22" s="37"/>
      <c r="INH22" s="37"/>
      <c r="INI22" s="37"/>
      <c r="INJ22" s="37"/>
      <c r="INK22" s="37"/>
      <c r="INL22" s="37"/>
      <c r="INM22" s="37"/>
      <c r="INN22" s="37"/>
      <c r="INO22" s="37"/>
      <c r="INP22" s="37"/>
      <c r="INQ22" s="37"/>
      <c r="INR22" s="37"/>
      <c r="INS22" s="37"/>
      <c r="INT22" s="37"/>
      <c r="INU22" s="37"/>
      <c r="INV22" s="37"/>
      <c r="INW22" s="37"/>
      <c r="INX22" s="37"/>
      <c r="INY22" s="37"/>
      <c r="INZ22" s="37"/>
      <c r="IOA22" s="37"/>
      <c r="IOB22" s="37"/>
      <c r="IOC22" s="37"/>
      <c r="IOD22" s="37"/>
      <c r="IOE22" s="37"/>
      <c r="IOF22" s="37"/>
      <c r="IOG22" s="37"/>
      <c r="IOH22" s="37"/>
      <c r="IOI22" s="37"/>
      <c r="IOJ22" s="37"/>
      <c r="IOK22" s="37"/>
      <c r="IOL22" s="37"/>
      <c r="IOM22" s="37"/>
      <c r="ION22" s="37"/>
      <c r="IOO22" s="37"/>
      <c r="IOP22" s="37"/>
      <c r="IOQ22" s="37"/>
      <c r="IOR22" s="37"/>
      <c r="IOS22" s="37"/>
      <c r="IOT22" s="37"/>
      <c r="IOU22" s="37"/>
      <c r="IOV22" s="37"/>
      <c r="IOW22" s="37"/>
      <c r="IOX22" s="37"/>
      <c r="IOY22" s="37"/>
      <c r="IOZ22" s="37"/>
      <c r="IPA22" s="37"/>
      <c r="IPB22" s="37"/>
      <c r="IPC22" s="37"/>
      <c r="IPD22" s="37"/>
      <c r="IPE22" s="37"/>
      <c r="IPF22" s="37"/>
      <c r="IPG22" s="37"/>
      <c r="IPH22" s="37"/>
      <c r="IPI22" s="37"/>
      <c r="IPJ22" s="37"/>
      <c r="IPK22" s="37"/>
      <c r="IPL22" s="37"/>
      <c r="IPM22" s="37"/>
      <c r="IPN22" s="37"/>
      <c r="IPO22" s="37"/>
      <c r="IPP22" s="37"/>
      <c r="IPQ22" s="37"/>
      <c r="IPR22" s="37"/>
      <c r="IPS22" s="37"/>
      <c r="IPT22" s="37"/>
      <c r="IPU22" s="37"/>
      <c r="IPV22" s="37"/>
      <c r="IPW22" s="37"/>
      <c r="IPX22" s="37"/>
      <c r="IPY22" s="37"/>
      <c r="IPZ22" s="37"/>
      <c r="IQA22" s="37"/>
      <c r="IQB22" s="37"/>
      <c r="IQC22" s="37"/>
      <c r="IQD22" s="37"/>
      <c r="IQE22" s="37"/>
      <c r="IQF22" s="37"/>
      <c r="IQG22" s="37"/>
      <c r="IQH22" s="37"/>
      <c r="IQI22" s="37"/>
      <c r="IQJ22" s="37"/>
      <c r="IQK22" s="37"/>
      <c r="IQL22" s="37"/>
      <c r="IQM22" s="37"/>
      <c r="IQN22" s="37"/>
      <c r="IQO22" s="37"/>
      <c r="IQP22" s="37"/>
      <c r="IQQ22" s="37"/>
      <c r="IQR22" s="37"/>
      <c r="IQS22" s="37"/>
      <c r="IQT22" s="37"/>
      <c r="IQU22" s="37"/>
      <c r="IQV22" s="37"/>
      <c r="IQW22" s="37"/>
      <c r="IQX22" s="37"/>
      <c r="IQY22" s="37"/>
      <c r="IQZ22" s="37"/>
      <c r="IRA22" s="37"/>
      <c r="IRB22" s="37"/>
      <c r="IRC22" s="37"/>
      <c r="IRD22" s="37"/>
      <c r="IRE22" s="37"/>
      <c r="IRF22" s="37"/>
      <c r="IRG22" s="37"/>
      <c r="IRH22" s="37"/>
      <c r="IRI22" s="37"/>
      <c r="IRJ22" s="37"/>
      <c r="IRK22" s="37"/>
      <c r="IRL22" s="37"/>
      <c r="IRM22" s="37"/>
      <c r="IRN22" s="37"/>
      <c r="IRO22" s="37"/>
      <c r="IRP22" s="37"/>
      <c r="IRQ22" s="37"/>
      <c r="IRR22" s="37"/>
      <c r="IRS22" s="37"/>
      <c r="IRT22" s="37"/>
      <c r="IRU22" s="37"/>
      <c r="IRV22" s="37"/>
      <c r="IRW22" s="37"/>
      <c r="IRX22" s="37"/>
      <c r="IRY22" s="37"/>
      <c r="IRZ22" s="37"/>
      <c r="ISA22" s="37"/>
      <c r="ISB22" s="37"/>
      <c r="ISC22" s="37"/>
      <c r="ISD22" s="37"/>
      <c r="ISE22" s="37"/>
      <c r="ISF22" s="37"/>
      <c r="ISG22" s="37"/>
      <c r="ISH22" s="37"/>
      <c r="ISI22" s="37"/>
      <c r="ISJ22" s="37"/>
      <c r="ISK22" s="37"/>
      <c r="ISL22" s="37"/>
      <c r="ISM22" s="37"/>
      <c r="ISN22" s="37"/>
      <c r="ISO22" s="37"/>
      <c r="ISP22" s="37"/>
      <c r="ISQ22" s="37"/>
      <c r="ISR22" s="37"/>
      <c r="ISS22" s="37"/>
      <c r="IST22" s="37"/>
      <c r="ISU22" s="37"/>
      <c r="ISV22" s="37"/>
      <c r="ISW22" s="37"/>
      <c r="ISX22" s="37"/>
      <c r="ISY22" s="37"/>
      <c r="ISZ22" s="37"/>
      <c r="ITA22" s="37"/>
      <c r="ITB22" s="37"/>
      <c r="ITC22" s="37"/>
      <c r="ITD22" s="37"/>
      <c r="ITE22" s="37"/>
      <c r="ITF22" s="37"/>
      <c r="ITG22" s="37"/>
      <c r="ITH22" s="37"/>
      <c r="ITI22" s="37"/>
      <c r="ITJ22" s="37"/>
      <c r="ITK22" s="37"/>
      <c r="ITL22" s="37"/>
      <c r="ITM22" s="37"/>
      <c r="ITN22" s="37"/>
      <c r="ITO22" s="37"/>
      <c r="ITP22" s="37"/>
      <c r="ITQ22" s="37"/>
      <c r="ITR22" s="37"/>
      <c r="ITS22" s="37"/>
      <c r="ITT22" s="37"/>
      <c r="ITU22" s="37"/>
      <c r="ITV22" s="37"/>
      <c r="ITW22" s="37"/>
      <c r="ITX22" s="37"/>
      <c r="ITY22" s="37"/>
      <c r="ITZ22" s="37"/>
      <c r="IUA22" s="37"/>
      <c r="IUB22" s="37"/>
      <c r="IUC22" s="37"/>
      <c r="IUD22" s="37"/>
      <c r="IUE22" s="37"/>
      <c r="IUF22" s="37"/>
      <c r="IUG22" s="37"/>
      <c r="IUH22" s="37"/>
      <c r="IUI22" s="37"/>
      <c r="IUJ22" s="37"/>
      <c r="IUK22" s="37"/>
      <c r="IUL22" s="37"/>
      <c r="IUM22" s="37"/>
      <c r="IUN22" s="37"/>
      <c r="IUO22" s="37"/>
      <c r="IUP22" s="37"/>
      <c r="IUQ22" s="37"/>
      <c r="IUR22" s="37"/>
      <c r="IUS22" s="37"/>
      <c r="IUT22" s="37"/>
      <c r="IUU22" s="37"/>
      <c r="IUV22" s="37"/>
      <c r="IUW22" s="37"/>
      <c r="IUX22" s="37"/>
      <c r="IUY22" s="37"/>
      <c r="IUZ22" s="37"/>
      <c r="IVA22" s="37"/>
      <c r="IVB22" s="37"/>
      <c r="IVC22" s="37"/>
      <c r="IVD22" s="37"/>
      <c r="IVE22" s="37"/>
      <c r="IVF22" s="37"/>
      <c r="IVG22" s="37"/>
      <c r="IVH22" s="37"/>
      <c r="IVI22" s="37"/>
      <c r="IVJ22" s="37"/>
      <c r="IVK22" s="37"/>
      <c r="IVL22" s="37"/>
      <c r="IVM22" s="37"/>
      <c r="IVN22" s="37"/>
      <c r="IVO22" s="37"/>
      <c r="IVP22" s="37"/>
      <c r="IVQ22" s="37"/>
      <c r="IVR22" s="37"/>
      <c r="IVS22" s="37"/>
      <c r="IVT22" s="37"/>
      <c r="IVU22" s="37"/>
      <c r="IVV22" s="37"/>
      <c r="IVW22" s="37"/>
      <c r="IVX22" s="37"/>
      <c r="IVY22" s="37"/>
      <c r="IVZ22" s="37"/>
      <c r="IWA22" s="37"/>
      <c r="IWB22" s="37"/>
      <c r="IWC22" s="37"/>
      <c r="IWD22" s="37"/>
      <c r="IWE22" s="37"/>
      <c r="IWF22" s="37"/>
      <c r="IWG22" s="37"/>
      <c r="IWH22" s="37"/>
      <c r="IWI22" s="37"/>
      <c r="IWJ22" s="37"/>
      <c r="IWK22" s="37"/>
      <c r="IWL22" s="37"/>
      <c r="IWM22" s="37"/>
      <c r="IWN22" s="37"/>
      <c r="IWO22" s="37"/>
      <c r="IWP22" s="37"/>
      <c r="IWQ22" s="37"/>
      <c r="IWR22" s="37"/>
      <c r="IWS22" s="37"/>
      <c r="IWT22" s="37"/>
      <c r="IWU22" s="37"/>
      <c r="IWV22" s="37"/>
      <c r="IWW22" s="37"/>
      <c r="IWX22" s="37"/>
      <c r="IWY22" s="37"/>
      <c r="IWZ22" s="37"/>
      <c r="IXA22" s="37"/>
      <c r="IXB22" s="37"/>
      <c r="IXC22" s="37"/>
      <c r="IXD22" s="37"/>
      <c r="IXE22" s="37"/>
      <c r="IXF22" s="37"/>
      <c r="IXG22" s="37"/>
      <c r="IXH22" s="37"/>
      <c r="IXI22" s="37"/>
      <c r="IXJ22" s="37"/>
      <c r="IXK22" s="37"/>
      <c r="IXL22" s="37"/>
      <c r="IXM22" s="37"/>
      <c r="IXN22" s="37"/>
      <c r="IXO22" s="37"/>
      <c r="IXP22" s="37"/>
      <c r="IXQ22" s="37"/>
      <c r="IXR22" s="37"/>
      <c r="IXS22" s="37"/>
      <c r="IXT22" s="37"/>
      <c r="IXU22" s="37"/>
      <c r="IXV22" s="37"/>
      <c r="IXW22" s="37"/>
      <c r="IXX22" s="37"/>
      <c r="IXY22" s="37"/>
      <c r="IXZ22" s="37"/>
      <c r="IYA22" s="37"/>
      <c r="IYB22" s="37"/>
      <c r="IYC22" s="37"/>
      <c r="IYD22" s="37"/>
      <c r="IYE22" s="37"/>
      <c r="IYF22" s="37"/>
      <c r="IYG22" s="37"/>
      <c r="IYH22" s="37"/>
      <c r="IYI22" s="37"/>
      <c r="IYJ22" s="37"/>
      <c r="IYK22" s="37"/>
      <c r="IYL22" s="37"/>
      <c r="IYM22" s="37"/>
      <c r="IYN22" s="37"/>
      <c r="IYO22" s="37"/>
      <c r="IYP22" s="37"/>
      <c r="IYQ22" s="37"/>
      <c r="IYR22" s="37"/>
      <c r="IYS22" s="37"/>
      <c r="IYT22" s="37"/>
      <c r="IYU22" s="37"/>
      <c r="IYV22" s="37"/>
      <c r="IYW22" s="37"/>
      <c r="IYX22" s="37"/>
      <c r="IYY22" s="37"/>
      <c r="IYZ22" s="37"/>
      <c r="IZA22" s="37"/>
      <c r="IZB22" s="37"/>
      <c r="IZC22" s="37"/>
      <c r="IZD22" s="37"/>
      <c r="IZE22" s="37"/>
      <c r="IZF22" s="37"/>
      <c r="IZG22" s="37"/>
      <c r="IZH22" s="37"/>
      <c r="IZI22" s="37"/>
      <c r="IZJ22" s="37"/>
      <c r="IZK22" s="37"/>
      <c r="IZL22" s="37"/>
      <c r="IZM22" s="37"/>
      <c r="IZN22" s="37"/>
      <c r="IZO22" s="37"/>
      <c r="IZP22" s="37"/>
      <c r="IZQ22" s="37"/>
      <c r="IZR22" s="37"/>
      <c r="IZS22" s="37"/>
      <c r="IZT22" s="37"/>
      <c r="IZU22" s="37"/>
      <c r="IZV22" s="37"/>
      <c r="IZW22" s="37"/>
      <c r="IZX22" s="37"/>
      <c r="IZY22" s="37"/>
      <c r="IZZ22" s="37"/>
      <c r="JAA22" s="37"/>
      <c r="JAB22" s="37"/>
      <c r="JAC22" s="37"/>
      <c r="JAD22" s="37"/>
      <c r="JAE22" s="37"/>
      <c r="JAF22" s="37"/>
      <c r="JAG22" s="37"/>
      <c r="JAH22" s="37"/>
      <c r="JAI22" s="37"/>
      <c r="JAJ22" s="37"/>
      <c r="JAK22" s="37"/>
      <c r="JAL22" s="37"/>
      <c r="JAM22" s="37"/>
      <c r="JAN22" s="37"/>
      <c r="JAO22" s="37"/>
      <c r="JAP22" s="37"/>
      <c r="JAQ22" s="37"/>
      <c r="JAR22" s="37"/>
      <c r="JAS22" s="37"/>
      <c r="JAT22" s="37"/>
      <c r="JAU22" s="37"/>
      <c r="JAV22" s="37"/>
      <c r="JAW22" s="37"/>
      <c r="JAX22" s="37"/>
      <c r="JAY22" s="37"/>
      <c r="JAZ22" s="37"/>
      <c r="JBA22" s="37"/>
      <c r="JBB22" s="37"/>
      <c r="JBC22" s="37"/>
      <c r="JBD22" s="37"/>
      <c r="JBE22" s="37"/>
      <c r="JBF22" s="37"/>
      <c r="JBG22" s="37"/>
      <c r="JBH22" s="37"/>
      <c r="JBI22" s="37"/>
      <c r="JBJ22" s="37"/>
      <c r="JBK22" s="37"/>
      <c r="JBL22" s="37"/>
      <c r="JBM22" s="37"/>
      <c r="JBN22" s="37"/>
      <c r="JBO22" s="37"/>
      <c r="JBP22" s="37"/>
      <c r="JBQ22" s="37"/>
      <c r="JBR22" s="37"/>
      <c r="JBS22" s="37"/>
      <c r="JBT22" s="37"/>
      <c r="JBU22" s="37"/>
      <c r="JBV22" s="37"/>
      <c r="JBW22" s="37"/>
      <c r="JBX22" s="37"/>
      <c r="JBY22" s="37"/>
      <c r="JBZ22" s="37"/>
      <c r="JCA22" s="37"/>
      <c r="JCB22" s="37"/>
      <c r="JCC22" s="37"/>
      <c r="JCD22" s="37"/>
      <c r="JCE22" s="37"/>
      <c r="JCF22" s="37"/>
      <c r="JCG22" s="37"/>
      <c r="JCH22" s="37"/>
      <c r="JCI22" s="37"/>
      <c r="JCJ22" s="37"/>
      <c r="JCK22" s="37"/>
      <c r="JCL22" s="37"/>
      <c r="JCM22" s="37"/>
      <c r="JCN22" s="37"/>
      <c r="JCO22" s="37"/>
      <c r="JCP22" s="37"/>
      <c r="JCQ22" s="37"/>
      <c r="JCR22" s="37"/>
      <c r="JCS22" s="37"/>
      <c r="JCT22" s="37"/>
      <c r="JCU22" s="37"/>
      <c r="JCV22" s="37"/>
      <c r="JCW22" s="37"/>
      <c r="JCX22" s="37"/>
      <c r="JCY22" s="37"/>
      <c r="JCZ22" s="37"/>
      <c r="JDA22" s="37"/>
      <c r="JDB22" s="37"/>
      <c r="JDC22" s="37"/>
      <c r="JDD22" s="37"/>
      <c r="JDE22" s="37"/>
      <c r="JDF22" s="37"/>
      <c r="JDG22" s="37"/>
      <c r="JDH22" s="37"/>
      <c r="JDI22" s="37"/>
      <c r="JDJ22" s="37"/>
      <c r="JDK22" s="37"/>
      <c r="JDL22" s="37"/>
      <c r="JDM22" s="37"/>
      <c r="JDN22" s="37"/>
      <c r="JDO22" s="37"/>
      <c r="JDP22" s="37"/>
      <c r="JDQ22" s="37"/>
      <c r="JDR22" s="37"/>
      <c r="JDS22" s="37"/>
      <c r="JDT22" s="37"/>
      <c r="JDU22" s="37"/>
      <c r="JDV22" s="37"/>
      <c r="JDW22" s="37"/>
      <c r="JDX22" s="37"/>
      <c r="JDY22" s="37"/>
      <c r="JDZ22" s="37"/>
      <c r="JEA22" s="37"/>
      <c r="JEB22" s="37"/>
      <c r="JEC22" s="37"/>
      <c r="JED22" s="37"/>
      <c r="JEE22" s="37"/>
      <c r="JEF22" s="37"/>
      <c r="JEG22" s="37"/>
      <c r="JEH22" s="37"/>
      <c r="JEI22" s="37"/>
      <c r="JEJ22" s="37"/>
      <c r="JEK22" s="37"/>
      <c r="JEL22" s="37"/>
      <c r="JEM22" s="37"/>
      <c r="JEN22" s="37"/>
      <c r="JEO22" s="37"/>
      <c r="JEP22" s="37"/>
      <c r="JEQ22" s="37"/>
      <c r="JER22" s="37"/>
      <c r="JES22" s="37"/>
      <c r="JET22" s="37"/>
      <c r="JEU22" s="37"/>
      <c r="JEV22" s="37"/>
      <c r="JEW22" s="37"/>
      <c r="JEX22" s="37"/>
      <c r="JEY22" s="37"/>
      <c r="JEZ22" s="37"/>
      <c r="JFA22" s="37"/>
      <c r="JFB22" s="37"/>
      <c r="JFC22" s="37"/>
      <c r="JFD22" s="37"/>
      <c r="JFE22" s="37"/>
      <c r="JFF22" s="37"/>
      <c r="JFG22" s="37"/>
      <c r="JFH22" s="37"/>
      <c r="JFI22" s="37"/>
      <c r="JFJ22" s="37"/>
      <c r="JFK22" s="37"/>
      <c r="JFL22" s="37"/>
      <c r="JFM22" s="37"/>
      <c r="JFN22" s="37"/>
      <c r="JFO22" s="37"/>
      <c r="JFP22" s="37"/>
      <c r="JFQ22" s="37"/>
      <c r="JFR22" s="37"/>
      <c r="JFS22" s="37"/>
      <c r="JFT22" s="37"/>
      <c r="JFU22" s="37"/>
      <c r="JFV22" s="37"/>
      <c r="JFW22" s="37"/>
      <c r="JFX22" s="37"/>
      <c r="JFY22" s="37"/>
      <c r="JFZ22" s="37"/>
      <c r="JGA22" s="37"/>
      <c r="JGB22" s="37"/>
      <c r="JGC22" s="37"/>
      <c r="JGD22" s="37"/>
      <c r="JGE22" s="37"/>
      <c r="JGF22" s="37"/>
      <c r="JGG22" s="37"/>
      <c r="JGH22" s="37"/>
      <c r="JGI22" s="37"/>
      <c r="JGJ22" s="37"/>
      <c r="JGK22" s="37"/>
      <c r="JGL22" s="37"/>
      <c r="JGM22" s="37"/>
      <c r="JGN22" s="37"/>
      <c r="JGO22" s="37"/>
      <c r="JGP22" s="37"/>
      <c r="JGQ22" s="37"/>
      <c r="JGR22" s="37"/>
      <c r="JGS22" s="37"/>
      <c r="JGT22" s="37"/>
      <c r="JGU22" s="37"/>
      <c r="JGV22" s="37"/>
      <c r="JGW22" s="37"/>
      <c r="JGX22" s="37"/>
      <c r="JGY22" s="37"/>
      <c r="JGZ22" s="37"/>
      <c r="JHA22" s="37"/>
      <c r="JHB22" s="37"/>
      <c r="JHC22" s="37"/>
      <c r="JHD22" s="37"/>
      <c r="JHE22" s="37"/>
      <c r="JHF22" s="37"/>
      <c r="JHG22" s="37"/>
      <c r="JHH22" s="37"/>
      <c r="JHI22" s="37"/>
      <c r="JHJ22" s="37"/>
      <c r="JHK22" s="37"/>
      <c r="JHL22" s="37"/>
      <c r="JHM22" s="37"/>
      <c r="JHN22" s="37"/>
      <c r="JHO22" s="37"/>
      <c r="JHP22" s="37"/>
      <c r="JHQ22" s="37"/>
      <c r="JHR22" s="37"/>
      <c r="JHS22" s="37"/>
      <c r="JHT22" s="37"/>
      <c r="JHU22" s="37"/>
      <c r="JHV22" s="37"/>
      <c r="JHW22" s="37"/>
      <c r="JHX22" s="37"/>
      <c r="JHY22" s="37"/>
      <c r="JHZ22" s="37"/>
      <c r="JIA22" s="37"/>
      <c r="JIB22" s="37"/>
      <c r="JIC22" s="37"/>
      <c r="JID22" s="37"/>
      <c r="JIE22" s="37"/>
      <c r="JIF22" s="37"/>
      <c r="JIG22" s="37"/>
      <c r="JIH22" s="37"/>
      <c r="JII22" s="37"/>
      <c r="JIJ22" s="37"/>
      <c r="JIK22" s="37"/>
      <c r="JIL22" s="37"/>
      <c r="JIM22" s="37"/>
      <c r="JIN22" s="37"/>
      <c r="JIO22" s="37"/>
      <c r="JIP22" s="37"/>
      <c r="JIQ22" s="37"/>
      <c r="JIR22" s="37"/>
      <c r="JIS22" s="37"/>
      <c r="JIT22" s="37"/>
      <c r="JIU22" s="37"/>
      <c r="JIV22" s="37"/>
      <c r="JIW22" s="37"/>
      <c r="JIX22" s="37"/>
      <c r="JIY22" s="37"/>
      <c r="JIZ22" s="37"/>
      <c r="JJA22" s="37"/>
      <c r="JJB22" s="37"/>
      <c r="JJC22" s="37"/>
      <c r="JJD22" s="37"/>
      <c r="JJE22" s="37"/>
      <c r="JJF22" s="37"/>
      <c r="JJG22" s="37"/>
      <c r="JJH22" s="37"/>
      <c r="JJI22" s="37"/>
      <c r="JJJ22" s="37"/>
      <c r="JJK22" s="37"/>
      <c r="JJL22" s="37"/>
      <c r="JJM22" s="37"/>
      <c r="JJN22" s="37"/>
      <c r="JJO22" s="37"/>
      <c r="JJP22" s="37"/>
      <c r="JJQ22" s="37"/>
      <c r="JJR22" s="37"/>
      <c r="JJS22" s="37"/>
      <c r="JJT22" s="37"/>
      <c r="JJU22" s="37"/>
      <c r="JJV22" s="37"/>
      <c r="JJW22" s="37"/>
      <c r="JJX22" s="37"/>
      <c r="JJY22" s="37"/>
      <c r="JJZ22" s="37"/>
      <c r="JKA22" s="37"/>
      <c r="JKB22" s="37"/>
      <c r="JKC22" s="37"/>
      <c r="JKD22" s="37"/>
      <c r="JKE22" s="37"/>
      <c r="JKF22" s="37"/>
      <c r="JKG22" s="37"/>
      <c r="JKH22" s="37"/>
      <c r="JKI22" s="37"/>
      <c r="JKJ22" s="37"/>
      <c r="JKK22" s="37"/>
      <c r="JKL22" s="37"/>
      <c r="JKM22" s="37"/>
      <c r="JKN22" s="37"/>
      <c r="JKO22" s="37"/>
      <c r="JKP22" s="37"/>
      <c r="JKQ22" s="37"/>
      <c r="JKR22" s="37"/>
      <c r="JKS22" s="37"/>
      <c r="JKT22" s="37"/>
      <c r="JKU22" s="37"/>
      <c r="JKV22" s="37"/>
      <c r="JKW22" s="37"/>
      <c r="JKX22" s="37"/>
      <c r="JKY22" s="37"/>
      <c r="JKZ22" s="37"/>
      <c r="JLA22" s="37"/>
      <c r="JLB22" s="37"/>
      <c r="JLC22" s="37"/>
      <c r="JLD22" s="37"/>
      <c r="JLE22" s="37"/>
      <c r="JLF22" s="37"/>
      <c r="JLG22" s="37"/>
      <c r="JLH22" s="37"/>
      <c r="JLI22" s="37"/>
      <c r="JLJ22" s="37"/>
      <c r="JLK22" s="37"/>
      <c r="JLL22" s="37"/>
      <c r="JLM22" s="37"/>
      <c r="JLN22" s="37"/>
      <c r="JLO22" s="37"/>
      <c r="JLP22" s="37"/>
      <c r="JLQ22" s="37"/>
      <c r="JLR22" s="37"/>
      <c r="JLS22" s="37"/>
      <c r="JLT22" s="37"/>
      <c r="JLU22" s="37"/>
      <c r="JLV22" s="37"/>
      <c r="JLW22" s="37"/>
      <c r="JLX22" s="37"/>
      <c r="JLY22" s="37"/>
      <c r="JLZ22" s="37"/>
      <c r="JMA22" s="37"/>
      <c r="JMB22" s="37"/>
      <c r="JMC22" s="37"/>
      <c r="JMD22" s="37"/>
      <c r="JME22" s="37"/>
      <c r="JMF22" s="37"/>
      <c r="JMG22" s="37"/>
      <c r="JMH22" s="37"/>
      <c r="JMI22" s="37"/>
      <c r="JMJ22" s="37"/>
      <c r="JMK22" s="37"/>
      <c r="JML22" s="37"/>
      <c r="JMM22" s="37"/>
      <c r="JMN22" s="37"/>
      <c r="JMO22" s="37"/>
      <c r="JMP22" s="37"/>
      <c r="JMQ22" s="37"/>
      <c r="JMR22" s="37"/>
      <c r="JMS22" s="37"/>
      <c r="JMT22" s="37"/>
      <c r="JMU22" s="37"/>
      <c r="JMV22" s="37"/>
      <c r="JMW22" s="37"/>
      <c r="JMX22" s="37"/>
      <c r="JMY22" s="37"/>
      <c r="JMZ22" s="37"/>
      <c r="JNA22" s="37"/>
      <c r="JNB22" s="37"/>
      <c r="JNC22" s="37"/>
      <c r="JND22" s="37"/>
      <c r="JNE22" s="37"/>
      <c r="JNF22" s="37"/>
      <c r="JNG22" s="37"/>
      <c r="JNH22" s="37"/>
      <c r="JNI22" s="37"/>
      <c r="JNJ22" s="37"/>
      <c r="JNK22" s="37"/>
      <c r="JNL22" s="37"/>
      <c r="JNM22" s="37"/>
      <c r="JNN22" s="37"/>
      <c r="JNO22" s="37"/>
      <c r="JNP22" s="37"/>
      <c r="JNQ22" s="37"/>
      <c r="JNR22" s="37"/>
      <c r="JNS22" s="37"/>
      <c r="JNT22" s="37"/>
      <c r="JNU22" s="37"/>
      <c r="JNV22" s="37"/>
      <c r="JNW22" s="37"/>
      <c r="JNX22" s="37"/>
      <c r="JNY22" s="37"/>
      <c r="JNZ22" s="37"/>
      <c r="JOA22" s="37"/>
      <c r="JOB22" s="37"/>
      <c r="JOC22" s="37"/>
      <c r="JOD22" s="37"/>
      <c r="JOE22" s="37"/>
      <c r="JOF22" s="37"/>
      <c r="JOG22" s="37"/>
      <c r="JOH22" s="37"/>
      <c r="JOI22" s="37"/>
      <c r="JOJ22" s="37"/>
      <c r="JOK22" s="37"/>
      <c r="JOL22" s="37"/>
      <c r="JOM22" s="37"/>
      <c r="JON22" s="37"/>
      <c r="JOO22" s="37"/>
      <c r="JOP22" s="37"/>
      <c r="JOQ22" s="37"/>
      <c r="JOR22" s="37"/>
      <c r="JOS22" s="37"/>
      <c r="JOT22" s="37"/>
      <c r="JOU22" s="37"/>
      <c r="JOV22" s="37"/>
      <c r="JOW22" s="37"/>
      <c r="JOX22" s="37"/>
      <c r="JOY22" s="37"/>
      <c r="JOZ22" s="37"/>
      <c r="JPA22" s="37"/>
      <c r="JPB22" s="37"/>
      <c r="JPC22" s="37"/>
      <c r="JPD22" s="37"/>
      <c r="JPE22" s="37"/>
      <c r="JPF22" s="37"/>
      <c r="JPG22" s="37"/>
      <c r="JPH22" s="37"/>
      <c r="JPI22" s="37"/>
      <c r="JPJ22" s="37"/>
      <c r="JPK22" s="37"/>
      <c r="JPL22" s="37"/>
      <c r="JPM22" s="37"/>
      <c r="JPN22" s="37"/>
      <c r="JPO22" s="37"/>
      <c r="JPP22" s="37"/>
      <c r="JPQ22" s="37"/>
      <c r="JPR22" s="37"/>
      <c r="JPS22" s="37"/>
      <c r="JPT22" s="37"/>
      <c r="JPU22" s="37"/>
      <c r="JPV22" s="37"/>
      <c r="JPW22" s="37"/>
      <c r="JPX22" s="37"/>
      <c r="JPY22" s="37"/>
      <c r="JPZ22" s="37"/>
      <c r="JQA22" s="37"/>
      <c r="JQB22" s="37"/>
      <c r="JQC22" s="37"/>
      <c r="JQD22" s="37"/>
      <c r="JQE22" s="37"/>
      <c r="JQF22" s="37"/>
      <c r="JQG22" s="37"/>
      <c r="JQH22" s="37"/>
      <c r="JQI22" s="37"/>
      <c r="JQJ22" s="37"/>
      <c r="JQK22" s="37"/>
      <c r="JQL22" s="37"/>
      <c r="JQM22" s="37"/>
      <c r="JQN22" s="37"/>
      <c r="JQO22" s="37"/>
      <c r="JQP22" s="37"/>
      <c r="JQQ22" s="37"/>
      <c r="JQR22" s="37"/>
      <c r="JQS22" s="37"/>
      <c r="JQT22" s="37"/>
      <c r="JQU22" s="37"/>
      <c r="JQV22" s="37"/>
      <c r="JQW22" s="37"/>
      <c r="JQX22" s="37"/>
      <c r="JQY22" s="37"/>
      <c r="JQZ22" s="37"/>
      <c r="JRA22" s="37"/>
      <c r="JRB22" s="37"/>
      <c r="JRC22" s="37"/>
      <c r="JRD22" s="37"/>
      <c r="JRE22" s="37"/>
      <c r="JRF22" s="37"/>
      <c r="JRG22" s="37"/>
      <c r="JRH22" s="37"/>
      <c r="JRI22" s="37"/>
      <c r="JRJ22" s="37"/>
      <c r="JRK22" s="37"/>
      <c r="JRL22" s="37"/>
      <c r="JRM22" s="37"/>
      <c r="JRN22" s="37"/>
      <c r="JRO22" s="37"/>
      <c r="JRP22" s="37"/>
      <c r="JRQ22" s="37"/>
      <c r="JRR22" s="37"/>
      <c r="JRS22" s="37"/>
      <c r="JRT22" s="37"/>
      <c r="JRU22" s="37"/>
      <c r="JRV22" s="37"/>
      <c r="JRW22" s="37"/>
      <c r="JRX22" s="37"/>
      <c r="JRY22" s="37"/>
      <c r="JRZ22" s="37"/>
      <c r="JSA22" s="37"/>
      <c r="JSB22" s="37"/>
      <c r="JSC22" s="37"/>
      <c r="JSD22" s="37"/>
      <c r="JSE22" s="37"/>
      <c r="JSF22" s="37"/>
      <c r="JSG22" s="37"/>
      <c r="JSH22" s="37"/>
      <c r="JSI22" s="37"/>
      <c r="JSJ22" s="37"/>
      <c r="JSK22" s="37"/>
      <c r="JSL22" s="37"/>
      <c r="JSM22" s="37"/>
      <c r="JSN22" s="37"/>
      <c r="JSO22" s="37"/>
      <c r="JSP22" s="37"/>
      <c r="JSQ22" s="37"/>
      <c r="JSR22" s="37"/>
      <c r="JSS22" s="37"/>
      <c r="JST22" s="37"/>
      <c r="JSU22" s="37"/>
      <c r="JSV22" s="37"/>
      <c r="JSW22" s="37"/>
      <c r="JSX22" s="37"/>
      <c r="JSY22" s="37"/>
      <c r="JSZ22" s="37"/>
      <c r="JTA22" s="37"/>
      <c r="JTB22" s="37"/>
      <c r="JTC22" s="37"/>
      <c r="JTD22" s="37"/>
      <c r="JTE22" s="37"/>
      <c r="JTF22" s="37"/>
      <c r="JTG22" s="37"/>
      <c r="JTH22" s="37"/>
      <c r="JTI22" s="37"/>
      <c r="JTJ22" s="37"/>
      <c r="JTK22" s="37"/>
      <c r="JTL22" s="37"/>
      <c r="JTM22" s="37"/>
      <c r="JTN22" s="37"/>
      <c r="JTO22" s="37"/>
      <c r="JTP22" s="37"/>
      <c r="JTQ22" s="37"/>
      <c r="JTR22" s="37"/>
      <c r="JTS22" s="37"/>
      <c r="JTT22" s="37"/>
      <c r="JTU22" s="37"/>
      <c r="JTV22" s="37"/>
      <c r="JTW22" s="37"/>
      <c r="JTX22" s="37"/>
      <c r="JTY22" s="37"/>
      <c r="JTZ22" s="37"/>
      <c r="JUA22" s="37"/>
      <c r="JUB22" s="37"/>
      <c r="JUC22" s="37"/>
      <c r="JUD22" s="37"/>
      <c r="JUE22" s="37"/>
      <c r="JUF22" s="37"/>
      <c r="JUG22" s="37"/>
      <c r="JUH22" s="37"/>
      <c r="JUI22" s="37"/>
      <c r="JUJ22" s="37"/>
      <c r="JUK22" s="37"/>
      <c r="JUL22" s="37"/>
      <c r="JUM22" s="37"/>
      <c r="JUN22" s="37"/>
      <c r="JUO22" s="37"/>
      <c r="JUP22" s="37"/>
      <c r="JUQ22" s="37"/>
      <c r="JUR22" s="37"/>
      <c r="JUS22" s="37"/>
      <c r="JUT22" s="37"/>
      <c r="JUU22" s="37"/>
      <c r="JUV22" s="37"/>
      <c r="JUW22" s="37"/>
      <c r="JUX22" s="37"/>
      <c r="JUY22" s="37"/>
      <c r="JUZ22" s="37"/>
      <c r="JVA22" s="37"/>
      <c r="JVB22" s="37"/>
      <c r="JVC22" s="37"/>
      <c r="JVD22" s="37"/>
      <c r="JVE22" s="37"/>
      <c r="JVF22" s="37"/>
      <c r="JVG22" s="37"/>
      <c r="JVH22" s="37"/>
      <c r="JVI22" s="37"/>
      <c r="JVJ22" s="37"/>
      <c r="JVK22" s="37"/>
      <c r="JVL22" s="37"/>
      <c r="JVM22" s="37"/>
      <c r="JVN22" s="37"/>
      <c r="JVO22" s="37"/>
      <c r="JVP22" s="37"/>
      <c r="JVQ22" s="37"/>
      <c r="JVR22" s="37"/>
      <c r="JVS22" s="37"/>
      <c r="JVT22" s="37"/>
      <c r="JVU22" s="37"/>
      <c r="JVV22" s="37"/>
      <c r="JVW22" s="37"/>
      <c r="JVX22" s="37"/>
      <c r="JVY22" s="37"/>
      <c r="JVZ22" s="37"/>
      <c r="JWA22" s="37"/>
      <c r="JWB22" s="37"/>
      <c r="JWC22" s="37"/>
      <c r="JWD22" s="37"/>
      <c r="JWE22" s="37"/>
      <c r="JWF22" s="37"/>
      <c r="JWG22" s="37"/>
      <c r="JWH22" s="37"/>
      <c r="JWI22" s="37"/>
      <c r="JWJ22" s="37"/>
      <c r="JWK22" s="37"/>
      <c r="JWL22" s="37"/>
      <c r="JWM22" s="37"/>
      <c r="JWN22" s="37"/>
      <c r="JWO22" s="37"/>
      <c r="JWP22" s="37"/>
      <c r="JWQ22" s="37"/>
      <c r="JWR22" s="37"/>
      <c r="JWS22" s="37"/>
      <c r="JWT22" s="37"/>
      <c r="JWU22" s="37"/>
      <c r="JWV22" s="37"/>
      <c r="JWW22" s="37"/>
      <c r="JWX22" s="37"/>
      <c r="JWY22" s="37"/>
      <c r="JWZ22" s="37"/>
      <c r="JXA22" s="37"/>
      <c r="JXB22" s="37"/>
      <c r="JXC22" s="37"/>
      <c r="JXD22" s="37"/>
      <c r="JXE22" s="37"/>
      <c r="JXF22" s="37"/>
      <c r="JXG22" s="37"/>
      <c r="JXH22" s="37"/>
      <c r="JXI22" s="37"/>
      <c r="JXJ22" s="37"/>
      <c r="JXK22" s="37"/>
      <c r="JXL22" s="37"/>
      <c r="JXM22" s="37"/>
      <c r="JXN22" s="37"/>
      <c r="JXO22" s="37"/>
      <c r="JXP22" s="37"/>
      <c r="JXQ22" s="37"/>
      <c r="JXR22" s="37"/>
      <c r="JXS22" s="37"/>
      <c r="JXT22" s="37"/>
      <c r="JXU22" s="37"/>
      <c r="JXV22" s="37"/>
      <c r="JXW22" s="37"/>
      <c r="JXX22" s="37"/>
      <c r="JXY22" s="37"/>
      <c r="JXZ22" s="37"/>
      <c r="JYA22" s="37"/>
      <c r="JYB22" s="37"/>
      <c r="JYC22" s="37"/>
      <c r="JYD22" s="37"/>
      <c r="JYE22" s="37"/>
      <c r="JYF22" s="37"/>
      <c r="JYG22" s="37"/>
      <c r="JYH22" s="37"/>
      <c r="JYI22" s="37"/>
      <c r="JYJ22" s="37"/>
      <c r="JYK22" s="37"/>
      <c r="JYL22" s="37"/>
      <c r="JYM22" s="37"/>
      <c r="JYN22" s="37"/>
      <c r="JYO22" s="37"/>
      <c r="JYP22" s="37"/>
      <c r="JYQ22" s="37"/>
      <c r="JYR22" s="37"/>
      <c r="JYS22" s="37"/>
      <c r="JYT22" s="37"/>
      <c r="JYU22" s="37"/>
      <c r="JYV22" s="37"/>
      <c r="JYW22" s="37"/>
      <c r="JYX22" s="37"/>
      <c r="JYY22" s="37"/>
      <c r="JYZ22" s="37"/>
      <c r="JZA22" s="37"/>
      <c r="JZB22" s="37"/>
      <c r="JZC22" s="37"/>
      <c r="JZD22" s="37"/>
      <c r="JZE22" s="37"/>
      <c r="JZF22" s="37"/>
      <c r="JZG22" s="37"/>
      <c r="JZH22" s="37"/>
      <c r="JZI22" s="37"/>
      <c r="JZJ22" s="37"/>
      <c r="JZK22" s="37"/>
      <c r="JZL22" s="37"/>
      <c r="JZM22" s="37"/>
      <c r="JZN22" s="37"/>
      <c r="JZO22" s="37"/>
      <c r="JZP22" s="37"/>
      <c r="JZQ22" s="37"/>
      <c r="JZR22" s="37"/>
      <c r="JZS22" s="37"/>
      <c r="JZT22" s="37"/>
      <c r="JZU22" s="37"/>
      <c r="JZV22" s="37"/>
      <c r="JZW22" s="37"/>
      <c r="JZX22" s="37"/>
      <c r="JZY22" s="37"/>
      <c r="JZZ22" s="37"/>
      <c r="KAA22" s="37"/>
      <c r="KAB22" s="37"/>
      <c r="KAC22" s="37"/>
      <c r="KAD22" s="37"/>
      <c r="KAE22" s="37"/>
      <c r="KAF22" s="37"/>
      <c r="KAG22" s="37"/>
      <c r="KAH22" s="37"/>
      <c r="KAI22" s="37"/>
      <c r="KAJ22" s="37"/>
      <c r="KAK22" s="37"/>
      <c r="KAL22" s="37"/>
      <c r="KAM22" s="37"/>
      <c r="KAN22" s="37"/>
      <c r="KAO22" s="37"/>
      <c r="KAP22" s="37"/>
      <c r="KAQ22" s="37"/>
      <c r="KAR22" s="37"/>
      <c r="KAS22" s="37"/>
      <c r="KAT22" s="37"/>
      <c r="KAU22" s="37"/>
      <c r="KAV22" s="37"/>
      <c r="KAW22" s="37"/>
      <c r="KAX22" s="37"/>
      <c r="KAY22" s="37"/>
      <c r="KAZ22" s="37"/>
      <c r="KBA22" s="37"/>
      <c r="KBB22" s="37"/>
      <c r="KBC22" s="37"/>
      <c r="KBD22" s="37"/>
      <c r="KBE22" s="37"/>
      <c r="KBF22" s="37"/>
      <c r="KBG22" s="37"/>
      <c r="KBH22" s="37"/>
      <c r="KBI22" s="37"/>
      <c r="KBJ22" s="37"/>
      <c r="KBK22" s="37"/>
      <c r="KBL22" s="37"/>
      <c r="KBM22" s="37"/>
      <c r="KBN22" s="37"/>
      <c r="KBO22" s="37"/>
      <c r="KBP22" s="37"/>
      <c r="KBQ22" s="37"/>
      <c r="KBR22" s="37"/>
      <c r="KBS22" s="37"/>
      <c r="KBT22" s="37"/>
      <c r="KBU22" s="37"/>
      <c r="KBV22" s="37"/>
      <c r="KBW22" s="37"/>
      <c r="KBX22" s="37"/>
      <c r="KBY22" s="37"/>
      <c r="KBZ22" s="37"/>
      <c r="KCA22" s="37"/>
      <c r="KCB22" s="37"/>
      <c r="KCC22" s="37"/>
      <c r="KCD22" s="37"/>
      <c r="KCE22" s="37"/>
      <c r="KCF22" s="37"/>
      <c r="KCG22" s="37"/>
      <c r="KCH22" s="37"/>
      <c r="KCI22" s="37"/>
      <c r="KCJ22" s="37"/>
      <c r="KCK22" s="37"/>
      <c r="KCL22" s="37"/>
      <c r="KCM22" s="37"/>
      <c r="KCN22" s="37"/>
      <c r="KCO22" s="37"/>
      <c r="KCP22" s="37"/>
      <c r="KCQ22" s="37"/>
      <c r="KCR22" s="37"/>
      <c r="KCS22" s="37"/>
      <c r="KCT22" s="37"/>
      <c r="KCU22" s="37"/>
      <c r="KCV22" s="37"/>
      <c r="KCW22" s="37"/>
      <c r="KCX22" s="37"/>
      <c r="KCY22" s="37"/>
      <c r="KCZ22" s="37"/>
      <c r="KDA22" s="37"/>
      <c r="KDB22" s="37"/>
      <c r="KDC22" s="37"/>
      <c r="KDD22" s="37"/>
      <c r="KDE22" s="37"/>
      <c r="KDF22" s="37"/>
      <c r="KDG22" s="37"/>
      <c r="KDH22" s="37"/>
      <c r="KDI22" s="37"/>
      <c r="KDJ22" s="37"/>
      <c r="KDK22" s="37"/>
      <c r="KDL22" s="37"/>
      <c r="KDM22" s="37"/>
      <c r="KDN22" s="37"/>
      <c r="KDO22" s="37"/>
      <c r="KDP22" s="37"/>
      <c r="KDQ22" s="37"/>
      <c r="KDR22" s="37"/>
      <c r="KDS22" s="37"/>
      <c r="KDT22" s="37"/>
      <c r="KDU22" s="37"/>
      <c r="KDV22" s="37"/>
      <c r="KDW22" s="37"/>
      <c r="KDX22" s="37"/>
      <c r="KDY22" s="37"/>
      <c r="KDZ22" s="37"/>
      <c r="KEA22" s="37"/>
      <c r="KEB22" s="37"/>
      <c r="KEC22" s="37"/>
      <c r="KED22" s="37"/>
      <c r="KEE22" s="37"/>
      <c r="KEF22" s="37"/>
      <c r="KEG22" s="37"/>
      <c r="KEH22" s="37"/>
      <c r="KEI22" s="37"/>
      <c r="KEJ22" s="37"/>
      <c r="KEK22" s="37"/>
      <c r="KEL22" s="37"/>
      <c r="KEM22" s="37"/>
      <c r="KEN22" s="37"/>
      <c r="KEO22" s="37"/>
      <c r="KEP22" s="37"/>
      <c r="KEQ22" s="37"/>
      <c r="KER22" s="37"/>
      <c r="KES22" s="37"/>
      <c r="KET22" s="37"/>
      <c r="KEU22" s="37"/>
      <c r="KEV22" s="37"/>
      <c r="KEW22" s="37"/>
      <c r="KEX22" s="37"/>
      <c r="KEY22" s="37"/>
      <c r="KEZ22" s="37"/>
      <c r="KFA22" s="37"/>
      <c r="KFB22" s="37"/>
      <c r="KFC22" s="37"/>
      <c r="KFD22" s="37"/>
      <c r="KFE22" s="37"/>
      <c r="KFF22" s="37"/>
      <c r="KFG22" s="37"/>
      <c r="KFH22" s="37"/>
      <c r="KFI22" s="37"/>
      <c r="KFJ22" s="37"/>
      <c r="KFK22" s="37"/>
      <c r="KFL22" s="37"/>
      <c r="KFM22" s="37"/>
      <c r="KFN22" s="37"/>
      <c r="KFO22" s="37"/>
      <c r="KFP22" s="37"/>
      <c r="KFQ22" s="37"/>
      <c r="KFR22" s="37"/>
      <c r="KFS22" s="37"/>
      <c r="KFT22" s="37"/>
      <c r="KFU22" s="37"/>
      <c r="KFV22" s="37"/>
      <c r="KFW22" s="37"/>
      <c r="KFX22" s="37"/>
      <c r="KFY22" s="37"/>
      <c r="KFZ22" s="37"/>
      <c r="KGA22" s="37"/>
      <c r="KGB22" s="37"/>
      <c r="KGC22" s="37"/>
      <c r="KGD22" s="37"/>
      <c r="KGE22" s="37"/>
      <c r="KGF22" s="37"/>
      <c r="KGG22" s="37"/>
      <c r="KGH22" s="37"/>
      <c r="KGI22" s="37"/>
      <c r="KGJ22" s="37"/>
      <c r="KGK22" s="37"/>
      <c r="KGL22" s="37"/>
      <c r="KGM22" s="37"/>
      <c r="KGN22" s="37"/>
      <c r="KGO22" s="37"/>
      <c r="KGP22" s="37"/>
      <c r="KGQ22" s="37"/>
      <c r="KGR22" s="37"/>
      <c r="KGS22" s="37"/>
      <c r="KGT22" s="37"/>
      <c r="KGU22" s="37"/>
      <c r="KGV22" s="37"/>
      <c r="KGW22" s="37"/>
      <c r="KGX22" s="37"/>
      <c r="KGY22" s="37"/>
      <c r="KGZ22" s="37"/>
      <c r="KHA22" s="37"/>
      <c r="KHB22" s="37"/>
      <c r="KHC22" s="37"/>
      <c r="KHD22" s="37"/>
      <c r="KHE22" s="37"/>
      <c r="KHF22" s="37"/>
      <c r="KHG22" s="37"/>
      <c r="KHH22" s="37"/>
      <c r="KHI22" s="37"/>
      <c r="KHJ22" s="37"/>
      <c r="KHK22" s="37"/>
      <c r="KHL22" s="37"/>
      <c r="KHM22" s="37"/>
      <c r="KHN22" s="37"/>
      <c r="KHO22" s="37"/>
      <c r="KHP22" s="37"/>
      <c r="KHQ22" s="37"/>
      <c r="KHR22" s="37"/>
      <c r="KHS22" s="37"/>
      <c r="KHT22" s="37"/>
      <c r="KHU22" s="37"/>
      <c r="KHV22" s="37"/>
      <c r="KHW22" s="37"/>
      <c r="KHX22" s="37"/>
      <c r="KHY22" s="37"/>
      <c r="KHZ22" s="37"/>
      <c r="KIA22" s="37"/>
      <c r="KIB22" s="37"/>
      <c r="KIC22" s="37"/>
      <c r="KID22" s="37"/>
      <c r="KIE22" s="37"/>
      <c r="KIF22" s="37"/>
      <c r="KIG22" s="37"/>
      <c r="KIH22" s="37"/>
      <c r="KII22" s="37"/>
      <c r="KIJ22" s="37"/>
      <c r="KIK22" s="37"/>
      <c r="KIL22" s="37"/>
      <c r="KIM22" s="37"/>
      <c r="KIN22" s="37"/>
      <c r="KIO22" s="37"/>
      <c r="KIP22" s="37"/>
      <c r="KIQ22" s="37"/>
      <c r="KIR22" s="37"/>
      <c r="KIS22" s="37"/>
      <c r="KIT22" s="37"/>
      <c r="KIU22" s="37"/>
      <c r="KIV22" s="37"/>
      <c r="KIW22" s="37"/>
      <c r="KIX22" s="37"/>
      <c r="KIY22" s="37"/>
      <c r="KIZ22" s="37"/>
      <c r="KJA22" s="37"/>
      <c r="KJB22" s="37"/>
      <c r="KJC22" s="37"/>
      <c r="KJD22" s="37"/>
      <c r="KJE22" s="37"/>
      <c r="KJF22" s="37"/>
      <c r="KJG22" s="37"/>
      <c r="KJH22" s="37"/>
      <c r="KJI22" s="37"/>
      <c r="KJJ22" s="37"/>
      <c r="KJK22" s="37"/>
      <c r="KJL22" s="37"/>
      <c r="KJM22" s="37"/>
      <c r="KJN22" s="37"/>
      <c r="KJO22" s="37"/>
      <c r="KJP22" s="37"/>
      <c r="KJQ22" s="37"/>
      <c r="KJR22" s="37"/>
      <c r="KJS22" s="37"/>
      <c r="KJT22" s="37"/>
      <c r="KJU22" s="37"/>
      <c r="KJV22" s="37"/>
      <c r="KJW22" s="37"/>
      <c r="KJX22" s="37"/>
      <c r="KJY22" s="37"/>
      <c r="KJZ22" s="37"/>
      <c r="KKA22" s="37"/>
      <c r="KKB22" s="37"/>
      <c r="KKC22" s="37"/>
      <c r="KKD22" s="37"/>
      <c r="KKE22" s="37"/>
      <c r="KKF22" s="37"/>
      <c r="KKG22" s="37"/>
      <c r="KKH22" s="37"/>
      <c r="KKI22" s="37"/>
      <c r="KKJ22" s="37"/>
      <c r="KKK22" s="37"/>
      <c r="KKL22" s="37"/>
      <c r="KKM22" s="37"/>
      <c r="KKN22" s="37"/>
      <c r="KKO22" s="37"/>
      <c r="KKP22" s="37"/>
      <c r="KKQ22" s="37"/>
      <c r="KKR22" s="37"/>
      <c r="KKS22" s="37"/>
      <c r="KKT22" s="37"/>
      <c r="KKU22" s="37"/>
      <c r="KKV22" s="37"/>
      <c r="KKW22" s="37"/>
      <c r="KKX22" s="37"/>
      <c r="KKY22" s="37"/>
      <c r="KKZ22" s="37"/>
      <c r="KLA22" s="37"/>
      <c r="KLB22" s="37"/>
      <c r="KLC22" s="37"/>
      <c r="KLD22" s="37"/>
      <c r="KLE22" s="37"/>
      <c r="KLF22" s="37"/>
      <c r="KLG22" s="37"/>
      <c r="KLH22" s="37"/>
      <c r="KLI22" s="37"/>
      <c r="KLJ22" s="37"/>
      <c r="KLK22" s="37"/>
      <c r="KLL22" s="37"/>
      <c r="KLM22" s="37"/>
      <c r="KLN22" s="37"/>
      <c r="KLO22" s="37"/>
      <c r="KLP22" s="37"/>
      <c r="KLQ22" s="37"/>
      <c r="KLR22" s="37"/>
      <c r="KLS22" s="37"/>
      <c r="KLT22" s="37"/>
      <c r="KLU22" s="37"/>
      <c r="KLV22" s="37"/>
      <c r="KLW22" s="37"/>
      <c r="KLX22" s="37"/>
      <c r="KLY22" s="37"/>
      <c r="KLZ22" s="37"/>
      <c r="KMA22" s="37"/>
      <c r="KMB22" s="37"/>
      <c r="KMC22" s="37"/>
      <c r="KMD22" s="37"/>
      <c r="KME22" s="37"/>
      <c r="KMF22" s="37"/>
      <c r="KMG22" s="37"/>
      <c r="KMH22" s="37"/>
      <c r="KMI22" s="37"/>
      <c r="KMJ22" s="37"/>
      <c r="KMK22" s="37"/>
      <c r="KML22" s="37"/>
      <c r="KMM22" s="37"/>
      <c r="KMN22" s="37"/>
      <c r="KMO22" s="37"/>
      <c r="KMP22" s="37"/>
      <c r="KMQ22" s="37"/>
      <c r="KMR22" s="37"/>
      <c r="KMS22" s="37"/>
      <c r="KMT22" s="37"/>
      <c r="KMU22" s="37"/>
      <c r="KMV22" s="37"/>
      <c r="KMW22" s="37"/>
      <c r="KMX22" s="37"/>
      <c r="KMY22" s="37"/>
      <c r="KMZ22" s="37"/>
      <c r="KNA22" s="37"/>
      <c r="KNB22" s="37"/>
      <c r="KNC22" s="37"/>
      <c r="KND22" s="37"/>
      <c r="KNE22" s="37"/>
      <c r="KNF22" s="37"/>
      <c r="KNG22" s="37"/>
      <c r="KNH22" s="37"/>
      <c r="KNI22" s="37"/>
      <c r="KNJ22" s="37"/>
      <c r="KNK22" s="37"/>
      <c r="KNL22" s="37"/>
      <c r="KNM22" s="37"/>
      <c r="KNN22" s="37"/>
      <c r="KNO22" s="37"/>
      <c r="KNP22" s="37"/>
      <c r="KNQ22" s="37"/>
      <c r="KNR22" s="37"/>
      <c r="KNS22" s="37"/>
      <c r="KNT22" s="37"/>
      <c r="KNU22" s="37"/>
      <c r="KNV22" s="37"/>
      <c r="KNW22" s="37"/>
      <c r="KNX22" s="37"/>
      <c r="KNY22" s="37"/>
      <c r="KNZ22" s="37"/>
      <c r="KOA22" s="37"/>
      <c r="KOB22" s="37"/>
      <c r="KOC22" s="37"/>
      <c r="KOD22" s="37"/>
      <c r="KOE22" s="37"/>
      <c r="KOF22" s="37"/>
      <c r="KOG22" s="37"/>
      <c r="KOH22" s="37"/>
      <c r="KOI22" s="37"/>
      <c r="KOJ22" s="37"/>
      <c r="KOK22" s="37"/>
      <c r="KOL22" s="37"/>
      <c r="KOM22" s="37"/>
      <c r="KON22" s="37"/>
      <c r="KOO22" s="37"/>
      <c r="KOP22" s="37"/>
      <c r="KOQ22" s="37"/>
      <c r="KOR22" s="37"/>
      <c r="KOS22" s="37"/>
      <c r="KOT22" s="37"/>
      <c r="KOU22" s="37"/>
      <c r="KOV22" s="37"/>
      <c r="KOW22" s="37"/>
      <c r="KOX22" s="37"/>
      <c r="KOY22" s="37"/>
      <c r="KOZ22" s="37"/>
      <c r="KPA22" s="37"/>
      <c r="KPB22" s="37"/>
      <c r="KPC22" s="37"/>
      <c r="KPD22" s="37"/>
      <c r="KPE22" s="37"/>
      <c r="KPF22" s="37"/>
      <c r="KPG22" s="37"/>
      <c r="KPH22" s="37"/>
      <c r="KPI22" s="37"/>
      <c r="KPJ22" s="37"/>
      <c r="KPK22" s="37"/>
      <c r="KPL22" s="37"/>
      <c r="KPM22" s="37"/>
      <c r="KPN22" s="37"/>
      <c r="KPO22" s="37"/>
      <c r="KPP22" s="37"/>
      <c r="KPQ22" s="37"/>
      <c r="KPR22" s="37"/>
      <c r="KPS22" s="37"/>
      <c r="KPT22" s="37"/>
      <c r="KPU22" s="37"/>
      <c r="KPV22" s="37"/>
      <c r="KPW22" s="37"/>
      <c r="KPX22" s="37"/>
      <c r="KPY22" s="37"/>
      <c r="KPZ22" s="37"/>
      <c r="KQA22" s="37"/>
      <c r="KQB22" s="37"/>
      <c r="KQC22" s="37"/>
      <c r="KQD22" s="37"/>
      <c r="KQE22" s="37"/>
      <c r="KQF22" s="37"/>
      <c r="KQG22" s="37"/>
      <c r="KQH22" s="37"/>
      <c r="KQI22" s="37"/>
      <c r="KQJ22" s="37"/>
      <c r="KQK22" s="37"/>
      <c r="KQL22" s="37"/>
      <c r="KQM22" s="37"/>
      <c r="KQN22" s="37"/>
      <c r="KQO22" s="37"/>
      <c r="KQP22" s="37"/>
      <c r="KQQ22" s="37"/>
      <c r="KQR22" s="37"/>
      <c r="KQS22" s="37"/>
      <c r="KQT22" s="37"/>
      <c r="KQU22" s="37"/>
      <c r="KQV22" s="37"/>
      <c r="KQW22" s="37"/>
      <c r="KQX22" s="37"/>
      <c r="KQY22" s="37"/>
      <c r="KQZ22" s="37"/>
      <c r="KRA22" s="37"/>
      <c r="KRB22" s="37"/>
      <c r="KRC22" s="37"/>
      <c r="KRD22" s="37"/>
      <c r="KRE22" s="37"/>
      <c r="KRF22" s="37"/>
      <c r="KRG22" s="37"/>
      <c r="KRH22" s="37"/>
      <c r="KRI22" s="37"/>
      <c r="KRJ22" s="37"/>
      <c r="KRK22" s="37"/>
      <c r="KRL22" s="37"/>
      <c r="KRM22" s="37"/>
      <c r="KRN22" s="37"/>
      <c r="KRO22" s="37"/>
      <c r="KRP22" s="37"/>
      <c r="KRQ22" s="37"/>
      <c r="KRR22" s="37"/>
      <c r="KRS22" s="37"/>
      <c r="KRT22" s="37"/>
      <c r="KRU22" s="37"/>
      <c r="KRV22" s="37"/>
      <c r="KRW22" s="37"/>
      <c r="KRX22" s="37"/>
      <c r="KRY22" s="37"/>
      <c r="KRZ22" s="37"/>
      <c r="KSA22" s="37"/>
      <c r="KSB22" s="37"/>
      <c r="KSC22" s="37"/>
      <c r="KSD22" s="37"/>
      <c r="KSE22" s="37"/>
      <c r="KSF22" s="37"/>
      <c r="KSG22" s="37"/>
      <c r="KSH22" s="37"/>
      <c r="KSI22" s="37"/>
      <c r="KSJ22" s="37"/>
      <c r="KSK22" s="37"/>
      <c r="KSL22" s="37"/>
      <c r="KSM22" s="37"/>
      <c r="KSN22" s="37"/>
      <c r="KSO22" s="37"/>
      <c r="KSP22" s="37"/>
      <c r="KSQ22" s="37"/>
      <c r="KSR22" s="37"/>
      <c r="KSS22" s="37"/>
      <c r="KST22" s="37"/>
      <c r="KSU22" s="37"/>
      <c r="KSV22" s="37"/>
      <c r="KSW22" s="37"/>
      <c r="KSX22" s="37"/>
      <c r="KSY22" s="37"/>
      <c r="KSZ22" s="37"/>
      <c r="KTA22" s="37"/>
      <c r="KTB22" s="37"/>
      <c r="KTC22" s="37"/>
      <c r="KTD22" s="37"/>
      <c r="KTE22" s="37"/>
      <c r="KTF22" s="37"/>
      <c r="KTG22" s="37"/>
      <c r="KTH22" s="37"/>
      <c r="KTI22" s="37"/>
      <c r="KTJ22" s="37"/>
      <c r="KTK22" s="37"/>
      <c r="KTL22" s="37"/>
      <c r="KTM22" s="37"/>
      <c r="KTN22" s="37"/>
      <c r="KTO22" s="37"/>
      <c r="KTP22" s="37"/>
      <c r="KTQ22" s="37"/>
      <c r="KTR22" s="37"/>
      <c r="KTS22" s="37"/>
      <c r="KTT22" s="37"/>
      <c r="KTU22" s="37"/>
      <c r="KTV22" s="37"/>
      <c r="KTW22" s="37"/>
      <c r="KTX22" s="37"/>
      <c r="KTY22" s="37"/>
      <c r="KTZ22" s="37"/>
      <c r="KUA22" s="37"/>
      <c r="KUB22" s="37"/>
      <c r="KUC22" s="37"/>
      <c r="KUD22" s="37"/>
      <c r="KUE22" s="37"/>
      <c r="KUF22" s="37"/>
      <c r="KUG22" s="37"/>
      <c r="KUH22" s="37"/>
      <c r="KUI22" s="37"/>
      <c r="KUJ22" s="37"/>
      <c r="KUK22" s="37"/>
      <c r="KUL22" s="37"/>
      <c r="KUM22" s="37"/>
      <c r="KUN22" s="37"/>
      <c r="KUO22" s="37"/>
      <c r="KUP22" s="37"/>
      <c r="KUQ22" s="37"/>
      <c r="KUR22" s="37"/>
      <c r="KUS22" s="37"/>
      <c r="KUT22" s="37"/>
      <c r="KUU22" s="37"/>
      <c r="KUV22" s="37"/>
      <c r="KUW22" s="37"/>
      <c r="KUX22" s="37"/>
      <c r="KUY22" s="37"/>
      <c r="KUZ22" s="37"/>
      <c r="KVA22" s="37"/>
      <c r="KVB22" s="37"/>
      <c r="KVC22" s="37"/>
      <c r="KVD22" s="37"/>
      <c r="KVE22" s="37"/>
      <c r="KVF22" s="37"/>
      <c r="KVG22" s="37"/>
      <c r="KVH22" s="37"/>
      <c r="KVI22" s="37"/>
      <c r="KVJ22" s="37"/>
      <c r="KVK22" s="37"/>
      <c r="KVL22" s="37"/>
      <c r="KVM22" s="37"/>
      <c r="KVN22" s="37"/>
      <c r="KVO22" s="37"/>
      <c r="KVP22" s="37"/>
      <c r="KVQ22" s="37"/>
      <c r="KVR22" s="37"/>
      <c r="KVS22" s="37"/>
      <c r="KVT22" s="37"/>
      <c r="KVU22" s="37"/>
      <c r="KVV22" s="37"/>
      <c r="KVW22" s="37"/>
      <c r="KVX22" s="37"/>
      <c r="KVY22" s="37"/>
      <c r="KVZ22" s="37"/>
      <c r="KWA22" s="37"/>
      <c r="KWB22" s="37"/>
      <c r="KWC22" s="37"/>
      <c r="KWD22" s="37"/>
      <c r="KWE22" s="37"/>
      <c r="KWF22" s="37"/>
      <c r="KWG22" s="37"/>
      <c r="KWH22" s="37"/>
      <c r="KWI22" s="37"/>
      <c r="KWJ22" s="37"/>
      <c r="KWK22" s="37"/>
      <c r="KWL22" s="37"/>
      <c r="KWM22" s="37"/>
      <c r="KWN22" s="37"/>
      <c r="KWO22" s="37"/>
      <c r="KWP22" s="37"/>
      <c r="KWQ22" s="37"/>
      <c r="KWR22" s="37"/>
      <c r="KWS22" s="37"/>
      <c r="KWT22" s="37"/>
      <c r="KWU22" s="37"/>
      <c r="KWV22" s="37"/>
      <c r="KWW22" s="37"/>
      <c r="KWX22" s="37"/>
      <c r="KWY22" s="37"/>
      <c r="KWZ22" s="37"/>
      <c r="KXA22" s="37"/>
      <c r="KXB22" s="37"/>
      <c r="KXC22" s="37"/>
      <c r="KXD22" s="37"/>
      <c r="KXE22" s="37"/>
      <c r="KXF22" s="37"/>
      <c r="KXG22" s="37"/>
      <c r="KXH22" s="37"/>
      <c r="KXI22" s="37"/>
      <c r="KXJ22" s="37"/>
      <c r="KXK22" s="37"/>
      <c r="KXL22" s="37"/>
      <c r="KXM22" s="37"/>
      <c r="KXN22" s="37"/>
      <c r="KXO22" s="37"/>
      <c r="KXP22" s="37"/>
      <c r="KXQ22" s="37"/>
      <c r="KXR22" s="37"/>
      <c r="KXS22" s="37"/>
      <c r="KXT22" s="37"/>
      <c r="KXU22" s="37"/>
      <c r="KXV22" s="37"/>
      <c r="KXW22" s="37"/>
      <c r="KXX22" s="37"/>
      <c r="KXY22" s="37"/>
      <c r="KXZ22" s="37"/>
      <c r="KYA22" s="37"/>
      <c r="KYB22" s="37"/>
      <c r="KYC22" s="37"/>
      <c r="KYD22" s="37"/>
      <c r="KYE22" s="37"/>
      <c r="KYF22" s="37"/>
      <c r="KYG22" s="37"/>
      <c r="KYH22" s="37"/>
      <c r="KYI22" s="37"/>
      <c r="KYJ22" s="37"/>
      <c r="KYK22" s="37"/>
      <c r="KYL22" s="37"/>
      <c r="KYM22" s="37"/>
      <c r="KYN22" s="37"/>
      <c r="KYO22" s="37"/>
      <c r="KYP22" s="37"/>
      <c r="KYQ22" s="37"/>
      <c r="KYR22" s="37"/>
      <c r="KYS22" s="37"/>
      <c r="KYT22" s="37"/>
      <c r="KYU22" s="37"/>
      <c r="KYV22" s="37"/>
      <c r="KYW22" s="37"/>
      <c r="KYX22" s="37"/>
      <c r="KYY22" s="37"/>
      <c r="KYZ22" s="37"/>
      <c r="KZA22" s="37"/>
      <c r="KZB22" s="37"/>
      <c r="KZC22" s="37"/>
      <c r="KZD22" s="37"/>
      <c r="KZE22" s="37"/>
      <c r="KZF22" s="37"/>
      <c r="KZG22" s="37"/>
      <c r="KZH22" s="37"/>
      <c r="KZI22" s="37"/>
      <c r="KZJ22" s="37"/>
      <c r="KZK22" s="37"/>
      <c r="KZL22" s="37"/>
      <c r="KZM22" s="37"/>
      <c r="KZN22" s="37"/>
      <c r="KZO22" s="37"/>
      <c r="KZP22" s="37"/>
      <c r="KZQ22" s="37"/>
      <c r="KZR22" s="37"/>
      <c r="KZS22" s="37"/>
      <c r="KZT22" s="37"/>
      <c r="KZU22" s="37"/>
      <c r="KZV22" s="37"/>
      <c r="KZW22" s="37"/>
      <c r="KZX22" s="37"/>
      <c r="KZY22" s="37"/>
      <c r="KZZ22" s="37"/>
      <c r="LAA22" s="37"/>
      <c r="LAB22" s="37"/>
      <c r="LAC22" s="37"/>
      <c r="LAD22" s="37"/>
      <c r="LAE22" s="37"/>
      <c r="LAF22" s="37"/>
      <c r="LAG22" s="37"/>
      <c r="LAH22" s="37"/>
      <c r="LAI22" s="37"/>
      <c r="LAJ22" s="37"/>
      <c r="LAK22" s="37"/>
      <c r="LAL22" s="37"/>
      <c r="LAM22" s="37"/>
      <c r="LAN22" s="37"/>
      <c r="LAO22" s="37"/>
      <c r="LAP22" s="37"/>
      <c r="LAQ22" s="37"/>
      <c r="LAR22" s="37"/>
      <c r="LAS22" s="37"/>
      <c r="LAT22" s="37"/>
      <c r="LAU22" s="37"/>
      <c r="LAV22" s="37"/>
      <c r="LAW22" s="37"/>
      <c r="LAX22" s="37"/>
      <c r="LAY22" s="37"/>
      <c r="LAZ22" s="37"/>
      <c r="LBA22" s="37"/>
      <c r="LBB22" s="37"/>
      <c r="LBC22" s="37"/>
      <c r="LBD22" s="37"/>
      <c r="LBE22" s="37"/>
      <c r="LBF22" s="37"/>
      <c r="LBG22" s="37"/>
      <c r="LBH22" s="37"/>
      <c r="LBI22" s="37"/>
      <c r="LBJ22" s="37"/>
      <c r="LBK22" s="37"/>
      <c r="LBL22" s="37"/>
      <c r="LBM22" s="37"/>
      <c r="LBN22" s="37"/>
      <c r="LBO22" s="37"/>
      <c r="LBP22" s="37"/>
      <c r="LBQ22" s="37"/>
      <c r="LBR22" s="37"/>
      <c r="LBS22" s="37"/>
      <c r="LBT22" s="37"/>
      <c r="LBU22" s="37"/>
      <c r="LBV22" s="37"/>
      <c r="LBW22" s="37"/>
      <c r="LBX22" s="37"/>
      <c r="LBY22" s="37"/>
      <c r="LBZ22" s="37"/>
      <c r="LCA22" s="37"/>
      <c r="LCB22" s="37"/>
      <c r="LCC22" s="37"/>
      <c r="LCD22" s="37"/>
      <c r="LCE22" s="37"/>
      <c r="LCF22" s="37"/>
      <c r="LCG22" s="37"/>
      <c r="LCH22" s="37"/>
      <c r="LCI22" s="37"/>
      <c r="LCJ22" s="37"/>
      <c r="LCK22" s="37"/>
      <c r="LCL22" s="37"/>
      <c r="LCM22" s="37"/>
      <c r="LCN22" s="37"/>
      <c r="LCO22" s="37"/>
      <c r="LCP22" s="37"/>
      <c r="LCQ22" s="37"/>
      <c r="LCR22" s="37"/>
      <c r="LCS22" s="37"/>
      <c r="LCT22" s="37"/>
      <c r="LCU22" s="37"/>
      <c r="LCV22" s="37"/>
      <c r="LCW22" s="37"/>
      <c r="LCX22" s="37"/>
      <c r="LCY22" s="37"/>
      <c r="LCZ22" s="37"/>
      <c r="LDA22" s="37"/>
      <c r="LDB22" s="37"/>
      <c r="LDC22" s="37"/>
      <c r="LDD22" s="37"/>
      <c r="LDE22" s="37"/>
      <c r="LDF22" s="37"/>
      <c r="LDG22" s="37"/>
      <c r="LDH22" s="37"/>
      <c r="LDI22" s="37"/>
      <c r="LDJ22" s="37"/>
      <c r="LDK22" s="37"/>
      <c r="LDL22" s="37"/>
      <c r="LDM22" s="37"/>
      <c r="LDN22" s="37"/>
      <c r="LDO22" s="37"/>
      <c r="LDP22" s="37"/>
      <c r="LDQ22" s="37"/>
      <c r="LDR22" s="37"/>
      <c r="LDS22" s="37"/>
      <c r="LDT22" s="37"/>
      <c r="LDU22" s="37"/>
      <c r="LDV22" s="37"/>
      <c r="LDW22" s="37"/>
      <c r="LDX22" s="37"/>
      <c r="LDY22" s="37"/>
      <c r="LDZ22" s="37"/>
      <c r="LEA22" s="37"/>
      <c r="LEB22" s="37"/>
      <c r="LEC22" s="37"/>
      <c r="LED22" s="37"/>
      <c r="LEE22" s="37"/>
      <c r="LEF22" s="37"/>
      <c r="LEG22" s="37"/>
      <c r="LEH22" s="37"/>
      <c r="LEI22" s="37"/>
      <c r="LEJ22" s="37"/>
      <c r="LEK22" s="37"/>
      <c r="LEL22" s="37"/>
      <c r="LEM22" s="37"/>
      <c r="LEN22" s="37"/>
      <c r="LEO22" s="37"/>
      <c r="LEP22" s="37"/>
      <c r="LEQ22" s="37"/>
      <c r="LER22" s="37"/>
      <c r="LES22" s="37"/>
      <c r="LET22" s="37"/>
      <c r="LEU22" s="37"/>
      <c r="LEV22" s="37"/>
      <c r="LEW22" s="37"/>
      <c r="LEX22" s="37"/>
      <c r="LEY22" s="37"/>
      <c r="LEZ22" s="37"/>
      <c r="LFA22" s="37"/>
      <c r="LFB22" s="37"/>
      <c r="LFC22" s="37"/>
      <c r="LFD22" s="37"/>
      <c r="LFE22" s="37"/>
      <c r="LFF22" s="37"/>
      <c r="LFG22" s="37"/>
      <c r="LFH22" s="37"/>
      <c r="LFI22" s="37"/>
      <c r="LFJ22" s="37"/>
      <c r="LFK22" s="37"/>
      <c r="LFL22" s="37"/>
      <c r="LFM22" s="37"/>
      <c r="LFN22" s="37"/>
      <c r="LFO22" s="37"/>
      <c r="LFP22" s="37"/>
      <c r="LFQ22" s="37"/>
      <c r="LFR22" s="37"/>
      <c r="LFS22" s="37"/>
      <c r="LFT22" s="37"/>
      <c r="LFU22" s="37"/>
      <c r="LFV22" s="37"/>
      <c r="LFW22" s="37"/>
      <c r="LFX22" s="37"/>
      <c r="LFY22" s="37"/>
      <c r="LFZ22" s="37"/>
      <c r="LGA22" s="37"/>
      <c r="LGB22" s="37"/>
      <c r="LGC22" s="37"/>
      <c r="LGD22" s="37"/>
      <c r="LGE22" s="37"/>
      <c r="LGF22" s="37"/>
      <c r="LGG22" s="37"/>
      <c r="LGH22" s="37"/>
      <c r="LGI22" s="37"/>
      <c r="LGJ22" s="37"/>
      <c r="LGK22" s="37"/>
      <c r="LGL22" s="37"/>
      <c r="LGM22" s="37"/>
      <c r="LGN22" s="37"/>
      <c r="LGO22" s="37"/>
      <c r="LGP22" s="37"/>
      <c r="LGQ22" s="37"/>
      <c r="LGR22" s="37"/>
      <c r="LGS22" s="37"/>
      <c r="LGT22" s="37"/>
      <c r="LGU22" s="37"/>
      <c r="LGV22" s="37"/>
      <c r="LGW22" s="37"/>
      <c r="LGX22" s="37"/>
      <c r="LGY22" s="37"/>
      <c r="LGZ22" s="37"/>
      <c r="LHA22" s="37"/>
      <c r="LHB22" s="37"/>
      <c r="LHC22" s="37"/>
      <c r="LHD22" s="37"/>
      <c r="LHE22" s="37"/>
      <c r="LHF22" s="37"/>
      <c r="LHG22" s="37"/>
      <c r="LHH22" s="37"/>
      <c r="LHI22" s="37"/>
      <c r="LHJ22" s="37"/>
      <c r="LHK22" s="37"/>
      <c r="LHL22" s="37"/>
      <c r="LHM22" s="37"/>
      <c r="LHN22" s="37"/>
      <c r="LHO22" s="37"/>
      <c r="LHP22" s="37"/>
      <c r="LHQ22" s="37"/>
      <c r="LHR22" s="37"/>
      <c r="LHS22" s="37"/>
      <c r="LHT22" s="37"/>
      <c r="LHU22" s="37"/>
      <c r="LHV22" s="37"/>
      <c r="LHW22" s="37"/>
      <c r="LHX22" s="37"/>
      <c r="LHY22" s="37"/>
      <c r="LHZ22" s="37"/>
      <c r="LIA22" s="37"/>
      <c r="LIB22" s="37"/>
      <c r="LIC22" s="37"/>
      <c r="LID22" s="37"/>
      <c r="LIE22" s="37"/>
      <c r="LIF22" s="37"/>
      <c r="LIG22" s="37"/>
      <c r="LIH22" s="37"/>
      <c r="LII22" s="37"/>
      <c r="LIJ22" s="37"/>
      <c r="LIK22" s="37"/>
      <c r="LIL22" s="37"/>
      <c r="LIM22" s="37"/>
      <c r="LIN22" s="37"/>
      <c r="LIO22" s="37"/>
      <c r="LIP22" s="37"/>
      <c r="LIQ22" s="37"/>
      <c r="LIR22" s="37"/>
      <c r="LIS22" s="37"/>
      <c r="LIT22" s="37"/>
      <c r="LIU22" s="37"/>
      <c r="LIV22" s="37"/>
      <c r="LIW22" s="37"/>
      <c r="LIX22" s="37"/>
      <c r="LIY22" s="37"/>
      <c r="LIZ22" s="37"/>
      <c r="LJA22" s="37"/>
      <c r="LJB22" s="37"/>
      <c r="LJC22" s="37"/>
      <c r="LJD22" s="37"/>
      <c r="LJE22" s="37"/>
      <c r="LJF22" s="37"/>
      <c r="LJG22" s="37"/>
      <c r="LJH22" s="37"/>
      <c r="LJI22" s="37"/>
      <c r="LJJ22" s="37"/>
      <c r="LJK22" s="37"/>
      <c r="LJL22" s="37"/>
      <c r="LJM22" s="37"/>
      <c r="LJN22" s="37"/>
      <c r="LJO22" s="37"/>
      <c r="LJP22" s="37"/>
      <c r="LJQ22" s="37"/>
      <c r="LJR22" s="37"/>
      <c r="LJS22" s="37"/>
      <c r="LJT22" s="37"/>
      <c r="LJU22" s="37"/>
      <c r="LJV22" s="37"/>
      <c r="LJW22" s="37"/>
      <c r="LJX22" s="37"/>
      <c r="LJY22" s="37"/>
      <c r="LJZ22" s="37"/>
      <c r="LKA22" s="37"/>
      <c r="LKB22" s="37"/>
      <c r="LKC22" s="37"/>
      <c r="LKD22" s="37"/>
      <c r="LKE22" s="37"/>
      <c r="LKF22" s="37"/>
      <c r="LKG22" s="37"/>
      <c r="LKH22" s="37"/>
      <c r="LKI22" s="37"/>
      <c r="LKJ22" s="37"/>
      <c r="LKK22" s="37"/>
      <c r="LKL22" s="37"/>
      <c r="LKM22" s="37"/>
      <c r="LKN22" s="37"/>
      <c r="LKO22" s="37"/>
      <c r="LKP22" s="37"/>
      <c r="LKQ22" s="37"/>
      <c r="LKR22" s="37"/>
      <c r="LKS22" s="37"/>
      <c r="LKT22" s="37"/>
      <c r="LKU22" s="37"/>
      <c r="LKV22" s="37"/>
      <c r="LKW22" s="37"/>
      <c r="LKX22" s="37"/>
      <c r="LKY22" s="37"/>
      <c r="LKZ22" s="37"/>
      <c r="LLA22" s="37"/>
      <c r="LLB22" s="37"/>
      <c r="LLC22" s="37"/>
      <c r="LLD22" s="37"/>
      <c r="LLE22" s="37"/>
      <c r="LLF22" s="37"/>
      <c r="LLG22" s="37"/>
      <c r="LLH22" s="37"/>
      <c r="LLI22" s="37"/>
      <c r="LLJ22" s="37"/>
      <c r="LLK22" s="37"/>
      <c r="LLL22" s="37"/>
      <c r="LLM22" s="37"/>
      <c r="LLN22" s="37"/>
      <c r="LLO22" s="37"/>
      <c r="LLP22" s="37"/>
      <c r="LLQ22" s="37"/>
      <c r="LLR22" s="37"/>
      <c r="LLS22" s="37"/>
      <c r="LLT22" s="37"/>
      <c r="LLU22" s="37"/>
      <c r="LLV22" s="37"/>
      <c r="LLW22" s="37"/>
      <c r="LLX22" s="37"/>
      <c r="LLY22" s="37"/>
      <c r="LLZ22" s="37"/>
      <c r="LMA22" s="37"/>
      <c r="LMB22" s="37"/>
      <c r="LMC22" s="37"/>
      <c r="LMD22" s="37"/>
      <c r="LME22" s="37"/>
      <c r="LMF22" s="37"/>
      <c r="LMG22" s="37"/>
      <c r="LMH22" s="37"/>
      <c r="LMI22" s="37"/>
      <c r="LMJ22" s="37"/>
      <c r="LMK22" s="37"/>
      <c r="LML22" s="37"/>
      <c r="LMM22" s="37"/>
      <c r="LMN22" s="37"/>
      <c r="LMO22" s="37"/>
      <c r="LMP22" s="37"/>
      <c r="LMQ22" s="37"/>
      <c r="LMR22" s="37"/>
      <c r="LMS22" s="37"/>
      <c r="LMT22" s="37"/>
      <c r="LMU22" s="37"/>
      <c r="LMV22" s="37"/>
      <c r="LMW22" s="37"/>
      <c r="LMX22" s="37"/>
      <c r="LMY22" s="37"/>
      <c r="LMZ22" s="37"/>
      <c r="LNA22" s="37"/>
      <c r="LNB22" s="37"/>
      <c r="LNC22" s="37"/>
      <c r="LND22" s="37"/>
      <c r="LNE22" s="37"/>
      <c r="LNF22" s="37"/>
      <c r="LNG22" s="37"/>
      <c r="LNH22" s="37"/>
      <c r="LNI22" s="37"/>
      <c r="LNJ22" s="37"/>
      <c r="LNK22" s="37"/>
      <c r="LNL22" s="37"/>
      <c r="LNM22" s="37"/>
      <c r="LNN22" s="37"/>
      <c r="LNO22" s="37"/>
      <c r="LNP22" s="37"/>
      <c r="LNQ22" s="37"/>
      <c r="LNR22" s="37"/>
      <c r="LNS22" s="37"/>
      <c r="LNT22" s="37"/>
      <c r="LNU22" s="37"/>
      <c r="LNV22" s="37"/>
      <c r="LNW22" s="37"/>
      <c r="LNX22" s="37"/>
      <c r="LNY22" s="37"/>
      <c r="LNZ22" s="37"/>
      <c r="LOA22" s="37"/>
      <c r="LOB22" s="37"/>
      <c r="LOC22" s="37"/>
      <c r="LOD22" s="37"/>
      <c r="LOE22" s="37"/>
      <c r="LOF22" s="37"/>
      <c r="LOG22" s="37"/>
      <c r="LOH22" s="37"/>
      <c r="LOI22" s="37"/>
      <c r="LOJ22" s="37"/>
      <c r="LOK22" s="37"/>
      <c r="LOL22" s="37"/>
      <c r="LOM22" s="37"/>
      <c r="LON22" s="37"/>
      <c r="LOO22" s="37"/>
      <c r="LOP22" s="37"/>
      <c r="LOQ22" s="37"/>
      <c r="LOR22" s="37"/>
      <c r="LOS22" s="37"/>
      <c r="LOT22" s="37"/>
      <c r="LOU22" s="37"/>
      <c r="LOV22" s="37"/>
      <c r="LOW22" s="37"/>
      <c r="LOX22" s="37"/>
      <c r="LOY22" s="37"/>
      <c r="LOZ22" s="37"/>
      <c r="LPA22" s="37"/>
      <c r="LPB22" s="37"/>
      <c r="LPC22" s="37"/>
      <c r="LPD22" s="37"/>
      <c r="LPE22" s="37"/>
      <c r="LPF22" s="37"/>
      <c r="LPG22" s="37"/>
      <c r="LPH22" s="37"/>
      <c r="LPI22" s="37"/>
      <c r="LPJ22" s="37"/>
      <c r="LPK22" s="37"/>
      <c r="LPL22" s="37"/>
      <c r="LPM22" s="37"/>
      <c r="LPN22" s="37"/>
      <c r="LPO22" s="37"/>
      <c r="LPP22" s="37"/>
      <c r="LPQ22" s="37"/>
      <c r="LPR22" s="37"/>
      <c r="LPS22" s="37"/>
      <c r="LPT22" s="37"/>
      <c r="LPU22" s="37"/>
      <c r="LPV22" s="37"/>
      <c r="LPW22" s="37"/>
      <c r="LPX22" s="37"/>
      <c r="LPY22" s="37"/>
      <c r="LPZ22" s="37"/>
      <c r="LQA22" s="37"/>
      <c r="LQB22" s="37"/>
      <c r="LQC22" s="37"/>
      <c r="LQD22" s="37"/>
      <c r="LQE22" s="37"/>
      <c r="LQF22" s="37"/>
      <c r="LQG22" s="37"/>
      <c r="LQH22" s="37"/>
      <c r="LQI22" s="37"/>
      <c r="LQJ22" s="37"/>
      <c r="LQK22" s="37"/>
      <c r="LQL22" s="37"/>
      <c r="LQM22" s="37"/>
      <c r="LQN22" s="37"/>
      <c r="LQO22" s="37"/>
      <c r="LQP22" s="37"/>
      <c r="LQQ22" s="37"/>
      <c r="LQR22" s="37"/>
      <c r="LQS22" s="37"/>
      <c r="LQT22" s="37"/>
      <c r="LQU22" s="37"/>
      <c r="LQV22" s="37"/>
      <c r="LQW22" s="37"/>
      <c r="LQX22" s="37"/>
      <c r="LQY22" s="37"/>
      <c r="LQZ22" s="37"/>
      <c r="LRA22" s="37"/>
      <c r="LRB22" s="37"/>
      <c r="LRC22" s="37"/>
      <c r="LRD22" s="37"/>
      <c r="LRE22" s="37"/>
      <c r="LRF22" s="37"/>
      <c r="LRG22" s="37"/>
      <c r="LRH22" s="37"/>
      <c r="LRI22" s="37"/>
      <c r="LRJ22" s="37"/>
      <c r="LRK22" s="37"/>
      <c r="LRL22" s="37"/>
      <c r="LRM22" s="37"/>
      <c r="LRN22" s="37"/>
      <c r="LRO22" s="37"/>
      <c r="LRP22" s="37"/>
      <c r="LRQ22" s="37"/>
      <c r="LRR22" s="37"/>
      <c r="LRS22" s="37"/>
      <c r="LRT22" s="37"/>
      <c r="LRU22" s="37"/>
      <c r="LRV22" s="37"/>
      <c r="LRW22" s="37"/>
      <c r="LRX22" s="37"/>
      <c r="LRY22" s="37"/>
      <c r="LRZ22" s="37"/>
      <c r="LSA22" s="37"/>
      <c r="LSB22" s="37"/>
      <c r="LSC22" s="37"/>
      <c r="LSD22" s="37"/>
      <c r="LSE22" s="37"/>
      <c r="LSF22" s="37"/>
      <c r="LSG22" s="37"/>
      <c r="LSH22" s="37"/>
      <c r="LSI22" s="37"/>
      <c r="LSJ22" s="37"/>
      <c r="LSK22" s="37"/>
      <c r="LSL22" s="37"/>
      <c r="LSM22" s="37"/>
      <c r="LSN22" s="37"/>
      <c r="LSO22" s="37"/>
      <c r="LSP22" s="37"/>
      <c r="LSQ22" s="37"/>
      <c r="LSR22" s="37"/>
      <c r="LSS22" s="37"/>
      <c r="LST22" s="37"/>
      <c r="LSU22" s="37"/>
      <c r="LSV22" s="37"/>
      <c r="LSW22" s="37"/>
      <c r="LSX22" s="37"/>
      <c r="LSY22" s="37"/>
      <c r="LSZ22" s="37"/>
      <c r="LTA22" s="37"/>
      <c r="LTB22" s="37"/>
      <c r="LTC22" s="37"/>
      <c r="LTD22" s="37"/>
      <c r="LTE22" s="37"/>
      <c r="LTF22" s="37"/>
      <c r="LTG22" s="37"/>
      <c r="LTH22" s="37"/>
      <c r="LTI22" s="37"/>
      <c r="LTJ22" s="37"/>
      <c r="LTK22" s="37"/>
      <c r="LTL22" s="37"/>
      <c r="LTM22" s="37"/>
      <c r="LTN22" s="37"/>
      <c r="LTO22" s="37"/>
      <c r="LTP22" s="37"/>
      <c r="LTQ22" s="37"/>
      <c r="LTR22" s="37"/>
      <c r="LTS22" s="37"/>
      <c r="LTT22" s="37"/>
      <c r="LTU22" s="37"/>
      <c r="LTV22" s="37"/>
      <c r="LTW22" s="37"/>
      <c r="LTX22" s="37"/>
      <c r="LTY22" s="37"/>
      <c r="LTZ22" s="37"/>
      <c r="LUA22" s="37"/>
      <c r="LUB22" s="37"/>
      <c r="LUC22" s="37"/>
      <c r="LUD22" s="37"/>
      <c r="LUE22" s="37"/>
      <c r="LUF22" s="37"/>
      <c r="LUG22" s="37"/>
      <c r="LUH22" s="37"/>
      <c r="LUI22" s="37"/>
      <c r="LUJ22" s="37"/>
      <c r="LUK22" s="37"/>
      <c r="LUL22" s="37"/>
      <c r="LUM22" s="37"/>
      <c r="LUN22" s="37"/>
      <c r="LUO22" s="37"/>
      <c r="LUP22" s="37"/>
      <c r="LUQ22" s="37"/>
      <c r="LUR22" s="37"/>
      <c r="LUS22" s="37"/>
      <c r="LUT22" s="37"/>
      <c r="LUU22" s="37"/>
      <c r="LUV22" s="37"/>
      <c r="LUW22" s="37"/>
      <c r="LUX22" s="37"/>
      <c r="LUY22" s="37"/>
      <c r="LUZ22" s="37"/>
      <c r="LVA22" s="37"/>
      <c r="LVB22" s="37"/>
      <c r="LVC22" s="37"/>
      <c r="LVD22" s="37"/>
      <c r="LVE22" s="37"/>
      <c r="LVF22" s="37"/>
      <c r="LVG22" s="37"/>
      <c r="LVH22" s="37"/>
      <c r="LVI22" s="37"/>
      <c r="LVJ22" s="37"/>
      <c r="LVK22" s="37"/>
      <c r="LVL22" s="37"/>
      <c r="LVM22" s="37"/>
      <c r="LVN22" s="37"/>
      <c r="LVO22" s="37"/>
      <c r="LVP22" s="37"/>
      <c r="LVQ22" s="37"/>
      <c r="LVR22" s="37"/>
      <c r="LVS22" s="37"/>
      <c r="LVT22" s="37"/>
      <c r="LVU22" s="37"/>
      <c r="LVV22" s="37"/>
      <c r="LVW22" s="37"/>
      <c r="LVX22" s="37"/>
      <c r="LVY22" s="37"/>
      <c r="LVZ22" s="37"/>
      <c r="LWA22" s="37"/>
      <c r="LWB22" s="37"/>
      <c r="LWC22" s="37"/>
      <c r="LWD22" s="37"/>
      <c r="LWE22" s="37"/>
      <c r="LWF22" s="37"/>
      <c r="LWG22" s="37"/>
      <c r="LWH22" s="37"/>
      <c r="LWI22" s="37"/>
      <c r="LWJ22" s="37"/>
      <c r="LWK22" s="37"/>
      <c r="LWL22" s="37"/>
      <c r="LWM22" s="37"/>
      <c r="LWN22" s="37"/>
      <c r="LWO22" s="37"/>
      <c r="LWP22" s="37"/>
      <c r="LWQ22" s="37"/>
      <c r="LWR22" s="37"/>
      <c r="LWS22" s="37"/>
      <c r="LWT22" s="37"/>
      <c r="LWU22" s="37"/>
      <c r="LWV22" s="37"/>
      <c r="LWW22" s="37"/>
      <c r="LWX22" s="37"/>
      <c r="LWY22" s="37"/>
      <c r="LWZ22" s="37"/>
      <c r="LXA22" s="37"/>
      <c r="LXB22" s="37"/>
      <c r="LXC22" s="37"/>
      <c r="LXD22" s="37"/>
      <c r="LXE22" s="37"/>
      <c r="LXF22" s="37"/>
      <c r="LXG22" s="37"/>
      <c r="LXH22" s="37"/>
      <c r="LXI22" s="37"/>
      <c r="LXJ22" s="37"/>
      <c r="LXK22" s="37"/>
      <c r="LXL22" s="37"/>
      <c r="LXM22" s="37"/>
      <c r="LXN22" s="37"/>
      <c r="LXO22" s="37"/>
      <c r="LXP22" s="37"/>
      <c r="LXQ22" s="37"/>
      <c r="LXR22" s="37"/>
      <c r="LXS22" s="37"/>
      <c r="LXT22" s="37"/>
      <c r="LXU22" s="37"/>
      <c r="LXV22" s="37"/>
      <c r="LXW22" s="37"/>
      <c r="LXX22" s="37"/>
      <c r="LXY22" s="37"/>
      <c r="LXZ22" s="37"/>
      <c r="LYA22" s="37"/>
      <c r="LYB22" s="37"/>
      <c r="LYC22" s="37"/>
      <c r="LYD22" s="37"/>
      <c r="LYE22" s="37"/>
      <c r="LYF22" s="37"/>
      <c r="LYG22" s="37"/>
      <c r="LYH22" s="37"/>
      <c r="LYI22" s="37"/>
      <c r="LYJ22" s="37"/>
      <c r="LYK22" s="37"/>
      <c r="LYL22" s="37"/>
      <c r="LYM22" s="37"/>
      <c r="LYN22" s="37"/>
      <c r="LYO22" s="37"/>
      <c r="LYP22" s="37"/>
      <c r="LYQ22" s="37"/>
      <c r="LYR22" s="37"/>
      <c r="LYS22" s="37"/>
      <c r="LYT22" s="37"/>
      <c r="LYU22" s="37"/>
      <c r="LYV22" s="37"/>
      <c r="LYW22" s="37"/>
      <c r="LYX22" s="37"/>
      <c r="LYY22" s="37"/>
      <c r="LYZ22" s="37"/>
      <c r="LZA22" s="37"/>
      <c r="LZB22" s="37"/>
      <c r="LZC22" s="37"/>
      <c r="LZD22" s="37"/>
      <c r="LZE22" s="37"/>
      <c r="LZF22" s="37"/>
      <c r="LZG22" s="37"/>
      <c r="LZH22" s="37"/>
      <c r="LZI22" s="37"/>
      <c r="LZJ22" s="37"/>
      <c r="LZK22" s="37"/>
      <c r="LZL22" s="37"/>
      <c r="LZM22" s="37"/>
      <c r="LZN22" s="37"/>
      <c r="LZO22" s="37"/>
      <c r="LZP22" s="37"/>
      <c r="LZQ22" s="37"/>
      <c r="LZR22" s="37"/>
      <c r="LZS22" s="37"/>
      <c r="LZT22" s="37"/>
      <c r="LZU22" s="37"/>
      <c r="LZV22" s="37"/>
      <c r="LZW22" s="37"/>
      <c r="LZX22" s="37"/>
      <c r="LZY22" s="37"/>
      <c r="LZZ22" s="37"/>
      <c r="MAA22" s="37"/>
      <c r="MAB22" s="37"/>
      <c r="MAC22" s="37"/>
      <c r="MAD22" s="37"/>
      <c r="MAE22" s="37"/>
      <c r="MAF22" s="37"/>
      <c r="MAG22" s="37"/>
      <c r="MAH22" s="37"/>
      <c r="MAI22" s="37"/>
      <c r="MAJ22" s="37"/>
      <c r="MAK22" s="37"/>
      <c r="MAL22" s="37"/>
      <c r="MAM22" s="37"/>
      <c r="MAN22" s="37"/>
      <c r="MAO22" s="37"/>
      <c r="MAP22" s="37"/>
      <c r="MAQ22" s="37"/>
      <c r="MAR22" s="37"/>
      <c r="MAS22" s="37"/>
      <c r="MAT22" s="37"/>
      <c r="MAU22" s="37"/>
      <c r="MAV22" s="37"/>
      <c r="MAW22" s="37"/>
      <c r="MAX22" s="37"/>
      <c r="MAY22" s="37"/>
      <c r="MAZ22" s="37"/>
      <c r="MBA22" s="37"/>
      <c r="MBB22" s="37"/>
      <c r="MBC22" s="37"/>
      <c r="MBD22" s="37"/>
      <c r="MBE22" s="37"/>
      <c r="MBF22" s="37"/>
      <c r="MBG22" s="37"/>
      <c r="MBH22" s="37"/>
      <c r="MBI22" s="37"/>
      <c r="MBJ22" s="37"/>
      <c r="MBK22" s="37"/>
      <c r="MBL22" s="37"/>
      <c r="MBM22" s="37"/>
      <c r="MBN22" s="37"/>
      <c r="MBO22" s="37"/>
      <c r="MBP22" s="37"/>
      <c r="MBQ22" s="37"/>
      <c r="MBR22" s="37"/>
      <c r="MBS22" s="37"/>
      <c r="MBT22" s="37"/>
      <c r="MBU22" s="37"/>
      <c r="MBV22" s="37"/>
      <c r="MBW22" s="37"/>
      <c r="MBX22" s="37"/>
      <c r="MBY22" s="37"/>
      <c r="MBZ22" s="37"/>
      <c r="MCA22" s="37"/>
      <c r="MCB22" s="37"/>
      <c r="MCC22" s="37"/>
      <c r="MCD22" s="37"/>
      <c r="MCE22" s="37"/>
      <c r="MCF22" s="37"/>
      <c r="MCG22" s="37"/>
      <c r="MCH22" s="37"/>
      <c r="MCI22" s="37"/>
      <c r="MCJ22" s="37"/>
      <c r="MCK22" s="37"/>
      <c r="MCL22" s="37"/>
      <c r="MCM22" s="37"/>
      <c r="MCN22" s="37"/>
      <c r="MCO22" s="37"/>
      <c r="MCP22" s="37"/>
      <c r="MCQ22" s="37"/>
      <c r="MCR22" s="37"/>
      <c r="MCS22" s="37"/>
      <c r="MCT22" s="37"/>
      <c r="MCU22" s="37"/>
      <c r="MCV22" s="37"/>
      <c r="MCW22" s="37"/>
      <c r="MCX22" s="37"/>
      <c r="MCY22" s="37"/>
      <c r="MCZ22" s="37"/>
      <c r="MDA22" s="37"/>
      <c r="MDB22" s="37"/>
      <c r="MDC22" s="37"/>
      <c r="MDD22" s="37"/>
      <c r="MDE22" s="37"/>
      <c r="MDF22" s="37"/>
      <c r="MDG22" s="37"/>
      <c r="MDH22" s="37"/>
      <c r="MDI22" s="37"/>
      <c r="MDJ22" s="37"/>
      <c r="MDK22" s="37"/>
      <c r="MDL22" s="37"/>
      <c r="MDM22" s="37"/>
      <c r="MDN22" s="37"/>
      <c r="MDO22" s="37"/>
      <c r="MDP22" s="37"/>
      <c r="MDQ22" s="37"/>
      <c r="MDR22" s="37"/>
      <c r="MDS22" s="37"/>
      <c r="MDT22" s="37"/>
      <c r="MDU22" s="37"/>
      <c r="MDV22" s="37"/>
      <c r="MDW22" s="37"/>
      <c r="MDX22" s="37"/>
      <c r="MDY22" s="37"/>
      <c r="MDZ22" s="37"/>
      <c r="MEA22" s="37"/>
      <c r="MEB22" s="37"/>
      <c r="MEC22" s="37"/>
      <c r="MED22" s="37"/>
      <c r="MEE22" s="37"/>
      <c r="MEF22" s="37"/>
      <c r="MEG22" s="37"/>
      <c r="MEH22" s="37"/>
      <c r="MEI22" s="37"/>
      <c r="MEJ22" s="37"/>
      <c r="MEK22" s="37"/>
      <c r="MEL22" s="37"/>
      <c r="MEM22" s="37"/>
      <c r="MEN22" s="37"/>
      <c r="MEO22" s="37"/>
      <c r="MEP22" s="37"/>
      <c r="MEQ22" s="37"/>
      <c r="MER22" s="37"/>
      <c r="MES22" s="37"/>
      <c r="MET22" s="37"/>
      <c r="MEU22" s="37"/>
      <c r="MEV22" s="37"/>
      <c r="MEW22" s="37"/>
      <c r="MEX22" s="37"/>
      <c r="MEY22" s="37"/>
      <c r="MEZ22" s="37"/>
      <c r="MFA22" s="37"/>
      <c r="MFB22" s="37"/>
      <c r="MFC22" s="37"/>
      <c r="MFD22" s="37"/>
      <c r="MFE22" s="37"/>
      <c r="MFF22" s="37"/>
      <c r="MFG22" s="37"/>
      <c r="MFH22" s="37"/>
      <c r="MFI22" s="37"/>
      <c r="MFJ22" s="37"/>
      <c r="MFK22" s="37"/>
      <c r="MFL22" s="37"/>
      <c r="MFM22" s="37"/>
      <c r="MFN22" s="37"/>
      <c r="MFO22" s="37"/>
      <c r="MFP22" s="37"/>
      <c r="MFQ22" s="37"/>
      <c r="MFR22" s="37"/>
      <c r="MFS22" s="37"/>
      <c r="MFT22" s="37"/>
      <c r="MFU22" s="37"/>
      <c r="MFV22" s="37"/>
      <c r="MFW22" s="37"/>
      <c r="MFX22" s="37"/>
      <c r="MFY22" s="37"/>
      <c r="MFZ22" s="37"/>
      <c r="MGA22" s="37"/>
      <c r="MGB22" s="37"/>
      <c r="MGC22" s="37"/>
      <c r="MGD22" s="37"/>
      <c r="MGE22" s="37"/>
      <c r="MGF22" s="37"/>
      <c r="MGG22" s="37"/>
      <c r="MGH22" s="37"/>
      <c r="MGI22" s="37"/>
      <c r="MGJ22" s="37"/>
      <c r="MGK22" s="37"/>
      <c r="MGL22" s="37"/>
      <c r="MGM22" s="37"/>
      <c r="MGN22" s="37"/>
      <c r="MGO22" s="37"/>
      <c r="MGP22" s="37"/>
      <c r="MGQ22" s="37"/>
      <c r="MGR22" s="37"/>
      <c r="MGS22" s="37"/>
      <c r="MGT22" s="37"/>
      <c r="MGU22" s="37"/>
      <c r="MGV22" s="37"/>
      <c r="MGW22" s="37"/>
      <c r="MGX22" s="37"/>
      <c r="MGY22" s="37"/>
      <c r="MGZ22" s="37"/>
      <c r="MHA22" s="37"/>
      <c r="MHB22" s="37"/>
      <c r="MHC22" s="37"/>
      <c r="MHD22" s="37"/>
      <c r="MHE22" s="37"/>
      <c r="MHF22" s="37"/>
      <c r="MHG22" s="37"/>
      <c r="MHH22" s="37"/>
      <c r="MHI22" s="37"/>
      <c r="MHJ22" s="37"/>
      <c r="MHK22" s="37"/>
      <c r="MHL22" s="37"/>
      <c r="MHM22" s="37"/>
      <c r="MHN22" s="37"/>
      <c r="MHO22" s="37"/>
      <c r="MHP22" s="37"/>
      <c r="MHQ22" s="37"/>
      <c r="MHR22" s="37"/>
      <c r="MHS22" s="37"/>
      <c r="MHT22" s="37"/>
      <c r="MHU22" s="37"/>
      <c r="MHV22" s="37"/>
      <c r="MHW22" s="37"/>
      <c r="MHX22" s="37"/>
      <c r="MHY22" s="37"/>
      <c r="MHZ22" s="37"/>
      <c r="MIA22" s="37"/>
      <c r="MIB22" s="37"/>
      <c r="MIC22" s="37"/>
      <c r="MID22" s="37"/>
      <c r="MIE22" s="37"/>
      <c r="MIF22" s="37"/>
      <c r="MIG22" s="37"/>
      <c r="MIH22" s="37"/>
      <c r="MII22" s="37"/>
      <c r="MIJ22" s="37"/>
      <c r="MIK22" s="37"/>
      <c r="MIL22" s="37"/>
      <c r="MIM22" s="37"/>
      <c r="MIN22" s="37"/>
      <c r="MIO22" s="37"/>
      <c r="MIP22" s="37"/>
      <c r="MIQ22" s="37"/>
      <c r="MIR22" s="37"/>
      <c r="MIS22" s="37"/>
      <c r="MIT22" s="37"/>
      <c r="MIU22" s="37"/>
      <c r="MIV22" s="37"/>
      <c r="MIW22" s="37"/>
      <c r="MIX22" s="37"/>
      <c r="MIY22" s="37"/>
      <c r="MIZ22" s="37"/>
      <c r="MJA22" s="37"/>
      <c r="MJB22" s="37"/>
      <c r="MJC22" s="37"/>
      <c r="MJD22" s="37"/>
      <c r="MJE22" s="37"/>
      <c r="MJF22" s="37"/>
      <c r="MJG22" s="37"/>
      <c r="MJH22" s="37"/>
      <c r="MJI22" s="37"/>
      <c r="MJJ22" s="37"/>
      <c r="MJK22" s="37"/>
      <c r="MJL22" s="37"/>
      <c r="MJM22" s="37"/>
      <c r="MJN22" s="37"/>
      <c r="MJO22" s="37"/>
      <c r="MJP22" s="37"/>
      <c r="MJQ22" s="37"/>
      <c r="MJR22" s="37"/>
      <c r="MJS22" s="37"/>
      <c r="MJT22" s="37"/>
      <c r="MJU22" s="37"/>
      <c r="MJV22" s="37"/>
      <c r="MJW22" s="37"/>
      <c r="MJX22" s="37"/>
      <c r="MJY22" s="37"/>
      <c r="MJZ22" s="37"/>
      <c r="MKA22" s="37"/>
      <c r="MKB22" s="37"/>
      <c r="MKC22" s="37"/>
      <c r="MKD22" s="37"/>
      <c r="MKE22" s="37"/>
      <c r="MKF22" s="37"/>
      <c r="MKG22" s="37"/>
      <c r="MKH22" s="37"/>
      <c r="MKI22" s="37"/>
      <c r="MKJ22" s="37"/>
      <c r="MKK22" s="37"/>
      <c r="MKL22" s="37"/>
      <c r="MKM22" s="37"/>
      <c r="MKN22" s="37"/>
      <c r="MKO22" s="37"/>
      <c r="MKP22" s="37"/>
      <c r="MKQ22" s="37"/>
      <c r="MKR22" s="37"/>
      <c r="MKS22" s="37"/>
      <c r="MKT22" s="37"/>
      <c r="MKU22" s="37"/>
      <c r="MKV22" s="37"/>
      <c r="MKW22" s="37"/>
      <c r="MKX22" s="37"/>
      <c r="MKY22" s="37"/>
      <c r="MKZ22" s="37"/>
      <c r="MLA22" s="37"/>
      <c r="MLB22" s="37"/>
      <c r="MLC22" s="37"/>
      <c r="MLD22" s="37"/>
      <c r="MLE22" s="37"/>
      <c r="MLF22" s="37"/>
      <c r="MLG22" s="37"/>
      <c r="MLH22" s="37"/>
      <c r="MLI22" s="37"/>
      <c r="MLJ22" s="37"/>
      <c r="MLK22" s="37"/>
      <c r="MLL22" s="37"/>
      <c r="MLM22" s="37"/>
      <c r="MLN22" s="37"/>
      <c r="MLO22" s="37"/>
      <c r="MLP22" s="37"/>
      <c r="MLQ22" s="37"/>
      <c r="MLR22" s="37"/>
      <c r="MLS22" s="37"/>
      <c r="MLT22" s="37"/>
      <c r="MLU22" s="37"/>
      <c r="MLV22" s="37"/>
      <c r="MLW22" s="37"/>
      <c r="MLX22" s="37"/>
      <c r="MLY22" s="37"/>
      <c r="MLZ22" s="37"/>
      <c r="MMA22" s="37"/>
      <c r="MMB22" s="37"/>
      <c r="MMC22" s="37"/>
      <c r="MMD22" s="37"/>
      <c r="MME22" s="37"/>
      <c r="MMF22" s="37"/>
      <c r="MMG22" s="37"/>
      <c r="MMH22" s="37"/>
      <c r="MMI22" s="37"/>
      <c r="MMJ22" s="37"/>
      <c r="MMK22" s="37"/>
      <c r="MML22" s="37"/>
      <c r="MMM22" s="37"/>
      <c r="MMN22" s="37"/>
      <c r="MMO22" s="37"/>
      <c r="MMP22" s="37"/>
      <c r="MMQ22" s="37"/>
      <c r="MMR22" s="37"/>
      <c r="MMS22" s="37"/>
      <c r="MMT22" s="37"/>
      <c r="MMU22" s="37"/>
      <c r="MMV22" s="37"/>
      <c r="MMW22" s="37"/>
      <c r="MMX22" s="37"/>
      <c r="MMY22" s="37"/>
      <c r="MMZ22" s="37"/>
      <c r="MNA22" s="37"/>
      <c r="MNB22" s="37"/>
      <c r="MNC22" s="37"/>
      <c r="MND22" s="37"/>
      <c r="MNE22" s="37"/>
      <c r="MNF22" s="37"/>
      <c r="MNG22" s="37"/>
      <c r="MNH22" s="37"/>
      <c r="MNI22" s="37"/>
      <c r="MNJ22" s="37"/>
      <c r="MNK22" s="37"/>
      <c r="MNL22" s="37"/>
      <c r="MNM22" s="37"/>
      <c r="MNN22" s="37"/>
      <c r="MNO22" s="37"/>
      <c r="MNP22" s="37"/>
      <c r="MNQ22" s="37"/>
      <c r="MNR22" s="37"/>
      <c r="MNS22" s="37"/>
      <c r="MNT22" s="37"/>
      <c r="MNU22" s="37"/>
      <c r="MNV22" s="37"/>
      <c r="MNW22" s="37"/>
      <c r="MNX22" s="37"/>
      <c r="MNY22" s="37"/>
      <c r="MNZ22" s="37"/>
      <c r="MOA22" s="37"/>
      <c r="MOB22" s="37"/>
      <c r="MOC22" s="37"/>
      <c r="MOD22" s="37"/>
      <c r="MOE22" s="37"/>
      <c r="MOF22" s="37"/>
      <c r="MOG22" s="37"/>
      <c r="MOH22" s="37"/>
      <c r="MOI22" s="37"/>
      <c r="MOJ22" s="37"/>
      <c r="MOK22" s="37"/>
      <c r="MOL22" s="37"/>
      <c r="MOM22" s="37"/>
      <c r="MON22" s="37"/>
      <c r="MOO22" s="37"/>
      <c r="MOP22" s="37"/>
      <c r="MOQ22" s="37"/>
      <c r="MOR22" s="37"/>
      <c r="MOS22" s="37"/>
      <c r="MOT22" s="37"/>
      <c r="MOU22" s="37"/>
      <c r="MOV22" s="37"/>
      <c r="MOW22" s="37"/>
      <c r="MOX22" s="37"/>
      <c r="MOY22" s="37"/>
      <c r="MOZ22" s="37"/>
      <c r="MPA22" s="37"/>
      <c r="MPB22" s="37"/>
      <c r="MPC22" s="37"/>
      <c r="MPD22" s="37"/>
      <c r="MPE22" s="37"/>
      <c r="MPF22" s="37"/>
      <c r="MPG22" s="37"/>
      <c r="MPH22" s="37"/>
      <c r="MPI22" s="37"/>
      <c r="MPJ22" s="37"/>
      <c r="MPK22" s="37"/>
      <c r="MPL22" s="37"/>
      <c r="MPM22" s="37"/>
      <c r="MPN22" s="37"/>
      <c r="MPO22" s="37"/>
      <c r="MPP22" s="37"/>
      <c r="MPQ22" s="37"/>
      <c r="MPR22" s="37"/>
      <c r="MPS22" s="37"/>
      <c r="MPT22" s="37"/>
      <c r="MPU22" s="37"/>
      <c r="MPV22" s="37"/>
      <c r="MPW22" s="37"/>
      <c r="MPX22" s="37"/>
      <c r="MPY22" s="37"/>
      <c r="MPZ22" s="37"/>
      <c r="MQA22" s="37"/>
      <c r="MQB22" s="37"/>
      <c r="MQC22" s="37"/>
      <c r="MQD22" s="37"/>
      <c r="MQE22" s="37"/>
      <c r="MQF22" s="37"/>
      <c r="MQG22" s="37"/>
      <c r="MQH22" s="37"/>
      <c r="MQI22" s="37"/>
      <c r="MQJ22" s="37"/>
      <c r="MQK22" s="37"/>
      <c r="MQL22" s="37"/>
      <c r="MQM22" s="37"/>
      <c r="MQN22" s="37"/>
      <c r="MQO22" s="37"/>
      <c r="MQP22" s="37"/>
      <c r="MQQ22" s="37"/>
      <c r="MQR22" s="37"/>
      <c r="MQS22" s="37"/>
      <c r="MQT22" s="37"/>
      <c r="MQU22" s="37"/>
      <c r="MQV22" s="37"/>
      <c r="MQW22" s="37"/>
      <c r="MQX22" s="37"/>
      <c r="MQY22" s="37"/>
      <c r="MQZ22" s="37"/>
      <c r="MRA22" s="37"/>
      <c r="MRB22" s="37"/>
      <c r="MRC22" s="37"/>
      <c r="MRD22" s="37"/>
      <c r="MRE22" s="37"/>
      <c r="MRF22" s="37"/>
      <c r="MRG22" s="37"/>
      <c r="MRH22" s="37"/>
      <c r="MRI22" s="37"/>
      <c r="MRJ22" s="37"/>
      <c r="MRK22" s="37"/>
      <c r="MRL22" s="37"/>
      <c r="MRM22" s="37"/>
      <c r="MRN22" s="37"/>
      <c r="MRO22" s="37"/>
      <c r="MRP22" s="37"/>
      <c r="MRQ22" s="37"/>
      <c r="MRR22" s="37"/>
      <c r="MRS22" s="37"/>
      <c r="MRT22" s="37"/>
      <c r="MRU22" s="37"/>
      <c r="MRV22" s="37"/>
      <c r="MRW22" s="37"/>
      <c r="MRX22" s="37"/>
      <c r="MRY22" s="37"/>
      <c r="MRZ22" s="37"/>
      <c r="MSA22" s="37"/>
      <c r="MSB22" s="37"/>
      <c r="MSC22" s="37"/>
      <c r="MSD22" s="37"/>
      <c r="MSE22" s="37"/>
      <c r="MSF22" s="37"/>
      <c r="MSG22" s="37"/>
      <c r="MSH22" s="37"/>
      <c r="MSI22" s="37"/>
      <c r="MSJ22" s="37"/>
      <c r="MSK22" s="37"/>
      <c r="MSL22" s="37"/>
      <c r="MSM22" s="37"/>
      <c r="MSN22" s="37"/>
      <c r="MSO22" s="37"/>
      <c r="MSP22" s="37"/>
      <c r="MSQ22" s="37"/>
      <c r="MSR22" s="37"/>
      <c r="MSS22" s="37"/>
      <c r="MST22" s="37"/>
      <c r="MSU22" s="37"/>
      <c r="MSV22" s="37"/>
      <c r="MSW22" s="37"/>
      <c r="MSX22" s="37"/>
      <c r="MSY22" s="37"/>
      <c r="MSZ22" s="37"/>
      <c r="MTA22" s="37"/>
      <c r="MTB22" s="37"/>
      <c r="MTC22" s="37"/>
      <c r="MTD22" s="37"/>
      <c r="MTE22" s="37"/>
      <c r="MTF22" s="37"/>
      <c r="MTG22" s="37"/>
      <c r="MTH22" s="37"/>
      <c r="MTI22" s="37"/>
      <c r="MTJ22" s="37"/>
      <c r="MTK22" s="37"/>
      <c r="MTL22" s="37"/>
      <c r="MTM22" s="37"/>
      <c r="MTN22" s="37"/>
      <c r="MTO22" s="37"/>
      <c r="MTP22" s="37"/>
      <c r="MTQ22" s="37"/>
      <c r="MTR22" s="37"/>
      <c r="MTS22" s="37"/>
      <c r="MTT22" s="37"/>
      <c r="MTU22" s="37"/>
      <c r="MTV22" s="37"/>
      <c r="MTW22" s="37"/>
      <c r="MTX22" s="37"/>
      <c r="MTY22" s="37"/>
      <c r="MTZ22" s="37"/>
      <c r="MUA22" s="37"/>
      <c r="MUB22" s="37"/>
      <c r="MUC22" s="37"/>
      <c r="MUD22" s="37"/>
      <c r="MUE22" s="37"/>
      <c r="MUF22" s="37"/>
      <c r="MUG22" s="37"/>
      <c r="MUH22" s="37"/>
      <c r="MUI22" s="37"/>
      <c r="MUJ22" s="37"/>
      <c r="MUK22" s="37"/>
      <c r="MUL22" s="37"/>
      <c r="MUM22" s="37"/>
      <c r="MUN22" s="37"/>
      <c r="MUO22" s="37"/>
      <c r="MUP22" s="37"/>
      <c r="MUQ22" s="37"/>
      <c r="MUR22" s="37"/>
      <c r="MUS22" s="37"/>
      <c r="MUT22" s="37"/>
      <c r="MUU22" s="37"/>
      <c r="MUV22" s="37"/>
      <c r="MUW22" s="37"/>
      <c r="MUX22" s="37"/>
      <c r="MUY22" s="37"/>
      <c r="MUZ22" s="37"/>
      <c r="MVA22" s="37"/>
      <c r="MVB22" s="37"/>
      <c r="MVC22" s="37"/>
      <c r="MVD22" s="37"/>
      <c r="MVE22" s="37"/>
      <c r="MVF22" s="37"/>
      <c r="MVG22" s="37"/>
      <c r="MVH22" s="37"/>
      <c r="MVI22" s="37"/>
      <c r="MVJ22" s="37"/>
      <c r="MVK22" s="37"/>
      <c r="MVL22" s="37"/>
      <c r="MVM22" s="37"/>
      <c r="MVN22" s="37"/>
      <c r="MVO22" s="37"/>
      <c r="MVP22" s="37"/>
      <c r="MVQ22" s="37"/>
      <c r="MVR22" s="37"/>
      <c r="MVS22" s="37"/>
      <c r="MVT22" s="37"/>
      <c r="MVU22" s="37"/>
      <c r="MVV22" s="37"/>
      <c r="MVW22" s="37"/>
      <c r="MVX22" s="37"/>
      <c r="MVY22" s="37"/>
      <c r="MVZ22" s="37"/>
      <c r="MWA22" s="37"/>
      <c r="MWB22" s="37"/>
      <c r="MWC22" s="37"/>
      <c r="MWD22" s="37"/>
      <c r="MWE22" s="37"/>
      <c r="MWF22" s="37"/>
      <c r="MWG22" s="37"/>
      <c r="MWH22" s="37"/>
      <c r="MWI22" s="37"/>
      <c r="MWJ22" s="37"/>
      <c r="MWK22" s="37"/>
      <c r="MWL22" s="37"/>
      <c r="MWM22" s="37"/>
      <c r="MWN22" s="37"/>
      <c r="MWO22" s="37"/>
      <c r="MWP22" s="37"/>
      <c r="MWQ22" s="37"/>
      <c r="MWR22" s="37"/>
      <c r="MWS22" s="37"/>
      <c r="MWT22" s="37"/>
      <c r="MWU22" s="37"/>
      <c r="MWV22" s="37"/>
      <c r="MWW22" s="37"/>
      <c r="MWX22" s="37"/>
      <c r="MWY22" s="37"/>
      <c r="MWZ22" s="37"/>
      <c r="MXA22" s="37"/>
      <c r="MXB22" s="37"/>
      <c r="MXC22" s="37"/>
      <c r="MXD22" s="37"/>
      <c r="MXE22" s="37"/>
      <c r="MXF22" s="37"/>
      <c r="MXG22" s="37"/>
      <c r="MXH22" s="37"/>
      <c r="MXI22" s="37"/>
      <c r="MXJ22" s="37"/>
      <c r="MXK22" s="37"/>
      <c r="MXL22" s="37"/>
      <c r="MXM22" s="37"/>
      <c r="MXN22" s="37"/>
      <c r="MXO22" s="37"/>
      <c r="MXP22" s="37"/>
      <c r="MXQ22" s="37"/>
      <c r="MXR22" s="37"/>
      <c r="MXS22" s="37"/>
      <c r="MXT22" s="37"/>
      <c r="MXU22" s="37"/>
      <c r="MXV22" s="37"/>
      <c r="MXW22" s="37"/>
      <c r="MXX22" s="37"/>
      <c r="MXY22" s="37"/>
      <c r="MXZ22" s="37"/>
      <c r="MYA22" s="37"/>
      <c r="MYB22" s="37"/>
      <c r="MYC22" s="37"/>
      <c r="MYD22" s="37"/>
      <c r="MYE22" s="37"/>
      <c r="MYF22" s="37"/>
      <c r="MYG22" s="37"/>
      <c r="MYH22" s="37"/>
      <c r="MYI22" s="37"/>
      <c r="MYJ22" s="37"/>
      <c r="MYK22" s="37"/>
      <c r="MYL22" s="37"/>
      <c r="MYM22" s="37"/>
      <c r="MYN22" s="37"/>
      <c r="MYO22" s="37"/>
      <c r="MYP22" s="37"/>
      <c r="MYQ22" s="37"/>
      <c r="MYR22" s="37"/>
      <c r="MYS22" s="37"/>
      <c r="MYT22" s="37"/>
      <c r="MYU22" s="37"/>
      <c r="MYV22" s="37"/>
      <c r="MYW22" s="37"/>
      <c r="MYX22" s="37"/>
      <c r="MYY22" s="37"/>
      <c r="MYZ22" s="37"/>
      <c r="MZA22" s="37"/>
      <c r="MZB22" s="37"/>
      <c r="MZC22" s="37"/>
      <c r="MZD22" s="37"/>
      <c r="MZE22" s="37"/>
      <c r="MZF22" s="37"/>
      <c r="MZG22" s="37"/>
      <c r="MZH22" s="37"/>
      <c r="MZI22" s="37"/>
      <c r="MZJ22" s="37"/>
      <c r="MZK22" s="37"/>
      <c r="MZL22" s="37"/>
      <c r="MZM22" s="37"/>
      <c r="MZN22" s="37"/>
      <c r="MZO22" s="37"/>
      <c r="MZP22" s="37"/>
      <c r="MZQ22" s="37"/>
      <c r="MZR22" s="37"/>
      <c r="MZS22" s="37"/>
      <c r="MZT22" s="37"/>
      <c r="MZU22" s="37"/>
      <c r="MZV22" s="37"/>
      <c r="MZW22" s="37"/>
      <c r="MZX22" s="37"/>
      <c r="MZY22" s="37"/>
      <c r="MZZ22" s="37"/>
      <c r="NAA22" s="37"/>
      <c r="NAB22" s="37"/>
      <c r="NAC22" s="37"/>
      <c r="NAD22" s="37"/>
      <c r="NAE22" s="37"/>
      <c r="NAF22" s="37"/>
      <c r="NAG22" s="37"/>
      <c r="NAH22" s="37"/>
      <c r="NAI22" s="37"/>
      <c r="NAJ22" s="37"/>
      <c r="NAK22" s="37"/>
      <c r="NAL22" s="37"/>
      <c r="NAM22" s="37"/>
      <c r="NAN22" s="37"/>
      <c r="NAO22" s="37"/>
      <c r="NAP22" s="37"/>
      <c r="NAQ22" s="37"/>
      <c r="NAR22" s="37"/>
      <c r="NAS22" s="37"/>
      <c r="NAT22" s="37"/>
      <c r="NAU22" s="37"/>
      <c r="NAV22" s="37"/>
      <c r="NAW22" s="37"/>
      <c r="NAX22" s="37"/>
      <c r="NAY22" s="37"/>
      <c r="NAZ22" s="37"/>
      <c r="NBA22" s="37"/>
      <c r="NBB22" s="37"/>
      <c r="NBC22" s="37"/>
      <c r="NBD22" s="37"/>
      <c r="NBE22" s="37"/>
      <c r="NBF22" s="37"/>
      <c r="NBG22" s="37"/>
      <c r="NBH22" s="37"/>
      <c r="NBI22" s="37"/>
      <c r="NBJ22" s="37"/>
      <c r="NBK22" s="37"/>
      <c r="NBL22" s="37"/>
      <c r="NBM22" s="37"/>
      <c r="NBN22" s="37"/>
      <c r="NBO22" s="37"/>
      <c r="NBP22" s="37"/>
      <c r="NBQ22" s="37"/>
      <c r="NBR22" s="37"/>
      <c r="NBS22" s="37"/>
      <c r="NBT22" s="37"/>
      <c r="NBU22" s="37"/>
      <c r="NBV22" s="37"/>
      <c r="NBW22" s="37"/>
      <c r="NBX22" s="37"/>
      <c r="NBY22" s="37"/>
      <c r="NBZ22" s="37"/>
      <c r="NCA22" s="37"/>
      <c r="NCB22" s="37"/>
      <c r="NCC22" s="37"/>
      <c r="NCD22" s="37"/>
      <c r="NCE22" s="37"/>
      <c r="NCF22" s="37"/>
      <c r="NCG22" s="37"/>
      <c r="NCH22" s="37"/>
      <c r="NCI22" s="37"/>
      <c r="NCJ22" s="37"/>
      <c r="NCK22" s="37"/>
      <c r="NCL22" s="37"/>
      <c r="NCM22" s="37"/>
      <c r="NCN22" s="37"/>
      <c r="NCO22" s="37"/>
      <c r="NCP22" s="37"/>
      <c r="NCQ22" s="37"/>
      <c r="NCR22" s="37"/>
      <c r="NCS22" s="37"/>
      <c r="NCT22" s="37"/>
      <c r="NCU22" s="37"/>
      <c r="NCV22" s="37"/>
      <c r="NCW22" s="37"/>
      <c r="NCX22" s="37"/>
      <c r="NCY22" s="37"/>
      <c r="NCZ22" s="37"/>
      <c r="NDA22" s="37"/>
      <c r="NDB22" s="37"/>
      <c r="NDC22" s="37"/>
      <c r="NDD22" s="37"/>
      <c r="NDE22" s="37"/>
      <c r="NDF22" s="37"/>
      <c r="NDG22" s="37"/>
      <c r="NDH22" s="37"/>
      <c r="NDI22" s="37"/>
      <c r="NDJ22" s="37"/>
      <c r="NDK22" s="37"/>
      <c r="NDL22" s="37"/>
      <c r="NDM22" s="37"/>
      <c r="NDN22" s="37"/>
      <c r="NDO22" s="37"/>
      <c r="NDP22" s="37"/>
      <c r="NDQ22" s="37"/>
      <c r="NDR22" s="37"/>
      <c r="NDS22" s="37"/>
      <c r="NDT22" s="37"/>
      <c r="NDU22" s="37"/>
      <c r="NDV22" s="37"/>
      <c r="NDW22" s="37"/>
      <c r="NDX22" s="37"/>
      <c r="NDY22" s="37"/>
      <c r="NDZ22" s="37"/>
      <c r="NEA22" s="37"/>
      <c r="NEB22" s="37"/>
      <c r="NEC22" s="37"/>
      <c r="NED22" s="37"/>
      <c r="NEE22" s="37"/>
      <c r="NEF22" s="37"/>
      <c r="NEG22" s="37"/>
      <c r="NEH22" s="37"/>
      <c r="NEI22" s="37"/>
      <c r="NEJ22" s="37"/>
      <c r="NEK22" s="37"/>
      <c r="NEL22" s="37"/>
      <c r="NEM22" s="37"/>
      <c r="NEN22" s="37"/>
      <c r="NEO22" s="37"/>
      <c r="NEP22" s="37"/>
      <c r="NEQ22" s="37"/>
      <c r="NER22" s="37"/>
      <c r="NES22" s="37"/>
      <c r="NET22" s="37"/>
      <c r="NEU22" s="37"/>
      <c r="NEV22" s="37"/>
      <c r="NEW22" s="37"/>
      <c r="NEX22" s="37"/>
      <c r="NEY22" s="37"/>
      <c r="NEZ22" s="37"/>
      <c r="NFA22" s="37"/>
      <c r="NFB22" s="37"/>
      <c r="NFC22" s="37"/>
      <c r="NFD22" s="37"/>
      <c r="NFE22" s="37"/>
      <c r="NFF22" s="37"/>
      <c r="NFG22" s="37"/>
      <c r="NFH22" s="37"/>
      <c r="NFI22" s="37"/>
      <c r="NFJ22" s="37"/>
      <c r="NFK22" s="37"/>
      <c r="NFL22" s="37"/>
      <c r="NFM22" s="37"/>
      <c r="NFN22" s="37"/>
      <c r="NFO22" s="37"/>
      <c r="NFP22" s="37"/>
      <c r="NFQ22" s="37"/>
      <c r="NFR22" s="37"/>
      <c r="NFS22" s="37"/>
      <c r="NFT22" s="37"/>
      <c r="NFU22" s="37"/>
      <c r="NFV22" s="37"/>
      <c r="NFW22" s="37"/>
      <c r="NFX22" s="37"/>
      <c r="NFY22" s="37"/>
      <c r="NFZ22" s="37"/>
      <c r="NGA22" s="37"/>
      <c r="NGB22" s="37"/>
      <c r="NGC22" s="37"/>
      <c r="NGD22" s="37"/>
      <c r="NGE22" s="37"/>
      <c r="NGF22" s="37"/>
      <c r="NGG22" s="37"/>
      <c r="NGH22" s="37"/>
      <c r="NGI22" s="37"/>
      <c r="NGJ22" s="37"/>
      <c r="NGK22" s="37"/>
      <c r="NGL22" s="37"/>
      <c r="NGM22" s="37"/>
      <c r="NGN22" s="37"/>
      <c r="NGO22" s="37"/>
      <c r="NGP22" s="37"/>
      <c r="NGQ22" s="37"/>
      <c r="NGR22" s="37"/>
      <c r="NGS22" s="37"/>
      <c r="NGT22" s="37"/>
      <c r="NGU22" s="37"/>
      <c r="NGV22" s="37"/>
      <c r="NGW22" s="37"/>
      <c r="NGX22" s="37"/>
      <c r="NGY22" s="37"/>
      <c r="NGZ22" s="37"/>
      <c r="NHA22" s="37"/>
      <c r="NHB22" s="37"/>
      <c r="NHC22" s="37"/>
      <c r="NHD22" s="37"/>
      <c r="NHE22" s="37"/>
      <c r="NHF22" s="37"/>
      <c r="NHG22" s="37"/>
      <c r="NHH22" s="37"/>
      <c r="NHI22" s="37"/>
      <c r="NHJ22" s="37"/>
      <c r="NHK22" s="37"/>
      <c r="NHL22" s="37"/>
      <c r="NHM22" s="37"/>
      <c r="NHN22" s="37"/>
      <c r="NHO22" s="37"/>
      <c r="NHP22" s="37"/>
      <c r="NHQ22" s="37"/>
      <c r="NHR22" s="37"/>
      <c r="NHS22" s="37"/>
      <c r="NHT22" s="37"/>
      <c r="NHU22" s="37"/>
      <c r="NHV22" s="37"/>
      <c r="NHW22" s="37"/>
      <c r="NHX22" s="37"/>
      <c r="NHY22" s="37"/>
      <c r="NHZ22" s="37"/>
      <c r="NIA22" s="37"/>
      <c r="NIB22" s="37"/>
      <c r="NIC22" s="37"/>
      <c r="NID22" s="37"/>
      <c r="NIE22" s="37"/>
      <c r="NIF22" s="37"/>
      <c r="NIG22" s="37"/>
      <c r="NIH22" s="37"/>
      <c r="NII22" s="37"/>
      <c r="NIJ22" s="37"/>
      <c r="NIK22" s="37"/>
      <c r="NIL22" s="37"/>
      <c r="NIM22" s="37"/>
      <c r="NIN22" s="37"/>
      <c r="NIO22" s="37"/>
      <c r="NIP22" s="37"/>
      <c r="NIQ22" s="37"/>
      <c r="NIR22" s="37"/>
      <c r="NIS22" s="37"/>
      <c r="NIT22" s="37"/>
      <c r="NIU22" s="37"/>
      <c r="NIV22" s="37"/>
      <c r="NIW22" s="37"/>
      <c r="NIX22" s="37"/>
      <c r="NIY22" s="37"/>
      <c r="NIZ22" s="37"/>
      <c r="NJA22" s="37"/>
      <c r="NJB22" s="37"/>
      <c r="NJC22" s="37"/>
      <c r="NJD22" s="37"/>
      <c r="NJE22" s="37"/>
      <c r="NJF22" s="37"/>
      <c r="NJG22" s="37"/>
      <c r="NJH22" s="37"/>
      <c r="NJI22" s="37"/>
      <c r="NJJ22" s="37"/>
      <c r="NJK22" s="37"/>
      <c r="NJL22" s="37"/>
      <c r="NJM22" s="37"/>
      <c r="NJN22" s="37"/>
      <c r="NJO22" s="37"/>
      <c r="NJP22" s="37"/>
      <c r="NJQ22" s="37"/>
      <c r="NJR22" s="37"/>
      <c r="NJS22" s="37"/>
      <c r="NJT22" s="37"/>
      <c r="NJU22" s="37"/>
      <c r="NJV22" s="37"/>
      <c r="NJW22" s="37"/>
      <c r="NJX22" s="37"/>
      <c r="NJY22" s="37"/>
      <c r="NJZ22" s="37"/>
      <c r="NKA22" s="37"/>
      <c r="NKB22" s="37"/>
      <c r="NKC22" s="37"/>
      <c r="NKD22" s="37"/>
      <c r="NKE22" s="37"/>
      <c r="NKF22" s="37"/>
      <c r="NKG22" s="37"/>
      <c r="NKH22" s="37"/>
      <c r="NKI22" s="37"/>
      <c r="NKJ22" s="37"/>
      <c r="NKK22" s="37"/>
      <c r="NKL22" s="37"/>
      <c r="NKM22" s="37"/>
      <c r="NKN22" s="37"/>
      <c r="NKO22" s="37"/>
      <c r="NKP22" s="37"/>
      <c r="NKQ22" s="37"/>
      <c r="NKR22" s="37"/>
      <c r="NKS22" s="37"/>
      <c r="NKT22" s="37"/>
      <c r="NKU22" s="37"/>
      <c r="NKV22" s="37"/>
      <c r="NKW22" s="37"/>
      <c r="NKX22" s="37"/>
      <c r="NKY22" s="37"/>
      <c r="NKZ22" s="37"/>
      <c r="NLA22" s="37"/>
      <c r="NLB22" s="37"/>
      <c r="NLC22" s="37"/>
      <c r="NLD22" s="37"/>
      <c r="NLE22" s="37"/>
      <c r="NLF22" s="37"/>
      <c r="NLG22" s="37"/>
      <c r="NLH22" s="37"/>
      <c r="NLI22" s="37"/>
      <c r="NLJ22" s="37"/>
      <c r="NLK22" s="37"/>
      <c r="NLL22" s="37"/>
      <c r="NLM22" s="37"/>
      <c r="NLN22" s="37"/>
      <c r="NLO22" s="37"/>
      <c r="NLP22" s="37"/>
      <c r="NLQ22" s="37"/>
      <c r="NLR22" s="37"/>
      <c r="NLS22" s="37"/>
      <c r="NLT22" s="37"/>
      <c r="NLU22" s="37"/>
      <c r="NLV22" s="37"/>
      <c r="NLW22" s="37"/>
      <c r="NLX22" s="37"/>
      <c r="NLY22" s="37"/>
      <c r="NLZ22" s="37"/>
      <c r="NMA22" s="37"/>
      <c r="NMB22" s="37"/>
      <c r="NMC22" s="37"/>
      <c r="NMD22" s="37"/>
      <c r="NME22" s="37"/>
      <c r="NMF22" s="37"/>
      <c r="NMG22" s="37"/>
      <c r="NMH22" s="37"/>
      <c r="NMI22" s="37"/>
      <c r="NMJ22" s="37"/>
      <c r="NMK22" s="37"/>
      <c r="NML22" s="37"/>
      <c r="NMM22" s="37"/>
      <c r="NMN22" s="37"/>
      <c r="NMO22" s="37"/>
      <c r="NMP22" s="37"/>
      <c r="NMQ22" s="37"/>
      <c r="NMR22" s="37"/>
      <c r="NMS22" s="37"/>
      <c r="NMT22" s="37"/>
      <c r="NMU22" s="37"/>
      <c r="NMV22" s="37"/>
      <c r="NMW22" s="37"/>
      <c r="NMX22" s="37"/>
      <c r="NMY22" s="37"/>
      <c r="NMZ22" s="37"/>
      <c r="NNA22" s="37"/>
      <c r="NNB22" s="37"/>
      <c r="NNC22" s="37"/>
      <c r="NND22" s="37"/>
      <c r="NNE22" s="37"/>
      <c r="NNF22" s="37"/>
      <c r="NNG22" s="37"/>
      <c r="NNH22" s="37"/>
      <c r="NNI22" s="37"/>
      <c r="NNJ22" s="37"/>
      <c r="NNK22" s="37"/>
      <c r="NNL22" s="37"/>
      <c r="NNM22" s="37"/>
      <c r="NNN22" s="37"/>
      <c r="NNO22" s="37"/>
      <c r="NNP22" s="37"/>
      <c r="NNQ22" s="37"/>
      <c r="NNR22" s="37"/>
      <c r="NNS22" s="37"/>
      <c r="NNT22" s="37"/>
      <c r="NNU22" s="37"/>
      <c r="NNV22" s="37"/>
      <c r="NNW22" s="37"/>
      <c r="NNX22" s="37"/>
      <c r="NNY22" s="37"/>
      <c r="NNZ22" s="37"/>
      <c r="NOA22" s="37"/>
      <c r="NOB22" s="37"/>
      <c r="NOC22" s="37"/>
      <c r="NOD22" s="37"/>
      <c r="NOE22" s="37"/>
      <c r="NOF22" s="37"/>
      <c r="NOG22" s="37"/>
      <c r="NOH22" s="37"/>
      <c r="NOI22" s="37"/>
      <c r="NOJ22" s="37"/>
      <c r="NOK22" s="37"/>
      <c r="NOL22" s="37"/>
      <c r="NOM22" s="37"/>
      <c r="NON22" s="37"/>
      <c r="NOO22" s="37"/>
      <c r="NOP22" s="37"/>
      <c r="NOQ22" s="37"/>
      <c r="NOR22" s="37"/>
      <c r="NOS22" s="37"/>
      <c r="NOT22" s="37"/>
      <c r="NOU22" s="37"/>
      <c r="NOV22" s="37"/>
      <c r="NOW22" s="37"/>
      <c r="NOX22" s="37"/>
      <c r="NOY22" s="37"/>
      <c r="NOZ22" s="37"/>
      <c r="NPA22" s="37"/>
      <c r="NPB22" s="37"/>
      <c r="NPC22" s="37"/>
      <c r="NPD22" s="37"/>
      <c r="NPE22" s="37"/>
      <c r="NPF22" s="37"/>
      <c r="NPG22" s="37"/>
      <c r="NPH22" s="37"/>
      <c r="NPI22" s="37"/>
      <c r="NPJ22" s="37"/>
      <c r="NPK22" s="37"/>
      <c r="NPL22" s="37"/>
      <c r="NPM22" s="37"/>
      <c r="NPN22" s="37"/>
      <c r="NPO22" s="37"/>
      <c r="NPP22" s="37"/>
      <c r="NPQ22" s="37"/>
      <c r="NPR22" s="37"/>
      <c r="NPS22" s="37"/>
      <c r="NPT22" s="37"/>
      <c r="NPU22" s="37"/>
      <c r="NPV22" s="37"/>
      <c r="NPW22" s="37"/>
      <c r="NPX22" s="37"/>
      <c r="NPY22" s="37"/>
      <c r="NPZ22" s="37"/>
      <c r="NQA22" s="37"/>
      <c r="NQB22" s="37"/>
      <c r="NQC22" s="37"/>
      <c r="NQD22" s="37"/>
      <c r="NQE22" s="37"/>
      <c r="NQF22" s="37"/>
      <c r="NQG22" s="37"/>
      <c r="NQH22" s="37"/>
      <c r="NQI22" s="37"/>
      <c r="NQJ22" s="37"/>
      <c r="NQK22" s="37"/>
      <c r="NQL22" s="37"/>
      <c r="NQM22" s="37"/>
      <c r="NQN22" s="37"/>
      <c r="NQO22" s="37"/>
      <c r="NQP22" s="37"/>
      <c r="NQQ22" s="37"/>
      <c r="NQR22" s="37"/>
      <c r="NQS22" s="37"/>
      <c r="NQT22" s="37"/>
      <c r="NQU22" s="37"/>
      <c r="NQV22" s="37"/>
      <c r="NQW22" s="37"/>
      <c r="NQX22" s="37"/>
      <c r="NQY22" s="37"/>
      <c r="NQZ22" s="37"/>
      <c r="NRA22" s="37"/>
      <c r="NRB22" s="37"/>
      <c r="NRC22" s="37"/>
      <c r="NRD22" s="37"/>
      <c r="NRE22" s="37"/>
      <c r="NRF22" s="37"/>
      <c r="NRG22" s="37"/>
      <c r="NRH22" s="37"/>
      <c r="NRI22" s="37"/>
      <c r="NRJ22" s="37"/>
      <c r="NRK22" s="37"/>
      <c r="NRL22" s="37"/>
      <c r="NRM22" s="37"/>
      <c r="NRN22" s="37"/>
      <c r="NRO22" s="37"/>
      <c r="NRP22" s="37"/>
      <c r="NRQ22" s="37"/>
      <c r="NRR22" s="37"/>
      <c r="NRS22" s="37"/>
      <c r="NRT22" s="37"/>
      <c r="NRU22" s="37"/>
      <c r="NRV22" s="37"/>
      <c r="NRW22" s="37"/>
      <c r="NRX22" s="37"/>
      <c r="NRY22" s="37"/>
      <c r="NRZ22" s="37"/>
      <c r="NSA22" s="37"/>
      <c r="NSB22" s="37"/>
      <c r="NSC22" s="37"/>
      <c r="NSD22" s="37"/>
      <c r="NSE22" s="37"/>
      <c r="NSF22" s="37"/>
      <c r="NSG22" s="37"/>
      <c r="NSH22" s="37"/>
      <c r="NSI22" s="37"/>
      <c r="NSJ22" s="37"/>
      <c r="NSK22" s="37"/>
      <c r="NSL22" s="37"/>
      <c r="NSM22" s="37"/>
      <c r="NSN22" s="37"/>
      <c r="NSO22" s="37"/>
      <c r="NSP22" s="37"/>
      <c r="NSQ22" s="37"/>
      <c r="NSR22" s="37"/>
      <c r="NSS22" s="37"/>
      <c r="NST22" s="37"/>
      <c r="NSU22" s="37"/>
      <c r="NSV22" s="37"/>
      <c r="NSW22" s="37"/>
      <c r="NSX22" s="37"/>
      <c r="NSY22" s="37"/>
      <c r="NSZ22" s="37"/>
      <c r="NTA22" s="37"/>
      <c r="NTB22" s="37"/>
      <c r="NTC22" s="37"/>
      <c r="NTD22" s="37"/>
      <c r="NTE22" s="37"/>
      <c r="NTF22" s="37"/>
      <c r="NTG22" s="37"/>
      <c r="NTH22" s="37"/>
      <c r="NTI22" s="37"/>
      <c r="NTJ22" s="37"/>
      <c r="NTK22" s="37"/>
      <c r="NTL22" s="37"/>
      <c r="NTM22" s="37"/>
      <c r="NTN22" s="37"/>
      <c r="NTO22" s="37"/>
      <c r="NTP22" s="37"/>
      <c r="NTQ22" s="37"/>
      <c r="NTR22" s="37"/>
      <c r="NTS22" s="37"/>
      <c r="NTT22" s="37"/>
      <c r="NTU22" s="37"/>
      <c r="NTV22" s="37"/>
      <c r="NTW22" s="37"/>
      <c r="NTX22" s="37"/>
      <c r="NTY22" s="37"/>
      <c r="NTZ22" s="37"/>
      <c r="NUA22" s="37"/>
      <c r="NUB22" s="37"/>
      <c r="NUC22" s="37"/>
      <c r="NUD22" s="37"/>
      <c r="NUE22" s="37"/>
      <c r="NUF22" s="37"/>
      <c r="NUG22" s="37"/>
      <c r="NUH22" s="37"/>
      <c r="NUI22" s="37"/>
      <c r="NUJ22" s="37"/>
      <c r="NUK22" s="37"/>
      <c r="NUL22" s="37"/>
      <c r="NUM22" s="37"/>
      <c r="NUN22" s="37"/>
      <c r="NUO22" s="37"/>
      <c r="NUP22" s="37"/>
      <c r="NUQ22" s="37"/>
      <c r="NUR22" s="37"/>
      <c r="NUS22" s="37"/>
      <c r="NUT22" s="37"/>
      <c r="NUU22" s="37"/>
      <c r="NUV22" s="37"/>
      <c r="NUW22" s="37"/>
      <c r="NUX22" s="37"/>
      <c r="NUY22" s="37"/>
      <c r="NUZ22" s="37"/>
      <c r="NVA22" s="37"/>
      <c r="NVB22" s="37"/>
      <c r="NVC22" s="37"/>
      <c r="NVD22" s="37"/>
      <c r="NVE22" s="37"/>
      <c r="NVF22" s="37"/>
      <c r="NVG22" s="37"/>
      <c r="NVH22" s="37"/>
      <c r="NVI22" s="37"/>
      <c r="NVJ22" s="37"/>
      <c r="NVK22" s="37"/>
      <c r="NVL22" s="37"/>
      <c r="NVM22" s="37"/>
      <c r="NVN22" s="37"/>
      <c r="NVO22" s="37"/>
      <c r="NVP22" s="37"/>
      <c r="NVQ22" s="37"/>
      <c r="NVR22" s="37"/>
      <c r="NVS22" s="37"/>
      <c r="NVT22" s="37"/>
      <c r="NVU22" s="37"/>
      <c r="NVV22" s="37"/>
      <c r="NVW22" s="37"/>
      <c r="NVX22" s="37"/>
      <c r="NVY22" s="37"/>
      <c r="NVZ22" s="37"/>
      <c r="NWA22" s="37"/>
      <c r="NWB22" s="37"/>
      <c r="NWC22" s="37"/>
      <c r="NWD22" s="37"/>
      <c r="NWE22" s="37"/>
      <c r="NWF22" s="37"/>
      <c r="NWG22" s="37"/>
      <c r="NWH22" s="37"/>
      <c r="NWI22" s="37"/>
      <c r="NWJ22" s="37"/>
      <c r="NWK22" s="37"/>
      <c r="NWL22" s="37"/>
      <c r="NWM22" s="37"/>
      <c r="NWN22" s="37"/>
      <c r="NWO22" s="37"/>
      <c r="NWP22" s="37"/>
      <c r="NWQ22" s="37"/>
      <c r="NWR22" s="37"/>
      <c r="NWS22" s="37"/>
      <c r="NWT22" s="37"/>
      <c r="NWU22" s="37"/>
      <c r="NWV22" s="37"/>
      <c r="NWW22" s="37"/>
      <c r="NWX22" s="37"/>
      <c r="NWY22" s="37"/>
      <c r="NWZ22" s="37"/>
      <c r="NXA22" s="37"/>
      <c r="NXB22" s="37"/>
      <c r="NXC22" s="37"/>
      <c r="NXD22" s="37"/>
      <c r="NXE22" s="37"/>
      <c r="NXF22" s="37"/>
      <c r="NXG22" s="37"/>
      <c r="NXH22" s="37"/>
      <c r="NXI22" s="37"/>
      <c r="NXJ22" s="37"/>
      <c r="NXK22" s="37"/>
      <c r="NXL22" s="37"/>
      <c r="NXM22" s="37"/>
      <c r="NXN22" s="37"/>
      <c r="NXO22" s="37"/>
      <c r="NXP22" s="37"/>
      <c r="NXQ22" s="37"/>
      <c r="NXR22" s="37"/>
      <c r="NXS22" s="37"/>
      <c r="NXT22" s="37"/>
      <c r="NXU22" s="37"/>
      <c r="NXV22" s="37"/>
      <c r="NXW22" s="37"/>
      <c r="NXX22" s="37"/>
      <c r="NXY22" s="37"/>
      <c r="NXZ22" s="37"/>
      <c r="NYA22" s="37"/>
      <c r="NYB22" s="37"/>
      <c r="NYC22" s="37"/>
      <c r="NYD22" s="37"/>
      <c r="NYE22" s="37"/>
      <c r="NYF22" s="37"/>
      <c r="NYG22" s="37"/>
      <c r="NYH22" s="37"/>
      <c r="NYI22" s="37"/>
      <c r="NYJ22" s="37"/>
      <c r="NYK22" s="37"/>
      <c r="NYL22" s="37"/>
      <c r="NYM22" s="37"/>
      <c r="NYN22" s="37"/>
      <c r="NYO22" s="37"/>
      <c r="NYP22" s="37"/>
      <c r="NYQ22" s="37"/>
      <c r="NYR22" s="37"/>
      <c r="NYS22" s="37"/>
      <c r="NYT22" s="37"/>
      <c r="NYU22" s="37"/>
      <c r="NYV22" s="37"/>
      <c r="NYW22" s="37"/>
      <c r="NYX22" s="37"/>
      <c r="NYY22" s="37"/>
      <c r="NYZ22" s="37"/>
      <c r="NZA22" s="37"/>
      <c r="NZB22" s="37"/>
      <c r="NZC22" s="37"/>
      <c r="NZD22" s="37"/>
      <c r="NZE22" s="37"/>
      <c r="NZF22" s="37"/>
      <c r="NZG22" s="37"/>
      <c r="NZH22" s="37"/>
      <c r="NZI22" s="37"/>
      <c r="NZJ22" s="37"/>
      <c r="NZK22" s="37"/>
      <c r="NZL22" s="37"/>
      <c r="NZM22" s="37"/>
      <c r="NZN22" s="37"/>
      <c r="NZO22" s="37"/>
      <c r="NZP22" s="37"/>
      <c r="NZQ22" s="37"/>
      <c r="NZR22" s="37"/>
      <c r="NZS22" s="37"/>
      <c r="NZT22" s="37"/>
      <c r="NZU22" s="37"/>
      <c r="NZV22" s="37"/>
      <c r="NZW22" s="37"/>
      <c r="NZX22" s="37"/>
      <c r="NZY22" s="37"/>
      <c r="NZZ22" s="37"/>
      <c r="OAA22" s="37"/>
      <c r="OAB22" s="37"/>
      <c r="OAC22" s="37"/>
      <c r="OAD22" s="37"/>
      <c r="OAE22" s="37"/>
      <c r="OAF22" s="37"/>
      <c r="OAG22" s="37"/>
      <c r="OAH22" s="37"/>
      <c r="OAI22" s="37"/>
      <c r="OAJ22" s="37"/>
      <c r="OAK22" s="37"/>
      <c r="OAL22" s="37"/>
      <c r="OAM22" s="37"/>
      <c r="OAN22" s="37"/>
      <c r="OAO22" s="37"/>
      <c r="OAP22" s="37"/>
      <c r="OAQ22" s="37"/>
      <c r="OAR22" s="37"/>
      <c r="OAS22" s="37"/>
      <c r="OAT22" s="37"/>
      <c r="OAU22" s="37"/>
      <c r="OAV22" s="37"/>
      <c r="OAW22" s="37"/>
      <c r="OAX22" s="37"/>
      <c r="OAY22" s="37"/>
      <c r="OAZ22" s="37"/>
      <c r="OBA22" s="37"/>
      <c r="OBB22" s="37"/>
      <c r="OBC22" s="37"/>
      <c r="OBD22" s="37"/>
      <c r="OBE22" s="37"/>
      <c r="OBF22" s="37"/>
      <c r="OBG22" s="37"/>
      <c r="OBH22" s="37"/>
      <c r="OBI22" s="37"/>
      <c r="OBJ22" s="37"/>
      <c r="OBK22" s="37"/>
      <c r="OBL22" s="37"/>
      <c r="OBM22" s="37"/>
      <c r="OBN22" s="37"/>
      <c r="OBO22" s="37"/>
      <c r="OBP22" s="37"/>
      <c r="OBQ22" s="37"/>
      <c r="OBR22" s="37"/>
      <c r="OBS22" s="37"/>
      <c r="OBT22" s="37"/>
      <c r="OBU22" s="37"/>
      <c r="OBV22" s="37"/>
      <c r="OBW22" s="37"/>
      <c r="OBX22" s="37"/>
      <c r="OBY22" s="37"/>
      <c r="OBZ22" s="37"/>
      <c r="OCA22" s="37"/>
      <c r="OCB22" s="37"/>
      <c r="OCC22" s="37"/>
      <c r="OCD22" s="37"/>
      <c r="OCE22" s="37"/>
      <c r="OCF22" s="37"/>
      <c r="OCG22" s="37"/>
      <c r="OCH22" s="37"/>
      <c r="OCI22" s="37"/>
      <c r="OCJ22" s="37"/>
      <c r="OCK22" s="37"/>
      <c r="OCL22" s="37"/>
      <c r="OCM22" s="37"/>
      <c r="OCN22" s="37"/>
      <c r="OCO22" s="37"/>
      <c r="OCP22" s="37"/>
      <c r="OCQ22" s="37"/>
      <c r="OCR22" s="37"/>
      <c r="OCS22" s="37"/>
      <c r="OCT22" s="37"/>
      <c r="OCU22" s="37"/>
      <c r="OCV22" s="37"/>
      <c r="OCW22" s="37"/>
      <c r="OCX22" s="37"/>
      <c r="OCY22" s="37"/>
      <c r="OCZ22" s="37"/>
      <c r="ODA22" s="37"/>
      <c r="ODB22" s="37"/>
      <c r="ODC22" s="37"/>
      <c r="ODD22" s="37"/>
      <c r="ODE22" s="37"/>
      <c r="ODF22" s="37"/>
      <c r="ODG22" s="37"/>
      <c r="ODH22" s="37"/>
      <c r="ODI22" s="37"/>
      <c r="ODJ22" s="37"/>
      <c r="ODK22" s="37"/>
      <c r="ODL22" s="37"/>
      <c r="ODM22" s="37"/>
      <c r="ODN22" s="37"/>
      <c r="ODO22" s="37"/>
      <c r="ODP22" s="37"/>
      <c r="ODQ22" s="37"/>
      <c r="ODR22" s="37"/>
      <c r="ODS22" s="37"/>
      <c r="ODT22" s="37"/>
      <c r="ODU22" s="37"/>
      <c r="ODV22" s="37"/>
      <c r="ODW22" s="37"/>
      <c r="ODX22" s="37"/>
      <c r="ODY22" s="37"/>
      <c r="ODZ22" s="37"/>
      <c r="OEA22" s="37"/>
      <c r="OEB22" s="37"/>
      <c r="OEC22" s="37"/>
      <c r="OED22" s="37"/>
      <c r="OEE22" s="37"/>
      <c r="OEF22" s="37"/>
      <c r="OEG22" s="37"/>
      <c r="OEH22" s="37"/>
      <c r="OEI22" s="37"/>
      <c r="OEJ22" s="37"/>
      <c r="OEK22" s="37"/>
      <c r="OEL22" s="37"/>
      <c r="OEM22" s="37"/>
      <c r="OEN22" s="37"/>
      <c r="OEO22" s="37"/>
      <c r="OEP22" s="37"/>
      <c r="OEQ22" s="37"/>
      <c r="OER22" s="37"/>
      <c r="OES22" s="37"/>
      <c r="OET22" s="37"/>
      <c r="OEU22" s="37"/>
      <c r="OEV22" s="37"/>
      <c r="OEW22" s="37"/>
      <c r="OEX22" s="37"/>
      <c r="OEY22" s="37"/>
      <c r="OEZ22" s="37"/>
      <c r="OFA22" s="37"/>
      <c r="OFB22" s="37"/>
      <c r="OFC22" s="37"/>
      <c r="OFD22" s="37"/>
      <c r="OFE22" s="37"/>
      <c r="OFF22" s="37"/>
      <c r="OFG22" s="37"/>
      <c r="OFH22" s="37"/>
      <c r="OFI22" s="37"/>
      <c r="OFJ22" s="37"/>
      <c r="OFK22" s="37"/>
      <c r="OFL22" s="37"/>
      <c r="OFM22" s="37"/>
      <c r="OFN22" s="37"/>
      <c r="OFO22" s="37"/>
      <c r="OFP22" s="37"/>
      <c r="OFQ22" s="37"/>
      <c r="OFR22" s="37"/>
      <c r="OFS22" s="37"/>
      <c r="OFT22" s="37"/>
      <c r="OFU22" s="37"/>
      <c r="OFV22" s="37"/>
      <c r="OFW22" s="37"/>
      <c r="OFX22" s="37"/>
      <c r="OFY22" s="37"/>
      <c r="OFZ22" s="37"/>
      <c r="OGA22" s="37"/>
      <c r="OGB22" s="37"/>
      <c r="OGC22" s="37"/>
      <c r="OGD22" s="37"/>
      <c r="OGE22" s="37"/>
      <c r="OGF22" s="37"/>
      <c r="OGG22" s="37"/>
      <c r="OGH22" s="37"/>
      <c r="OGI22" s="37"/>
      <c r="OGJ22" s="37"/>
      <c r="OGK22" s="37"/>
      <c r="OGL22" s="37"/>
      <c r="OGM22" s="37"/>
      <c r="OGN22" s="37"/>
      <c r="OGO22" s="37"/>
      <c r="OGP22" s="37"/>
      <c r="OGQ22" s="37"/>
      <c r="OGR22" s="37"/>
      <c r="OGS22" s="37"/>
      <c r="OGT22" s="37"/>
      <c r="OGU22" s="37"/>
      <c r="OGV22" s="37"/>
      <c r="OGW22" s="37"/>
      <c r="OGX22" s="37"/>
      <c r="OGY22" s="37"/>
      <c r="OGZ22" s="37"/>
      <c r="OHA22" s="37"/>
      <c r="OHB22" s="37"/>
      <c r="OHC22" s="37"/>
      <c r="OHD22" s="37"/>
      <c r="OHE22" s="37"/>
      <c r="OHF22" s="37"/>
      <c r="OHG22" s="37"/>
      <c r="OHH22" s="37"/>
      <c r="OHI22" s="37"/>
      <c r="OHJ22" s="37"/>
      <c r="OHK22" s="37"/>
      <c r="OHL22" s="37"/>
      <c r="OHM22" s="37"/>
      <c r="OHN22" s="37"/>
      <c r="OHO22" s="37"/>
      <c r="OHP22" s="37"/>
      <c r="OHQ22" s="37"/>
      <c r="OHR22" s="37"/>
      <c r="OHS22" s="37"/>
      <c r="OHT22" s="37"/>
      <c r="OHU22" s="37"/>
      <c r="OHV22" s="37"/>
      <c r="OHW22" s="37"/>
      <c r="OHX22" s="37"/>
      <c r="OHY22" s="37"/>
      <c r="OHZ22" s="37"/>
      <c r="OIA22" s="37"/>
      <c r="OIB22" s="37"/>
      <c r="OIC22" s="37"/>
      <c r="OID22" s="37"/>
      <c r="OIE22" s="37"/>
      <c r="OIF22" s="37"/>
      <c r="OIG22" s="37"/>
      <c r="OIH22" s="37"/>
      <c r="OII22" s="37"/>
      <c r="OIJ22" s="37"/>
      <c r="OIK22" s="37"/>
      <c r="OIL22" s="37"/>
      <c r="OIM22" s="37"/>
      <c r="OIN22" s="37"/>
      <c r="OIO22" s="37"/>
      <c r="OIP22" s="37"/>
      <c r="OIQ22" s="37"/>
      <c r="OIR22" s="37"/>
      <c r="OIS22" s="37"/>
      <c r="OIT22" s="37"/>
      <c r="OIU22" s="37"/>
      <c r="OIV22" s="37"/>
      <c r="OIW22" s="37"/>
      <c r="OIX22" s="37"/>
      <c r="OIY22" s="37"/>
      <c r="OIZ22" s="37"/>
      <c r="OJA22" s="37"/>
      <c r="OJB22" s="37"/>
      <c r="OJC22" s="37"/>
      <c r="OJD22" s="37"/>
      <c r="OJE22" s="37"/>
      <c r="OJF22" s="37"/>
      <c r="OJG22" s="37"/>
      <c r="OJH22" s="37"/>
      <c r="OJI22" s="37"/>
      <c r="OJJ22" s="37"/>
      <c r="OJK22" s="37"/>
      <c r="OJL22" s="37"/>
      <c r="OJM22" s="37"/>
      <c r="OJN22" s="37"/>
      <c r="OJO22" s="37"/>
      <c r="OJP22" s="37"/>
      <c r="OJQ22" s="37"/>
      <c r="OJR22" s="37"/>
      <c r="OJS22" s="37"/>
      <c r="OJT22" s="37"/>
      <c r="OJU22" s="37"/>
      <c r="OJV22" s="37"/>
      <c r="OJW22" s="37"/>
      <c r="OJX22" s="37"/>
      <c r="OJY22" s="37"/>
      <c r="OJZ22" s="37"/>
      <c r="OKA22" s="37"/>
      <c r="OKB22" s="37"/>
      <c r="OKC22" s="37"/>
      <c r="OKD22" s="37"/>
      <c r="OKE22" s="37"/>
      <c r="OKF22" s="37"/>
      <c r="OKG22" s="37"/>
      <c r="OKH22" s="37"/>
      <c r="OKI22" s="37"/>
      <c r="OKJ22" s="37"/>
      <c r="OKK22" s="37"/>
      <c r="OKL22" s="37"/>
      <c r="OKM22" s="37"/>
      <c r="OKN22" s="37"/>
      <c r="OKO22" s="37"/>
      <c r="OKP22" s="37"/>
      <c r="OKQ22" s="37"/>
      <c r="OKR22" s="37"/>
      <c r="OKS22" s="37"/>
      <c r="OKT22" s="37"/>
      <c r="OKU22" s="37"/>
      <c r="OKV22" s="37"/>
      <c r="OKW22" s="37"/>
      <c r="OKX22" s="37"/>
      <c r="OKY22" s="37"/>
      <c r="OKZ22" s="37"/>
      <c r="OLA22" s="37"/>
      <c r="OLB22" s="37"/>
      <c r="OLC22" s="37"/>
      <c r="OLD22" s="37"/>
      <c r="OLE22" s="37"/>
      <c r="OLF22" s="37"/>
      <c r="OLG22" s="37"/>
      <c r="OLH22" s="37"/>
      <c r="OLI22" s="37"/>
      <c r="OLJ22" s="37"/>
      <c r="OLK22" s="37"/>
      <c r="OLL22" s="37"/>
      <c r="OLM22" s="37"/>
      <c r="OLN22" s="37"/>
      <c r="OLO22" s="37"/>
      <c r="OLP22" s="37"/>
      <c r="OLQ22" s="37"/>
      <c r="OLR22" s="37"/>
      <c r="OLS22" s="37"/>
      <c r="OLT22" s="37"/>
      <c r="OLU22" s="37"/>
      <c r="OLV22" s="37"/>
      <c r="OLW22" s="37"/>
      <c r="OLX22" s="37"/>
      <c r="OLY22" s="37"/>
      <c r="OLZ22" s="37"/>
      <c r="OMA22" s="37"/>
      <c r="OMB22" s="37"/>
      <c r="OMC22" s="37"/>
      <c r="OMD22" s="37"/>
      <c r="OME22" s="37"/>
      <c r="OMF22" s="37"/>
      <c r="OMG22" s="37"/>
      <c r="OMH22" s="37"/>
      <c r="OMI22" s="37"/>
      <c r="OMJ22" s="37"/>
      <c r="OMK22" s="37"/>
      <c r="OML22" s="37"/>
      <c r="OMM22" s="37"/>
      <c r="OMN22" s="37"/>
      <c r="OMO22" s="37"/>
      <c r="OMP22" s="37"/>
      <c r="OMQ22" s="37"/>
      <c r="OMR22" s="37"/>
      <c r="OMS22" s="37"/>
      <c r="OMT22" s="37"/>
      <c r="OMU22" s="37"/>
      <c r="OMV22" s="37"/>
      <c r="OMW22" s="37"/>
      <c r="OMX22" s="37"/>
      <c r="OMY22" s="37"/>
      <c r="OMZ22" s="37"/>
      <c r="ONA22" s="37"/>
      <c r="ONB22" s="37"/>
      <c r="ONC22" s="37"/>
      <c r="OND22" s="37"/>
      <c r="ONE22" s="37"/>
      <c r="ONF22" s="37"/>
      <c r="ONG22" s="37"/>
      <c r="ONH22" s="37"/>
      <c r="ONI22" s="37"/>
      <c r="ONJ22" s="37"/>
      <c r="ONK22" s="37"/>
      <c r="ONL22" s="37"/>
      <c r="ONM22" s="37"/>
      <c r="ONN22" s="37"/>
      <c r="ONO22" s="37"/>
      <c r="ONP22" s="37"/>
      <c r="ONQ22" s="37"/>
      <c r="ONR22" s="37"/>
      <c r="ONS22" s="37"/>
      <c r="ONT22" s="37"/>
      <c r="ONU22" s="37"/>
      <c r="ONV22" s="37"/>
      <c r="ONW22" s="37"/>
      <c r="ONX22" s="37"/>
      <c r="ONY22" s="37"/>
      <c r="ONZ22" s="37"/>
      <c r="OOA22" s="37"/>
      <c r="OOB22" s="37"/>
      <c r="OOC22" s="37"/>
      <c r="OOD22" s="37"/>
      <c r="OOE22" s="37"/>
      <c r="OOF22" s="37"/>
      <c r="OOG22" s="37"/>
      <c r="OOH22" s="37"/>
      <c r="OOI22" s="37"/>
      <c r="OOJ22" s="37"/>
      <c r="OOK22" s="37"/>
      <c r="OOL22" s="37"/>
      <c r="OOM22" s="37"/>
      <c r="OON22" s="37"/>
      <c r="OOO22" s="37"/>
      <c r="OOP22" s="37"/>
      <c r="OOQ22" s="37"/>
      <c r="OOR22" s="37"/>
      <c r="OOS22" s="37"/>
      <c r="OOT22" s="37"/>
      <c r="OOU22" s="37"/>
      <c r="OOV22" s="37"/>
      <c r="OOW22" s="37"/>
      <c r="OOX22" s="37"/>
      <c r="OOY22" s="37"/>
      <c r="OOZ22" s="37"/>
      <c r="OPA22" s="37"/>
      <c r="OPB22" s="37"/>
      <c r="OPC22" s="37"/>
      <c r="OPD22" s="37"/>
      <c r="OPE22" s="37"/>
      <c r="OPF22" s="37"/>
      <c r="OPG22" s="37"/>
      <c r="OPH22" s="37"/>
      <c r="OPI22" s="37"/>
      <c r="OPJ22" s="37"/>
      <c r="OPK22" s="37"/>
      <c r="OPL22" s="37"/>
      <c r="OPM22" s="37"/>
      <c r="OPN22" s="37"/>
      <c r="OPO22" s="37"/>
      <c r="OPP22" s="37"/>
      <c r="OPQ22" s="37"/>
      <c r="OPR22" s="37"/>
      <c r="OPS22" s="37"/>
      <c r="OPT22" s="37"/>
      <c r="OPU22" s="37"/>
      <c r="OPV22" s="37"/>
      <c r="OPW22" s="37"/>
      <c r="OPX22" s="37"/>
      <c r="OPY22" s="37"/>
      <c r="OPZ22" s="37"/>
      <c r="OQA22" s="37"/>
      <c r="OQB22" s="37"/>
      <c r="OQC22" s="37"/>
      <c r="OQD22" s="37"/>
      <c r="OQE22" s="37"/>
      <c r="OQF22" s="37"/>
      <c r="OQG22" s="37"/>
      <c r="OQH22" s="37"/>
      <c r="OQI22" s="37"/>
      <c r="OQJ22" s="37"/>
      <c r="OQK22" s="37"/>
      <c r="OQL22" s="37"/>
      <c r="OQM22" s="37"/>
      <c r="OQN22" s="37"/>
      <c r="OQO22" s="37"/>
      <c r="OQP22" s="37"/>
      <c r="OQQ22" s="37"/>
      <c r="OQR22" s="37"/>
      <c r="OQS22" s="37"/>
      <c r="OQT22" s="37"/>
      <c r="OQU22" s="37"/>
      <c r="OQV22" s="37"/>
      <c r="OQW22" s="37"/>
      <c r="OQX22" s="37"/>
      <c r="OQY22" s="37"/>
      <c r="OQZ22" s="37"/>
      <c r="ORA22" s="37"/>
      <c r="ORB22" s="37"/>
      <c r="ORC22" s="37"/>
      <c r="ORD22" s="37"/>
      <c r="ORE22" s="37"/>
      <c r="ORF22" s="37"/>
      <c r="ORG22" s="37"/>
      <c r="ORH22" s="37"/>
      <c r="ORI22" s="37"/>
      <c r="ORJ22" s="37"/>
      <c r="ORK22" s="37"/>
      <c r="ORL22" s="37"/>
      <c r="ORM22" s="37"/>
      <c r="ORN22" s="37"/>
      <c r="ORO22" s="37"/>
      <c r="ORP22" s="37"/>
      <c r="ORQ22" s="37"/>
      <c r="ORR22" s="37"/>
      <c r="ORS22" s="37"/>
      <c r="ORT22" s="37"/>
      <c r="ORU22" s="37"/>
      <c r="ORV22" s="37"/>
      <c r="ORW22" s="37"/>
      <c r="ORX22" s="37"/>
      <c r="ORY22" s="37"/>
      <c r="ORZ22" s="37"/>
      <c r="OSA22" s="37"/>
      <c r="OSB22" s="37"/>
      <c r="OSC22" s="37"/>
      <c r="OSD22" s="37"/>
      <c r="OSE22" s="37"/>
      <c r="OSF22" s="37"/>
      <c r="OSG22" s="37"/>
      <c r="OSH22" s="37"/>
      <c r="OSI22" s="37"/>
      <c r="OSJ22" s="37"/>
      <c r="OSK22" s="37"/>
      <c r="OSL22" s="37"/>
      <c r="OSM22" s="37"/>
      <c r="OSN22" s="37"/>
      <c r="OSO22" s="37"/>
      <c r="OSP22" s="37"/>
      <c r="OSQ22" s="37"/>
      <c r="OSR22" s="37"/>
      <c r="OSS22" s="37"/>
      <c r="OST22" s="37"/>
      <c r="OSU22" s="37"/>
      <c r="OSV22" s="37"/>
      <c r="OSW22" s="37"/>
      <c r="OSX22" s="37"/>
      <c r="OSY22" s="37"/>
      <c r="OSZ22" s="37"/>
      <c r="OTA22" s="37"/>
      <c r="OTB22" s="37"/>
      <c r="OTC22" s="37"/>
      <c r="OTD22" s="37"/>
      <c r="OTE22" s="37"/>
      <c r="OTF22" s="37"/>
      <c r="OTG22" s="37"/>
      <c r="OTH22" s="37"/>
      <c r="OTI22" s="37"/>
      <c r="OTJ22" s="37"/>
      <c r="OTK22" s="37"/>
      <c r="OTL22" s="37"/>
      <c r="OTM22" s="37"/>
      <c r="OTN22" s="37"/>
      <c r="OTO22" s="37"/>
      <c r="OTP22" s="37"/>
      <c r="OTQ22" s="37"/>
      <c r="OTR22" s="37"/>
      <c r="OTS22" s="37"/>
      <c r="OTT22" s="37"/>
      <c r="OTU22" s="37"/>
      <c r="OTV22" s="37"/>
      <c r="OTW22" s="37"/>
      <c r="OTX22" s="37"/>
      <c r="OTY22" s="37"/>
      <c r="OTZ22" s="37"/>
      <c r="OUA22" s="37"/>
      <c r="OUB22" s="37"/>
      <c r="OUC22" s="37"/>
      <c r="OUD22" s="37"/>
      <c r="OUE22" s="37"/>
      <c r="OUF22" s="37"/>
      <c r="OUG22" s="37"/>
      <c r="OUH22" s="37"/>
      <c r="OUI22" s="37"/>
      <c r="OUJ22" s="37"/>
      <c r="OUK22" s="37"/>
      <c r="OUL22" s="37"/>
      <c r="OUM22" s="37"/>
      <c r="OUN22" s="37"/>
      <c r="OUO22" s="37"/>
      <c r="OUP22" s="37"/>
      <c r="OUQ22" s="37"/>
      <c r="OUR22" s="37"/>
      <c r="OUS22" s="37"/>
      <c r="OUT22" s="37"/>
      <c r="OUU22" s="37"/>
      <c r="OUV22" s="37"/>
      <c r="OUW22" s="37"/>
      <c r="OUX22" s="37"/>
      <c r="OUY22" s="37"/>
      <c r="OUZ22" s="37"/>
      <c r="OVA22" s="37"/>
      <c r="OVB22" s="37"/>
      <c r="OVC22" s="37"/>
      <c r="OVD22" s="37"/>
      <c r="OVE22" s="37"/>
      <c r="OVF22" s="37"/>
      <c r="OVG22" s="37"/>
      <c r="OVH22" s="37"/>
      <c r="OVI22" s="37"/>
      <c r="OVJ22" s="37"/>
      <c r="OVK22" s="37"/>
      <c r="OVL22" s="37"/>
      <c r="OVM22" s="37"/>
      <c r="OVN22" s="37"/>
      <c r="OVO22" s="37"/>
      <c r="OVP22" s="37"/>
      <c r="OVQ22" s="37"/>
      <c r="OVR22" s="37"/>
      <c r="OVS22" s="37"/>
      <c r="OVT22" s="37"/>
      <c r="OVU22" s="37"/>
      <c r="OVV22" s="37"/>
      <c r="OVW22" s="37"/>
      <c r="OVX22" s="37"/>
      <c r="OVY22" s="37"/>
      <c r="OVZ22" s="37"/>
      <c r="OWA22" s="37"/>
      <c r="OWB22" s="37"/>
      <c r="OWC22" s="37"/>
      <c r="OWD22" s="37"/>
      <c r="OWE22" s="37"/>
      <c r="OWF22" s="37"/>
      <c r="OWG22" s="37"/>
      <c r="OWH22" s="37"/>
      <c r="OWI22" s="37"/>
      <c r="OWJ22" s="37"/>
      <c r="OWK22" s="37"/>
      <c r="OWL22" s="37"/>
      <c r="OWM22" s="37"/>
      <c r="OWN22" s="37"/>
      <c r="OWO22" s="37"/>
      <c r="OWP22" s="37"/>
      <c r="OWQ22" s="37"/>
      <c r="OWR22" s="37"/>
      <c r="OWS22" s="37"/>
      <c r="OWT22" s="37"/>
      <c r="OWU22" s="37"/>
      <c r="OWV22" s="37"/>
      <c r="OWW22" s="37"/>
      <c r="OWX22" s="37"/>
      <c r="OWY22" s="37"/>
      <c r="OWZ22" s="37"/>
      <c r="OXA22" s="37"/>
      <c r="OXB22" s="37"/>
      <c r="OXC22" s="37"/>
      <c r="OXD22" s="37"/>
      <c r="OXE22" s="37"/>
      <c r="OXF22" s="37"/>
      <c r="OXG22" s="37"/>
      <c r="OXH22" s="37"/>
      <c r="OXI22" s="37"/>
      <c r="OXJ22" s="37"/>
      <c r="OXK22" s="37"/>
      <c r="OXL22" s="37"/>
      <c r="OXM22" s="37"/>
      <c r="OXN22" s="37"/>
      <c r="OXO22" s="37"/>
      <c r="OXP22" s="37"/>
      <c r="OXQ22" s="37"/>
      <c r="OXR22" s="37"/>
      <c r="OXS22" s="37"/>
      <c r="OXT22" s="37"/>
      <c r="OXU22" s="37"/>
      <c r="OXV22" s="37"/>
      <c r="OXW22" s="37"/>
      <c r="OXX22" s="37"/>
      <c r="OXY22" s="37"/>
      <c r="OXZ22" s="37"/>
      <c r="OYA22" s="37"/>
      <c r="OYB22" s="37"/>
      <c r="OYC22" s="37"/>
      <c r="OYD22" s="37"/>
      <c r="OYE22" s="37"/>
      <c r="OYF22" s="37"/>
      <c r="OYG22" s="37"/>
      <c r="OYH22" s="37"/>
      <c r="OYI22" s="37"/>
      <c r="OYJ22" s="37"/>
      <c r="OYK22" s="37"/>
      <c r="OYL22" s="37"/>
      <c r="OYM22" s="37"/>
      <c r="OYN22" s="37"/>
      <c r="OYO22" s="37"/>
      <c r="OYP22" s="37"/>
      <c r="OYQ22" s="37"/>
      <c r="OYR22" s="37"/>
      <c r="OYS22" s="37"/>
      <c r="OYT22" s="37"/>
      <c r="OYU22" s="37"/>
      <c r="OYV22" s="37"/>
      <c r="OYW22" s="37"/>
      <c r="OYX22" s="37"/>
      <c r="OYY22" s="37"/>
      <c r="OYZ22" s="37"/>
      <c r="OZA22" s="37"/>
      <c r="OZB22" s="37"/>
      <c r="OZC22" s="37"/>
      <c r="OZD22" s="37"/>
      <c r="OZE22" s="37"/>
      <c r="OZF22" s="37"/>
      <c r="OZG22" s="37"/>
      <c r="OZH22" s="37"/>
      <c r="OZI22" s="37"/>
      <c r="OZJ22" s="37"/>
      <c r="OZK22" s="37"/>
      <c r="OZL22" s="37"/>
      <c r="OZM22" s="37"/>
      <c r="OZN22" s="37"/>
      <c r="OZO22" s="37"/>
      <c r="OZP22" s="37"/>
      <c r="OZQ22" s="37"/>
      <c r="OZR22" s="37"/>
      <c r="OZS22" s="37"/>
      <c r="OZT22" s="37"/>
      <c r="OZU22" s="37"/>
      <c r="OZV22" s="37"/>
      <c r="OZW22" s="37"/>
      <c r="OZX22" s="37"/>
      <c r="OZY22" s="37"/>
      <c r="OZZ22" s="37"/>
      <c r="PAA22" s="37"/>
      <c r="PAB22" s="37"/>
      <c r="PAC22" s="37"/>
      <c r="PAD22" s="37"/>
      <c r="PAE22" s="37"/>
      <c r="PAF22" s="37"/>
      <c r="PAG22" s="37"/>
      <c r="PAH22" s="37"/>
      <c r="PAI22" s="37"/>
      <c r="PAJ22" s="37"/>
      <c r="PAK22" s="37"/>
      <c r="PAL22" s="37"/>
      <c r="PAM22" s="37"/>
      <c r="PAN22" s="37"/>
      <c r="PAO22" s="37"/>
      <c r="PAP22" s="37"/>
      <c r="PAQ22" s="37"/>
      <c r="PAR22" s="37"/>
      <c r="PAS22" s="37"/>
      <c r="PAT22" s="37"/>
      <c r="PAU22" s="37"/>
      <c r="PAV22" s="37"/>
      <c r="PAW22" s="37"/>
      <c r="PAX22" s="37"/>
      <c r="PAY22" s="37"/>
      <c r="PAZ22" s="37"/>
      <c r="PBA22" s="37"/>
      <c r="PBB22" s="37"/>
      <c r="PBC22" s="37"/>
      <c r="PBD22" s="37"/>
      <c r="PBE22" s="37"/>
      <c r="PBF22" s="37"/>
      <c r="PBG22" s="37"/>
      <c r="PBH22" s="37"/>
      <c r="PBI22" s="37"/>
      <c r="PBJ22" s="37"/>
      <c r="PBK22" s="37"/>
      <c r="PBL22" s="37"/>
      <c r="PBM22" s="37"/>
      <c r="PBN22" s="37"/>
      <c r="PBO22" s="37"/>
      <c r="PBP22" s="37"/>
      <c r="PBQ22" s="37"/>
      <c r="PBR22" s="37"/>
      <c r="PBS22" s="37"/>
      <c r="PBT22" s="37"/>
      <c r="PBU22" s="37"/>
      <c r="PBV22" s="37"/>
      <c r="PBW22" s="37"/>
      <c r="PBX22" s="37"/>
      <c r="PBY22" s="37"/>
      <c r="PBZ22" s="37"/>
      <c r="PCA22" s="37"/>
      <c r="PCB22" s="37"/>
      <c r="PCC22" s="37"/>
      <c r="PCD22" s="37"/>
      <c r="PCE22" s="37"/>
      <c r="PCF22" s="37"/>
      <c r="PCG22" s="37"/>
      <c r="PCH22" s="37"/>
      <c r="PCI22" s="37"/>
      <c r="PCJ22" s="37"/>
      <c r="PCK22" s="37"/>
      <c r="PCL22" s="37"/>
      <c r="PCM22" s="37"/>
      <c r="PCN22" s="37"/>
      <c r="PCO22" s="37"/>
      <c r="PCP22" s="37"/>
      <c r="PCQ22" s="37"/>
      <c r="PCR22" s="37"/>
      <c r="PCS22" s="37"/>
      <c r="PCT22" s="37"/>
      <c r="PCU22" s="37"/>
      <c r="PCV22" s="37"/>
      <c r="PCW22" s="37"/>
      <c r="PCX22" s="37"/>
      <c r="PCY22" s="37"/>
      <c r="PCZ22" s="37"/>
      <c r="PDA22" s="37"/>
      <c r="PDB22" s="37"/>
      <c r="PDC22" s="37"/>
      <c r="PDD22" s="37"/>
      <c r="PDE22" s="37"/>
      <c r="PDF22" s="37"/>
      <c r="PDG22" s="37"/>
      <c r="PDH22" s="37"/>
      <c r="PDI22" s="37"/>
      <c r="PDJ22" s="37"/>
      <c r="PDK22" s="37"/>
      <c r="PDL22" s="37"/>
      <c r="PDM22" s="37"/>
      <c r="PDN22" s="37"/>
      <c r="PDO22" s="37"/>
      <c r="PDP22" s="37"/>
      <c r="PDQ22" s="37"/>
      <c r="PDR22" s="37"/>
      <c r="PDS22" s="37"/>
      <c r="PDT22" s="37"/>
      <c r="PDU22" s="37"/>
      <c r="PDV22" s="37"/>
      <c r="PDW22" s="37"/>
      <c r="PDX22" s="37"/>
      <c r="PDY22" s="37"/>
      <c r="PDZ22" s="37"/>
      <c r="PEA22" s="37"/>
      <c r="PEB22" s="37"/>
      <c r="PEC22" s="37"/>
      <c r="PED22" s="37"/>
      <c r="PEE22" s="37"/>
      <c r="PEF22" s="37"/>
      <c r="PEG22" s="37"/>
      <c r="PEH22" s="37"/>
      <c r="PEI22" s="37"/>
      <c r="PEJ22" s="37"/>
      <c r="PEK22" s="37"/>
      <c r="PEL22" s="37"/>
      <c r="PEM22" s="37"/>
      <c r="PEN22" s="37"/>
      <c r="PEO22" s="37"/>
      <c r="PEP22" s="37"/>
      <c r="PEQ22" s="37"/>
      <c r="PER22" s="37"/>
      <c r="PES22" s="37"/>
      <c r="PET22" s="37"/>
      <c r="PEU22" s="37"/>
      <c r="PEV22" s="37"/>
      <c r="PEW22" s="37"/>
      <c r="PEX22" s="37"/>
      <c r="PEY22" s="37"/>
      <c r="PEZ22" s="37"/>
      <c r="PFA22" s="37"/>
      <c r="PFB22" s="37"/>
      <c r="PFC22" s="37"/>
      <c r="PFD22" s="37"/>
      <c r="PFE22" s="37"/>
      <c r="PFF22" s="37"/>
      <c r="PFG22" s="37"/>
      <c r="PFH22" s="37"/>
      <c r="PFI22" s="37"/>
      <c r="PFJ22" s="37"/>
      <c r="PFK22" s="37"/>
      <c r="PFL22" s="37"/>
      <c r="PFM22" s="37"/>
      <c r="PFN22" s="37"/>
      <c r="PFO22" s="37"/>
      <c r="PFP22" s="37"/>
      <c r="PFQ22" s="37"/>
      <c r="PFR22" s="37"/>
      <c r="PFS22" s="37"/>
      <c r="PFT22" s="37"/>
      <c r="PFU22" s="37"/>
      <c r="PFV22" s="37"/>
      <c r="PFW22" s="37"/>
      <c r="PFX22" s="37"/>
      <c r="PFY22" s="37"/>
      <c r="PFZ22" s="37"/>
      <c r="PGA22" s="37"/>
      <c r="PGB22" s="37"/>
      <c r="PGC22" s="37"/>
      <c r="PGD22" s="37"/>
      <c r="PGE22" s="37"/>
      <c r="PGF22" s="37"/>
      <c r="PGG22" s="37"/>
      <c r="PGH22" s="37"/>
      <c r="PGI22" s="37"/>
      <c r="PGJ22" s="37"/>
      <c r="PGK22" s="37"/>
      <c r="PGL22" s="37"/>
      <c r="PGM22" s="37"/>
      <c r="PGN22" s="37"/>
      <c r="PGO22" s="37"/>
      <c r="PGP22" s="37"/>
      <c r="PGQ22" s="37"/>
      <c r="PGR22" s="37"/>
      <c r="PGS22" s="37"/>
      <c r="PGT22" s="37"/>
      <c r="PGU22" s="37"/>
      <c r="PGV22" s="37"/>
      <c r="PGW22" s="37"/>
      <c r="PGX22" s="37"/>
      <c r="PGY22" s="37"/>
      <c r="PGZ22" s="37"/>
      <c r="PHA22" s="37"/>
      <c r="PHB22" s="37"/>
      <c r="PHC22" s="37"/>
      <c r="PHD22" s="37"/>
      <c r="PHE22" s="37"/>
      <c r="PHF22" s="37"/>
      <c r="PHG22" s="37"/>
      <c r="PHH22" s="37"/>
      <c r="PHI22" s="37"/>
      <c r="PHJ22" s="37"/>
      <c r="PHK22" s="37"/>
      <c r="PHL22" s="37"/>
      <c r="PHM22" s="37"/>
      <c r="PHN22" s="37"/>
      <c r="PHO22" s="37"/>
      <c r="PHP22" s="37"/>
      <c r="PHQ22" s="37"/>
      <c r="PHR22" s="37"/>
      <c r="PHS22" s="37"/>
      <c r="PHT22" s="37"/>
      <c r="PHU22" s="37"/>
      <c r="PHV22" s="37"/>
      <c r="PHW22" s="37"/>
      <c r="PHX22" s="37"/>
      <c r="PHY22" s="37"/>
      <c r="PHZ22" s="37"/>
      <c r="PIA22" s="37"/>
      <c r="PIB22" s="37"/>
      <c r="PIC22" s="37"/>
      <c r="PID22" s="37"/>
      <c r="PIE22" s="37"/>
      <c r="PIF22" s="37"/>
      <c r="PIG22" s="37"/>
      <c r="PIH22" s="37"/>
      <c r="PII22" s="37"/>
      <c r="PIJ22" s="37"/>
      <c r="PIK22" s="37"/>
      <c r="PIL22" s="37"/>
      <c r="PIM22" s="37"/>
      <c r="PIN22" s="37"/>
      <c r="PIO22" s="37"/>
      <c r="PIP22" s="37"/>
      <c r="PIQ22" s="37"/>
      <c r="PIR22" s="37"/>
      <c r="PIS22" s="37"/>
      <c r="PIT22" s="37"/>
      <c r="PIU22" s="37"/>
      <c r="PIV22" s="37"/>
      <c r="PIW22" s="37"/>
      <c r="PIX22" s="37"/>
      <c r="PIY22" s="37"/>
      <c r="PIZ22" s="37"/>
      <c r="PJA22" s="37"/>
      <c r="PJB22" s="37"/>
      <c r="PJC22" s="37"/>
      <c r="PJD22" s="37"/>
      <c r="PJE22" s="37"/>
      <c r="PJF22" s="37"/>
      <c r="PJG22" s="37"/>
      <c r="PJH22" s="37"/>
      <c r="PJI22" s="37"/>
      <c r="PJJ22" s="37"/>
      <c r="PJK22" s="37"/>
      <c r="PJL22" s="37"/>
      <c r="PJM22" s="37"/>
      <c r="PJN22" s="37"/>
      <c r="PJO22" s="37"/>
      <c r="PJP22" s="37"/>
      <c r="PJQ22" s="37"/>
      <c r="PJR22" s="37"/>
      <c r="PJS22" s="37"/>
      <c r="PJT22" s="37"/>
      <c r="PJU22" s="37"/>
      <c r="PJV22" s="37"/>
      <c r="PJW22" s="37"/>
      <c r="PJX22" s="37"/>
      <c r="PJY22" s="37"/>
      <c r="PJZ22" s="37"/>
      <c r="PKA22" s="37"/>
      <c r="PKB22" s="37"/>
      <c r="PKC22" s="37"/>
      <c r="PKD22" s="37"/>
      <c r="PKE22" s="37"/>
      <c r="PKF22" s="37"/>
      <c r="PKG22" s="37"/>
      <c r="PKH22" s="37"/>
      <c r="PKI22" s="37"/>
      <c r="PKJ22" s="37"/>
      <c r="PKK22" s="37"/>
      <c r="PKL22" s="37"/>
      <c r="PKM22" s="37"/>
      <c r="PKN22" s="37"/>
      <c r="PKO22" s="37"/>
      <c r="PKP22" s="37"/>
      <c r="PKQ22" s="37"/>
      <c r="PKR22" s="37"/>
      <c r="PKS22" s="37"/>
      <c r="PKT22" s="37"/>
      <c r="PKU22" s="37"/>
      <c r="PKV22" s="37"/>
      <c r="PKW22" s="37"/>
      <c r="PKX22" s="37"/>
      <c r="PKY22" s="37"/>
      <c r="PKZ22" s="37"/>
      <c r="PLA22" s="37"/>
      <c r="PLB22" s="37"/>
      <c r="PLC22" s="37"/>
      <c r="PLD22" s="37"/>
      <c r="PLE22" s="37"/>
      <c r="PLF22" s="37"/>
      <c r="PLG22" s="37"/>
      <c r="PLH22" s="37"/>
      <c r="PLI22" s="37"/>
      <c r="PLJ22" s="37"/>
      <c r="PLK22" s="37"/>
      <c r="PLL22" s="37"/>
      <c r="PLM22" s="37"/>
      <c r="PLN22" s="37"/>
      <c r="PLO22" s="37"/>
      <c r="PLP22" s="37"/>
      <c r="PLQ22" s="37"/>
      <c r="PLR22" s="37"/>
      <c r="PLS22" s="37"/>
      <c r="PLT22" s="37"/>
      <c r="PLU22" s="37"/>
      <c r="PLV22" s="37"/>
      <c r="PLW22" s="37"/>
      <c r="PLX22" s="37"/>
      <c r="PLY22" s="37"/>
      <c r="PLZ22" s="37"/>
      <c r="PMA22" s="37"/>
      <c r="PMB22" s="37"/>
      <c r="PMC22" s="37"/>
      <c r="PMD22" s="37"/>
      <c r="PME22" s="37"/>
      <c r="PMF22" s="37"/>
      <c r="PMG22" s="37"/>
      <c r="PMH22" s="37"/>
      <c r="PMI22" s="37"/>
      <c r="PMJ22" s="37"/>
      <c r="PMK22" s="37"/>
      <c r="PML22" s="37"/>
      <c r="PMM22" s="37"/>
      <c r="PMN22" s="37"/>
      <c r="PMO22" s="37"/>
      <c r="PMP22" s="37"/>
      <c r="PMQ22" s="37"/>
      <c r="PMR22" s="37"/>
      <c r="PMS22" s="37"/>
      <c r="PMT22" s="37"/>
      <c r="PMU22" s="37"/>
      <c r="PMV22" s="37"/>
      <c r="PMW22" s="37"/>
      <c r="PMX22" s="37"/>
      <c r="PMY22" s="37"/>
      <c r="PMZ22" s="37"/>
      <c r="PNA22" s="37"/>
      <c r="PNB22" s="37"/>
      <c r="PNC22" s="37"/>
      <c r="PND22" s="37"/>
      <c r="PNE22" s="37"/>
      <c r="PNF22" s="37"/>
      <c r="PNG22" s="37"/>
      <c r="PNH22" s="37"/>
      <c r="PNI22" s="37"/>
      <c r="PNJ22" s="37"/>
      <c r="PNK22" s="37"/>
      <c r="PNL22" s="37"/>
      <c r="PNM22" s="37"/>
      <c r="PNN22" s="37"/>
      <c r="PNO22" s="37"/>
      <c r="PNP22" s="37"/>
      <c r="PNQ22" s="37"/>
      <c r="PNR22" s="37"/>
      <c r="PNS22" s="37"/>
      <c r="PNT22" s="37"/>
      <c r="PNU22" s="37"/>
      <c r="PNV22" s="37"/>
      <c r="PNW22" s="37"/>
      <c r="PNX22" s="37"/>
      <c r="PNY22" s="37"/>
      <c r="PNZ22" s="37"/>
      <c r="POA22" s="37"/>
      <c r="POB22" s="37"/>
      <c r="POC22" s="37"/>
      <c r="POD22" s="37"/>
      <c r="POE22" s="37"/>
      <c r="POF22" s="37"/>
      <c r="POG22" s="37"/>
      <c r="POH22" s="37"/>
      <c r="POI22" s="37"/>
      <c r="POJ22" s="37"/>
      <c r="POK22" s="37"/>
      <c r="POL22" s="37"/>
      <c r="POM22" s="37"/>
      <c r="PON22" s="37"/>
      <c r="POO22" s="37"/>
      <c r="POP22" s="37"/>
      <c r="POQ22" s="37"/>
      <c r="POR22" s="37"/>
      <c r="POS22" s="37"/>
      <c r="POT22" s="37"/>
      <c r="POU22" s="37"/>
      <c r="POV22" s="37"/>
      <c r="POW22" s="37"/>
      <c r="POX22" s="37"/>
      <c r="POY22" s="37"/>
      <c r="POZ22" s="37"/>
      <c r="PPA22" s="37"/>
      <c r="PPB22" s="37"/>
      <c r="PPC22" s="37"/>
      <c r="PPD22" s="37"/>
      <c r="PPE22" s="37"/>
      <c r="PPF22" s="37"/>
      <c r="PPG22" s="37"/>
      <c r="PPH22" s="37"/>
      <c r="PPI22" s="37"/>
      <c r="PPJ22" s="37"/>
      <c r="PPK22" s="37"/>
      <c r="PPL22" s="37"/>
      <c r="PPM22" s="37"/>
      <c r="PPN22" s="37"/>
      <c r="PPO22" s="37"/>
      <c r="PPP22" s="37"/>
      <c r="PPQ22" s="37"/>
      <c r="PPR22" s="37"/>
      <c r="PPS22" s="37"/>
      <c r="PPT22" s="37"/>
      <c r="PPU22" s="37"/>
      <c r="PPV22" s="37"/>
      <c r="PPW22" s="37"/>
      <c r="PPX22" s="37"/>
      <c r="PPY22" s="37"/>
      <c r="PPZ22" s="37"/>
      <c r="PQA22" s="37"/>
      <c r="PQB22" s="37"/>
      <c r="PQC22" s="37"/>
      <c r="PQD22" s="37"/>
      <c r="PQE22" s="37"/>
      <c r="PQF22" s="37"/>
      <c r="PQG22" s="37"/>
      <c r="PQH22" s="37"/>
      <c r="PQI22" s="37"/>
      <c r="PQJ22" s="37"/>
      <c r="PQK22" s="37"/>
      <c r="PQL22" s="37"/>
      <c r="PQM22" s="37"/>
      <c r="PQN22" s="37"/>
      <c r="PQO22" s="37"/>
      <c r="PQP22" s="37"/>
      <c r="PQQ22" s="37"/>
      <c r="PQR22" s="37"/>
      <c r="PQS22" s="37"/>
      <c r="PQT22" s="37"/>
      <c r="PQU22" s="37"/>
      <c r="PQV22" s="37"/>
      <c r="PQW22" s="37"/>
      <c r="PQX22" s="37"/>
      <c r="PQY22" s="37"/>
      <c r="PQZ22" s="37"/>
      <c r="PRA22" s="37"/>
      <c r="PRB22" s="37"/>
      <c r="PRC22" s="37"/>
      <c r="PRD22" s="37"/>
      <c r="PRE22" s="37"/>
      <c r="PRF22" s="37"/>
      <c r="PRG22" s="37"/>
      <c r="PRH22" s="37"/>
      <c r="PRI22" s="37"/>
      <c r="PRJ22" s="37"/>
      <c r="PRK22" s="37"/>
      <c r="PRL22" s="37"/>
      <c r="PRM22" s="37"/>
      <c r="PRN22" s="37"/>
      <c r="PRO22" s="37"/>
      <c r="PRP22" s="37"/>
      <c r="PRQ22" s="37"/>
      <c r="PRR22" s="37"/>
      <c r="PRS22" s="37"/>
      <c r="PRT22" s="37"/>
      <c r="PRU22" s="37"/>
      <c r="PRV22" s="37"/>
      <c r="PRW22" s="37"/>
      <c r="PRX22" s="37"/>
      <c r="PRY22" s="37"/>
      <c r="PRZ22" s="37"/>
      <c r="PSA22" s="37"/>
      <c r="PSB22" s="37"/>
      <c r="PSC22" s="37"/>
      <c r="PSD22" s="37"/>
      <c r="PSE22" s="37"/>
      <c r="PSF22" s="37"/>
      <c r="PSG22" s="37"/>
      <c r="PSH22" s="37"/>
      <c r="PSI22" s="37"/>
      <c r="PSJ22" s="37"/>
      <c r="PSK22" s="37"/>
      <c r="PSL22" s="37"/>
      <c r="PSM22" s="37"/>
      <c r="PSN22" s="37"/>
      <c r="PSO22" s="37"/>
      <c r="PSP22" s="37"/>
      <c r="PSQ22" s="37"/>
      <c r="PSR22" s="37"/>
      <c r="PSS22" s="37"/>
      <c r="PST22" s="37"/>
      <c r="PSU22" s="37"/>
      <c r="PSV22" s="37"/>
      <c r="PSW22" s="37"/>
      <c r="PSX22" s="37"/>
      <c r="PSY22" s="37"/>
      <c r="PSZ22" s="37"/>
      <c r="PTA22" s="37"/>
      <c r="PTB22" s="37"/>
      <c r="PTC22" s="37"/>
      <c r="PTD22" s="37"/>
      <c r="PTE22" s="37"/>
      <c r="PTF22" s="37"/>
      <c r="PTG22" s="37"/>
      <c r="PTH22" s="37"/>
      <c r="PTI22" s="37"/>
      <c r="PTJ22" s="37"/>
      <c r="PTK22" s="37"/>
      <c r="PTL22" s="37"/>
      <c r="PTM22" s="37"/>
      <c r="PTN22" s="37"/>
      <c r="PTO22" s="37"/>
      <c r="PTP22" s="37"/>
      <c r="PTQ22" s="37"/>
      <c r="PTR22" s="37"/>
      <c r="PTS22" s="37"/>
      <c r="PTT22" s="37"/>
      <c r="PTU22" s="37"/>
      <c r="PTV22" s="37"/>
      <c r="PTW22" s="37"/>
      <c r="PTX22" s="37"/>
      <c r="PTY22" s="37"/>
      <c r="PTZ22" s="37"/>
      <c r="PUA22" s="37"/>
      <c r="PUB22" s="37"/>
      <c r="PUC22" s="37"/>
      <c r="PUD22" s="37"/>
      <c r="PUE22" s="37"/>
      <c r="PUF22" s="37"/>
      <c r="PUG22" s="37"/>
      <c r="PUH22" s="37"/>
      <c r="PUI22" s="37"/>
      <c r="PUJ22" s="37"/>
      <c r="PUK22" s="37"/>
      <c r="PUL22" s="37"/>
      <c r="PUM22" s="37"/>
      <c r="PUN22" s="37"/>
      <c r="PUO22" s="37"/>
      <c r="PUP22" s="37"/>
      <c r="PUQ22" s="37"/>
      <c r="PUR22" s="37"/>
      <c r="PUS22" s="37"/>
      <c r="PUT22" s="37"/>
      <c r="PUU22" s="37"/>
      <c r="PUV22" s="37"/>
      <c r="PUW22" s="37"/>
      <c r="PUX22" s="37"/>
      <c r="PUY22" s="37"/>
      <c r="PUZ22" s="37"/>
      <c r="PVA22" s="37"/>
      <c r="PVB22" s="37"/>
      <c r="PVC22" s="37"/>
      <c r="PVD22" s="37"/>
      <c r="PVE22" s="37"/>
      <c r="PVF22" s="37"/>
      <c r="PVG22" s="37"/>
      <c r="PVH22" s="37"/>
      <c r="PVI22" s="37"/>
      <c r="PVJ22" s="37"/>
      <c r="PVK22" s="37"/>
      <c r="PVL22" s="37"/>
      <c r="PVM22" s="37"/>
      <c r="PVN22" s="37"/>
      <c r="PVO22" s="37"/>
      <c r="PVP22" s="37"/>
      <c r="PVQ22" s="37"/>
      <c r="PVR22" s="37"/>
      <c r="PVS22" s="37"/>
      <c r="PVT22" s="37"/>
      <c r="PVU22" s="37"/>
      <c r="PVV22" s="37"/>
      <c r="PVW22" s="37"/>
      <c r="PVX22" s="37"/>
      <c r="PVY22" s="37"/>
      <c r="PVZ22" s="37"/>
      <c r="PWA22" s="37"/>
      <c r="PWB22" s="37"/>
      <c r="PWC22" s="37"/>
      <c r="PWD22" s="37"/>
      <c r="PWE22" s="37"/>
      <c r="PWF22" s="37"/>
      <c r="PWG22" s="37"/>
      <c r="PWH22" s="37"/>
      <c r="PWI22" s="37"/>
      <c r="PWJ22" s="37"/>
      <c r="PWK22" s="37"/>
      <c r="PWL22" s="37"/>
      <c r="PWM22" s="37"/>
      <c r="PWN22" s="37"/>
      <c r="PWO22" s="37"/>
      <c r="PWP22" s="37"/>
      <c r="PWQ22" s="37"/>
      <c r="PWR22" s="37"/>
      <c r="PWS22" s="37"/>
      <c r="PWT22" s="37"/>
      <c r="PWU22" s="37"/>
      <c r="PWV22" s="37"/>
      <c r="PWW22" s="37"/>
      <c r="PWX22" s="37"/>
      <c r="PWY22" s="37"/>
      <c r="PWZ22" s="37"/>
      <c r="PXA22" s="37"/>
      <c r="PXB22" s="37"/>
      <c r="PXC22" s="37"/>
      <c r="PXD22" s="37"/>
      <c r="PXE22" s="37"/>
      <c r="PXF22" s="37"/>
      <c r="PXG22" s="37"/>
      <c r="PXH22" s="37"/>
      <c r="PXI22" s="37"/>
      <c r="PXJ22" s="37"/>
      <c r="PXK22" s="37"/>
      <c r="PXL22" s="37"/>
      <c r="PXM22" s="37"/>
      <c r="PXN22" s="37"/>
      <c r="PXO22" s="37"/>
      <c r="PXP22" s="37"/>
      <c r="PXQ22" s="37"/>
      <c r="PXR22" s="37"/>
      <c r="PXS22" s="37"/>
      <c r="PXT22" s="37"/>
      <c r="PXU22" s="37"/>
      <c r="PXV22" s="37"/>
      <c r="PXW22" s="37"/>
      <c r="PXX22" s="37"/>
      <c r="PXY22" s="37"/>
      <c r="PXZ22" s="37"/>
      <c r="PYA22" s="37"/>
      <c r="PYB22" s="37"/>
      <c r="PYC22" s="37"/>
      <c r="PYD22" s="37"/>
      <c r="PYE22" s="37"/>
      <c r="PYF22" s="37"/>
      <c r="PYG22" s="37"/>
      <c r="PYH22" s="37"/>
      <c r="PYI22" s="37"/>
      <c r="PYJ22" s="37"/>
      <c r="PYK22" s="37"/>
      <c r="PYL22" s="37"/>
      <c r="PYM22" s="37"/>
      <c r="PYN22" s="37"/>
      <c r="PYO22" s="37"/>
      <c r="PYP22" s="37"/>
      <c r="PYQ22" s="37"/>
      <c r="PYR22" s="37"/>
      <c r="PYS22" s="37"/>
      <c r="PYT22" s="37"/>
      <c r="PYU22" s="37"/>
      <c r="PYV22" s="37"/>
      <c r="PYW22" s="37"/>
      <c r="PYX22" s="37"/>
      <c r="PYY22" s="37"/>
      <c r="PYZ22" s="37"/>
      <c r="PZA22" s="37"/>
      <c r="PZB22" s="37"/>
      <c r="PZC22" s="37"/>
      <c r="PZD22" s="37"/>
      <c r="PZE22" s="37"/>
      <c r="PZF22" s="37"/>
      <c r="PZG22" s="37"/>
      <c r="PZH22" s="37"/>
      <c r="PZI22" s="37"/>
      <c r="PZJ22" s="37"/>
      <c r="PZK22" s="37"/>
      <c r="PZL22" s="37"/>
      <c r="PZM22" s="37"/>
      <c r="PZN22" s="37"/>
      <c r="PZO22" s="37"/>
      <c r="PZP22" s="37"/>
      <c r="PZQ22" s="37"/>
      <c r="PZR22" s="37"/>
      <c r="PZS22" s="37"/>
      <c r="PZT22" s="37"/>
      <c r="PZU22" s="37"/>
      <c r="PZV22" s="37"/>
      <c r="PZW22" s="37"/>
      <c r="PZX22" s="37"/>
      <c r="PZY22" s="37"/>
      <c r="PZZ22" s="37"/>
      <c r="QAA22" s="37"/>
      <c r="QAB22" s="37"/>
      <c r="QAC22" s="37"/>
      <c r="QAD22" s="37"/>
      <c r="QAE22" s="37"/>
      <c r="QAF22" s="37"/>
      <c r="QAG22" s="37"/>
      <c r="QAH22" s="37"/>
      <c r="QAI22" s="37"/>
      <c r="QAJ22" s="37"/>
      <c r="QAK22" s="37"/>
      <c r="QAL22" s="37"/>
      <c r="QAM22" s="37"/>
      <c r="QAN22" s="37"/>
      <c r="QAO22" s="37"/>
      <c r="QAP22" s="37"/>
      <c r="QAQ22" s="37"/>
      <c r="QAR22" s="37"/>
      <c r="QAS22" s="37"/>
      <c r="QAT22" s="37"/>
      <c r="QAU22" s="37"/>
      <c r="QAV22" s="37"/>
      <c r="QAW22" s="37"/>
      <c r="QAX22" s="37"/>
      <c r="QAY22" s="37"/>
      <c r="QAZ22" s="37"/>
      <c r="QBA22" s="37"/>
      <c r="QBB22" s="37"/>
      <c r="QBC22" s="37"/>
      <c r="QBD22" s="37"/>
      <c r="QBE22" s="37"/>
      <c r="QBF22" s="37"/>
      <c r="QBG22" s="37"/>
      <c r="QBH22" s="37"/>
      <c r="QBI22" s="37"/>
      <c r="QBJ22" s="37"/>
      <c r="QBK22" s="37"/>
      <c r="QBL22" s="37"/>
      <c r="QBM22" s="37"/>
      <c r="QBN22" s="37"/>
      <c r="QBO22" s="37"/>
      <c r="QBP22" s="37"/>
      <c r="QBQ22" s="37"/>
      <c r="QBR22" s="37"/>
      <c r="QBS22" s="37"/>
      <c r="QBT22" s="37"/>
      <c r="QBU22" s="37"/>
      <c r="QBV22" s="37"/>
      <c r="QBW22" s="37"/>
      <c r="QBX22" s="37"/>
      <c r="QBY22" s="37"/>
      <c r="QBZ22" s="37"/>
      <c r="QCA22" s="37"/>
      <c r="QCB22" s="37"/>
      <c r="QCC22" s="37"/>
      <c r="QCD22" s="37"/>
      <c r="QCE22" s="37"/>
      <c r="QCF22" s="37"/>
      <c r="QCG22" s="37"/>
      <c r="QCH22" s="37"/>
      <c r="QCI22" s="37"/>
      <c r="QCJ22" s="37"/>
      <c r="QCK22" s="37"/>
      <c r="QCL22" s="37"/>
      <c r="QCM22" s="37"/>
      <c r="QCN22" s="37"/>
      <c r="QCO22" s="37"/>
      <c r="QCP22" s="37"/>
      <c r="QCQ22" s="37"/>
      <c r="QCR22" s="37"/>
      <c r="QCS22" s="37"/>
      <c r="QCT22" s="37"/>
      <c r="QCU22" s="37"/>
      <c r="QCV22" s="37"/>
      <c r="QCW22" s="37"/>
      <c r="QCX22" s="37"/>
      <c r="QCY22" s="37"/>
      <c r="QCZ22" s="37"/>
      <c r="QDA22" s="37"/>
      <c r="QDB22" s="37"/>
      <c r="QDC22" s="37"/>
      <c r="QDD22" s="37"/>
      <c r="QDE22" s="37"/>
      <c r="QDF22" s="37"/>
      <c r="QDG22" s="37"/>
      <c r="QDH22" s="37"/>
      <c r="QDI22" s="37"/>
      <c r="QDJ22" s="37"/>
      <c r="QDK22" s="37"/>
      <c r="QDL22" s="37"/>
      <c r="QDM22" s="37"/>
      <c r="QDN22" s="37"/>
      <c r="QDO22" s="37"/>
      <c r="QDP22" s="37"/>
      <c r="QDQ22" s="37"/>
      <c r="QDR22" s="37"/>
      <c r="QDS22" s="37"/>
      <c r="QDT22" s="37"/>
      <c r="QDU22" s="37"/>
      <c r="QDV22" s="37"/>
      <c r="QDW22" s="37"/>
      <c r="QDX22" s="37"/>
      <c r="QDY22" s="37"/>
      <c r="QDZ22" s="37"/>
      <c r="QEA22" s="37"/>
      <c r="QEB22" s="37"/>
      <c r="QEC22" s="37"/>
      <c r="QED22" s="37"/>
      <c r="QEE22" s="37"/>
      <c r="QEF22" s="37"/>
      <c r="QEG22" s="37"/>
      <c r="QEH22" s="37"/>
      <c r="QEI22" s="37"/>
      <c r="QEJ22" s="37"/>
      <c r="QEK22" s="37"/>
      <c r="QEL22" s="37"/>
      <c r="QEM22" s="37"/>
      <c r="QEN22" s="37"/>
      <c r="QEO22" s="37"/>
      <c r="QEP22" s="37"/>
      <c r="QEQ22" s="37"/>
      <c r="QER22" s="37"/>
      <c r="QES22" s="37"/>
      <c r="QET22" s="37"/>
      <c r="QEU22" s="37"/>
      <c r="QEV22" s="37"/>
      <c r="QEW22" s="37"/>
      <c r="QEX22" s="37"/>
      <c r="QEY22" s="37"/>
      <c r="QEZ22" s="37"/>
      <c r="QFA22" s="37"/>
      <c r="QFB22" s="37"/>
      <c r="QFC22" s="37"/>
      <c r="QFD22" s="37"/>
      <c r="QFE22" s="37"/>
      <c r="QFF22" s="37"/>
      <c r="QFG22" s="37"/>
      <c r="QFH22" s="37"/>
      <c r="QFI22" s="37"/>
      <c r="QFJ22" s="37"/>
      <c r="QFK22" s="37"/>
      <c r="QFL22" s="37"/>
      <c r="QFM22" s="37"/>
      <c r="QFN22" s="37"/>
      <c r="QFO22" s="37"/>
      <c r="QFP22" s="37"/>
      <c r="QFQ22" s="37"/>
      <c r="QFR22" s="37"/>
      <c r="QFS22" s="37"/>
      <c r="QFT22" s="37"/>
      <c r="QFU22" s="37"/>
      <c r="QFV22" s="37"/>
      <c r="QFW22" s="37"/>
      <c r="QFX22" s="37"/>
      <c r="QFY22" s="37"/>
      <c r="QFZ22" s="37"/>
      <c r="QGA22" s="37"/>
      <c r="QGB22" s="37"/>
      <c r="QGC22" s="37"/>
      <c r="QGD22" s="37"/>
      <c r="QGE22" s="37"/>
      <c r="QGF22" s="37"/>
      <c r="QGG22" s="37"/>
      <c r="QGH22" s="37"/>
      <c r="QGI22" s="37"/>
      <c r="QGJ22" s="37"/>
      <c r="QGK22" s="37"/>
      <c r="QGL22" s="37"/>
      <c r="QGM22" s="37"/>
      <c r="QGN22" s="37"/>
      <c r="QGO22" s="37"/>
      <c r="QGP22" s="37"/>
      <c r="QGQ22" s="37"/>
      <c r="QGR22" s="37"/>
      <c r="QGS22" s="37"/>
      <c r="QGT22" s="37"/>
      <c r="QGU22" s="37"/>
      <c r="QGV22" s="37"/>
      <c r="QGW22" s="37"/>
      <c r="QGX22" s="37"/>
      <c r="QGY22" s="37"/>
      <c r="QGZ22" s="37"/>
      <c r="QHA22" s="37"/>
      <c r="QHB22" s="37"/>
      <c r="QHC22" s="37"/>
      <c r="QHD22" s="37"/>
      <c r="QHE22" s="37"/>
      <c r="QHF22" s="37"/>
      <c r="QHG22" s="37"/>
      <c r="QHH22" s="37"/>
      <c r="QHI22" s="37"/>
      <c r="QHJ22" s="37"/>
      <c r="QHK22" s="37"/>
      <c r="QHL22" s="37"/>
      <c r="QHM22" s="37"/>
      <c r="QHN22" s="37"/>
      <c r="QHO22" s="37"/>
      <c r="QHP22" s="37"/>
      <c r="QHQ22" s="37"/>
      <c r="QHR22" s="37"/>
      <c r="QHS22" s="37"/>
      <c r="QHT22" s="37"/>
      <c r="QHU22" s="37"/>
      <c r="QHV22" s="37"/>
      <c r="QHW22" s="37"/>
      <c r="QHX22" s="37"/>
      <c r="QHY22" s="37"/>
      <c r="QHZ22" s="37"/>
      <c r="QIA22" s="37"/>
      <c r="QIB22" s="37"/>
      <c r="QIC22" s="37"/>
      <c r="QID22" s="37"/>
      <c r="QIE22" s="37"/>
      <c r="QIF22" s="37"/>
      <c r="QIG22" s="37"/>
      <c r="QIH22" s="37"/>
      <c r="QII22" s="37"/>
      <c r="QIJ22" s="37"/>
      <c r="QIK22" s="37"/>
      <c r="QIL22" s="37"/>
      <c r="QIM22" s="37"/>
      <c r="QIN22" s="37"/>
      <c r="QIO22" s="37"/>
      <c r="QIP22" s="37"/>
      <c r="QIQ22" s="37"/>
      <c r="QIR22" s="37"/>
      <c r="QIS22" s="37"/>
      <c r="QIT22" s="37"/>
      <c r="QIU22" s="37"/>
      <c r="QIV22" s="37"/>
      <c r="QIW22" s="37"/>
      <c r="QIX22" s="37"/>
      <c r="QIY22" s="37"/>
      <c r="QIZ22" s="37"/>
      <c r="QJA22" s="37"/>
      <c r="QJB22" s="37"/>
      <c r="QJC22" s="37"/>
      <c r="QJD22" s="37"/>
      <c r="QJE22" s="37"/>
      <c r="QJF22" s="37"/>
      <c r="QJG22" s="37"/>
      <c r="QJH22" s="37"/>
      <c r="QJI22" s="37"/>
      <c r="QJJ22" s="37"/>
      <c r="QJK22" s="37"/>
      <c r="QJL22" s="37"/>
      <c r="QJM22" s="37"/>
      <c r="QJN22" s="37"/>
      <c r="QJO22" s="37"/>
      <c r="QJP22" s="37"/>
      <c r="QJQ22" s="37"/>
      <c r="QJR22" s="37"/>
      <c r="QJS22" s="37"/>
      <c r="QJT22" s="37"/>
      <c r="QJU22" s="37"/>
      <c r="QJV22" s="37"/>
      <c r="QJW22" s="37"/>
      <c r="QJX22" s="37"/>
      <c r="QJY22" s="37"/>
      <c r="QJZ22" s="37"/>
      <c r="QKA22" s="37"/>
      <c r="QKB22" s="37"/>
      <c r="QKC22" s="37"/>
      <c r="QKD22" s="37"/>
      <c r="QKE22" s="37"/>
      <c r="QKF22" s="37"/>
      <c r="QKG22" s="37"/>
      <c r="QKH22" s="37"/>
      <c r="QKI22" s="37"/>
      <c r="QKJ22" s="37"/>
      <c r="QKK22" s="37"/>
      <c r="QKL22" s="37"/>
      <c r="QKM22" s="37"/>
      <c r="QKN22" s="37"/>
      <c r="QKO22" s="37"/>
      <c r="QKP22" s="37"/>
      <c r="QKQ22" s="37"/>
      <c r="QKR22" s="37"/>
      <c r="QKS22" s="37"/>
      <c r="QKT22" s="37"/>
      <c r="QKU22" s="37"/>
      <c r="QKV22" s="37"/>
      <c r="QKW22" s="37"/>
      <c r="QKX22" s="37"/>
      <c r="QKY22" s="37"/>
      <c r="QKZ22" s="37"/>
      <c r="QLA22" s="37"/>
      <c r="QLB22" s="37"/>
      <c r="QLC22" s="37"/>
      <c r="QLD22" s="37"/>
      <c r="QLE22" s="37"/>
      <c r="QLF22" s="37"/>
      <c r="QLG22" s="37"/>
      <c r="QLH22" s="37"/>
      <c r="QLI22" s="37"/>
      <c r="QLJ22" s="37"/>
      <c r="QLK22" s="37"/>
      <c r="QLL22" s="37"/>
      <c r="QLM22" s="37"/>
      <c r="QLN22" s="37"/>
      <c r="QLO22" s="37"/>
      <c r="QLP22" s="37"/>
      <c r="QLQ22" s="37"/>
      <c r="QLR22" s="37"/>
      <c r="QLS22" s="37"/>
      <c r="QLT22" s="37"/>
      <c r="QLU22" s="37"/>
      <c r="QLV22" s="37"/>
      <c r="QLW22" s="37"/>
      <c r="QLX22" s="37"/>
      <c r="QLY22" s="37"/>
      <c r="QLZ22" s="37"/>
      <c r="QMA22" s="37"/>
      <c r="QMB22" s="37"/>
      <c r="QMC22" s="37"/>
      <c r="QMD22" s="37"/>
      <c r="QME22" s="37"/>
      <c r="QMF22" s="37"/>
      <c r="QMG22" s="37"/>
      <c r="QMH22" s="37"/>
      <c r="QMI22" s="37"/>
      <c r="QMJ22" s="37"/>
      <c r="QMK22" s="37"/>
      <c r="QML22" s="37"/>
      <c r="QMM22" s="37"/>
      <c r="QMN22" s="37"/>
      <c r="QMO22" s="37"/>
      <c r="QMP22" s="37"/>
      <c r="QMQ22" s="37"/>
      <c r="QMR22" s="37"/>
      <c r="QMS22" s="37"/>
      <c r="QMT22" s="37"/>
      <c r="QMU22" s="37"/>
      <c r="QMV22" s="37"/>
      <c r="QMW22" s="37"/>
      <c r="QMX22" s="37"/>
      <c r="QMY22" s="37"/>
      <c r="QMZ22" s="37"/>
      <c r="QNA22" s="37"/>
      <c r="QNB22" s="37"/>
      <c r="QNC22" s="37"/>
      <c r="QND22" s="37"/>
      <c r="QNE22" s="37"/>
      <c r="QNF22" s="37"/>
      <c r="QNG22" s="37"/>
      <c r="QNH22" s="37"/>
      <c r="QNI22" s="37"/>
      <c r="QNJ22" s="37"/>
      <c r="QNK22" s="37"/>
      <c r="QNL22" s="37"/>
      <c r="QNM22" s="37"/>
      <c r="QNN22" s="37"/>
      <c r="QNO22" s="37"/>
      <c r="QNP22" s="37"/>
      <c r="QNQ22" s="37"/>
      <c r="QNR22" s="37"/>
      <c r="QNS22" s="37"/>
      <c r="QNT22" s="37"/>
      <c r="QNU22" s="37"/>
      <c r="QNV22" s="37"/>
      <c r="QNW22" s="37"/>
      <c r="QNX22" s="37"/>
      <c r="QNY22" s="37"/>
      <c r="QNZ22" s="37"/>
      <c r="QOA22" s="37"/>
      <c r="QOB22" s="37"/>
      <c r="QOC22" s="37"/>
      <c r="QOD22" s="37"/>
      <c r="QOE22" s="37"/>
      <c r="QOF22" s="37"/>
      <c r="QOG22" s="37"/>
      <c r="QOH22" s="37"/>
      <c r="QOI22" s="37"/>
      <c r="QOJ22" s="37"/>
      <c r="QOK22" s="37"/>
      <c r="QOL22" s="37"/>
      <c r="QOM22" s="37"/>
      <c r="QON22" s="37"/>
      <c r="QOO22" s="37"/>
      <c r="QOP22" s="37"/>
      <c r="QOQ22" s="37"/>
      <c r="QOR22" s="37"/>
      <c r="QOS22" s="37"/>
      <c r="QOT22" s="37"/>
      <c r="QOU22" s="37"/>
      <c r="QOV22" s="37"/>
      <c r="QOW22" s="37"/>
      <c r="QOX22" s="37"/>
      <c r="QOY22" s="37"/>
      <c r="QOZ22" s="37"/>
      <c r="QPA22" s="37"/>
      <c r="QPB22" s="37"/>
      <c r="QPC22" s="37"/>
      <c r="QPD22" s="37"/>
      <c r="QPE22" s="37"/>
      <c r="QPF22" s="37"/>
      <c r="QPG22" s="37"/>
      <c r="QPH22" s="37"/>
      <c r="QPI22" s="37"/>
      <c r="QPJ22" s="37"/>
      <c r="QPK22" s="37"/>
      <c r="QPL22" s="37"/>
      <c r="QPM22" s="37"/>
      <c r="QPN22" s="37"/>
      <c r="QPO22" s="37"/>
      <c r="QPP22" s="37"/>
      <c r="QPQ22" s="37"/>
      <c r="QPR22" s="37"/>
      <c r="QPS22" s="37"/>
      <c r="QPT22" s="37"/>
      <c r="QPU22" s="37"/>
      <c r="QPV22" s="37"/>
      <c r="QPW22" s="37"/>
      <c r="QPX22" s="37"/>
      <c r="QPY22" s="37"/>
      <c r="QPZ22" s="37"/>
      <c r="QQA22" s="37"/>
      <c r="QQB22" s="37"/>
      <c r="QQC22" s="37"/>
      <c r="QQD22" s="37"/>
      <c r="QQE22" s="37"/>
      <c r="QQF22" s="37"/>
      <c r="QQG22" s="37"/>
      <c r="QQH22" s="37"/>
      <c r="QQI22" s="37"/>
      <c r="QQJ22" s="37"/>
      <c r="QQK22" s="37"/>
      <c r="QQL22" s="37"/>
      <c r="QQM22" s="37"/>
      <c r="QQN22" s="37"/>
      <c r="QQO22" s="37"/>
      <c r="QQP22" s="37"/>
      <c r="QQQ22" s="37"/>
      <c r="QQR22" s="37"/>
      <c r="QQS22" s="37"/>
      <c r="QQT22" s="37"/>
      <c r="QQU22" s="37"/>
      <c r="QQV22" s="37"/>
      <c r="QQW22" s="37"/>
      <c r="QQX22" s="37"/>
      <c r="QQY22" s="37"/>
      <c r="QQZ22" s="37"/>
      <c r="QRA22" s="37"/>
      <c r="QRB22" s="37"/>
      <c r="QRC22" s="37"/>
      <c r="QRD22" s="37"/>
      <c r="QRE22" s="37"/>
      <c r="QRF22" s="37"/>
      <c r="QRG22" s="37"/>
      <c r="QRH22" s="37"/>
      <c r="QRI22" s="37"/>
      <c r="QRJ22" s="37"/>
      <c r="QRK22" s="37"/>
      <c r="QRL22" s="37"/>
      <c r="QRM22" s="37"/>
      <c r="QRN22" s="37"/>
      <c r="QRO22" s="37"/>
      <c r="QRP22" s="37"/>
      <c r="QRQ22" s="37"/>
      <c r="QRR22" s="37"/>
      <c r="QRS22" s="37"/>
      <c r="QRT22" s="37"/>
      <c r="QRU22" s="37"/>
      <c r="QRV22" s="37"/>
      <c r="QRW22" s="37"/>
      <c r="QRX22" s="37"/>
      <c r="QRY22" s="37"/>
      <c r="QRZ22" s="37"/>
      <c r="QSA22" s="37"/>
      <c r="QSB22" s="37"/>
      <c r="QSC22" s="37"/>
      <c r="QSD22" s="37"/>
      <c r="QSE22" s="37"/>
      <c r="QSF22" s="37"/>
      <c r="QSG22" s="37"/>
      <c r="QSH22" s="37"/>
      <c r="QSI22" s="37"/>
      <c r="QSJ22" s="37"/>
      <c r="QSK22" s="37"/>
      <c r="QSL22" s="37"/>
      <c r="QSM22" s="37"/>
      <c r="QSN22" s="37"/>
      <c r="QSO22" s="37"/>
      <c r="QSP22" s="37"/>
      <c r="QSQ22" s="37"/>
      <c r="QSR22" s="37"/>
      <c r="QSS22" s="37"/>
      <c r="QST22" s="37"/>
      <c r="QSU22" s="37"/>
      <c r="QSV22" s="37"/>
      <c r="QSW22" s="37"/>
      <c r="QSX22" s="37"/>
      <c r="QSY22" s="37"/>
      <c r="QSZ22" s="37"/>
      <c r="QTA22" s="37"/>
      <c r="QTB22" s="37"/>
      <c r="QTC22" s="37"/>
      <c r="QTD22" s="37"/>
      <c r="QTE22" s="37"/>
      <c r="QTF22" s="37"/>
      <c r="QTG22" s="37"/>
      <c r="QTH22" s="37"/>
      <c r="QTI22" s="37"/>
      <c r="QTJ22" s="37"/>
      <c r="QTK22" s="37"/>
      <c r="QTL22" s="37"/>
      <c r="QTM22" s="37"/>
      <c r="QTN22" s="37"/>
      <c r="QTO22" s="37"/>
      <c r="QTP22" s="37"/>
      <c r="QTQ22" s="37"/>
      <c r="QTR22" s="37"/>
      <c r="QTS22" s="37"/>
      <c r="QTT22" s="37"/>
      <c r="QTU22" s="37"/>
      <c r="QTV22" s="37"/>
      <c r="QTW22" s="37"/>
      <c r="QTX22" s="37"/>
      <c r="QTY22" s="37"/>
      <c r="QTZ22" s="37"/>
      <c r="QUA22" s="37"/>
      <c r="QUB22" s="37"/>
      <c r="QUC22" s="37"/>
      <c r="QUD22" s="37"/>
      <c r="QUE22" s="37"/>
      <c r="QUF22" s="37"/>
      <c r="QUG22" s="37"/>
      <c r="QUH22" s="37"/>
      <c r="QUI22" s="37"/>
      <c r="QUJ22" s="37"/>
      <c r="QUK22" s="37"/>
      <c r="QUL22" s="37"/>
      <c r="QUM22" s="37"/>
      <c r="QUN22" s="37"/>
      <c r="QUO22" s="37"/>
      <c r="QUP22" s="37"/>
      <c r="QUQ22" s="37"/>
      <c r="QUR22" s="37"/>
      <c r="QUS22" s="37"/>
      <c r="QUT22" s="37"/>
      <c r="QUU22" s="37"/>
      <c r="QUV22" s="37"/>
      <c r="QUW22" s="37"/>
      <c r="QUX22" s="37"/>
      <c r="QUY22" s="37"/>
      <c r="QUZ22" s="37"/>
      <c r="QVA22" s="37"/>
      <c r="QVB22" s="37"/>
      <c r="QVC22" s="37"/>
      <c r="QVD22" s="37"/>
      <c r="QVE22" s="37"/>
      <c r="QVF22" s="37"/>
      <c r="QVG22" s="37"/>
      <c r="QVH22" s="37"/>
      <c r="QVI22" s="37"/>
      <c r="QVJ22" s="37"/>
      <c r="QVK22" s="37"/>
      <c r="QVL22" s="37"/>
      <c r="QVM22" s="37"/>
      <c r="QVN22" s="37"/>
      <c r="QVO22" s="37"/>
      <c r="QVP22" s="37"/>
      <c r="QVQ22" s="37"/>
      <c r="QVR22" s="37"/>
      <c r="QVS22" s="37"/>
      <c r="QVT22" s="37"/>
      <c r="QVU22" s="37"/>
      <c r="QVV22" s="37"/>
      <c r="QVW22" s="37"/>
      <c r="QVX22" s="37"/>
      <c r="QVY22" s="37"/>
      <c r="QVZ22" s="37"/>
      <c r="QWA22" s="37"/>
      <c r="QWB22" s="37"/>
      <c r="QWC22" s="37"/>
      <c r="QWD22" s="37"/>
      <c r="QWE22" s="37"/>
      <c r="QWF22" s="37"/>
      <c r="QWG22" s="37"/>
      <c r="QWH22" s="37"/>
      <c r="QWI22" s="37"/>
      <c r="QWJ22" s="37"/>
      <c r="QWK22" s="37"/>
      <c r="QWL22" s="37"/>
      <c r="QWM22" s="37"/>
      <c r="QWN22" s="37"/>
      <c r="QWO22" s="37"/>
      <c r="QWP22" s="37"/>
      <c r="QWQ22" s="37"/>
      <c r="QWR22" s="37"/>
      <c r="QWS22" s="37"/>
      <c r="QWT22" s="37"/>
      <c r="QWU22" s="37"/>
      <c r="QWV22" s="37"/>
      <c r="QWW22" s="37"/>
      <c r="QWX22" s="37"/>
      <c r="QWY22" s="37"/>
      <c r="QWZ22" s="37"/>
      <c r="QXA22" s="37"/>
      <c r="QXB22" s="37"/>
      <c r="QXC22" s="37"/>
      <c r="QXD22" s="37"/>
      <c r="QXE22" s="37"/>
      <c r="QXF22" s="37"/>
      <c r="QXG22" s="37"/>
      <c r="QXH22" s="37"/>
      <c r="QXI22" s="37"/>
      <c r="QXJ22" s="37"/>
      <c r="QXK22" s="37"/>
      <c r="QXL22" s="37"/>
      <c r="QXM22" s="37"/>
      <c r="QXN22" s="37"/>
      <c r="QXO22" s="37"/>
      <c r="QXP22" s="37"/>
      <c r="QXQ22" s="37"/>
      <c r="QXR22" s="37"/>
      <c r="QXS22" s="37"/>
      <c r="QXT22" s="37"/>
      <c r="QXU22" s="37"/>
      <c r="QXV22" s="37"/>
      <c r="QXW22" s="37"/>
      <c r="QXX22" s="37"/>
      <c r="QXY22" s="37"/>
      <c r="QXZ22" s="37"/>
      <c r="QYA22" s="37"/>
      <c r="QYB22" s="37"/>
      <c r="QYC22" s="37"/>
      <c r="QYD22" s="37"/>
      <c r="QYE22" s="37"/>
      <c r="QYF22" s="37"/>
      <c r="QYG22" s="37"/>
      <c r="QYH22" s="37"/>
      <c r="QYI22" s="37"/>
      <c r="QYJ22" s="37"/>
      <c r="QYK22" s="37"/>
      <c r="QYL22" s="37"/>
      <c r="QYM22" s="37"/>
      <c r="QYN22" s="37"/>
      <c r="QYO22" s="37"/>
      <c r="QYP22" s="37"/>
      <c r="QYQ22" s="37"/>
      <c r="QYR22" s="37"/>
      <c r="QYS22" s="37"/>
      <c r="QYT22" s="37"/>
      <c r="QYU22" s="37"/>
      <c r="QYV22" s="37"/>
      <c r="QYW22" s="37"/>
      <c r="QYX22" s="37"/>
      <c r="QYY22" s="37"/>
      <c r="QYZ22" s="37"/>
      <c r="QZA22" s="37"/>
      <c r="QZB22" s="37"/>
      <c r="QZC22" s="37"/>
      <c r="QZD22" s="37"/>
      <c r="QZE22" s="37"/>
      <c r="QZF22" s="37"/>
      <c r="QZG22" s="37"/>
      <c r="QZH22" s="37"/>
      <c r="QZI22" s="37"/>
      <c r="QZJ22" s="37"/>
      <c r="QZK22" s="37"/>
      <c r="QZL22" s="37"/>
      <c r="QZM22" s="37"/>
      <c r="QZN22" s="37"/>
      <c r="QZO22" s="37"/>
      <c r="QZP22" s="37"/>
      <c r="QZQ22" s="37"/>
      <c r="QZR22" s="37"/>
      <c r="QZS22" s="37"/>
      <c r="QZT22" s="37"/>
      <c r="QZU22" s="37"/>
      <c r="QZV22" s="37"/>
      <c r="QZW22" s="37"/>
      <c r="QZX22" s="37"/>
      <c r="QZY22" s="37"/>
      <c r="QZZ22" s="37"/>
      <c r="RAA22" s="37"/>
      <c r="RAB22" s="37"/>
      <c r="RAC22" s="37"/>
      <c r="RAD22" s="37"/>
      <c r="RAE22" s="37"/>
      <c r="RAF22" s="37"/>
      <c r="RAG22" s="37"/>
      <c r="RAH22" s="37"/>
      <c r="RAI22" s="37"/>
      <c r="RAJ22" s="37"/>
      <c r="RAK22" s="37"/>
      <c r="RAL22" s="37"/>
      <c r="RAM22" s="37"/>
      <c r="RAN22" s="37"/>
      <c r="RAO22" s="37"/>
      <c r="RAP22" s="37"/>
      <c r="RAQ22" s="37"/>
      <c r="RAR22" s="37"/>
      <c r="RAS22" s="37"/>
      <c r="RAT22" s="37"/>
      <c r="RAU22" s="37"/>
      <c r="RAV22" s="37"/>
      <c r="RAW22" s="37"/>
      <c r="RAX22" s="37"/>
      <c r="RAY22" s="37"/>
      <c r="RAZ22" s="37"/>
      <c r="RBA22" s="37"/>
      <c r="RBB22" s="37"/>
      <c r="RBC22" s="37"/>
      <c r="RBD22" s="37"/>
      <c r="RBE22" s="37"/>
      <c r="RBF22" s="37"/>
      <c r="RBG22" s="37"/>
      <c r="RBH22" s="37"/>
      <c r="RBI22" s="37"/>
      <c r="RBJ22" s="37"/>
      <c r="RBK22" s="37"/>
      <c r="RBL22" s="37"/>
      <c r="RBM22" s="37"/>
      <c r="RBN22" s="37"/>
      <c r="RBO22" s="37"/>
      <c r="RBP22" s="37"/>
      <c r="RBQ22" s="37"/>
      <c r="RBR22" s="37"/>
      <c r="RBS22" s="37"/>
      <c r="RBT22" s="37"/>
      <c r="RBU22" s="37"/>
      <c r="RBV22" s="37"/>
      <c r="RBW22" s="37"/>
      <c r="RBX22" s="37"/>
      <c r="RBY22" s="37"/>
      <c r="RBZ22" s="37"/>
      <c r="RCA22" s="37"/>
      <c r="RCB22" s="37"/>
      <c r="RCC22" s="37"/>
      <c r="RCD22" s="37"/>
      <c r="RCE22" s="37"/>
      <c r="RCF22" s="37"/>
      <c r="RCG22" s="37"/>
      <c r="RCH22" s="37"/>
      <c r="RCI22" s="37"/>
      <c r="RCJ22" s="37"/>
      <c r="RCK22" s="37"/>
      <c r="RCL22" s="37"/>
      <c r="RCM22" s="37"/>
      <c r="RCN22" s="37"/>
      <c r="RCO22" s="37"/>
      <c r="RCP22" s="37"/>
      <c r="RCQ22" s="37"/>
      <c r="RCR22" s="37"/>
      <c r="RCS22" s="37"/>
      <c r="RCT22" s="37"/>
      <c r="RCU22" s="37"/>
      <c r="RCV22" s="37"/>
      <c r="RCW22" s="37"/>
      <c r="RCX22" s="37"/>
      <c r="RCY22" s="37"/>
      <c r="RCZ22" s="37"/>
      <c r="RDA22" s="37"/>
      <c r="RDB22" s="37"/>
      <c r="RDC22" s="37"/>
      <c r="RDD22" s="37"/>
      <c r="RDE22" s="37"/>
      <c r="RDF22" s="37"/>
      <c r="RDG22" s="37"/>
      <c r="RDH22" s="37"/>
      <c r="RDI22" s="37"/>
      <c r="RDJ22" s="37"/>
      <c r="RDK22" s="37"/>
      <c r="RDL22" s="37"/>
      <c r="RDM22" s="37"/>
      <c r="RDN22" s="37"/>
      <c r="RDO22" s="37"/>
      <c r="RDP22" s="37"/>
      <c r="RDQ22" s="37"/>
      <c r="RDR22" s="37"/>
      <c r="RDS22" s="37"/>
      <c r="RDT22" s="37"/>
      <c r="RDU22" s="37"/>
      <c r="RDV22" s="37"/>
      <c r="RDW22" s="37"/>
      <c r="RDX22" s="37"/>
      <c r="RDY22" s="37"/>
      <c r="RDZ22" s="37"/>
      <c r="REA22" s="37"/>
      <c r="REB22" s="37"/>
      <c r="REC22" s="37"/>
      <c r="RED22" s="37"/>
      <c r="REE22" s="37"/>
      <c r="REF22" s="37"/>
      <c r="REG22" s="37"/>
      <c r="REH22" s="37"/>
      <c r="REI22" s="37"/>
      <c r="REJ22" s="37"/>
      <c r="REK22" s="37"/>
      <c r="REL22" s="37"/>
      <c r="REM22" s="37"/>
      <c r="REN22" s="37"/>
      <c r="REO22" s="37"/>
      <c r="REP22" s="37"/>
      <c r="REQ22" s="37"/>
      <c r="RER22" s="37"/>
      <c r="RES22" s="37"/>
      <c r="RET22" s="37"/>
      <c r="REU22" s="37"/>
      <c r="REV22" s="37"/>
      <c r="REW22" s="37"/>
      <c r="REX22" s="37"/>
      <c r="REY22" s="37"/>
      <c r="REZ22" s="37"/>
      <c r="RFA22" s="37"/>
      <c r="RFB22" s="37"/>
      <c r="RFC22" s="37"/>
      <c r="RFD22" s="37"/>
      <c r="RFE22" s="37"/>
      <c r="RFF22" s="37"/>
      <c r="RFG22" s="37"/>
      <c r="RFH22" s="37"/>
      <c r="RFI22" s="37"/>
      <c r="RFJ22" s="37"/>
      <c r="RFK22" s="37"/>
      <c r="RFL22" s="37"/>
      <c r="RFM22" s="37"/>
      <c r="RFN22" s="37"/>
      <c r="RFO22" s="37"/>
      <c r="RFP22" s="37"/>
      <c r="RFQ22" s="37"/>
      <c r="RFR22" s="37"/>
      <c r="RFS22" s="37"/>
      <c r="RFT22" s="37"/>
      <c r="RFU22" s="37"/>
      <c r="RFV22" s="37"/>
      <c r="RFW22" s="37"/>
      <c r="RFX22" s="37"/>
      <c r="RFY22" s="37"/>
      <c r="RFZ22" s="37"/>
      <c r="RGA22" s="37"/>
      <c r="RGB22" s="37"/>
      <c r="RGC22" s="37"/>
      <c r="RGD22" s="37"/>
      <c r="RGE22" s="37"/>
      <c r="RGF22" s="37"/>
      <c r="RGG22" s="37"/>
      <c r="RGH22" s="37"/>
      <c r="RGI22" s="37"/>
      <c r="RGJ22" s="37"/>
      <c r="RGK22" s="37"/>
      <c r="RGL22" s="37"/>
      <c r="RGM22" s="37"/>
      <c r="RGN22" s="37"/>
      <c r="RGO22" s="37"/>
      <c r="RGP22" s="37"/>
      <c r="RGQ22" s="37"/>
      <c r="RGR22" s="37"/>
      <c r="RGS22" s="37"/>
      <c r="RGT22" s="37"/>
      <c r="RGU22" s="37"/>
      <c r="RGV22" s="37"/>
      <c r="RGW22" s="37"/>
      <c r="RGX22" s="37"/>
      <c r="RGY22" s="37"/>
      <c r="RGZ22" s="37"/>
      <c r="RHA22" s="37"/>
      <c r="RHB22" s="37"/>
      <c r="RHC22" s="37"/>
      <c r="RHD22" s="37"/>
      <c r="RHE22" s="37"/>
      <c r="RHF22" s="37"/>
      <c r="RHG22" s="37"/>
      <c r="RHH22" s="37"/>
      <c r="RHI22" s="37"/>
      <c r="RHJ22" s="37"/>
      <c r="RHK22" s="37"/>
      <c r="RHL22" s="37"/>
      <c r="RHM22" s="37"/>
      <c r="RHN22" s="37"/>
      <c r="RHO22" s="37"/>
      <c r="RHP22" s="37"/>
      <c r="RHQ22" s="37"/>
      <c r="RHR22" s="37"/>
      <c r="RHS22" s="37"/>
      <c r="RHT22" s="37"/>
      <c r="RHU22" s="37"/>
      <c r="RHV22" s="37"/>
      <c r="RHW22" s="37"/>
      <c r="RHX22" s="37"/>
      <c r="RHY22" s="37"/>
      <c r="RHZ22" s="37"/>
      <c r="RIA22" s="37"/>
      <c r="RIB22" s="37"/>
      <c r="RIC22" s="37"/>
      <c r="RID22" s="37"/>
      <c r="RIE22" s="37"/>
      <c r="RIF22" s="37"/>
      <c r="RIG22" s="37"/>
      <c r="RIH22" s="37"/>
      <c r="RII22" s="37"/>
      <c r="RIJ22" s="37"/>
      <c r="RIK22" s="37"/>
      <c r="RIL22" s="37"/>
      <c r="RIM22" s="37"/>
      <c r="RIN22" s="37"/>
      <c r="RIO22" s="37"/>
      <c r="RIP22" s="37"/>
      <c r="RIQ22" s="37"/>
      <c r="RIR22" s="37"/>
      <c r="RIS22" s="37"/>
      <c r="RIT22" s="37"/>
      <c r="RIU22" s="37"/>
      <c r="RIV22" s="37"/>
      <c r="RIW22" s="37"/>
      <c r="RIX22" s="37"/>
      <c r="RIY22" s="37"/>
      <c r="RIZ22" s="37"/>
      <c r="RJA22" s="37"/>
      <c r="RJB22" s="37"/>
      <c r="RJC22" s="37"/>
      <c r="RJD22" s="37"/>
      <c r="RJE22" s="37"/>
      <c r="RJF22" s="37"/>
      <c r="RJG22" s="37"/>
      <c r="RJH22" s="37"/>
      <c r="RJI22" s="37"/>
      <c r="RJJ22" s="37"/>
      <c r="RJK22" s="37"/>
      <c r="RJL22" s="37"/>
      <c r="RJM22" s="37"/>
      <c r="RJN22" s="37"/>
      <c r="RJO22" s="37"/>
      <c r="RJP22" s="37"/>
      <c r="RJQ22" s="37"/>
      <c r="RJR22" s="37"/>
      <c r="RJS22" s="37"/>
      <c r="RJT22" s="37"/>
      <c r="RJU22" s="37"/>
      <c r="RJV22" s="37"/>
      <c r="RJW22" s="37"/>
      <c r="RJX22" s="37"/>
      <c r="RJY22" s="37"/>
      <c r="RJZ22" s="37"/>
      <c r="RKA22" s="37"/>
      <c r="RKB22" s="37"/>
      <c r="RKC22" s="37"/>
      <c r="RKD22" s="37"/>
      <c r="RKE22" s="37"/>
      <c r="RKF22" s="37"/>
      <c r="RKG22" s="37"/>
      <c r="RKH22" s="37"/>
      <c r="RKI22" s="37"/>
      <c r="RKJ22" s="37"/>
      <c r="RKK22" s="37"/>
      <c r="RKL22" s="37"/>
      <c r="RKM22" s="37"/>
      <c r="RKN22" s="37"/>
      <c r="RKO22" s="37"/>
      <c r="RKP22" s="37"/>
      <c r="RKQ22" s="37"/>
      <c r="RKR22" s="37"/>
      <c r="RKS22" s="37"/>
      <c r="RKT22" s="37"/>
      <c r="RKU22" s="37"/>
      <c r="RKV22" s="37"/>
      <c r="RKW22" s="37"/>
      <c r="RKX22" s="37"/>
      <c r="RKY22" s="37"/>
      <c r="RKZ22" s="37"/>
      <c r="RLA22" s="37"/>
      <c r="RLB22" s="37"/>
      <c r="RLC22" s="37"/>
      <c r="RLD22" s="37"/>
      <c r="RLE22" s="37"/>
      <c r="RLF22" s="37"/>
      <c r="RLG22" s="37"/>
      <c r="RLH22" s="37"/>
      <c r="RLI22" s="37"/>
      <c r="RLJ22" s="37"/>
      <c r="RLK22" s="37"/>
      <c r="RLL22" s="37"/>
      <c r="RLM22" s="37"/>
      <c r="RLN22" s="37"/>
      <c r="RLO22" s="37"/>
      <c r="RLP22" s="37"/>
      <c r="RLQ22" s="37"/>
      <c r="RLR22" s="37"/>
      <c r="RLS22" s="37"/>
      <c r="RLT22" s="37"/>
      <c r="RLU22" s="37"/>
      <c r="RLV22" s="37"/>
      <c r="RLW22" s="37"/>
      <c r="RLX22" s="37"/>
      <c r="RLY22" s="37"/>
      <c r="RLZ22" s="37"/>
      <c r="RMA22" s="37"/>
      <c r="RMB22" s="37"/>
      <c r="RMC22" s="37"/>
      <c r="RMD22" s="37"/>
      <c r="RME22" s="37"/>
      <c r="RMF22" s="37"/>
      <c r="RMG22" s="37"/>
      <c r="RMH22" s="37"/>
      <c r="RMI22" s="37"/>
      <c r="RMJ22" s="37"/>
      <c r="RMK22" s="37"/>
      <c r="RML22" s="37"/>
      <c r="RMM22" s="37"/>
      <c r="RMN22" s="37"/>
      <c r="RMO22" s="37"/>
      <c r="RMP22" s="37"/>
      <c r="RMQ22" s="37"/>
      <c r="RMR22" s="37"/>
      <c r="RMS22" s="37"/>
      <c r="RMT22" s="37"/>
      <c r="RMU22" s="37"/>
      <c r="RMV22" s="37"/>
      <c r="RMW22" s="37"/>
      <c r="RMX22" s="37"/>
      <c r="RMY22" s="37"/>
      <c r="RMZ22" s="37"/>
      <c r="RNA22" s="37"/>
      <c r="RNB22" s="37"/>
      <c r="RNC22" s="37"/>
      <c r="RND22" s="37"/>
      <c r="RNE22" s="37"/>
      <c r="RNF22" s="37"/>
      <c r="RNG22" s="37"/>
      <c r="RNH22" s="37"/>
      <c r="RNI22" s="37"/>
      <c r="RNJ22" s="37"/>
      <c r="RNK22" s="37"/>
      <c r="RNL22" s="37"/>
      <c r="RNM22" s="37"/>
      <c r="RNN22" s="37"/>
      <c r="RNO22" s="37"/>
      <c r="RNP22" s="37"/>
      <c r="RNQ22" s="37"/>
      <c r="RNR22" s="37"/>
      <c r="RNS22" s="37"/>
      <c r="RNT22" s="37"/>
      <c r="RNU22" s="37"/>
      <c r="RNV22" s="37"/>
      <c r="RNW22" s="37"/>
      <c r="RNX22" s="37"/>
      <c r="RNY22" s="37"/>
      <c r="RNZ22" s="37"/>
      <c r="ROA22" s="37"/>
      <c r="ROB22" s="37"/>
      <c r="ROC22" s="37"/>
      <c r="ROD22" s="37"/>
      <c r="ROE22" s="37"/>
      <c r="ROF22" s="37"/>
      <c r="ROG22" s="37"/>
      <c r="ROH22" s="37"/>
      <c r="ROI22" s="37"/>
      <c r="ROJ22" s="37"/>
      <c r="ROK22" s="37"/>
      <c r="ROL22" s="37"/>
      <c r="ROM22" s="37"/>
      <c r="RON22" s="37"/>
      <c r="ROO22" s="37"/>
      <c r="ROP22" s="37"/>
      <c r="ROQ22" s="37"/>
      <c r="ROR22" s="37"/>
      <c r="ROS22" s="37"/>
      <c r="ROT22" s="37"/>
      <c r="ROU22" s="37"/>
      <c r="ROV22" s="37"/>
      <c r="ROW22" s="37"/>
      <c r="ROX22" s="37"/>
      <c r="ROY22" s="37"/>
      <c r="ROZ22" s="37"/>
      <c r="RPA22" s="37"/>
      <c r="RPB22" s="37"/>
      <c r="RPC22" s="37"/>
      <c r="RPD22" s="37"/>
      <c r="RPE22" s="37"/>
      <c r="RPF22" s="37"/>
      <c r="RPG22" s="37"/>
      <c r="RPH22" s="37"/>
      <c r="RPI22" s="37"/>
      <c r="RPJ22" s="37"/>
      <c r="RPK22" s="37"/>
      <c r="RPL22" s="37"/>
      <c r="RPM22" s="37"/>
      <c r="RPN22" s="37"/>
      <c r="RPO22" s="37"/>
      <c r="RPP22" s="37"/>
      <c r="RPQ22" s="37"/>
      <c r="RPR22" s="37"/>
      <c r="RPS22" s="37"/>
      <c r="RPT22" s="37"/>
      <c r="RPU22" s="37"/>
      <c r="RPV22" s="37"/>
      <c r="RPW22" s="37"/>
      <c r="RPX22" s="37"/>
      <c r="RPY22" s="37"/>
      <c r="RPZ22" s="37"/>
      <c r="RQA22" s="37"/>
      <c r="RQB22" s="37"/>
      <c r="RQC22" s="37"/>
      <c r="RQD22" s="37"/>
      <c r="RQE22" s="37"/>
      <c r="RQF22" s="37"/>
      <c r="RQG22" s="37"/>
      <c r="RQH22" s="37"/>
      <c r="RQI22" s="37"/>
      <c r="RQJ22" s="37"/>
      <c r="RQK22" s="37"/>
      <c r="RQL22" s="37"/>
      <c r="RQM22" s="37"/>
      <c r="RQN22" s="37"/>
      <c r="RQO22" s="37"/>
      <c r="RQP22" s="37"/>
      <c r="RQQ22" s="37"/>
      <c r="RQR22" s="37"/>
      <c r="RQS22" s="37"/>
      <c r="RQT22" s="37"/>
      <c r="RQU22" s="37"/>
      <c r="RQV22" s="37"/>
      <c r="RQW22" s="37"/>
      <c r="RQX22" s="37"/>
      <c r="RQY22" s="37"/>
      <c r="RQZ22" s="37"/>
      <c r="RRA22" s="37"/>
      <c r="RRB22" s="37"/>
      <c r="RRC22" s="37"/>
      <c r="RRD22" s="37"/>
      <c r="RRE22" s="37"/>
      <c r="RRF22" s="37"/>
      <c r="RRG22" s="37"/>
      <c r="RRH22" s="37"/>
      <c r="RRI22" s="37"/>
      <c r="RRJ22" s="37"/>
      <c r="RRK22" s="37"/>
      <c r="RRL22" s="37"/>
      <c r="RRM22" s="37"/>
      <c r="RRN22" s="37"/>
      <c r="RRO22" s="37"/>
      <c r="RRP22" s="37"/>
      <c r="RRQ22" s="37"/>
      <c r="RRR22" s="37"/>
      <c r="RRS22" s="37"/>
      <c r="RRT22" s="37"/>
      <c r="RRU22" s="37"/>
      <c r="RRV22" s="37"/>
      <c r="RRW22" s="37"/>
      <c r="RRX22" s="37"/>
      <c r="RRY22" s="37"/>
      <c r="RRZ22" s="37"/>
      <c r="RSA22" s="37"/>
      <c r="RSB22" s="37"/>
      <c r="RSC22" s="37"/>
      <c r="RSD22" s="37"/>
      <c r="RSE22" s="37"/>
      <c r="RSF22" s="37"/>
      <c r="RSG22" s="37"/>
      <c r="RSH22" s="37"/>
      <c r="RSI22" s="37"/>
      <c r="RSJ22" s="37"/>
      <c r="RSK22" s="37"/>
      <c r="RSL22" s="37"/>
      <c r="RSM22" s="37"/>
      <c r="RSN22" s="37"/>
      <c r="RSO22" s="37"/>
      <c r="RSP22" s="37"/>
      <c r="RSQ22" s="37"/>
      <c r="RSR22" s="37"/>
      <c r="RSS22" s="37"/>
      <c r="RST22" s="37"/>
      <c r="RSU22" s="37"/>
      <c r="RSV22" s="37"/>
      <c r="RSW22" s="37"/>
      <c r="RSX22" s="37"/>
      <c r="RSY22" s="37"/>
      <c r="RSZ22" s="37"/>
      <c r="RTA22" s="37"/>
      <c r="RTB22" s="37"/>
      <c r="RTC22" s="37"/>
      <c r="RTD22" s="37"/>
      <c r="RTE22" s="37"/>
      <c r="RTF22" s="37"/>
      <c r="RTG22" s="37"/>
      <c r="RTH22" s="37"/>
      <c r="RTI22" s="37"/>
      <c r="RTJ22" s="37"/>
      <c r="RTK22" s="37"/>
      <c r="RTL22" s="37"/>
      <c r="RTM22" s="37"/>
      <c r="RTN22" s="37"/>
      <c r="RTO22" s="37"/>
      <c r="RTP22" s="37"/>
      <c r="RTQ22" s="37"/>
      <c r="RTR22" s="37"/>
      <c r="RTS22" s="37"/>
      <c r="RTT22" s="37"/>
      <c r="RTU22" s="37"/>
      <c r="RTV22" s="37"/>
      <c r="RTW22" s="37"/>
      <c r="RTX22" s="37"/>
      <c r="RTY22" s="37"/>
      <c r="RTZ22" s="37"/>
      <c r="RUA22" s="37"/>
      <c r="RUB22" s="37"/>
      <c r="RUC22" s="37"/>
      <c r="RUD22" s="37"/>
      <c r="RUE22" s="37"/>
      <c r="RUF22" s="37"/>
      <c r="RUG22" s="37"/>
      <c r="RUH22" s="37"/>
      <c r="RUI22" s="37"/>
      <c r="RUJ22" s="37"/>
      <c r="RUK22" s="37"/>
      <c r="RUL22" s="37"/>
      <c r="RUM22" s="37"/>
      <c r="RUN22" s="37"/>
      <c r="RUO22" s="37"/>
      <c r="RUP22" s="37"/>
      <c r="RUQ22" s="37"/>
      <c r="RUR22" s="37"/>
      <c r="RUS22" s="37"/>
      <c r="RUT22" s="37"/>
      <c r="RUU22" s="37"/>
      <c r="RUV22" s="37"/>
      <c r="RUW22" s="37"/>
      <c r="RUX22" s="37"/>
      <c r="RUY22" s="37"/>
      <c r="RUZ22" s="37"/>
      <c r="RVA22" s="37"/>
      <c r="RVB22" s="37"/>
      <c r="RVC22" s="37"/>
      <c r="RVD22" s="37"/>
      <c r="RVE22" s="37"/>
      <c r="RVF22" s="37"/>
      <c r="RVG22" s="37"/>
      <c r="RVH22" s="37"/>
      <c r="RVI22" s="37"/>
      <c r="RVJ22" s="37"/>
      <c r="RVK22" s="37"/>
      <c r="RVL22" s="37"/>
      <c r="RVM22" s="37"/>
      <c r="RVN22" s="37"/>
      <c r="RVO22" s="37"/>
      <c r="RVP22" s="37"/>
      <c r="RVQ22" s="37"/>
      <c r="RVR22" s="37"/>
      <c r="RVS22" s="37"/>
      <c r="RVT22" s="37"/>
      <c r="RVU22" s="37"/>
      <c r="RVV22" s="37"/>
      <c r="RVW22" s="37"/>
      <c r="RVX22" s="37"/>
      <c r="RVY22" s="37"/>
      <c r="RVZ22" s="37"/>
      <c r="RWA22" s="37"/>
      <c r="RWB22" s="37"/>
      <c r="RWC22" s="37"/>
      <c r="RWD22" s="37"/>
      <c r="RWE22" s="37"/>
      <c r="RWF22" s="37"/>
      <c r="RWG22" s="37"/>
      <c r="RWH22" s="37"/>
      <c r="RWI22" s="37"/>
      <c r="RWJ22" s="37"/>
      <c r="RWK22" s="37"/>
      <c r="RWL22" s="37"/>
      <c r="RWM22" s="37"/>
      <c r="RWN22" s="37"/>
      <c r="RWO22" s="37"/>
      <c r="RWP22" s="37"/>
      <c r="RWQ22" s="37"/>
      <c r="RWR22" s="37"/>
      <c r="RWS22" s="37"/>
      <c r="RWT22" s="37"/>
      <c r="RWU22" s="37"/>
      <c r="RWV22" s="37"/>
      <c r="RWW22" s="37"/>
      <c r="RWX22" s="37"/>
      <c r="RWY22" s="37"/>
      <c r="RWZ22" s="37"/>
      <c r="RXA22" s="37"/>
      <c r="RXB22" s="37"/>
      <c r="RXC22" s="37"/>
      <c r="RXD22" s="37"/>
      <c r="RXE22" s="37"/>
      <c r="RXF22" s="37"/>
      <c r="RXG22" s="37"/>
      <c r="RXH22" s="37"/>
      <c r="RXI22" s="37"/>
      <c r="RXJ22" s="37"/>
      <c r="RXK22" s="37"/>
      <c r="RXL22" s="37"/>
      <c r="RXM22" s="37"/>
      <c r="RXN22" s="37"/>
      <c r="RXO22" s="37"/>
      <c r="RXP22" s="37"/>
      <c r="RXQ22" s="37"/>
      <c r="RXR22" s="37"/>
      <c r="RXS22" s="37"/>
      <c r="RXT22" s="37"/>
      <c r="RXU22" s="37"/>
      <c r="RXV22" s="37"/>
      <c r="RXW22" s="37"/>
      <c r="RXX22" s="37"/>
      <c r="RXY22" s="37"/>
      <c r="RXZ22" s="37"/>
      <c r="RYA22" s="37"/>
      <c r="RYB22" s="37"/>
      <c r="RYC22" s="37"/>
      <c r="RYD22" s="37"/>
      <c r="RYE22" s="37"/>
      <c r="RYF22" s="37"/>
      <c r="RYG22" s="37"/>
      <c r="RYH22" s="37"/>
      <c r="RYI22" s="37"/>
      <c r="RYJ22" s="37"/>
      <c r="RYK22" s="37"/>
      <c r="RYL22" s="37"/>
      <c r="RYM22" s="37"/>
      <c r="RYN22" s="37"/>
      <c r="RYO22" s="37"/>
      <c r="RYP22" s="37"/>
      <c r="RYQ22" s="37"/>
      <c r="RYR22" s="37"/>
      <c r="RYS22" s="37"/>
      <c r="RYT22" s="37"/>
      <c r="RYU22" s="37"/>
      <c r="RYV22" s="37"/>
      <c r="RYW22" s="37"/>
      <c r="RYX22" s="37"/>
      <c r="RYY22" s="37"/>
      <c r="RYZ22" s="37"/>
      <c r="RZA22" s="37"/>
      <c r="RZB22" s="37"/>
      <c r="RZC22" s="37"/>
      <c r="RZD22" s="37"/>
      <c r="RZE22" s="37"/>
      <c r="RZF22" s="37"/>
      <c r="RZG22" s="37"/>
      <c r="RZH22" s="37"/>
      <c r="RZI22" s="37"/>
      <c r="RZJ22" s="37"/>
      <c r="RZK22" s="37"/>
      <c r="RZL22" s="37"/>
      <c r="RZM22" s="37"/>
      <c r="RZN22" s="37"/>
      <c r="RZO22" s="37"/>
      <c r="RZP22" s="37"/>
      <c r="RZQ22" s="37"/>
      <c r="RZR22" s="37"/>
      <c r="RZS22" s="37"/>
      <c r="RZT22" s="37"/>
      <c r="RZU22" s="37"/>
      <c r="RZV22" s="37"/>
      <c r="RZW22" s="37"/>
      <c r="RZX22" s="37"/>
      <c r="RZY22" s="37"/>
      <c r="RZZ22" s="37"/>
      <c r="SAA22" s="37"/>
      <c r="SAB22" s="37"/>
      <c r="SAC22" s="37"/>
      <c r="SAD22" s="37"/>
      <c r="SAE22" s="37"/>
      <c r="SAF22" s="37"/>
      <c r="SAG22" s="37"/>
      <c r="SAH22" s="37"/>
      <c r="SAI22" s="37"/>
      <c r="SAJ22" s="37"/>
      <c r="SAK22" s="37"/>
      <c r="SAL22" s="37"/>
      <c r="SAM22" s="37"/>
      <c r="SAN22" s="37"/>
      <c r="SAO22" s="37"/>
      <c r="SAP22" s="37"/>
      <c r="SAQ22" s="37"/>
      <c r="SAR22" s="37"/>
      <c r="SAS22" s="37"/>
      <c r="SAT22" s="37"/>
      <c r="SAU22" s="37"/>
      <c r="SAV22" s="37"/>
      <c r="SAW22" s="37"/>
      <c r="SAX22" s="37"/>
      <c r="SAY22" s="37"/>
      <c r="SAZ22" s="37"/>
      <c r="SBA22" s="37"/>
      <c r="SBB22" s="37"/>
      <c r="SBC22" s="37"/>
      <c r="SBD22" s="37"/>
      <c r="SBE22" s="37"/>
      <c r="SBF22" s="37"/>
      <c r="SBG22" s="37"/>
      <c r="SBH22" s="37"/>
      <c r="SBI22" s="37"/>
      <c r="SBJ22" s="37"/>
      <c r="SBK22" s="37"/>
      <c r="SBL22" s="37"/>
      <c r="SBM22" s="37"/>
      <c r="SBN22" s="37"/>
      <c r="SBO22" s="37"/>
      <c r="SBP22" s="37"/>
      <c r="SBQ22" s="37"/>
      <c r="SBR22" s="37"/>
      <c r="SBS22" s="37"/>
      <c r="SBT22" s="37"/>
      <c r="SBU22" s="37"/>
      <c r="SBV22" s="37"/>
      <c r="SBW22" s="37"/>
      <c r="SBX22" s="37"/>
      <c r="SBY22" s="37"/>
      <c r="SBZ22" s="37"/>
      <c r="SCA22" s="37"/>
      <c r="SCB22" s="37"/>
      <c r="SCC22" s="37"/>
      <c r="SCD22" s="37"/>
      <c r="SCE22" s="37"/>
      <c r="SCF22" s="37"/>
      <c r="SCG22" s="37"/>
      <c r="SCH22" s="37"/>
      <c r="SCI22" s="37"/>
      <c r="SCJ22" s="37"/>
      <c r="SCK22" s="37"/>
      <c r="SCL22" s="37"/>
      <c r="SCM22" s="37"/>
      <c r="SCN22" s="37"/>
      <c r="SCO22" s="37"/>
      <c r="SCP22" s="37"/>
      <c r="SCQ22" s="37"/>
      <c r="SCR22" s="37"/>
      <c r="SCS22" s="37"/>
      <c r="SCT22" s="37"/>
      <c r="SCU22" s="37"/>
      <c r="SCV22" s="37"/>
      <c r="SCW22" s="37"/>
      <c r="SCX22" s="37"/>
      <c r="SCY22" s="37"/>
      <c r="SCZ22" s="37"/>
      <c r="SDA22" s="37"/>
      <c r="SDB22" s="37"/>
      <c r="SDC22" s="37"/>
      <c r="SDD22" s="37"/>
      <c r="SDE22" s="37"/>
      <c r="SDF22" s="37"/>
      <c r="SDG22" s="37"/>
      <c r="SDH22" s="37"/>
      <c r="SDI22" s="37"/>
      <c r="SDJ22" s="37"/>
      <c r="SDK22" s="37"/>
      <c r="SDL22" s="37"/>
      <c r="SDM22" s="37"/>
      <c r="SDN22" s="37"/>
      <c r="SDO22" s="37"/>
      <c r="SDP22" s="37"/>
      <c r="SDQ22" s="37"/>
      <c r="SDR22" s="37"/>
      <c r="SDS22" s="37"/>
      <c r="SDT22" s="37"/>
      <c r="SDU22" s="37"/>
      <c r="SDV22" s="37"/>
      <c r="SDW22" s="37"/>
      <c r="SDX22" s="37"/>
      <c r="SDY22" s="37"/>
      <c r="SDZ22" s="37"/>
      <c r="SEA22" s="37"/>
      <c r="SEB22" s="37"/>
      <c r="SEC22" s="37"/>
      <c r="SED22" s="37"/>
      <c r="SEE22" s="37"/>
      <c r="SEF22" s="37"/>
      <c r="SEG22" s="37"/>
      <c r="SEH22" s="37"/>
      <c r="SEI22" s="37"/>
      <c r="SEJ22" s="37"/>
      <c r="SEK22" s="37"/>
      <c r="SEL22" s="37"/>
      <c r="SEM22" s="37"/>
      <c r="SEN22" s="37"/>
      <c r="SEO22" s="37"/>
      <c r="SEP22" s="37"/>
      <c r="SEQ22" s="37"/>
      <c r="SER22" s="37"/>
      <c r="SES22" s="37"/>
      <c r="SET22" s="37"/>
      <c r="SEU22" s="37"/>
      <c r="SEV22" s="37"/>
      <c r="SEW22" s="37"/>
      <c r="SEX22" s="37"/>
      <c r="SEY22" s="37"/>
      <c r="SEZ22" s="37"/>
      <c r="SFA22" s="37"/>
      <c r="SFB22" s="37"/>
      <c r="SFC22" s="37"/>
      <c r="SFD22" s="37"/>
      <c r="SFE22" s="37"/>
      <c r="SFF22" s="37"/>
      <c r="SFG22" s="37"/>
      <c r="SFH22" s="37"/>
      <c r="SFI22" s="37"/>
      <c r="SFJ22" s="37"/>
      <c r="SFK22" s="37"/>
      <c r="SFL22" s="37"/>
      <c r="SFM22" s="37"/>
      <c r="SFN22" s="37"/>
      <c r="SFO22" s="37"/>
      <c r="SFP22" s="37"/>
      <c r="SFQ22" s="37"/>
      <c r="SFR22" s="37"/>
      <c r="SFS22" s="37"/>
      <c r="SFT22" s="37"/>
      <c r="SFU22" s="37"/>
      <c r="SFV22" s="37"/>
      <c r="SFW22" s="37"/>
      <c r="SFX22" s="37"/>
      <c r="SFY22" s="37"/>
      <c r="SFZ22" s="37"/>
      <c r="SGA22" s="37"/>
      <c r="SGB22" s="37"/>
      <c r="SGC22" s="37"/>
      <c r="SGD22" s="37"/>
      <c r="SGE22" s="37"/>
      <c r="SGF22" s="37"/>
      <c r="SGG22" s="37"/>
      <c r="SGH22" s="37"/>
      <c r="SGI22" s="37"/>
      <c r="SGJ22" s="37"/>
      <c r="SGK22" s="37"/>
      <c r="SGL22" s="37"/>
      <c r="SGM22" s="37"/>
      <c r="SGN22" s="37"/>
      <c r="SGO22" s="37"/>
      <c r="SGP22" s="37"/>
      <c r="SGQ22" s="37"/>
      <c r="SGR22" s="37"/>
      <c r="SGS22" s="37"/>
      <c r="SGT22" s="37"/>
      <c r="SGU22" s="37"/>
      <c r="SGV22" s="37"/>
      <c r="SGW22" s="37"/>
      <c r="SGX22" s="37"/>
      <c r="SGY22" s="37"/>
      <c r="SGZ22" s="37"/>
      <c r="SHA22" s="37"/>
      <c r="SHB22" s="37"/>
      <c r="SHC22" s="37"/>
      <c r="SHD22" s="37"/>
      <c r="SHE22" s="37"/>
      <c r="SHF22" s="37"/>
      <c r="SHG22" s="37"/>
      <c r="SHH22" s="37"/>
      <c r="SHI22" s="37"/>
      <c r="SHJ22" s="37"/>
      <c r="SHK22" s="37"/>
      <c r="SHL22" s="37"/>
      <c r="SHM22" s="37"/>
      <c r="SHN22" s="37"/>
      <c r="SHO22" s="37"/>
      <c r="SHP22" s="37"/>
      <c r="SHQ22" s="37"/>
      <c r="SHR22" s="37"/>
      <c r="SHS22" s="37"/>
      <c r="SHT22" s="37"/>
      <c r="SHU22" s="37"/>
      <c r="SHV22" s="37"/>
      <c r="SHW22" s="37"/>
      <c r="SHX22" s="37"/>
      <c r="SHY22" s="37"/>
      <c r="SHZ22" s="37"/>
      <c r="SIA22" s="37"/>
      <c r="SIB22" s="37"/>
      <c r="SIC22" s="37"/>
      <c r="SID22" s="37"/>
      <c r="SIE22" s="37"/>
      <c r="SIF22" s="37"/>
      <c r="SIG22" s="37"/>
      <c r="SIH22" s="37"/>
      <c r="SII22" s="37"/>
      <c r="SIJ22" s="37"/>
      <c r="SIK22" s="37"/>
      <c r="SIL22" s="37"/>
      <c r="SIM22" s="37"/>
      <c r="SIN22" s="37"/>
      <c r="SIO22" s="37"/>
      <c r="SIP22" s="37"/>
      <c r="SIQ22" s="37"/>
      <c r="SIR22" s="37"/>
      <c r="SIS22" s="37"/>
      <c r="SIT22" s="37"/>
      <c r="SIU22" s="37"/>
      <c r="SIV22" s="37"/>
      <c r="SIW22" s="37"/>
      <c r="SIX22" s="37"/>
      <c r="SIY22" s="37"/>
      <c r="SIZ22" s="37"/>
      <c r="SJA22" s="37"/>
      <c r="SJB22" s="37"/>
      <c r="SJC22" s="37"/>
      <c r="SJD22" s="37"/>
      <c r="SJE22" s="37"/>
      <c r="SJF22" s="37"/>
      <c r="SJG22" s="37"/>
      <c r="SJH22" s="37"/>
      <c r="SJI22" s="37"/>
      <c r="SJJ22" s="37"/>
      <c r="SJK22" s="37"/>
      <c r="SJL22" s="37"/>
      <c r="SJM22" s="37"/>
      <c r="SJN22" s="37"/>
      <c r="SJO22" s="37"/>
      <c r="SJP22" s="37"/>
      <c r="SJQ22" s="37"/>
      <c r="SJR22" s="37"/>
      <c r="SJS22" s="37"/>
      <c r="SJT22" s="37"/>
      <c r="SJU22" s="37"/>
      <c r="SJV22" s="37"/>
      <c r="SJW22" s="37"/>
      <c r="SJX22" s="37"/>
      <c r="SJY22" s="37"/>
      <c r="SJZ22" s="37"/>
      <c r="SKA22" s="37"/>
      <c r="SKB22" s="37"/>
      <c r="SKC22" s="37"/>
      <c r="SKD22" s="37"/>
      <c r="SKE22" s="37"/>
      <c r="SKF22" s="37"/>
      <c r="SKG22" s="37"/>
      <c r="SKH22" s="37"/>
      <c r="SKI22" s="37"/>
      <c r="SKJ22" s="37"/>
      <c r="SKK22" s="37"/>
      <c r="SKL22" s="37"/>
      <c r="SKM22" s="37"/>
      <c r="SKN22" s="37"/>
      <c r="SKO22" s="37"/>
      <c r="SKP22" s="37"/>
      <c r="SKQ22" s="37"/>
      <c r="SKR22" s="37"/>
      <c r="SKS22" s="37"/>
      <c r="SKT22" s="37"/>
      <c r="SKU22" s="37"/>
      <c r="SKV22" s="37"/>
      <c r="SKW22" s="37"/>
      <c r="SKX22" s="37"/>
      <c r="SKY22" s="37"/>
      <c r="SKZ22" s="37"/>
      <c r="SLA22" s="37"/>
      <c r="SLB22" s="37"/>
      <c r="SLC22" s="37"/>
      <c r="SLD22" s="37"/>
      <c r="SLE22" s="37"/>
      <c r="SLF22" s="37"/>
      <c r="SLG22" s="37"/>
      <c r="SLH22" s="37"/>
      <c r="SLI22" s="37"/>
      <c r="SLJ22" s="37"/>
      <c r="SLK22" s="37"/>
      <c r="SLL22" s="37"/>
      <c r="SLM22" s="37"/>
      <c r="SLN22" s="37"/>
      <c r="SLO22" s="37"/>
      <c r="SLP22" s="37"/>
      <c r="SLQ22" s="37"/>
      <c r="SLR22" s="37"/>
      <c r="SLS22" s="37"/>
      <c r="SLT22" s="37"/>
      <c r="SLU22" s="37"/>
      <c r="SLV22" s="37"/>
      <c r="SLW22" s="37"/>
      <c r="SLX22" s="37"/>
      <c r="SLY22" s="37"/>
      <c r="SLZ22" s="37"/>
      <c r="SMA22" s="37"/>
      <c r="SMB22" s="37"/>
      <c r="SMC22" s="37"/>
      <c r="SMD22" s="37"/>
      <c r="SME22" s="37"/>
      <c r="SMF22" s="37"/>
      <c r="SMG22" s="37"/>
      <c r="SMH22" s="37"/>
      <c r="SMI22" s="37"/>
      <c r="SMJ22" s="37"/>
      <c r="SMK22" s="37"/>
      <c r="SML22" s="37"/>
      <c r="SMM22" s="37"/>
      <c r="SMN22" s="37"/>
      <c r="SMO22" s="37"/>
      <c r="SMP22" s="37"/>
      <c r="SMQ22" s="37"/>
      <c r="SMR22" s="37"/>
      <c r="SMS22" s="37"/>
      <c r="SMT22" s="37"/>
      <c r="SMU22" s="37"/>
      <c r="SMV22" s="37"/>
      <c r="SMW22" s="37"/>
      <c r="SMX22" s="37"/>
      <c r="SMY22" s="37"/>
      <c r="SMZ22" s="37"/>
      <c r="SNA22" s="37"/>
      <c r="SNB22" s="37"/>
      <c r="SNC22" s="37"/>
      <c r="SND22" s="37"/>
      <c r="SNE22" s="37"/>
      <c r="SNF22" s="37"/>
      <c r="SNG22" s="37"/>
      <c r="SNH22" s="37"/>
      <c r="SNI22" s="37"/>
      <c r="SNJ22" s="37"/>
      <c r="SNK22" s="37"/>
      <c r="SNL22" s="37"/>
      <c r="SNM22" s="37"/>
      <c r="SNN22" s="37"/>
      <c r="SNO22" s="37"/>
      <c r="SNP22" s="37"/>
      <c r="SNQ22" s="37"/>
      <c r="SNR22" s="37"/>
      <c r="SNS22" s="37"/>
      <c r="SNT22" s="37"/>
      <c r="SNU22" s="37"/>
      <c r="SNV22" s="37"/>
      <c r="SNW22" s="37"/>
      <c r="SNX22" s="37"/>
      <c r="SNY22" s="37"/>
      <c r="SNZ22" s="37"/>
      <c r="SOA22" s="37"/>
      <c r="SOB22" s="37"/>
      <c r="SOC22" s="37"/>
      <c r="SOD22" s="37"/>
      <c r="SOE22" s="37"/>
      <c r="SOF22" s="37"/>
      <c r="SOG22" s="37"/>
      <c r="SOH22" s="37"/>
      <c r="SOI22" s="37"/>
      <c r="SOJ22" s="37"/>
      <c r="SOK22" s="37"/>
      <c r="SOL22" s="37"/>
      <c r="SOM22" s="37"/>
      <c r="SON22" s="37"/>
      <c r="SOO22" s="37"/>
      <c r="SOP22" s="37"/>
      <c r="SOQ22" s="37"/>
      <c r="SOR22" s="37"/>
      <c r="SOS22" s="37"/>
      <c r="SOT22" s="37"/>
      <c r="SOU22" s="37"/>
      <c r="SOV22" s="37"/>
      <c r="SOW22" s="37"/>
      <c r="SOX22" s="37"/>
      <c r="SOY22" s="37"/>
      <c r="SOZ22" s="37"/>
      <c r="SPA22" s="37"/>
      <c r="SPB22" s="37"/>
      <c r="SPC22" s="37"/>
      <c r="SPD22" s="37"/>
      <c r="SPE22" s="37"/>
      <c r="SPF22" s="37"/>
      <c r="SPG22" s="37"/>
      <c r="SPH22" s="37"/>
      <c r="SPI22" s="37"/>
      <c r="SPJ22" s="37"/>
      <c r="SPK22" s="37"/>
      <c r="SPL22" s="37"/>
      <c r="SPM22" s="37"/>
      <c r="SPN22" s="37"/>
      <c r="SPO22" s="37"/>
      <c r="SPP22" s="37"/>
      <c r="SPQ22" s="37"/>
      <c r="SPR22" s="37"/>
      <c r="SPS22" s="37"/>
      <c r="SPT22" s="37"/>
      <c r="SPU22" s="37"/>
      <c r="SPV22" s="37"/>
      <c r="SPW22" s="37"/>
      <c r="SPX22" s="37"/>
      <c r="SPY22" s="37"/>
      <c r="SPZ22" s="37"/>
      <c r="SQA22" s="37"/>
      <c r="SQB22" s="37"/>
      <c r="SQC22" s="37"/>
      <c r="SQD22" s="37"/>
      <c r="SQE22" s="37"/>
      <c r="SQF22" s="37"/>
      <c r="SQG22" s="37"/>
      <c r="SQH22" s="37"/>
      <c r="SQI22" s="37"/>
      <c r="SQJ22" s="37"/>
      <c r="SQK22" s="37"/>
      <c r="SQL22" s="37"/>
      <c r="SQM22" s="37"/>
      <c r="SQN22" s="37"/>
      <c r="SQO22" s="37"/>
      <c r="SQP22" s="37"/>
      <c r="SQQ22" s="37"/>
      <c r="SQR22" s="37"/>
      <c r="SQS22" s="37"/>
      <c r="SQT22" s="37"/>
      <c r="SQU22" s="37"/>
      <c r="SQV22" s="37"/>
      <c r="SQW22" s="37"/>
      <c r="SQX22" s="37"/>
      <c r="SQY22" s="37"/>
      <c r="SQZ22" s="37"/>
      <c r="SRA22" s="37"/>
      <c r="SRB22" s="37"/>
      <c r="SRC22" s="37"/>
      <c r="SRD22" s="37"/>
      <c r="SRE22" s="37"/>
      <c r="SRF22" s="37"/>
      <c r="SRG22" s="37"/>
      <c r="SRH22" s="37"/>
      <c r="SRI22" s="37"/>
      <c r="SRJ22" s="37"/>
      <c r="SRK22" s="37"/>
      <c r="SRL22" s="37"/>
      <c r="SRM22" s="37"/>
      <c r="SRN22" s="37"/>
      <c r="SRO22" s="37"/>
      <c r="SRP22" s="37"/>
      <c r="SRQ22" s="37"/>
      <c r="SRR22" s="37"/>
      <c r="SRS22" s="37"/>
      <c r="SRT22" s="37"/>
      <c r="SRU22" s="37"/>
      <c r="SRV22" s="37"/>
      <c r="SRW22" s="37"/>
      <c r="SRX22" s="37"/>
      <c r="SRY22" s="37"/>
      <c r="SRZ22" s="37"/>
      <c r="SSA22" s="37"/>
      <c r="SSB22" s="37"/>
      <c r="SSC22" s="37"/>
      <c r="SSD22" s="37"/>
      <c r="SSE22" s="37"/>
      <c r="SSF22" s="37"/>
      <c r="SSG22" s="37"/>
      <c r="SSH22" s="37"/>
      <c r="SSI22" s="37"/>
      <c r="SSJ22" s="37"/>
      <c r="SSK22" s="37"/>
      <c r="SSL22" s="37"/>
      <c r="SSM22" s="37"/>
      <c r="SSN22" s="37"/>
      <c r="SSO22" s="37"/>
      <c r="SSP22" s="37"/>
      <c r="SSQ22" s="37"/>
      <c r="SSR22" s="37"/>
      <c r="SSS22" s="37"/>
      <c r="SST22" s="37"/>
      <c r="SSU22" s="37"/>
      <c r="SSV22" s="37"/>
      <c r="SSW22" s="37"/>
      <c r="SSX22" s="37"/>
      <c r="SSY22" s="37"/>
      <c r="SSZ22" s="37"/>
      <c r="STA22" s="37"/>
      <c r="STB22" s="37"/>
      <c r="STC22" s="37"/>
      <c r="STD22" s="37"/>
      <c r="STE22" s="37"/>
      <c r="STF22" s="37"/>
      <c r="STG22" s="37"/>
      <c r="STH22" s="37"/>
      <c r="STI22" s="37"/>
      <c r="STJ22" s="37"/>
      <c r="STK22" s="37"/>
      <c r="STL22" s="37"/>
      <c r="STM22" s="37"/>
      <c r="STN22" s="37"/>
      <c r="STO22" s="37"/>
      <c r="STP22" s="37"/>
      <c r="STQ22" s="37"/>
      <c r="STR22" s="37"/>
      <c r="STS22" s="37"/>
      <c r="STT22" s="37"/>
      <c r="STU22" s="37"/>
      <c r="STV22" s="37"/>
      <c r="STW22" s="37"/>
      <c r="STX22" s="37"/>
      <c r="STY22" s="37"/>
      <c r="STZ22" s="37"/>
      <c r="SUA22" s="37"/>
      <c r="SUB22" s="37"/>
      <c r="SUC22" s="37"/>
      <c r="SUD22" s="37"/>
      <c r="SUE22" s="37"/>
      <c r="SUF22" s="37"/>
      <c r="SUG22" s="37"/>
      <c r="SUH22" s="37"/>
      <c r="SUI22" s="37"/>
      <c r="SUJ22" s="37"/>
      <c r="SUK22" s="37"/>
      <c r="SUL22" s="37"/>
      <c r="SUM22" s="37"/>
      <c r="SUN22" s="37"/>
      <c r="SUO22" s="37"/>
      <c r="SUP22" s="37"/>
      <c r="SUQ22" s="37"/>
      <c r="SUR22" s="37"/>
      <c r="SUS22" s="37"/>
      <c r="SUT22" s="37"/>
      <c r="SUU22" s="37"/>
      <c r="SUV22" s="37"/>
      <c r="SUW22" s="37"/>
      <c r="SUX22" s="37"/>
      <c r="SUY22" s="37"/>
      <c r="SUZ22" s="37"/>
      <c r="SVA22" s="37"/>
      <c r="SVB22" s="37"/>
      <c r="SVC22" s="37"/>
      <c r="SVD22" s="37"/>
      <c r="SVE22" s="37"/>
      <c r="SVF22" s="37"/>
      <c r="SVG22" s="37"/>
      <c r="SVH22" s="37"/>
      <c r="SVI22" s="37"/>
      <c r="SVJ22" s="37"/>
      <c r="SVK22" s="37"/>
      <c r="SVL22" s="37"/>
      <c r="SVM22" s="37"/>
      <c r="SVN22" s="37"/>
      <c r="SVO22" s="37"/>
      <c r="SVP22" s="37"/>
      <c r="SVQ22" s="37"/>
      <c r="SVR22" s="37"/>
      <c r="SVS22" s="37"/>
      <c r="SVT22" s="37"/>
      <c r="SVU22" s="37"/>
      <c r="SVV22" s="37"/>
      <c r="SVW22" s="37"/>
      <c r="SVX22" s="37"/>
      <c r="SVY22" s="37"/>
      <c r="SVZ22" s="37"/>
      <c r="SWA22" s="37"/>
      <c r="SWB22" s="37"/>
      <c r="SWC22" s="37"/>
      <c r="SWD22" s="37"/>
      <c r="SWE22" s="37"/>
      <c r="SWF22" s="37"/>
      <c r="SWG22" s="37"/>
      <c r="SWH22" s="37"/>
      <c r="SWI22" s="37"/>
      <c r="SWJ22" s="37"/>
      <c r="SWK22" s="37"/>
      <c r="SWL22" s="37"/>
      <c r="SWM22" s="37"/>
      <c r="SWN22" s="37"/>
      <c r="SWO22" s="37"/>
      <c r="SWP22" s="37"/>
      <c r="SWQ22" s="37"/>
      <c r="SWR22" s="37"/>
      <c r="SWS22" s="37"/>
      <c r="SWT22" s="37"/>
      <c r="SWU22" s="37"/>
      <c r="SWV22" s="37"/>
      <c r="SWW22" s="37"/>
      <c r="SWX22" s="37"/>
      <c r="SWY22" s="37"/>
      <c r="SWZ22" s="37"/>
      <c r="SXA22" s="37"/>
      <c r="SXB22" s="37"/>
      <c r="SXC22" s="37"/>
      <c r="SXD22" s="37"/>
      <c r="SXE22" s="37"/>
      <c r="SXF22" s="37"/>
      <c r="SXG22" s="37"/>
      <c r="SXH22" s="37"/>
      <c r="SXI22" s="37"/>
      <c r="SXJ22" s="37"/>
      <c r="SXK22" s="37"/>
      <c r="SXL22" s="37"/>
      <c r="SXM22" s="37"/>
      <c r="SXN22" s="37"/>
      <c r="SXO22" s="37"/>
      <c r="SXP22" s="37"/>
      <c r="SXQ22" s="37"/>
      <c r="SXR22" s="37"/>
      <c r="SXS22" s="37"/>
      <c r="SXT22" s="37"/>
      <c r="SXU22" s="37"/>
      <c r="SXV22" s="37"/>
      <c r="SXW22" s="37"/>
      <c r="SXX22" s="37"/>
      <c r="SXY22" s="37"/>
      <c r="SXZ22" s="37"/>
      <c r="SYA22" s="37"/>
      <c r="SYB22" s="37"/>
      <c r="SYC22" s="37"/>
      <c r="SYD22" s="37"/>
      <c r="SYE22" s="37"/>
      <c r="SYF22" s="37"/>
      <c r="SYG22" s="37"/>
      <c r="SYH22" s="37"/>
      <c r="SYI22" s="37"/>
      <c r="SYJ22" s="37"/>
      <c r="SYK22" s="37"/>
      <c r="SYL22" s="37"/>
      <c r="SYM22" s="37"/>
      <c r="SYN22" s="37"/>
      <c r="SYO22" s="37"/>
      <c r="SYP22" s="37"/>
      <c r="SYQ22" s="37"/>
      <c r="SYR22" s="37"/>
      <c r="SYS22" s="37"/>
      <c r="SYT22" s="37"/>
      <c r="SYU22" s="37"/>
      <c r="SYV22" s="37"/>
      <c r="SYW22" s="37"/>
      <c r="SYX22" s="37"/>
      <c r="SYY22" s="37"/>
      <c r="SYZ22" s="37"/>
      <c r="SZA22" s="37"/>
      <c r="SZB22" s="37"/>
      <c r="SZC22" s="37"/>
      <c r="SZD22" s="37"/>
      <c r="SZE22" s="37"/>
      <c r="SZF22" s="37"/>
      <c r="SZG22" s="37"/>
      <c r="SZH22" s="37"/>
      <c r="SZI22" s="37"/>
      <c r="SZJ22" s="37"/>
      <c r="SZK22" s="37"/>
      <c r="SZL22" s="37"/>
      <c r="SZM22" s="37"/>
      <c r="SZN22" s="37"/>
      <c r="SZO22" s="37"/>
      <c r="SZP22" s="37"/>
      <c r="SZQ22" s="37"/>
      <c r="SZR22" s="37"/>
      <c r="SZS22" s="37"/>
      <c r="SZT22" s="37"/>
      <c r="SZU22" s="37"/>
      <c r="SZV22" s="37"/>
      <c r="SZW22" s="37"/>
      <c r="SZX22" s="37"/>
      <c r="SZY22" s="37"/>
      <c r="SZZ22" s="37"/>
      <c r="TAA22" s="37"/>
      <c r="TAB22" s="37"/>
      <c r="TAC22" s="37"/>
      <c r="TAD22" s="37"/>
      <c r="TAE22" s="37"/>
      <c r="TAF22" s="37"/>
      <c r="TAG22" s="37"/>
      <c r="TAH22" s="37"/>
      <c r="TAI22" s="37"/>
      <c r="TAJ22" s="37"/>
      <c r="TAK22" s="37"/>
      <c r="TAL22" s="37"/>
      <c r="TAM22" s="37"/>
      <c r="TAN22" s="37"/>
      <c r="TAO22" s="37"/>
      <c r="TAP22" s="37"/>
      <c r="TAQ22" s="37"/>
      <c r="TAR22" s="37"/>
      <c r="TAS22" s="37"/>
      <c r="TAT22" s="37"/>
      <c r="TAU22" s="37"/>
      <c r="TAV22" s="37"/>
      <c r="TAW22" s="37"/>
      <c r="TAX22" s="37"/>
      <c r="TAY22" s="37"/>
      <c r="TAZ22" s="37"/>
      <c r="TBA22" s="37"/>
      <c r="TBB22" s="37"/>
      <c r="TBC22" s="37"/>
      <c r="TBD22" s="37"/>
      <c r="TBE22" s="37"/>
      <c r="TBF22" s="37"/>
      <c r="TBG22" s="37"/>
      <c r="TBH22" s="37"/>
      <c r="TBI22" s="37"/>
      <c r="TBJ22" s="37"/>
      <c r="TBK22" s="37"/>
      <c r="TBL22" s="37"/>
      <c r="TBM22" s="37"/>
      <c r="TBN22" s="37"/>
      <c r="TBO22" s="37"/>
      <c r="TBP22" s="37"/>
      <c r="TBQ22" s="37"/>
      <c r="TBR22" s="37"/>
      <c r="TBS22" s="37"/>
      <c r="TBT22" s="37"/>
      <c r="TBU22" s="37"/>
      <c r="TBV22" s="37"/>
      <c r="TBW22" s="37"/>
      <c r="TBX22" s="37"/>
      <c r="TBY22" s="37"/>
      <c r="TBZ22" s="37"/>
      <c r="TCA22" s="37"/>
      <c r="TCB22" s="37"/>
      <c r="TCC22" s="37"/>
      <c r="TCD22" s="37"/>
      <c r="TCE22" s="37"/>
      <c r="TCF22" s="37"/>
      <c r="TCG22" s="37"/>
      <c r="TCH22" s="37"/>
      <c r="TCI22" s="37"/>
      <c r="TCJ22" s="37"/>
      <c r="TCK22" s="37"/>
      <c r="TCL22" s="37"/>
      <c r="TCM22" s="37"/>
      <c r="TCN22" s="37"/>
      <c r="TCO22" s="37"/>
      <c r="TCP22" s="37"/>
      <c r="TCQ22" s="37"/>
      <c r="TCR22" s="37"/>
      <c r="TCS22" s="37"/>
      <c r="TCT22" s="37"/>
      <c r="TCU22" s="37"/>
      <c r="TCV22" s="37"/>
      <c r="TCW22" s="37"/>
      <c r="TCX22" s="37"/>
      <c r="TCY22" s="37"/>
      <c r="TCZ22" s="37"/>
      <c r="TDA22" s="37"/>
      <c r="TDB22" s="37"/>
      <c r="TDC22" s="37"/>
      <c r="TDD22" s="37"/>
      <c r="TDE22" s="37"/>
      <c r="TDF22" s="37"/>
      <c r="TDG22" s="37"/>
      <c r="TDH22" s="37"/>
      <c r="TDI22" s="37"/>
      <c r="TDJ22" s="37"/>
      <c r="TDK22" s="37"/>
      <c r="TDL22" s="37"/>
      <c r="TDM22" s="37"/>
      <c r="TDN22" s="37"/>
      <c r="TDO22" s="37"/>
      <c r="TDP22" s="37"/>
      <c r="TDQ22" s="37"/>
      <c r="TDR22" s="37"/>
      <c r="TDS22" s="37"/>
      <c r="TDT22" s="37"/>
      <c r="TDU22" s="37"/>
      <c r="TDV22" s="37"/>
      <c r="TDW22" s="37"/>
      <c r="TDX22" s="37"/>
      <c r="TDY22" s="37"/>
      <c r="TDZ22" s="37"/>
      <c r="TEA22" s="37"/>
      <c r="TEB22" s="37"/>
      <c r="TEC22" s="37"/>
      <c r="TED22" s="37"/>
      <c r="TEE22" s="37"/>
      <c r="TEF22" s="37"/>
      <c r="TEG22" s="37"/>
      <c r="TEH22" s="37"/>
      <c r="TEI22" s="37"/>
      <c r="TEJ22" s="37"/>
      <c r="TEK22" s="37"/>
      <c r="TEL22" s="37"/>
      <c r="TEM22" s="37"/>
      <c r="TEN22" s="37"/>
      <c r="TEO22" s="37"/>
      <c r="TEP22" s="37"/>
      <c r="TEQ22" s="37"/>
      <c r="TER22" s="37"/>
      <c r="TES22" s="37"/>
      <c r="TET22" s="37"/>
      <c r="TEU22" s="37"/>
      <c r="TEV22" s="37"/>
      <c r="TEW22" s="37"/>
      <c r="TEX22" s="37"/>
      <c r="TEY22" s="37"/>
      <c r="TEZ22" s="37"/>
      <c r="TFA22" s="37"/>
      <c r="TFB22" s="37"/>
      <c r="TFC22" s="37"/>
      <c r="TFD22" s="37"/>
      <c r="TFE22" s="37"/>
      <c r="TFF22" s="37"/>
      <c r="TFG22" s="37"/>
      <c r="TFH22" s="37"/>
      <c r="TFI22" s="37"/>
      <c r="TFJ22" s="37"/>
      <c r="TFK22" s="37"/>
      <c r="TFL22" s="37"/>
      <c r="TFM22" s="37"/>
      <c r="TFN22" s="37"/>
      <c r="TFO22" s="37"/>
      <c r="TFP22" s="37"/>
      <c r="TFQ22" s="37"/>
      <c r="TFR22" s="37"/>
      <c r="TFS22" s="37"/>
      <c r="TFT22" s="37"/>
      <c r="TFU22" s="37"/>
      <c r="TFV22" s="37"/>
      <c r="TFW22" s="37"/>
      <c r="TFX22" s="37"/>
      <c r="TFY22" s="37"/>
      <c r="TFZ22" s="37"/>
      <c r="TGA22" s="37"/>
      <c r="TGB22" s="37"/>
      <c r="TGC22" s="37"/>
      <c r="TGD22" s="37"/>
      <c r="TGE22" s="37"/>
      <c r="TGF22" s="37"/>
      <c r="TGG22" s="37"/>
      <c r="TGH22" s="37"/>
      <c r="TGI22" s="37"/>
      <c r="TGJ22" s="37"/>
      <c r="TGK22" s="37"/>
      <c r="TGL22" s="37"/>
      <c r="TGM22" s="37"/>
      <c r="TGN22" s="37"/>
      <c r="TGO22" s="37"/>
      <c r="TGP22" s="37"/>
      <c r="TGQ22" s="37"/>
      <c r="TGR22" s="37"/>
      <c r="TGS22" s="37"/>
      <c r="TGT22" s="37"/>
      <c r="TGU22" s="37"/>
      <c r="TGV22" s="37"/>
      <c r="TGW22" s="37"/>
      <c r="TGX22" s="37"/>
      <c r="TGY22" s="37"/>
      <c r="TGZ22" s="37"/>
      <c r="THA22" s="37"/>
      <c r="THB22" s="37"/>
      <c r="THC22" s="37"/>
      <c r="THD22" s="37"/>
      <c r="THE22" s="37"/>
      <c r="THF22" s="37"/>
      <c r="THG22" s="37"/>
      <c r="THH22" s="37"/>
      <c r="THI22" s="37"/>
      <c r="THJ22" s="37"/>
      <c r="THK22" s="37"/>
      <c r="THL22" s="37"/>
      <c r="THM22" s="37"/>
      <c r="THN22" s="37"/>
      <c r="THO22" s="37"/>
      <c r="THP22" s="37"/>
      <c r="THQ22" s="37"/>
      <c r="THR22" s="37"/>
      <c r="THS22" s="37"/>
      <c r="THT22" s="37"/>
      <c r="THU22" s="37"/>
      <c r="THV22" s="37"/>
      <c r="THW22" s="37"/>
      <c r="THX22" s="37"/>
      <c r="THY22" s="37"/>
      <c r="THZ22" s="37"/>
      <c r="TIA22" s="37"/>
      <c r="TIB22" s="37"/>
      <c r="TIC22" s="37"/>
      <c r="TID22" s="37"/>
      <c r="TIE22" s="37"/>
      <c r="TIF22" s="37"/>
      <c r="TIG22" s="37"/>
      <c r="TIH22" s="37"/>
      <c r="TII22" s="37"/>
      <c r="TIJ22" s="37"/>
      <c r="TIK22" s="37"/>
      <c r="TIL22" s="37"/>
      <c r="TIM22" s="37"/>
      <c r="TIN22" s="37"/>
      <c r="TIO22" s="37"/>
      <c r="TIP22" s="37"/>
      <c r="TIQ22" s="37"/>
      <c r="TIR22" s="37"/>
      <c r="TIS22" s="37"/>
      <c r="TIT22" s="37"/>
      <c r="TIU22" s="37"/>
      <c r="TIV22" s="37"/>
      <c r="TIW22" s="37"/>
      <c r="TIX22" s="37"/>
      <c r="TIY22" s="37"/>
      <c r="TIZ22" s="37"/>
      <c r="TJA22" s="37"/>
      <c r="TJB22" s="37"/>
      <c r="TJC22" s="37"/>
      <c r="TJD22" s="37"/>
      <c r="TJE22" s="37"/>
      <c r="TJF22" s="37"/>
      <c r="TJG22" s="37"/>
      <c r="TJH22" s="37"/>
      <c r="TJI22" s="37"/>
      <c r="TJJ22" s="37"/>
      <c r="TJK22" s="37"/>
      <c r="TJL22" s="37"/>
      <c r="TJM22" s="37"/>
      <c r="TJN22" s="37"/>
      <c r="TJO22" s="37"/>
      <c r="TJP22" s="37"/>
      <c r="TJQ22" s="37"/>
      <c r="TJR22" s="37"/>
      <c r="TJS22" s="37"/>
      <c r="TJT22" s="37"/>
      <c r="TJU22" s="37"/>
      <c r="TJV22" s="37"/>
      <c r="TJW22" s="37"/>
      <c r="TJX22" s="37"/>
      <c r="TJY22" s="37"/>
      <c r="TJZ22" s="37"/>
      <c r="TKA22" s="37"/>
      <c r="TKB22" s="37"/>
      <c r="TKC22" s="37"/>
      <c r="TKD22" s="37"/>
      <c r="TKE22" s="37"/>
      <c r="TKF22" s="37"/>
      <c r="TKG22" s="37"/>
      <c r="TKH22" s="37"/>
      <c r="TKI22" s="37"/>
      <c r="TKJ22" s="37"/>
      <c r="TKK22" s="37"/>
      <c r="TKL22" s="37"/>
      <c r="TKM22" s="37"/>
      <c r="TKN22" s="37"/>
      <c r="TKO22" s="37"/>
      <c r="TKP22" s="37"/>
      <c r="TKQ22" s="37"/>
      <c r="TKR22" s="37"/>
      <c r="TKS22" s="37"/>
      <c r="TKT22" s="37"/>
      <c r="TKU22" s="37"/>
      <c r="TKV22" s="37"/>
      <c r="TKW22" s="37"/>
      <c r="TKX22" s="37"/>
      <c r="TKY22" s="37"/>
      <c r="TKZ22" s="37"/>
      <c r="TLA22" s="37"/>
      <c r="TLB22" s="37"/>
      <c r="TLC22" s="37"/>
      <c r="TLD22" s="37"/>
      <c r="TLE22" s="37"/>
      <c r="TLF22" s="37"/>
      <c r="TLG22" s="37"/>
      <c r="TLH22" s="37"/>
      <c r="TLI22" s="37"/>
      <c r="TLJ22" s="37"/>
      <c r="TLK22" s="37"/>
      <c r="TLL22" s="37"/>
      <c r="TLM22" s="37"/>
      <c r="TLN22" s="37"/>
      <c r="TLO22" s="37"/>
      <c r="TLP22" s="37"/>
      <c r="TLQ22" s="37"/>
      <c r="TLR22" s="37"/>
      <c r="TLS22" s="37"/>
      <c r="TLT22" s="37"/>
      <c r="TLU22" s="37"/>
      <c r="TLV22" s="37"/>
      <c r="TLW22" s="37"/>
      <c r="TLX22" s="37"/>
      <c r="TLY22" s="37"/>
      <c r="TLZ22" s="37"/>
      <c r="TMA22" s="37"/>
      <c r="TMB22" s="37"/>
      <c r="TMC22" s="37"/>
      <c r="TMD22" s="37"/>
      <c r="TME22" s="37"/>
      <c r="TMF22" s="37"/>
      <c r="TMG22" s="37"/>
      <c r="TMH22" s="37"/>
      <c r="TMI22" s="37"/>
      <c r="TMJ22" s="37"/>
      <c r="TMK22" s="37"/>
      <c r="TML22" s="37"/>
      <c r="TMM22" s="37"/>
      <c r="TMN22" s="37"/>
      <c r="TMO22" s="37"/>
      <c r="TMP22" s="37"/>
      <c r="TMQ22" s="37"/>
      <c r="TMR22" s="37"/>
      <c r="TMS22" s="37"/>
      <c r="TMT22" s="37"/>
      <c r="TMU22" s="37"/>
      <c r="TMV22" s="37"/>
      <c r="TMW22" s="37"/>
      <c r="TMX22" s="37"/>
      <c r="TMY22" s="37"/>
      <c r="TMZ22" s="37"/>
      <c r="TNA22" s="37"/>
      <c r="TNB22" s="37"/>
      <c r="TNC22" s="37"/>
      <c r="TND22" s="37"/>
      <c r="TNE22" s="37"/>
      <c r="TNF22" s="37"/>
      <c r="TNG22" s="37"/>
      <c r="TNH22" s="37"/>
      <c r="TNI22" s="37"/>
      <c r="TNJ22" s="37"/>
      <c r="TNK22" s="37"/>
      <c r="TNL22" s="37"/>
      <c r="TNM22" s="37"/>
      <c r="TNN22" s="37"/>
      <c r="TNO22" s="37"/>
      <c r="TNP22" s="37"/>
      <c r="TNQ22" s="37"/>
      <c r="TNR22" s="37"/>
      <c r="TNS22" s="37"/>
      <c r="TNT22" s="37"/>
      <c r="TNU22" s="37"/>
      <c r="TNV22" s="37"/>
      <c r="TNW22" s="37"/>
      <c r="TNX22" s="37"/>
      <c r="TNY22" s="37"/>
      <c r="TNZ22" s="37"/>
      <c r="TOA22" s="37"/>
      <c r="TOB22" s="37"/>
      <c r="TOC22" s="37"/>
      <c r="TOD22" s="37"/>
      <c r="TOE22" s="37"/>
      <c r="TOF22" s="37"/>
      <c r="TOG22" s="37"/>
      <c r="TOH22" s="37"/>
      <c r="TOI22" s="37"/>
      <c r="TOJ22" s="37"/>
      <c r="TOK22" s="37"/>
      <c r="TOL22" s="37"/>
      <c r="TOM22" s="37"/>
      <c r="TON22" s="37"/>
      <c r="TOO22" s="37"/>
      <c r="TOP22" s="37"/>
      <c r="TOQ22" s="37"/>
      <c r="TOR22" s="37"/>
      <c r="TOS22" s="37"/>
      <c r="TOT22" s="37"/>
      <c r="TOU22" s="37"/>
      <c r="TOV22" s="37"/>
      <c r="TOW22" s="37"/>
      <c r="TOX22" s="37"/>
      <c r="TOY22" s="37"/>
      <c r="TOZ22" s="37"/>
      <c r="TPA22" s="37"/>
      <c r="TPB22" s="37"/>
      <c r="TPC22" s="37"/>
      <c r="TPD22" s="37"/>
      <c r="TPE22" s="37"/>
      <c r="TPF22" s="37"/>
      <c r="TPG22" s="37"/>
      <c r="TPH22" s="37"/>
      <c r="TPI22" s="37"/>
      <c r="TPJ22" s="37"/>
      <c r="TPK22" s="37"/>
      <c r="TPL22" s="37"/>
      <c r="TPM22" s="37"/>
      <c r="TPN22" s="37"/>
      <c r="TPO22" s="37"/>
      <c r="TPP22" s="37"/>
      <c r="TPQ22" s="37"/>
      <c r="TPR22" s="37"/>
      <c r="TPS22" s="37"/>
      <c r="TPT22" s="37"/>
      <c r="TPU22" s="37"/>
      <c r="TPV22" s="37"/>
      <c r="TPW22" s="37"/>
      <c r="TPX22" s="37"/>
      <c r="TPY22" s="37"/>
      <c r="TPZ22" s="37"/>
      <c r="TQA22" s="37"/>
      <c r="TQB22" s="37"/>
      <c r="TQC22" s="37"/>
      <c r="TQD22" s="37"/>
      <c r="TQE22" s="37"/>
      <c r="TQF22" s="37"/>
      <c r="TQG22" s="37"/>
      <c r="TQH22" s="37"/>
      <c r="TQI22" s="37"/>
      <c r="TQJ22" s="37"/>
      <c r="TQK22" s="37"/>
      <c r="TQL22" s="37"/>
      <c r="TQM22" s="37"/>
      <c r="TQN22" s="37"/>
      <c r="TQO22" s="37"/>
      <c r="TQP22" s="37"/>
      <c r="TQQ22" s="37"/>
      <c r="TQR22" s="37"/>
      <c r="TQS22" s="37"/>
      <c r="TQT22" s="37"/>
      <c r="TQU22" s="37"/>
      <c r="TQV22" s="37"/>
      <c r="TQW22" s="37"/>
      <c r="TQX22" s="37"/>
      <c r="TQY22" s="37"/>
      <c r="TQZ22" s="37"/>
      <c r="TRA22" s="37"/>
      <c r="TRB22" s="37"/>
      <c r="TRC22" s="37"/>
      <c r="TRD22" s="37"/>
      <c r="TRE22" s="37"/>
      <c r="TRF22" s="37"/>
      <c r="TRG22" s="37"/>
      <c r="TRH22" s="37"/>
      <c r="TRI22" s="37"/>
      <c r="TRJ22" s="37"/>
      <c r="TRK22" s="37"/>
      <c r="TRL22" s="37"/>
      <c r="TRM22" s="37"/>
      <c r="TRN22" s="37"/>
      <c r="TRO22" s="37"/>
      <c r="TRP22" s="37"/>
      <c r="TRQ22" s="37"/>
      <c r="TRR22" s="37"/>
      <c r="TRS22" s="37"/>
      <c r="TRT22" s="37"/>
      <c r="TRU22" s="37"/>
      <c r="TRV22" s="37"/>
      <c r="TRW22" s="37"/>
      <c r="TRX22" s="37"/>
      <c r="TRY22" s="37"/>
      <c r="TRZ22" s="37"/>
      <c r="TSA22" s="37"/>
      <c r="TSB22" s="37"/>
      <c r="TSC22" s="37"/>
      <c r="TSD22" s="37"/>
      <c r="TSE22" s="37"/>
      <c r="TSF22" s="37"/>
      <c r="TSG22" s="37"/>
      <c r="TSH22" s="37"/>
      <c r="TSI22" s="37"/>
      <c r="TSJ22" s="37"/>
      <c r="TSK22" s="37"/>
      <c r="TSL22" s="37"/>
      <c r="TSM22" s="37"/>
      <c r="TSN22" s="37"/>
      <c r="TSO22" s="37"/>
      <c r="TSP22" s="37"/>
      <c r="TSQ22" s="37"/>
      <c r="TSR22" s="37"/>
      <c r="TSS22" s="37"/>
      <c r="TST22" s="37"/>
      <c r="TSU22" s="37"/>
      <c r="TSV22" s="37"/>
      <c r="TSW22" s="37"/>
      <c r="TSX22" s="37"/>
      <c r="TSY22" s="37"/>
      <c r="TSZ22" s="37"/>
      <c r="TTA22" s="37"/>
      <c r="TTB22" s="37"/>
      <c r="TTC22" s="37"/>
      <c r="TTD22" s="37"/>
      <c r="TTE22" s="37"/>
      <c r="TTF22" s="37"/>
      <c r="TTG22" s="37"/>
      <c r="TTH22" s="37"/>
      <c r="TTI22" s="37"/>
      <c r="TTJ22" s="37"/>
      <c r="TTK22" s="37"/>
      <c r="TTL22" s="37"/>
      <c r="TTM22" s="37"/>
      <c r="TTN22" s="37"/>
      <c r="TTO22" s="37"/>
      <c r="TTP22" s="37"/>
      <c r="TTQ22" s="37"/>
      <c r="TTR22" s="37"/>
      <c r="TTS22" s="37"/>
      <c r="TTT22" s="37"/>
      <c r="TTU22" s="37"/>
      <c r="TTV22" s="37"/>
      <c r="TTW22" s="37"/>
      <c r="TTX22" s="37"/>
      <c r="TTY22" s="37"/>
      <c r="TTZ22" s="37"/>
      <c r="TUA22" s="37"/>
      <c r="TUB22" s="37"/>
      <c r="TUC22" s="37"/>
      <c r="TUD22" s="37"/>
      <c r="TUE22" s="37"/>
      <c r="TUF22" s="37"/>
      <c r="TUG22" s="37"/>
      <c r="TUH22" s="37"/>
      <c r="TUI22" s="37"/>
      <c r="TUJ22" s="37"/>
      <c r="TUK22" s="37"/>
      <c r="TUL22" s="37"/>
      <c r="TUM22" s="37"/>
      <c r="TUN22" s="37"/>
      <c r="TUO22" s="37"/>
      <c r="TUP22" s="37"/>
      <c r="TUQ22" s="37"/>
      <c r="TUR22" s="37"/>
      <c r="TUS22" s="37"/>
      <c r="TUT22" s="37"/>
      <c r="TUU22" s="37"/>
      <c r="TUV22" s="37"/>
      <c r="TUW22" s="37"/>
      <c r="TUX22" s="37"/>
      <c r="TUY22" s="37"/>
      <c r="TUZ22" s="37"/>
      <c r="TVA22" s="37"/>
      <c r="TVB22" s="37"/>
      <c r="TVC22" s="37"/>
      <c r="TVD22" s="37"/>
      <c r="TVE22" s="37"/>
      <c r="TVF22" s="37"/>
      <c r="TVG22" s="37"/>
      <c r="TVH22" s="37"/>
      <c r="TVI22" s="37"/>
      <c r="TVJ22" s="37"/>
      <c r="TVK22" s="37"/>
      <c r="TVL22" s="37"/>
      <c r="TVM22" s="37"/>
      <c r="TVN22" s="37"/>
      <c r="TVO22" s="37"/>
      <c r="TVP22" s="37"/>
      <c r="TVQ22" s="37"/>
      <c r="TVR22" s="37"/>
      <c r="TVS22" s="37"/>
      <c r="TVT22" s="37"/>
      <c r="TVU22" s="37"/>
      <c r="TVV22" s="37"/>
      <c r="TVW22" s="37"/>
      <c r="TVX22" s="37"/>
      <c r="TVY22" s="37"/>
      <c r="TVZ22" s="37"/>
      <c r="TWA22" s="37"/>
      <c r="TWB22" s="37"/>
      <c r="TWC22" s="37"/>
      <c r="TWD22" s="37"/>
      <c r="TWE22" s="37"/>
      <c r="TWF22" s="37"/>
      <c r="TWG22" s="37"/>
      <c r="TWH22" s="37"/>
      <c r="TWI22" s="37"/>
      <c r="TWJ22" s="37"/>
      <c r="TWK22" s="37"/>
      <c r="TWL22" s="37"/>
      <c r="TWM22" s="37"/>
      <c r="TWN22" s="37"/>
      <c r="TWO22" s="37"/>
      <c r="TWP22" s="37"/>
      <c r="TWQ22" s="37"/>
      <c r="TWR22" s="37"/>
      <c r="TWS22" s="37"/>
      <c r="TWT22" s="37"/>
      <c r="TWU22" s="37"/>
      <c r="TWV22" s="37"/>
      <c r="TWW22" s="37"/>
      <c r="TWX22" s="37"/>
      <c r="TWY22" s="37"/>
      <c r="TWZ22" s="37"/>
      <c r="TXA22" s="37"/>
      <c r="TXB22" s="37"/>
      <c r="TXC22" s="37"/>
      <c r="TXD22" s="37"/>
      <c r="TXE22" s="37"/>
      <c r="TXF22" s="37"/>
      <c r="TXG22" s="37"/>
      <c r="TXH22" s="37"/>
      <c r="TXI22" s="37"/>
      <c r="TXJ22" s="37"/>
      <c r="TXK22" s="37"/>
      <c r="TXL22" s="37"/>
      <c r="TXM22" s="37"/>
      <c r="TXN22" s="37"/>
      <c r="TXO22" s="37"/>
      <c r="TXP22" s="37"/>
      <c r="TXQ22" s="37"/>
      <c r="TXR22" s="37"/>
      <c r="TXS22" s="37"/>
      <c r="TXT22" s="37"/>
      <c r="TXU22" s="37"/>
      <c r="TXV22" s="37"/>
      <c r="TXW22" s="37"/>
      <c r="TXX22" s="37"/>
      <c r="TXY22" s="37"/>
      <c r="TXZ22" s="37"/>
      <c r="TYA22" s="37"/>
      <c r="TYB22" s="37"/>
      <c r="TYC22" s="37"/>
      <c r="TYD22" s="37"/>
      <c r="TYE22" s="37"/>
      <c r="TYF22" s="37"/>
      <c r="TYG22" s="37"/>
      <c r="TYH22" s="37"/>
      <c r="TYI22" s="37"/>
      <c r="TYJ22" s="37"/>
      <c r="TYK22" s="37"/>
      <c r="TYL22" s="37"/>
      <c r="TYM22" s="37"/>
      <c r="TYN22" s="37"/>
      <c r="TYO22" s="37"/>
      <c r="TYP22" s="37"/>
      <c r="TYQ22" s="37"/>
      <c r="TYR22" s="37"/>
      <c r="TYS22" s="37"/>
      <c r="TYT22" s="37"/>
      <c r="TYU22" s="37"/>
      <c r="TYV22" s="37"/>
      <c r="TYW22" s="37"/>
      <c r="TYX22" s="37"/>
      <c r="TYY22" s="37"/>
      <c r="TYZ22" s="37"/>
      <c r="TZA22" s="37"/>
      <c r="TZB22" s="37"/>
      <c r="TZC22" s="37"/>
      <c r="TZD22" s="37"/>
      <c r="TZE22" s="37"/>
      <c r="TZF22" s="37"/>
      <c r="TZG22" s="37"/>
      <c r="TZH22" s="37"/>
      <c r="TZI22" s="37"/>
      <c r="TZJ22" s="37"/>
      <c r="TZK22" s="37"/>
      <c r="TZL22" s="37"/>
      <c r="TZM22" s="37"/>
      <c r="TZN22" s="37"/>
      <c r="TZO22" s="37"/>
      <c r="TZP22" s="37"/>
      <c r="TZQ22" s="37"/>
      <c r="TZR22" s="37"/>
      <c r="TZS22" s="37"/>
      <c r="TZT22" s="37"/>
      <c r="TZU22" s="37"/>
      <c r="TZV22" s="37"/>
      <c r="TZW22" s="37"/>
      <c r="TZX22" s="37"/>
      <c r="TZY22" s="37"/>
      <c r="TZZ22" s="37"/>
      <c r="UAA22" s="37"/>
      <c r="UAB22" s="37"/>
      <c r="UAC22" s="37"/>
      <c r="UAD22" s="37"/>
      <c r="UAE22" s="37"/>
      <c r="UAF22" s="37"/>
      <c r="UAG22" s="37"/>
      <c r="UAH22" s="37"/>
      <c r="UAI22" s="37"/>
      <c r="UAJ22" s="37"/>
      <c r="UAK22" s="37"/>
      <c r="UAL22" s="37"/>
      <c r="UAM22" s="37"/>
      <c r="UAN22" s="37"/>
      <c r="UAO22" s="37"/>
      <c r="UAP22" s="37"/>
      <c r="UAQ22" s="37"/>
      <c r="UAR22" s="37"/>
      <c r="UAS22" s="37"/>
      <c r="UAT22" s="37"/>
      <c r="UAU22" s="37"/>
      <c r="UAV22" s="37"/>
      <c r="UAW22" s="37"/>
      <c r="UAX22" s="37"/>
      <c r="UAY22" s="37"/>
      <c r="UAZ22" s="37"/>
      <c r="UBA22" s="37"/>
      <c r="UBB22" s="37"/>
      <c r="UBC22" s="37"/>
      <c r="UBD22" s="37"/>
      <c r="UBE22" s="37"/>
      <c r="UBF22" s="37"/>
      <c r="UBG22" s="37"/>
      <c r="UBH22" s="37"/>
      <c r="UBI22" s="37"/>
      <c r="UBJ22" s="37"/>
      <c r="UBK22" s="37"/>
      <c r="UBL22" s="37"/>
      <c r="UBM22" s="37"/>
      <c r="UBN22" s="37"/>
      <c r="UBO22" s="37"/>
      <c r="UBP22" s="37"/>
      <c r="UBQ22" s="37"/>
      <c r="UBR22" s="37"/>
      <c r="UBS22" s="37"/>
      <c r="UBT22" s="37"/>
      <c r="UBU22" s="37"/>
      <c r="UBV22" s="37"/>
      <c r="UBW22" s="37"/>
      <c r="UBX22" s="37"/>
      <c r="UBY22" s="37"/>
      <c r="UBZ22" s="37"/>
      <c r="UCA22" s="37"/>
      <c r="UCB22" s="37"/>
      <c r="UCC22" s="37"/>
      <c r="UCD22" s="37"/>
      <c r="UCE22" s="37"/>
      <c r="UCF22" s="37"/>
      <c r="UCG22" s="37"/>
      <c r="UCH22" s="37"/>
      <c r="UCI22" s="37"/>
      <c r="UCJ22" s="37"/>
      <c r="UCK22" s="37"/>
      <c r="UCL22" s="37"/>
      <c r="UCM22" s="37"/>
      <c r="UCN22" s="37"/>
      <c r="UCO22" s="37"/>
      <c r="UCP22" s="37"/>
      <c r="UCQ22" s="37"/>
      <c r="UCR22" s="37"/>
      <c r="UCS22" s="37"/>
      <c r="UCT22" s="37"/>
      <c r="UCU22" s="37"/>
      <c r="UCV22" s="37"/>
      <c r="UCW22" s="37"/>
      <c r="UCX22" s="37"/>
      <c r="UCY22" s="37"/>
      <c r="UCZ22" s="37"/>
      <c r="UDA22" s="37"/>
      <c r="UDB22" s="37"/>
      <c r="UDC22" s="37"/>
      <c r="UDD22" s="37"/>
      <c r="UDE22" s="37"/>
      <c r="UDF22" s="37"/>
      <c r="UDG22" s="37"/>
      <c r="UDH22" s="37"/>
      <c r="UDI22" s="37"/>
      <c r="UDJ22" s="37"/>
      <c r="UDK22" s="37"/>
      <c r="UDL22" s="37"/>
      <c r="UDM22" s="37"/>
      <c r="UDN22" s="37"/>
      <c r="UDO22" s="37"/>
      <c r="UDP22" s="37"/>
      <c r="UDQ22" s="37"/>
      <c r="UDR22" s="37"/>
      <c r="UDS22" s="37"/>
      <c r="UDT22" s="37"/>
      <c r="UDU22" s="37"/>
      <c r="UDV22" s="37"/>
      <c r="UDW22" s="37"/>
      <c r="UDX22" s="37"/>
      <c r="UDY22" s="37"/>
      <c r="UDZ22" s="37"/>
      <c r="UEA22" s="37"/>
      <c r="UEB22" s="37"/>
      <c r="UEC22" s="37"/>
      <c r="UED22" s="37"/>
      <c r="UEE22" s="37"/>
      <c r="UEF22" s="37"/>
      <c r="UEG22" s="37"/>
      <c r="UEH22" s="37"/>
      <c r="UEI22" s="37"/>
      <c r="UEJ22" s="37"/>
      <c r="UEK22" s="37"/>
      <c r="UEL22" s="37"/>
      <c r="UEM22" s="37"/>
      <c r="UEN22" s="37"/>
      <c r="UEO22" s="37"/>
      <c r="UEP22" s="37"/>
      <c r="UEQ22" s="37"/>
      <c r="UER22" s="37"/>
      <c r="UES22" s="37"/>
      <c r="UET22" s="37"/>
      <c r="UEU22" s="37"/>
      <c r="UEV22" s="37"/>
      <c r="UEW22" s="37"/>
      <c r="UEX22" s="37"/>
      <c r="UEY22" s="37"/>
      <c r="UEZ22" s="37"/>
      <c r="UFA22" s="37"/>
      <c r="UFB22" s="37"/>
      <c r="UFC22" s="37"/>
      <c r="UFD22" s="37"/>
      <c r="UFE22" s="37"/>
      <c r="UFF22" s="37"/>
      <c r="UFG22" s="37"/>
      <c r="UFH22" s="37"/>
      <c r="UFI22" s="37"/>
      <c r="UFJ22" s="37"/>
      <c r="UFK22" s="37"/>
      <c r="UFL22" s="37"/>
      <c r="UFM22" s="37"/>
      <c r="UFN22" s="37"/>
      <c r="UFO22" s="37"/>
      <c r="UFP22" s="37"/>
      <c r="UFQ22" s="37"/>
      <c r="UFR22" s="37"/>
      <c r="UFS22" s="37"/>
      <c r="UFT22" s="37"/>
      <c r="UFU22" s="37"/>
      <c r="UFV22" s="37"/>
      <c r="UFW22" s="37"/>
      <c r="UFX22" s="37"/>
      <c r="UFY22" s="37"/>
      <c r="UFZ22" s="37"/>
      <c r="UGA22" s="37"/>
      <c r="UGB22" s="37"/>
      <c r="UGC22" s="37"/>
      <c r="UGD22" s="37"/>
      <c r="UGE22" s="37"/>
      <c r="UGF22" s="37"/>
      <c r="UGG22" s="37"/>
      <c r="UGH22" s="37"/>
      <c r="UGI22" s="37"/>
      <c r="UGJ22" s="37"/>
      <c r="UGK22" s="37"/>
      <c r="UGL22" s="37"/>
      <c r="UGM22" s="37"/>
      <c r="UGN22" s="37"/>
      <c r="UGO22" s="37"/>
      <c r="UGP22" s="37"/>
      <c r="UGQ22" s="37"/>
      <c r="UGR22" s="37"/>
      <c r="UGS22" s="37"/>
      <c r="UGT22" s="37"/>
      <c r="UGU22" s="37"/>
      <c r="UGV22" s="37"/>
      <c r="UGW22" s="37"/>
      <c r="UGX22" s="37"/>
      <c r="UGY22" s="37"/>
      <c r="UGZ22" s="37"/>
      <c r="UHA22" s="37"/>
      <c r="UHB22" s="37"/>
      <c r="UHC22" s="37"/>
      <c r="UHD22" s="37"/>
      <c r="UHE22" s="37"/>
      <c r="UHF22" s="37"/>
      <c r="UHG22" s="37"/>
      <c r="UHH22" s="37"/>
      <c r="UHI22" s="37"/>
      <c r="UHJ22" s="37"/>
      <c r="UHK22" s="37"/>
      <c r="UHL22" s="37"/>
      <c r="UHM22" s="37"/>
      <c r="UHN22" s="37"/>
      <c r="UHO22" s="37"/>
      <c r="UHP22" s="37"/>
      <c r="UHQ22" s="37"/>
      <c r="UHR22" s="37"/>
      <c r="UHS22" s="37"/>
      <c r="UHT22" s="37"/>
      <c r="UHU22" s="37"/>
      <c r="UHV22" s="37"/>
      <c r="UHW22" s="37"/>
      <c r="UHX22" s="37"/>
      <c r="UHY22" s="37"/>
      <c r="UHZ22" s="37"/>
      <c r="UIA22" s="37"/>
      <c r="UIB22" s="37"/>
      <c r="UIC22" s="37"/>
      <c r="UID22" s="37"/>
      <c r="UIE22" s="37"/>
      <c r="UIF22" s="37"/>
      <c r="UIG22" s="37"/>
      <c r="UIH22" s="37"/>
      <c r="UII22" s="37"/>
      <c r="UIJ22" s="37"/>
      <c r="UIK22" s="37"/>
      <c r="UIL22" s="37"/>
      <c r="UIM22" s="37"/>
      <c r="UIN22" s="37"/>
      <c r="UIO22" s="37"/>
      <c r="UIP22" s="37"/>
      <c r="UIQ22" s="37"/>
      <c r="UIR22" s="37"/>
      <c r="UIS22" s="37"/>
      <c r="UIT22" s="37"/>
      <c r="UIU22" s="37"/>
      <c r="UIV22" s="37"/>
      <c r="UIW22" s="37"/>
      <c r="UIX22" s="37"/>
      <c r="UIY22" s="37"/>
      <c r="UIZ22" s="37"/>
      <c r="UJA22" s="37"/>
      <c r="UJB22" s="37"/>
      <c r="UJC22" s="37"/>
      <c r="UJD22" s="37"/>
      <c r="UJE22" s="37"/>
      <c r="UJF22" s="37"/>
      <c r="UJG22" s="37"/>
      <c r="UJH22" s="37"/>
      <c r="UJI22" s="37"/>
      <c r="UJJ22" s="37"/>
      <c r="UJK22" s="37"/>
      <c r="UJL22" s="37"/>
      <c r="UJM22" s="37"/>
      <c r="UJN22" s="37"/>
      <c r="UJO22" s="37"/>
      <c r="UJP22" s="37"/>
      <c r="UJQ22" s="37"/>
      <c r="UJR22" s="37"/>
      <c r="UJS22" s="37"/>
      <c r="UJT22" s="37"/>
      <c r="UJU22" s="37"/>
      <c r="UJV22" s="37"/>
      <c r="UJW22" s="37"/>
      <c r="UJX22" s="37"/>
      <c r="UJY22" s="37"/>
      <c r="UJZ22" s="37"/>
      <c r="UKA22" s="37"/>
      <c r="UKB22" s="37"/>
      <c r="UKC22" s="37"/>
      <c r="UKD22" s="37"/>
      <c r="UKE22" s="37"/>
      <c r="UKF22" s="37"/>
      <c r="UKG22" s="37"/>
      <c r="UKH22" s="37"/>
      <c r="UKI22" s="37"/>
      <c r="UKJ22" s="37"/>
      <c r="UKK22" s="37"/>
      <c r="UKL22" s="37"/>
      <c r="UKM22" s="37"/>
      <c r="UKN22" s="37"/>
      <c r="UKO22" s="37"/>
      <c r="UKP22" s="37"/>
      <c r="UKQ22" s="37"/>
      <c r="UKR22" s="37"/>
      <c r="UKS22" s="37"/>
      <c r="UKT22" s="37"/>
      <c r="UKU22" s="37"/>
      <c r="UKV22" s="37"/>
      <c r="UKW22" s="37"/>
      <c r="UKX22" s="37"/>
      <c r="UKY22" s="37"/>
      <c r="UKZ22" s="37"/>
      <c r="ULA22" s="37"/>
      <c r="ULB22" s="37"/>
      <c r="ULC22" s="37"/>
      <c r="ULD22" s="37"/>
      <c r="ULE22" s="37"/>
      <c r="ULF22" s="37"/>
      <c r="ULG22" s="37"/>
      <c r="ULH22" s="37"/>
      <c r="ULI22" s="37"/>
      <c r="ULJ22" s="37"/>
      <c r="ULK22" s="37"/>
      <c r="ULL22" s="37"/>
      <c r="ULM22" s="37"/>
      <c r="ULN22" s="37"/>
      <c r="ULO22" s="37"/>
      <c r="ULP22" s="37"/>
      <c r="ULQ22" s="37"/>
      <c r="ULR22" s="37"/>
      <c r="ULS22" s="37"/>
      <c r="ULT22" s="37"/>
      <c r="ULU22" s="37"/>
      <c r="ULV22" s="37"/>
      <c r="ULW22" s="37"/>
      <c r="ULX22" s="37"/>
      <c r="ULY22" s="37"/>
      <c r="ULZ22" s="37"/>
      <c r="UMA22" s="37"/>
      <c r="UMB22" s="37"/>
      <c r="UMC22" s="37"/>
      <c r="UMD22" s="37"/>
      <c r="UME22" s="37"/>
      <c r="UMF22" s="37"/>
      <c r="UMG22" s="37"/>
      <c r="UMH22" s="37"/>
      <c r="UMI22" s="37"/>
      <c r="UMJ22" s="37"/>
      <c r="UMK22" s="37"/>
      <c r="UML22" s="37"/>
      <c r="UMM22" s="37"/>
      <c r="UMN22" s="37"/>
      <c r="UMO22" s="37"/>
      <c r="UMP22" s="37"/>
      <c r="UMQ22" s="37"/>
      <c r="UMR22" s="37"/>
      <c r="UMS22" s="37"/>
      <c r="UMT22" s="37"/>
      <c r="UMU22" s="37"/>
      <c r="UMV22" s="37"/>
      <c r="UMW22" s="37"/>
      <c r="UMX22" s="37"/>
      <c r="UMY22" s="37"/>
      <c r="UMZ22" s="37"/>
      <c r="UNA22" s="37"/>
      <c r="UNB22" s="37"/>
      <c r="UNC22" s="37"/>
      <c r="UND22" s="37"/>
      <c r="UNE22" s="37"/>
      <c r="UNF22" s="37"/>
      <c r="UNG22" s="37"/>
      <c r="UNH22" s="37"/>
      <c r="UNI22" s="37"/>
      <c r="UNJ22" s="37"/>
      <c r="UNK22" s="37"/>
      <c r="UNL22" s="37"/>
      <c r="UNM22" s="37"/>
      <c r="UNN22" s="37"/>
      <c r="UNO22" s="37"/>
      <c r="UNP22" s="37"/>
      <c r="UNQ22" s="37"/>
      <c r="UNR22" s="37"/>
      <c r="UNS22" s="37"/>
      <c r="UNT22" s="37"/>
      <c r="UNU22" s="37"/>
      <c r="UNV22" s="37"/>
      <c r="UNW22" s="37"/>
      <c r="UNX22" s="37"/>
      <c r="UNY22" s="37"/>
      <c r="UNZ22" s="37"/>
      <c r="UOA22" s="37"/>
      <c r="UOB22" s="37"/>
      <c r="UOC22" s="37"/>
      <c r="UOD22" s="37"/>
      <c r="UOE22" s="37"/>
      <c r="UOF22" s="37"/>
      <c r="UOG22" s="37"/>
      <c r="UOH22" s="37"/>
      <c r="UOI22" s="37"/>
      <c r="UOJ22" s="37"/>
      <c r="UOK22" s="37"/>
      <c r="UOL22" s="37"/>
      <c r="UOM22" s="37"/>
      <c r="UON22" s="37"/>
      <c r="UOO22" s="37"/>
      <c r="UOP22" s="37"/>
      <c r="UOQ22" s="37"/>
      <c r="UOR22" s="37"/>
      <c r="UOS22" s="37"/>
      <c r="UOT22" s="37"/>
      <c r="UOU22" s="37"/>
      <c r="UOV22" s="37"/>
      <c r="UOW22" s="37"/>
      <c r="UOX22" s="37"/>
      <c r="UOY22" s="37"/>
      <c r="UOZ22" s="37"/>
      <c r="UPA22" s="37"/>
      <c r="UPB22" s="37"/>
      <c r="UPC22" s="37"/>
      <c r="UPD22" s="37"/>
      <c r="UPE22" s="37"/>
      <c r="UPF22" s="37"/>
      <c r="UPG22" s="37"/>
      <c r="UPH22" s="37"/>
      <c r="UPI22" s="37"/>
      <c r="UPJ22" s="37"/>
      <c r="UPK22" s="37"/>
      <c r="UPL22" s="37"/>
      <c r="UPM22" s="37"/>
      <c r="UPN22" s="37"/>
      <c r="UPO22" s="37"/>
      <c r="UPP22" s="37"/>
      <c r="UPQ22" s="37"/>
      <c r="UPR22" s="37"/>
      <c r="UPS22" s="37"/>
      <c r="UPT22" s="37"/>
      <c r="UPU22" s="37"/>
      <c r="UPV22" s="37"/>
      <c r="UPW22" s="37"/>
      <c r="UPX22" s="37"/>
      <c r="UPY22" s="37"/>
      <c r="UPZ22" s="37"/>
      <c r="UQA22" s="37"/>
      <c r="UQB22" s="37"/>
      <c r="UQC22" s="37"/>
      <c r="UQD22" s="37"/>
      <c r="UQE22" s="37"/>
      <c r="UQF22" s="37"/>
      <c r="UQG22" s="37"/>
      <c r="UQH22" s="37"/>
      <c r="UQI22" s="37"/>
      <c r="UQJ22" s="37"/>
      <c r="UQK22" s="37"/>
      <c r="UQL22" s="37"/>
      <c r="UQM22" s="37"/>
      <c r="UQN22" s="37"/>
      <c r="UQO22" s="37"/>
      <c r="UQP22" s="37"/>
      <c r="UQQ22" s="37"/>
      <c r="UQR22" s="37"/>
      <c r="UQS22" s="37"/>
      <c r="UQT22" s="37"/>
      <c r="UQU22" s="37"/>
      <c r="UQV22" s="37"/>
      <c r="UQW22" s="37"/>
      <c r="UQX22" s="37"/>
      <c r="UQY22" s="37"/>
      <c r="UQZ22" s="37"/>
      <c r="URA22" s="37"/>
      <c r="URB22" s="37"/>
      <c r="URC22" s="37"/>
      <c r="URD22" s="37"/>
      <c r="URE22" s="37"/>
      <c r="URF22" s="37"/>
      <c r="URG22" s="37"/>
      <c r="URH22" s="37"/>
      <c r="URI22" s="37"/>
      <c r="URJ22" s="37"/>
      <c r="URK22" s="37"/>
      <c r="URL22" s="37"/>
      <c r="URM22" s="37"/>
      <c r="URN22" s="37"/>
      <c r="URO22" s="37"/>
      <c r="URP22" s="37"/>
      <c r="URQ22" s="37"/>
      <c r="URR22" s="37"/>
      <c r="URS22" s="37"/>
      <c r="URT22" s="37"/>
      <c r="URU22" s="37"/>
      <c r="URV22" s="37"/>
      <c r="URW22" s="37"/>
      <c r="URX22" s="37"/>
      <c r="URY22" s="37"/>
      <c r="URZ22" s="37"/>
      <c r="USA22" s="37"/>
      <c r="USB22" s="37"/>
      <c r="USC22" s="37"/>
      <c r="USD22" s="37"/>
      <c r="USE22" s="37"/>
      <c r="USF22" s="37"/>
      <c r="USG22" s="37"/>
      <c r="USH22" s="37"/>
      <c r="USI22" s="37"/>
      <c r="USJ22" s="37"/>
      <c r="USK22" s="37"/>
      <c r="USL22" s="37"/>
      <c r="USM22" s="37"/>
      <c r="USN22" s="37"/>
      <c r="USO22" s="37"/>
      <c r="USP22" s="37"/>
      <c r="USQ22" s="37"/>
      <c r="USR22" s="37"/>
      <c r="USS22" s="37"/>
      <c r="UST22" s="37"/>
      <c r="USU22" s="37"/>
      <c r="USV22" s="37"/>
      <c r="USW22" s="37"/>
      <c r="USX22" s="37"/>
      <c r="USY22" s="37"/>
      <c r="USZ22" s="37"/>
      <c r="UTA22" s="37"/>
      <c r="UTB22" s="37"/>
      <c r="UTC22" s="37"/>
      <c r="UTD22" s="37"/>
      <c r="UTE22" s="37"/>
      <c r="UTF22" s="37"/>
      <c r="UTG22" s="37"/>
      <c r="UTH22" s="37"/>
      <c r="UTI22" s="37"/>
      <c r="UTJ22" s="37"/>
      <c r="UTK22" s="37"/>
      <c r="UTL22" s="37"/>
      <c r="UTM22" s="37"/>
      <c r="UTN22" s="37"/>
      <c r="UTO22" s="37"/>
      <c r="UTP22" s="37"/>
      <c r="UTQ22" s="37"/>
      <c r="UTR22" s="37"/>
      <c r="UTS22" s="37"/>
      <c r="UTT22" s="37"/>
      <c r="UTU22" s="37"/>
      <c r="UTV22" s="37"/>
      <c r="UTW22" s="37"/>
      <c r="UTX22" s="37"/>
      <c r="UTY22" s="37"/>
      <c r="UTZ22" s="37"/>
      <c r="UUA22" s="37"/>
      <c r="UUB22" s="37"/>
      <c r="UUC22" s="37"/>
      <c r="UUD22" s="37"/>
      <c r="UUE22" s="37"/>
      <c r="UUF22" s="37"/>
      <c r="UUG22" s="37"/>
      <c r="UUH22" s="37"/>
      <c r="UUI22" s="37"/>
      <c r="UUJ22" s="37"/>
      <c r="UUK22" s="37"/>
      <c r="UUL22" s="37"/>
      <c r="UUM22" s="37"/>
      <c r="UUN22" s="37"/>
      <c r="UUO22" s="37"/>
      <c r="UUP22" s="37"/>
      <c r="UUQ22" s="37"/>
      <c r="UUR22" s="37"/>
      <c r="UUS22" s="37"/>
      <c r="UUT22" s="37"/>
      <c r="UUU22" s="37"/>
      <c r="UUV22" s="37"/>
      <c r="UUW22" s="37"/>
      <c r="UUX22" s="37"/>
      <c r="UUY22" s="37"/>
      <c r="UUZ22" s="37"/>
      <c r="UVA22" s="37"/>
      <c r="UVB22" s="37"/>
      <c r="UVC22" s="37"/>
      <c r="UVD22" s="37"/>
      <c r="UVE22" s="37"/>
      <c r="UVF22" s="37"/>
      <c r="UVG22" s="37"/>
      <c r="UVH22" s="37"/>
      <c r="UVI22" s="37"/>
      <c r="UVJ22" s="37"/>
      <c r="UVK22" s="37"/>
      <c r="UVL22" s="37"/>
      <c r="UVM22" s="37"/>
      <c r="UVN22" s="37"/>
      <c r="UVO22" s="37"/>
      <c r="UVP22" s="37"/>
      <c r="UVQ22" s="37"/>
      <c r="UVR22" s="37"/>
      <c r="UVS22" s="37"/>
      <c r="UVT22" s="37"/>
      <c r="UVU22" s="37"/>
      <c r="UVV22" s="37"/>
      <c r="UVW22" s="37"/>
      <c r="UVX22" s="37"/>
      <c r="UVY22" s="37"/>
      <c r="UVZ22" s="37"/>
      <c r="UWA22" s="37"/>
      <c r="UWB22" s="37"/>
      <c r="UWC22" s="37"/>
      <c r="UWD22" s="37"/>
      <c r="UWE22" s="37"/>
      <c r="UWF22" s="37"/>
      <c r="UWG22" s="37"/>
      <c r="UWH22" s="37"/>
      <c r="UWI22" s="37"/>
      <c r="UWJ22" s="37"/>
      <c r="UWK22" s="37"/>
      <c r="UWL22" s="37"/>
      <c r="UWM22" s="37"/>
      <c r="UWN22" s="37"/>
      <c r="UWO22" s="37"/>
      <c r="UWP22" s="37"/>
      <c r="UWQ22" s="37"/>
      <c r="UWR22" s="37"/>
      <c r="UWS22" s="37"/>
      <c r="UWT22" s="37"/>
      <c r="UWU22" s="37"/>
      <c r="UWV22" s="37"/>
      <c r="UWW22" s="37"/>
      <c r="UWX22" s="37"/>
      <c r="UWY22" s="37"/>
      <c r="UWZ22" s="37"/>
      <c r="UXA22" s="37"/>
      <c r="UXB22" s="37"/>
      <c r="UXC22" s="37"/>
      <c r="UXD22" s="37"/>
      <c r="UXE22" s="37"/>
      <c r="UXF22" s="37"/>
      <c r="UXG22" s="37"/>
      <c r="UXH22" s="37"/>
      <c r="UXI22" s="37"/>
      <c r="UXJ22" s="37"/>
      <c r="UXK22" s="37"/>
      <c r="UXL22" s="37"/>
      <c r="UXM22" s="37"/>
      <c r="UXN22" s="37"/>
      <c r="UXO22" s="37"/>
      <c r="UXP22" s="37"/>
      <c r="UXQ22" s="37"/>
      <c r="UXR22" s="37"/>
      <c r="UXS22" s="37"/>
      <c r="UXT22" s="37"/>
      <c r="UXU22" s="37"/>
      <c r="UXV22" s="37"/>
      <c r="UXW22" s="37"/>
      <c r="UXX22" s="37"/>
      <c r="UXY22" s="37"/>
      <c r="UXZ22" s="37"/>
      <c r="UYA22" s="37"/>
      <c r="UYB22" s="37"/>
      <c r="UYC22" s="37"/>
      <c r="UYD22" s="37"/>
      <c r="UYE22" s="37"/>
      <c r="UYF22" s="37"/>
      <c r="UYG22" s="37"/>
      <c r="UYH22" s="37"/>
      <c r="UYI22" s="37"/>
      <c r="UYJ22" s="37"/>
      <c r="UYK22" s="37"/>
      <c r="UYL22" s="37"/>
      <c r="UYM22" s="37"/>
      <c r="UYN22" s="37"/>
      <c r="UYO22" s="37"/>
      <c r="UYP22" s="37"/>
      <c r="UYQ22" s="37"/>
      <c r="UYR22" s="37"/>
      <c r="UYS22" s="37"/>
      <c r="UYT22" s="37"/>
      <c r="UYU22" s="37"/>
      <c r="UYV22" s="37"/>
      <c r="UYW22" s="37"/>
      <c r="UYX22" s="37"/>
      <c r="UYY22" s="37"/>
      <c r="UYZ22" s="37"/>
      <c r="UZA22" s="37"/>
      <c r="UZB22" s="37"/>
      <c r="UZC22" s="37"/>
      <c r="UZD22" s="37"/>
      <c r="UZE22" s="37"/>
      <c r="UZF22" s="37"/>
      <c r="UZG22" s="37"/>
      <c r="UZH22" s="37"/>
      <c r="UZI22" s="37"/>
      <c r="UZJ22" s="37"/>
      <c r="UZK22" s="37"/>
      <c r="UZL22" s="37"/>
      <c r="UZM22" s="37"/>
      <c r="UZN22" s="37"/>
      <c r="UZO22" s="37"/>
      <c r="UZP22" s="37"/>
      <c r="UZQ22" s="37"/>
      <c r="UZR22" s="37"/>
      <c r="UZS22" s="37"/>
      <c r="UZT22" s="37"/>
      <c r="UZU22" s="37"/>
      <c r="UZV22" s="37"/>
      <c r="UZW22" s="37"/>
      <c r="UZX22" s="37"/>
      <c r="UZY22" s="37"/>
      <c r="UZZ22" s="37"/>
      <c r="VAA22" s="37"/>
      <c r="VAB22" s="37"/>
      <c r="VAC22" s="37"/>
      <c r="VAD22" s="37"/>
      <c r="VAE22" s="37"/>
      <c r="VAF22" s="37"/>
      <c r="VAG22" s="37"/>
      <c r="VAH22" s="37"/>
      <c r="VAI22" s="37"/>
      <c r="VAJ22" s="37"/>
      <c r="VAK22" s="37"/>
      <c r="VAL22" s="37"/>
      <c r="VAM22" s="37"/>
      <c r="VAN22" s="37"/>
      <c r="VAO22" s="37"/>
      <c r="VAP22" s="37"/>
      <c r="VAQ22" s="37"/>
      <c r="VAR22" s="37"/>
      <c r="VAS22" s="37"/>
      <c r="VAT22" s="37"/>
      <c r="VAU22" s="37"/>
      <c r="VAV22" s="37"/>
      <c r="VAW22" s="37"/>
      <c r="VAX22" s="37"/>
      <c r="VAY22" s="37"/>
      <c r="VAZ22" s="37"/>
      <c r="VBA22" s="37"/>
      <c r="VBB22" s="37"/>
      <c r="VBC22" s="37"/>
      <c r="VBD22" s="37"/>
      <c r="VBE22" s="37"/>
      <c r="VBF22" s="37"/>
      <c r="VBG22" s="37"/>
      <c r="VBH22" s="37"/>
      <c r="VBI22" s="37"/>
      <c r="VBJ22" s="37"/>
      <c r="VBK22" s="37"/>
      <c r="VBL22" s="37"/>
      <c r="VBM22" s="37"/>
      <c r="VBN22" s="37"/>
      <c r="VBO22" s="37"/>
      <c r="VBP22" s="37"/>
      <c r="VBQ22" s="37"/>
      <c r="VBR22" s="37"/>
      <c r="VBS22" s="37"/>
      <c r="VBT22" s="37"/>
      <c r="VBU22" s="37"/>
      <c r="VBV22" s="37"/>
      <c r="VBW22" s="37"/>
      <c r="VBX22" s="37"/>
      <c r="VBY22" s="37"/>
      <c r="VBZ22" s="37"/>
      <c r="VCA22" s="37"/>
      <c r="VCB22" s="37"/>
      <c r="VCC22" s="37"/>
      <c r="VCD22" s="37"/>
      <c r="VCE22" s="37"/>
      <c r="VCF22" s="37"/>
      <c r="VCG22" s="37"/>
      <c r="VCH22" s="37"/>
      <c r="VCI22" s="37"/>
      <c r="VCJ22" s="37"/>
      <c r="VCK22" s="37"/>
      <c r="VCL22" s="37"/>
      <c r="VCM22" s="37"/>
      <c r="VCN22" s="37"/>
      <c r="VCO22" s="37"/>
      <c r="VCP22" s="37"/>
      <c r="VCQ22" s="37"/>
      <c r="VCR22" s="37"/>
      <c r="VCS22" s="37"/>
      <c r="VCT22" s="37"/>
      <c r="VCU22" s="37"/>
      <c r="VCV22" s="37"/>
      <c r="VCW22" s="37"/>
      <c r="VCX22" s="37"/>
      <c r="VCY22" s="37"/>
      <c r="VCZ22" s="37"/>
      <c r="VDA22" s="37"/>
      <c r="VDB22" s="37"/>
      <c r="VDC22" s="37"/>
      <c r="VDD22" s="37"/>
      <c r="VDE22" s="37"/>
      <c r="VDF22" s="37"/>
      <c r="VDG22" s="37"/>
      <c r="VDH22" s="37"/>
      <c r="VDI22" s="37"/>
      <c r="VDJ22" s="37"/>
      <c r="VDK22" s="37"/>
      <c r="VDL22" s="37"/>
      <c r="VDM22" s="37"/>
      <c r="VDN22" s="37"/>
      <c r="VDO22" s="37"/>
      <c r="VDP22" s="37"/>
      <c r="VDQ22" s="37"/>
      <c r="VDR22" s="37"/>
      <c r="VDS22" s="37"/>
      <c r="VDT22" s="37"/>
      <c r="VDU22" s="37"/>
      <c r="VDV22" s="37"/>
      <c r="VDW22" s="37"/>
      <c r="VDX22" s="37"/>
      <c r="VDY22" s="37"/>
      <c r="VDZ22" s="37"/>
      <c r="VEA22" s="37"/>
      <c r="VEB22" s="37"/>
      <c r="VEC22" s="37"/>
      <c r="VED22" s="37"/>
      <c r="VEE22" s="37"/>
      <c r="VEF22" s="37"/>
      <c r="VEG22" s="37"/>
      <c r="VEH22" s="37"/>
      <c r="VEI22" s="37"/>
      <c r="VEJ22" s="37"/>
      <c r="VEK22" s="37"/>
      <c r="VEL22" s="37"/>
      <c r="VEM22" s="37"/>
      <c r="VEN22" s="37"/>
      <c r="VEO22" s="37"/>
      <c r="VEP22" s="37"/>
      <c r="VEQ22" s="37"/>
      <c r="VER22" s="37"/>
      <c r="VES22" s="37"/>
      <c r="VET22" s="37"/>
      <c r="VEU22" s="37"/>
      <c r="VEV22" s="37"/>
      <c r="VEW22" s="37"/>
      <c r="VEX22" s="37"/>
      <c r="VEY22" s="37"/>
      <c r="VEZ22" s="37"/>
      <c r="VFA22" s="37"/>
      <c r="VFB22" s="37"/>
      <c r="VFC22" s="37"/>
      <c r="VFD22" s="37"/>
      <c r="VFE22" s="37"/>
      <c r="VFF22" s="37"/>
      <c r="VFG22" s="37"/>
      <c r="VFH22" s="37"/>
      <c r="VFI22" s="37"/>
      <c r="VFJ22" s="37"/>
      <c r="VFK22" s="37"/>
      <c r="VFL22" s="37"/>
      <c r="VFM22" s="37"/>
      <c r="VFN22" s="37"/>
      <c r="VFO22" s="37"/>
      <c r="VFP22" s="37"/>
      <c r="VFQ22" s="37"/>
      <c r="VFR22" s="37"/>
      <c r="VFS22" s="37"/>
      <c r="VFT22" s="37"/>
      <c r="VFU22" s="37"/>
      <c r="VFV22" s="37"/>
      <c r="VFW22" s="37"/>
      <c r="VFX22" s="37"/>
      <c r="VFY22" s="37"/>
      <c r="VFZ22" s="37"/>
      <c r="VGA22" s="37"/>
      <c r="VGB22" s="37"/>
      <c r="VGC22" s="37"/>
      <c r="VGD22" s="37"/>
      <c r="VGE22" s="37"/>
      <c r="VGF22" s="37"/>
      <c r="VGG22" s="37"/>
      <c r="VGH22" s="37"/>
      <c r="VGI22" s="37"/>
      <c r="VGJ22" s="37"/>
      <c r="VGK22" s="37"/>
      <c r="VGL22" s="37"/>
      <c r="VGM22" s="37"/>
      <c r="VGN22" s="37"/>
      <c r="VGO22" s="37"/>
      <c r="VGP22" s="37"/>
      <c r="VGQ22" s="37"/>
      <c r="VGR22" s="37"/>
      <c r="VGS22" s="37"/>
      <c r="VGT22" s="37"/>
      <c r="VGU22" s="37"/>
      <c r="VGV22" s="37"/>
      <c r="VGW22" s="37"/>
      <c r="VGX22" s="37"/>
      <c r="VGY22" s="37"/>
      <c r="VGZ22" s="37"/>
      <c r="VHA22" s="37"/>
      <c r="VHB22" s="37"/>
      <c r="VHC22" s="37"/>
      <c r="VHD22" s="37"/>
      <c r="VHE22" s="37"/>
      <c r="VHF22" s="37"/>
      <c r="VHG22" s="37"/>
      <c r="VHH22" s="37"/>
      <c r="VHI22" s="37"/>
      <c r="VHJ22" s="37"/>
      <c r="VHK22" s="37"/>
      <c r="VHL22" s="37"/>
      <c r="VHM22" s="37"/>
      <c r="VHN22" s="37"/>
      <c r="VHO22" s="37"/>
      <c r="VHP22" s="37"/>
      <c r="VHQ22" s="37"/>
      <c r="VHR22" s="37"/>
      <c r="VHS22" s="37"/>
      <c r="VHT22" s="37"/>
      <c r="VHU22" s="37"/>
      <c r="VHV22" s="37"/>
      <c r="VHW22" s="37"/>
      <c r="VHX22" s="37"/>
      <c r="VHY22" s="37"/>
      <c r="VHZ22" s="37"/>
      <c r="VIA22" s="37"/>
      <c r="VIB22" s="37"/>
      <c r="VIC22" s="37"/>
      <c r="VID22" s="37"/>
      <c r="VIE22" s="37"/>
      <c r="VIF22" s="37"/>
      <c r="VIG22" s="37"/>
      <c r="VIH22" s="37"/>
      <c r="VII22" s="37"/>
      <c r="VIJ22" s="37"/>
      <c r="VIK22" s="37"/>
      <c r="VIL22" s="37"/>
      <c r="VIM22" s="37"/>
      <c r="VIN22" s="37"/>
      <c r="VIO22" s="37"/>
      <c r="VIP22" s="37"/>
      <c r="VIQ22" s="37"/>
      <c r="VIR22" s="37"/>
      <c r="VIS22" s="37"/>
      <c r="VIT22" s="37"/>
      <c r="VIU22" s="37"/>
      <c r="VIV22" s="37"/>
      <c r="VIW22" s="37"/>
      <c r="VIX22" s="37"/>
      <c r="VIY22" s="37"/>
      <c r="VIZ22" s="37"/>
      <c r="VJA22" s="37"/>
      <c r="VJB22" s="37"/>
      <c r="VJC22" s="37"/>
      <c r="VJD22" s="37"/>
      <c r="VJE22" s="37"/>
      <c r="VJF22" s="37"/>
      <c r="VJG22" s="37"/>
      <c r="VJH22" s="37"/>
      <c r="VJI22" s="37"/>
      <c r="VJJ22" s="37"/>
      <c r="VJK22" s="37"/>
      <c r="VJL22" s="37"/>
      <c r="VJM22" s="37"/>
      <c r="VJN22" s="37"/>
      <c r="VJO22" s="37"/>
      <c r="VJP22" s="37"/>
      <c r="VJQ22" s="37"/>
      <c r="VJR22" s="37"/>
      <c r="VJS22" s="37"/>
      <c r="VJT22" s="37"/>
      <c r="VJU22" s="37"/>
      <c r="VJV22" s="37"/>
      <c r="VJW22" s="37"/>
      <c r="VJX22" s="37"/>
      <c r="VJY22" s="37"/>
      <c r="VJZ22" s="37"/>
      <c r="VKA22" s="37"/>
      <c r="VKB22" s="37"/>
      <c r="VKC22" s="37"/>
      <c r="VKD22" s="37"/>
      <c r="VKE22" s="37"/>
      <c r="VKF22" s="37"/>
      <c r="VKG22" s="37"/>
      <c r="VKH22" s="37"/>
      <c r="VKI22" s="37"/>
      <c r="VKJ22" s="37"/>
      <c r="VKK22" s="37"/>
      <c r="VKL22" s="37"/>
      <c r="VKM22" s="37"/>
      <c r="VKN22" s="37"/>
      <c r="VKO22" s="37"/>
      <c r="VKP22" s="37"/>
      <c r="VKQ22" s="37"/>
      <c r="VKR22" s="37"/>
      <c r="VKS22" s="37"/>
      <c r="VKT22" s="37"/>
      <c r="VKU22" s="37"/>
      <c r="VKV22" s="37"/>
      <c r="VKW22" s="37"/>
      <c r="VKX22" s="37"/>
      <c r="VKY22" s="37"/>
      <c r="VKZ22" s="37"/>
      <c r="VLA22" s="37"/>
      <c r="VLB22" s="37"/>
      <c r="VLC22" s="37"/>
      <c r="VLD22" s="37"/>
      <c r="VLE22" s="37"/>
      <c r="VLF22" s="37"/>
      <c r="VLG22" s="37"/>
      <c r="VLH22" s="37"/>
      <c r="VLI22" s="37"/>
      <c r="VLJ22" s="37"/>
      <c r="VLK22" s="37"/>
      <c r="VLL22" s="37"/>
      <c r="VLM22" s="37"/>
      <c r="VLN22" s="37"/>
      <c r="VLO22" s="37"/>
      <c r="VLP22" s="37"/>
      <c r="VLQ22" s="37"/>
      <c r="VLR22" s="37"/>
      <c r="VLS22" s="37"/>
      <c r="VLT22" s="37"/>
      <c r="VLU22" s="37"/>
      <c r="VLV22" s="37"/>
      <c r="VLW22" s="37"/>
      <c r="VLX22" s="37"/>
      <c r="VLY22" s="37"/>
      <c r="VLZ22" s="37"/>
      <c r="VMA22" s="37"/>
      <c r="VMB22" s="37"/>
      <c r="VMC22" s="37"/>
      <c r="VMD22" s="37"/>
      <c r="VME22" s="37"/>
      <c r="VMF22" s="37"/>
      <c r="VMG22" s="37"/>
      <c r="VMH22" s="37"/>
      <c r="VMI22" s="37"/>
      <c r="VMJ22" s="37"/>
      <c r="VMK22" s="37"/>
      <c r="VML22" s="37"/>
      <c r="VMM22" s="37"/>
      <c r="VMN22" s="37"/>
      <c r="VMO22" s="37"/>
      <c r="VMP22" s="37"/>
      <c r="VMQ22" s="37"/>
      <c r="VMR22" s="37"/>
      <c r="VMS22" s="37"/>
      <c r="VMT22" s="37"/>
      <c r="VMU22" s="37"/>
      <c r="VMV22" s="37"/>
      <c r="VMW22" s="37"/>
      <c r="VMX22" s="37"/>
      <c r="VMY22" s="37"/>
      <c r="VMZ22" s="37"/>
      <c r="VNA22" s="37"/>
      <c r="VNB22" s="37"/>
      <c r="VNC22" s="37"/>
      <c r="VND22" s="37"/>
      <c r="VNE22" s="37"/>
      <c r="VNF22" s="37"/>
      <c r="VNG22" s="37"/>
      <c r="VNH22" s="37"/>
      <c r="VNI22" s="37"/>
      <c r="VNJ22" s="37"/>
      <c r="VNK22" s="37"/>
      <c r="VNL22" s="37"/>
      <c r="VNM22" s="37"/>
      <c r="VNN22" s="37"/>
      <c r="VNO22" s="37"/>
      <c r="VNP22" s="37"/>
      <c r="VNQ22" s="37"/>
      <c r="VNR22" s="37"/>
      <c r="VNS22" s="37"/>
      <c r="VNT22" s="37"/>
      <c r="VNU22" s="37"/>
      <c r="VNV22" s="37"/>
      <c r="VNW22" s="37"/>
      <c r="VNX22" s="37"/>
      <c r="VNY22" s="37"/>
      <c r="VNZ22" s="37"/>
      <c r="VOA22" s="37"/>
      <c r="VOB22" s="37"/>
      <c r="VOC22" s="37"/>
      <c r="VOD22" s="37"/>
      <c r="VOE22" s="37"/>
      <c r="VOF22" s="37"/>
      <c r="VOG22" s="37"/>
      <c r="VOH22" s="37"/>
      <c r="VOI22" s="37"/>
      <c r="VOJ22" s="37"/>
      <c r="VOK22" s="37"/>
      <c r="VOL22" s="37"/>
      <c r="VOM22" s="37"/>
      <c r="VON22" s="37"/>
      <c r="VOO22" s="37"/>
      <c r="VOP22" s="37"/>
      <c r="VOQ22" s="37"/>
      <c r="VOR22" s="37"/>
      <c r="VOS22" s="37"/>
      <c r="VOT22" s="37"/>
      <c r="VOU22" s="37"/>
      <c r="VOV22" s="37"/>
      <c r="VOW22" s="37"/>
      <c r="VOX22" s="37"/>
      <c r="VOY22" s="37"/>
      <c r="VOZ22" s="37"/>
      <c r="VPA22" s="37"/>
      <c r="VPB22" s="37"/>
      <c r="VPC22" s="37"/>
      <c r="VPD22" s="37"/>
      <c r="VPE22" s="37"/>
      <c r="VPF22" s="37"/>
      <c r="VPG22" s="37"/>
      <c r="VPH22" s="37"/>
      <c r="VPI22" s="37"/>
      <c r="VPJ22" s="37"/>
      <c r="VPK22" s="37"/>
      <c r="VPL22" s="37"/>
      <c r="VPM22" s="37"/>
      <c r="VPN22" s="37"/>
      <c r="VPO22" s="37"/>
      <c r="VPP22" s="37"/>
      <c r="VPQ22" s="37"/>
      <c r="VPR22" s="37"/>
      <c r="VPS22" s="37"/>
      <c r="VPT22" s="37"/>
      <c r="VPU22" s="37"/>
      <c r="VPV22" s="37"/>
      <c r="VPW22" s="37"/>
      <c r="VPX22" s="37"/>
      <c r="VPY22" s="37"/>
      <c r="VPZ22" s="37"/>
      <c r="VQA22" s="37"/>
      <c r="VQB22" s="37"/>
      <c r="VQC22" s="37"/>
      <c r="VQD22" s="37"/>
      <c r="VQE22" s="37"/>
      <c r="VQF22" s="37"/>
      <c r="VQG22" s="37"/>
      <c r="VQH22" s="37"/>
      <c r="VQI22" s="37"/>
      <c r="VQJ22" s="37"/>
      <c r="VQK22" s="37"/>
      <c r="VQL22" s="37"/>
      <c r="VQM22" s="37"/>
      <c r="VQN22" s="37"/>
      <c r="VQO22" s="37"/>
      <c r="VQP22" s="37"/>
      <c r="VQQ22" s="37"/>
      <c r="VQR22" s="37"/>
      <c r="VQS22" s="37"/>
      <c r="VQT22" s="37"/>
      <c r="VQU22" s="37"/>
      <c r="VQV22" s="37"/>
      <c r="VQW22" s="37"/>
      <c r="VQX22" s="37"/>
      <c r="VQY22" s="37"/>
      <c r="VQZ22" s="37"/>
      <c r="VRA22" s="37"/>
      <c r="VRB22" s="37"/>
      <c r="VRC22" s="37"/>
      <c r="VRD22" s="37"/>
      <c r="VRE22" s="37"/>
      <c r="VRF22" s="37"/>
      <c r="VRG22" s="37"/>
      <c r="VRH22" s="37"/>
      <c r="VRI22" s="37"/>
      <c r="VRJ22" s="37"/>
      <c r="VRK22" s="37"/>
      <c r="VRL22" s="37"/>
      <c r="VRM22" s="37"/>
      <c r="VRN22" s="37"/>
      <c r="VRO22" s="37"/>
      <c r="VRP22" s="37"/>
      <c r="VRQ22" s="37"/>
      <c r="VRR22" s="37"/>
      <c r="VRS22" s="37"/>
      <c r="VRT22" s="37"/>
      <c r="VRU22" s="37"/>
      <c r="VRV22" s="37"/>
      <c r="VRW22" s="37"/>
      <c r="VRX22" s="37"/>
      <c r="VRY22" s="37"/>
      <c r="VRZ22" s="37"/>
      <c r="VSA22" s="37"/>
      <c r="VSB22" s="37"/>
      <c r="VSC22" s="37"/>
      <c r="VSD22" s="37"/>
      <c r="VSE22" s="37"/>
      <c r="VSF22" s="37"/>
      <c r="VSG22" s="37"/>
      <c r="VSH22" s="37"/>
      <c r="VSI22" s="37"/>
      <c r="VSJ22" s="37"/>
      <c r="VSK22" s="37"/>
      <c r="VSL22" s="37"/>
      <c r="VSM22" s="37"/>
      <c r="VSN22" s="37"/>
      <c r="VSO22" s="37"/>
      <c r="VSP22" s="37"/>
      <c r="VSQ22" s="37"/>
      <c r="VSR22" s="37"/>
      <c r="VSS22" s="37"/>
      <c r="VST22" s="37"/>
      <c r="VSU22" s="37"/>
      <c r="VSV22" s="37"/>
      <c r="VSW22" s="37"/>
      <c r="VSX22" s="37"/>
      <c r="VSY22" s="37"/>
      <c r="VSZ22" s="37"/>
      <c r="VTA22" s="37"/>
      <c r="VTB22" s="37"/>
      <c r="VTC22" s="37"/>
      <c r="VTD22" s="37"/>
      <c r="VTE22" s="37"/>
      <c r="VTF22" s="37"/>
      <c r="VTG22" s="37"/>
      <c r="VTH22" s="37"/>
      <c r="VTI22" s="37"/>
      <c r="VTJ22" s="37"/>
      <c r="VTK22" s="37"/>
      <c r="VTL22" s="37"/>
      <c r="VTM22" s="37"/>
      <c r="VTN22" s="37"/>
      <c r="VTO22" s="37"/>
      <c r="VTP22" s="37"/>
      <c r="VTQ22" s="37"/>
      <c r="VTR22" s="37"/>
      <c r="VTS22" s="37"/>
      <c r="VTT22" s="37"/>
      <c r="VTU22" s="37"/>
      <c r="VTV22" s="37"/>
      <c r="VTW22" s="37"/>
      <c r="VTX22" s="37"/>
      <c r="VTY22" s="37"/>
      <c r="VTZ22" s="37"/>
      <c r="VUA22" s="37"/>
      <c r="VUB22" s="37"/>
      <c r="VUC22" s="37"/>
      <c r="VUD22" s="37"/>
      <c r="VUE22" s="37"/>
      <c r="VUF22" s="37"/>
      <c r="VUG22" s="37"/>
      <c r="VUH22" s="37"/>
      <c r="VUI22" s="37"/>
      <c r="VUJ22" s="37"/>
      <c r="VUK22" s="37"/>
      <c r="VUL22" s="37"/>
      <c r="VUM22" s="37"/>
      <c r="VUN22" s="37"/>
      <c r="VUO22" s="37"/>
      <c r="VUP22" s="37"/>
      <c r="VUQ22" s="37"/>
      <c r="VUR22" s="37"/>
      <c r="VUS22" s="37"/>
      <c r="VUT22" s="37"/>
      <c r="VUU22" s="37"/>
      <c r="VUV22" s="37"/>
      <c r="VUW22" s="37"/>
      <c r="VUX22" s="37"/>
      <c r="VUY22" s="37"/>
      <c r="VUZ22" s="37"/>
      <c r="VVA22" s="37"/>
      <c r="VVB22" s="37"/>
      <c r="VVC22" s="37"/>
      <c r="VVD22" s="37"/>
      <c r="VVE22" s="37"/>
      <c r="VVF22" s="37"/>
      <c r="VVG22" s="37"/>
      <c r="VVH22" s="37"/>
      <c r="VVI22" s="37"/>
      <c r="VVJ22" s="37"/>
      <c r="VVK22" s="37"/>
      <c r="VVL22" s="37"/>
      <c r="VVM22" s="37"/>
      <c r="VVN22" s="37"/>
      <c r="VVO22" s="37"/>
      <c r="VVP22" s="37"/>
      <c r="VVQ22" s="37"/>
      <c r="VVR22" s="37"/>
      <c r="VVS22" s="37"/>
      <c r="VVT22" s="37"/>
      <c r="VVU22" s="37"/>
      <c r="VVV22" s="37"/>
      <c r="VVW22" s="37"/>
      <c r="VVX22" s="37"/>
      <c r="VVY22" s="37"/>
      <c r="VVZ22" s="37"/>
      <c r="VWA22" s="37"/>
      <c r="VWB22" s="37"/>
      <c r="VWC22" s="37"/>
      <c r="VWD22" s="37"/>
      <c r="VWE22" s="37"/>
      <c r="VWF22" s="37"/>
      <c r="VWG22" s="37"/>
      <c r="VWH22" s="37"/>
      <c r="VWI22" s="37"/>
      <c r="VWJ22" s="37"/>
      <c r="VWK22" s="37"/>
      <c r="VWL22" s="37"/>
      <c r="VWM22" s="37"/>
      <c r="VWN22" s="37"/>
      <c r="VWO22" s="37"/>
      <c r="VWP22" s="37"/>
      <c r="VWQ22" s="37"/>
      <c r="VWR22" s="37"/>
      <c r="VWS22" s="37"/>
      <c r="VWT22" s="37"/>
      <c r="VWU22" s="37"/>
      <c r="VWV22" s="37"/>
      <c r="VWW22" s="37"/>
      <c r="VWX22" s="37"/>
      <c r="VWY22" s="37"/>
      <c r="VWZ22" s="37"/>
      <c r="VXA22" s="37"/>
      <c r="VXB22" s="37"/>
      <c r="VXC22" s="37"/>
      <c r="VXD22" s="37"/>
      <c r="VXE22" s="37"/>
      <c r="VXF22" s="37"/>
      <c r="VXG22" s="37"/>
      <c r="VXH22" s="37"/>
      <c r="VXI22" s="37"/>
      <c r="VXJ22" s="37"/>
      <c r="VXK22" s="37"/>
      <c r="VXL22" s="37"/>
      <c r="VXM22" s="37"/>
      <c r="VXN22" s="37"/>
      <c r="VXO22" s="37"/>
      <c r="VXP22" s="37"/>
      <c r="VXQ22" s="37"/>
      <c r="VXR22" s="37"/>
      <c r="VXS22" s="37"/>
      <c r="VXT22" s="37"/>
      <c r="VXU22" s="37"/>
      <c r="VXV22" s="37"/>
      <c r="VXW22" s="37"/>
      <c r="VXX22" s="37"/>
      <c r="VXY22" s="37"/>
      <c r="VXZ22" s="37"/>
      <c r="VYA22" s="37"/>
      <c r="VYB22" s="37"/>
      <c r="VYC22" s="37"/>
      <c r="VYD22" s="37"/>
      <c r="VYE22" s="37"/>
      <c r="VYF22" s="37"/>
      <c r="VYG22" s="37"/>
      <c r="VYH22" s="37"/>
      <c r="VYI22" s="37"/>
      <c r="VYJ22" s="37"/>
      <c r="VYK22" s="37"/>
      <c r="VYL22" s="37"/>
      <c r="VYM22" s="37"/>
      <c r="VYN22" s="37"/>
      <c r="VYO22" s="37"/>
      <c r="VYP22" s="37"/>
      <c r="VYQ22" s="37"/>
      <c r="VYR22" s="37"/>
      <c r="VYS22" s="37"/>
      <c r="VYT22" s="37"/>
      <c r="VYU22" s="37"/>
      <c r="VYV22" s="37"/>
      <c r="VYW22" s="37"/>
      <c r="VYX22" s="37"/>
      <c r="VYY22" s="37"/>
      <c r="VYZ22" s="37"/>
      <c r="VZA22" s="37"/>
      <c r="VZB22" s="37"/>
      <c r="VZC22" s="37"/>
      <c r="VZD22" s="37"/>
      <c r="VZE22" s="37"/>
      <c r="VZF22" s="37"/>
      <c r="VZG22" s="37"/>
      <c r="VZH22" s="37"/>
      <c r="VZI22" s="37"/>
      <c r="VZJ22" s="37"/>
      <c r="VZK22" s="37"/>
      <c r="VZL22" s="37"/>
      <c r="VZM22" s="37"/>
      <c r="VZN22" s="37"/>
      <c r="VZO22" s="37"/>
      <c r="VZP22" s="37"/>
      <c r="VZQ22" s="37"/>
      <c r="VZR22" s="37"/>
      <c r="VZS22" s="37"/>
      <c r="VZT22" s="37"/>
      <c r="VZU22" s="37"/>
      <c r="VZV22" s="37"/>
      <c r="VZW22" s="37"/>
      <c r="VZX22" s="37"/>
      <c r="VZY22" s="37"/>
      <c r="VZZ22" s="37"/>
      <c r="WAA22" s="37"/>
      <c r="WAB22" s="37"/>
      <c r="WAC22" s="37"/>
      <c r="WAD22" s="37"/>
      <c r="WAE22" s="37"/>
      <c r="WAF22" s="37"/>
      <c r="WAG22" s="37"/>
      <c r="WAH22" s="37"/>
      <c r="WAI22" s="37"/>
      <c r="WAJ22" s="37"/>
      <c r="WAK22" s="37"/>
      <c r="WAL22" s="37"/>
      <c r="WAM22" s="37"/>
      <c r="WAN22" s="37"/>
      <c r="WAO22" s="37"/>
      <c r="WAP22" s="37"/>
      <c r="WAQ22" s="37"/>
      <c r="WAR22" s="37"/>
      <c r="WAS22" s="37"/>
      <c r="WAT22" s="37"/>
      <c r="WAU22" s="37"/>
      <c r="WAV22" s="37"/>
      <c r="WAW22" s="37"/>
      <c r="WAX22" s="37"/>
      <c r="WAY22" s="37"/>
      <c r="WAZ22" s="37"/>
      <c r="WBA22" s="37"/>
      <c r="WBB22" s="37"/>
      <c r="WBC22" s="37"/>
      <c r="WBD22" s="37"/>
      <c r="WBE22" s="37"/>
      <c r="WBF22" s="37"/>
      <c r="WBG22" s="37"/>
      <c r="WBH22" s="37"/>
      <c r="WBI22" s="37"/>
      <c r="WBJ22" s="37"/>
      <c r="WBK22" s="37"/>
      <c r="WBL22" s="37"/>
      <c r="WBM22" s="37"/>
      <c r="WBN22" s="37"/>
      <c r="WBO22" s="37"/>
      <c r="WBP22" s="37"/>
      <c r="WBQ22" s="37"/>
      <c r="WBR22" s="37"/>
      <c r="WBS22" s="37"/>
      <c r="WBT22" s="37"/>
      <c r="WBU22" s="37"/>
      <c r="WBV22" s="37"/>
      <c r="WBW22" s="37"/>
      <c r="WBX22" s="37"/>
      <c r="WBY22" s="37"/>
      <c r="WBZ22" s="37"/>
      <c r="WCA22" s="37"/>
      <c r="WCB22" s="37"/>
      <c r="WCC22" s="37"/>
      <c r="WCD22" s="37"/>
      <c r="WCE22" s="37"/>
      <c r="WCF22" s="37"/>
      <c r="WCG22" s="37"/>
      <c r="WCH22" s="37"/>
      <c r="WCI22" s="37"/>
      <c r="WCJ22" s="37"/>
      <c r="WCK22" s="37"/>
      <c r="WCL22" s="37"/>
      <c r="WCM22" s="37"/>
      <c r="WCN22" s="37"/>
      <c r="WCO22" s="37"/>
      <c r="WCP22" s="37"/>
      <c r="WCQ22" s="37"/>
      <c r="WCR22" s="37"/>
      <c r="WCS22" s="37"/>
      <c r="WCT22" s="37"/>
      <c r="WCU22" s="37"/>
      <c r="WCV22" s="37"/>
      <c r="WCW22" s="37"/>
      <c r="WCX22" s="37"/>
      <c r="WCY22" s="37"/>
      <c r="WCZ22" s="37"/>
      <c r="WDA22" s="37"/>
      <c r="WDB22" s="37"/>
      <c r="WDC22" s="37"/>
      <c r="WDD22" s="37"/>
      <c r="WDE22" s="37"/>
      <c r="WDF22" s="37"/>
      <c r="WDG22" s="37"/>
      <c r="WDH22" s="37"/>
      <c r="WDI22" s="37"/>
      <c r="WDJ22" s="37"/>
      <c r="WDK22" s="37"/>
      <c r="WDL22" s="37"/>
      <c r="WDM22" s="37"/>
      <c r="WDN22" s="37"/>
      <c r="WDO22" s="37"/>
      <c r="WDP22" s="37"/>
      <c r="WDQ22" s="37"/>
      <c r="WDR22" s="37"/>
      <c r="WDS22" s="37"/>
      <c r="WDT22" s="37"/>
      <c r="WDU22" s="37"/>
      <c r="WDV22" s="37"/>
      <c r="WDW22" s="37"/>
      <c r="WDX22" s="37"/>
      <c r="WDY22" s="37"/>
      <c r="WDZ22" s="37"/>
      <c r="WEA22" s="37"/>
      <c r="WEB22" s="37"/>
      <c r="WEC22" s="37"/>
      <c r="WED22" s="37"/>
      <c r="WEE22" s="37"/>
      <c r="WEF22" s="37"/>
      <c r="WEG22" s="37"/>
      <c r="WEH22" s="37"/>
      <c r="WEI22" s="37"/>
      <c r="WEJ22" s="37"/>
      <c r="WEK22" s="37"/>
      <c r="WEL22" s="37"/>
      <c r="WEM22" s="37"/>
      <c r="WEN22" s="37"/>
      <c r="WEO22" s="37"/>
      <c r="WEP22" s="37"/>
      <c r="WEQ22" s="37"/>
      <c r="WER22" s="37"/>
      <c r="WES22" s="37"/>
      <c r="WET22" s="37"/>
      <c r="WEU22" s="37"/>
      <c r="WEV22" s="37"/>
      <c r="WEW22" s="37"/>
      <c r="WEX22" s="37"/>
      <c r="WEY22" s="37"/>
      <c r="WEZ22" s="37"/>
      <c r="WFA22" s="37"/>
      <c r="WFB22" s="37"/>
      <c r="WFC22" s="37"/>
      <c r="WFD22" s="37"/>
      <c r="WFE22" s="37"/>
      <c r="WFF22" s="37"/>
      <c r="WFG22" s="37"/>
      <c r="WFH22" s="37"/>
      <c r="WFI22" s="37"/>
      <c r="WFJ22" s="37"/>
      <c r="WFK22" s="37"/>
      <c r="WFL22" s="37"/>
      <c r="WFM22" s="37"/>
      <c r="WFN22" s="37"/>
      <c r="WFO22" s="37"/>
      <c r="WFP22" s="37"/>
      <c r="WFQ22" s="37"/>
      <c r="WFR22" s="37"/>
      <c r="WFS22" s="37"/>
      <c r="WFT22" s="37"/>
      <c r="WFU22" s="37"/>
      <c r="WFV22" s="37"/>
      <c r="WFW22" s="37"/>
      <c r="WFX22" s="37"/>
      <c r="WFY22" s="37"/>
      <c r="WFZ22" s="37"/>
      <c r="WGA22" s="37"/>
      <c r="WGB22" s="37"/>
      <c r="WGC22" s="37"/>
      <c r="WGD22" s="37"/>
      <c r="WGE22" s="37"/>
      <c r="WGF22" s="37"/>
      <c r="WGG22" s="37"/>
      <c r="WGH22" s="37"/>
      <c r="WGI22" s="37"/>
      <c r="WGJ22" s="37"/>
      <c r="WGK22" s="37"/>
      <c r="WGL22" s="37"/>
      <c r="WGM22" s="37"/>
      <c r="WGN22" s="37"/>
      <c r="WGO22" s="37"/>
      <c r="WGP22" s="37"/>
      <c r="WGQ22" s="37"/>
      <c r="WGR22" s="37"/>
      <c r="WGS22" s="37"/>
      <c r="WGT22" s="37"/>
      <c r="WGU22" s="37"/>
      <c r="WGV22" s="37"/>
      <c r="WGW22" s="37"/>
      <c r="WGX22" s="37"/>
      <c r="WGY22" s="37"/>
      <c r="WGZ22" s="37"/>
      <c r="WHA22" s="37"/>
      <c r="WHB22" s="37"/>
      <c r="WHC22" s="37"/>
      <c r="WHD22" s="37"/>
      <c r="WHE22" s="37"/>
      <c r="WHF22" s="37"/>
      <c r="WHG22" s="37"/>
      <c r="WHH22" s="37"/>
      <c r="WHI22" s="37"/>
      <c r="WHJ22" s="37"/>
      <c r="WHK22" s="37"/>
      <c r="WHL22" s="37"/>
      <c r="WHM22" s="37"/>
      <c r="WHN22" s="37"/>
      <c r="WHO22" s="37"/>
      <c r="WHP22" s="37"/>
      <c r="WHQ22" s="37"/>
      <c r="WHR22" s="37"/>
      <c r="WHS22" s="37"/>
      <c r="WHT22" s="37"/>
      <c r="WHU22" s="37"/>
      <c r="WHV22" s="37"/>
      <c r="WHW22" s="37"/>
      <c r="WHX22" s="37"/>
      <c r="WHY22" s="37"/>
      <c r="WHZ22" s="37"/>
      <c r="WIA22" s="37"/>
      <c r="WIB22" s="37"/>
      <c r="WIC22" s="37"/>
      <c r="WID22" s="37"/>
      <c r="WIE22" s="37"/>
      <c r="WIF22" s="37"/>
      <c r="WIG22" s="37"/>
      <c r="WIH22" s="37"/>
      <c r="WII22" s="37"/>
      <c r="WIJ22" s="37"/>
      <c r="WIK22" s="37"/>
      <c r="WIL22" s="37"/>
      <c r="WIM22" s="37"/>
      <c r="WIN22" s="37"/>
      <c r="WIO22" s="37"/>
      <c r="WIP22" s="37"/>
      <c r="WIQ22" s="37"/>
      <c r="WIR22" s="37"/>
      <c r="WIS22" s="37"/>
      <c r="WIT22" s="37"/>
      <c r="WIU22" s="37"/>
      <c r="WIV22" s="37"/>
      <c r="WIW22" s="37"/>
      <c r="WIX22" s="37"/>
      <c r="WIY22" s="37"/>
      <c r="WIZ22" s="37"/>
      <c r="WJA22" s="37"/>
      <c r="WJB22" s="37"/>
      <c r="WJC22" s="37"/>
      <c r="WJD22" s="37"/>
      <c r="WJE22" s="37"/>
      <c r="WJF22" s="37"/>
      <c r="WJG22" s="37"/>
      <c r="WJH22" s="37"/>
      <c r="WJI22" s="37"/>
      <c r="WJJ22" s="37"/>
      <c r="WJK22" s="37"/>
      <c r="WJL22" s="37"/>
      <c r="WJM22" s="37"/>
      <c r="WJN22" s="37"/>
      <c r="WJO22" s="37"/>
      <c r="WJP22" s="37"/>
      <c r="WJQ22" s="37"/>
      <c r="WJR22" s="37"/>
      <c r="WJS22" s="37"/>
      <c r="WJT22" s="37"/>
      <c r="WJU22" s="37"/>
      <c r="WJV22" s="37"/>
      <c r="WJW22" s="37"/>
      <c r="WJX22" s="37"/>
      <c r="WJY22" s="37"/>
      <c r="WJZ22" s="37"/>
      <c r="WKA22" s="37"/>
      <c r="WKB22" s="37"/>
      <c r="WKC22" s="37"/>
      <c r="WKD22" s="37"/>
      <c r="WKE22" s="37"/>
      <c r="WKF22" s="37"/>
      <c r="WKG22" s="37"/>
      <c r="WKH22" s="37"/>
      <c r="WKI22" s="37"/>
      <c r="WKJ22" s="37"/>
      <c r="WKK22" s="37"/>
      <c r="WKL22" s="37"/>
      <c r="WKM22" s="37"/>
      <c r="WKN22" s="37"/>
      <c r="WKO22" s="37"/>
      <c r="WKP22" s="37"/>
      <c r="WKQ22" s="37"/>
      <c r="WKR22" s="37"/>
      <c r="WKS22" s="37"/>
      <c r="WKT22" s="37"/>
      <c r="WKU22" s="37"/>
      <c r="WKV22" s="37"/>
      <c r="WKW22" s="37"/>
      <c r="WKX22" s="37"/>
      <c r="WKY22" s="37"/>
      <c r="WKZ22" s="37"/>
      <c r="WLA22" s="37"/>
      <c r="WLB22" s="37"/>
      <c r="WLC22" s="37"/>
      <c r="WLD22" s="37"/>
      <c r="WLE22" s="37"/>
      <c r="WLF22" s="37"/>
      <c r="WLG22" s="37"/>
      <c r="WLH22" s="37"/>
      <c r="WLI22" s="37"/>
      <c r="WLJ22" s="37"/>
      <c r="WLK22" s="37"/>
      <c r="WLL22" s="37"/>
      <c r="WLM22" s="37"/>
      <c r="WLN22" s="37"/>
      <c r="WLO22" s="37"/>
      <c r="WLP22" s="37"/>
      <c r="WLQ22" s="37"/>
      <c r="WLR22" s="37"/>
      <c r="WLS22" s="37"/>
      <c r="WLT22" s="37"/>
      <c r="WLU22" s="37"/>
      <c r="WLV22" s="37"/>
      <c r="WLW22" s="37"/>
      <c r="WLX22" s="37"/>
      <c r="WLY22" s="37"/>
      <c r="WLZ22" s="37"/>
      <c r="WMA22" s="37"/>
      <c r="WMB22" s="37"/>
      <c r="WMC22" s="37"/>
      <c r="WMD22" s="37"/>
      <c r="WME22" s="37"/>
      <c r="WMF22" s="37"/>
      <c r="WMG22" s="37"/>
      <c r="WMH22" s="37"/>
      <c r="WMI22" s="37"/>
      <c r="WMJ22" s="37"/>
      <c r="WMK22" s="37"/>
      <c r="WML22" s="37"/>
      <c r="WMM22" s="37"/>
      <c r="WMN22" s="37"/>
      <c r="WMO22" s="37"/>
      <c r="WMP22" s="37"/>
      <c r="WMQ22" s="37"/>
      <c r="WMR22" s="37"/>
      <c r="WMS22" s="37"/>
      <c r="WMT22" s="37"/>
      <c r="WMU22" s="37"/>
      <c r="WMV22" s="37"/>
      <c r="WMW22" s="37"/>
      <c r="WMX22" s="37"/>
      <c r="WMY22" s="37"/>
      <c r="WMZ22" s="37"/>
      <c r="WNA22" s="37"/>
      <c r="WNB22" s="37"/>
      <c r="WNC22" s="37"/>
      <c r="WND22" s="37"/>
      <c r="WNE22" s="37"/>
      <c r="WNF22" s="37"/>
      <c r="WNG22" s="37"/>
      <c r="WNH22" s="37"/>
      <c r="WNI22" s="37"/>
      <c r="WNJ22" s="37"/>
      <c r="WNK22" s="37"/>
      <c r="WNL22" s="37"/>
      <c r="WNM22" s="37"/>
      <c r="WNN22" s="37"/>
      <c r="WNO22" s="37"/>
      <c r="WNP22" s="37"/>
      <c r="WNQ22" s="37"/>
      <c r="WNR22" s="37"/>
      <c r="WNS22" s="37"/>
      <c r="WNT22" s="37"/>
      <c r="WNU22" s="37"/>
      <c r="WNV22" s="37"/>
      <c r="WNW22" s="37"/>
      <c r="WNX22" s="37"/>
      <c r="WNY22" s="37"/>
      <c r="WNZ22" s="37"/>
      <c r="WOA22" s="37"/>
      <c r="WOB22" s="37"/>
      <c r="WOC22" s="37"/>
      <c r="WOD22" s="37"/>
      <c r="WOE22" s="37"/>
      <c r="WOF22" s="37"/>
      <c r="WOG22" s="37"/>
      <c r="WOH22" s="37"/>
      <c r="WOI22" s="37"/>
      <c r="WOJ22" s="37"/>
      <c r="WOK22" s="37"/>
      <c r="WOL22" s="37"/>
      <c r="WOM22" s="37"/>
      <c r="WON22" s="37"/>
      <c r="WOO22" s="37"/>
      <c r="WOP22" s="37"/>
      <c r="WOQ22" s="37"/>
      <c r="WOR22" s="37"/>
      <c r="WOS22" s="37"/>
      <c r="WOT22" s="37"/>
      <c r="WOU22" s="37"/>
      <c r="WOV22" s="37"/>
      <c r="WOW22" s="37"/>
      <c r="WOX22" s="37"/>
      <c r="WOY22" s="37"/>
      <c r="WOZ22" s="37"/>
      <c r="WPA22" s="37"/>
      <c r="WPB22" s="37"/>
      <c r="WPC22" s="37"/>
      <c r="WPD22" s="37"/>
      <c r="WPE22" s="37"/>
      <c r="WPF22" s="37"/>
      <c r="WPG22" s="37"/>
      <c r="WPH22" s="37"/>
      <c r="WPI22" s="37"/>
      <c r="WPJ22" s="37"/>
      <c r="WPK22" s="37"/>
      <c r="WPL22" s="37"/>
      <c r="WPM22" s="37"/>
      <c r="WPN22" s="37"/>
      <c r="WPO22" s="37"/>
      <c r="WPP22" s="37"/>
      <c r="WPQ22" s="37"/>
      <c r="WPR22" s="37"/>
      <c r="WPS22" s="37"/>
      <c r="WPT22" s="37"/>
      <c r="WPU22" s="37"/>
      <c r="WPV22" s="37"/>
      <c r="WPW22" s="37"/>
      <c r="WPX22" s="37"/>
      <c r="WPY22" s="37"/>
      <c r="WPZ22" s="37"/>
      <c r="WQA22" s="37"/>
      <c r="WQB22" s="37"/>
      <c r="WQC22" s="37"/>
      <c r="WQD22" s="37"/>
      <c r="WQE22" s="37"/>
      <c r="WQF22" s="37"/>
      <c r="WQG22" s="37"/>
      <c r="WQH22" s="37"/>
      <c r="WQI22" s="37"/>
      <c r="WQJ22" s="37"/>
      <c r="WQK22" s="37"/>
      <c r="WQL22" s="37"/>
      <c r="WQM22" s="37"/>
      <c r="WQN22" s="37"/>
      <c r="WQO22" s="37"/>
      <c r="WQP22" s="37"/>
      <c r="WQQ22" s="37"/>
      <c r="WQR22" s="37"/>
      <c r="WQS22" s="37"/>
      <c r="WQT22" s="37"/>
      <c r="WQU22" s="37"/>
      <c r="WQV22" s="37"/>
      <c r="WQW22" s="37"/>
      <c r="WQX22" s="37"/>
      <c r="WQY22" s="37"/>
      <c r="WQZ22" s="37"/>
      <c r="WRA22" s="37"/>
      <c r="WRB22" s="37"/>
      <c r="WRC22" s="37"/>
      <c r="WRD22" s="37"/>
      <c r="WRE22" s="37"/>
      <c r="WRF22" s="37"/>
      <c r="WRG22" s="37"/>
      <c r="WRH22" s="37"/>
      <c r="WRI22" s="37"/>
      <c r="WRJ22" s="37"/>
      <c r="WRK22" s="37"/>
      <c r="WRL22" s="37"/>
      <c r="WRM22" s="37"/>
      <c r="WRN22" s="37"/>
      <c r="WRO22" s="37"/>
      <c r="WRP22" s="37"/>
      <c r="WRQ22" s="37"/>
      <c r="WRR22" s="37"/>
      <c r="WRS22" s="37"/>
      <c r="WRT22" s="37"/>
      <c r="WRU22" s="37"/>
      <c r="WRV22" s="37"/>
      <c r="WRW22" s="37"/>
      <c r="WRX22" s="37"/>
      <c r="WRY22" s="37"/>
      <c r="WRZ22" s="37"/>
      <c r="WSA22" s="37"/>
      <c r="WSB22" s="37"/>
      <c r="WSC22" s="37"/>
      <c r="WSD22" s="37"/>
      <c r="WSE22" s="37"/>
      <c r="WSF22" s="37"/>
      <c r="WSG22" s="37"/>
      <c r="WSH22" s="37"/>
      <c r="WSI22" s="37"/>
      <c r="WSJ22" s="37"/>
      <c r="WSK22" s="37"/>
      <c r="WSL22" s="37"/>
      <c r="WSM22" s="37"/>
      <c r="WSN22" s="37"/>
      <c r="WSO22" s="37"/>
      <c r="WSP22" s="37"/>
      <c r="WSQ22" s="37"/>
      <c r="WSR22" s="37"/>
      <c r="WSS22" s="37"/>
      <c r="WST22" s="37"/>
      <c r="WSU22" s="37"/>
      <c r="WSV22" s="37"/>
      <c r="WSW22" s="37"/>
      <c r="WSX22" s="37"/>
      <c r="WSY22" s="37"/>
      <c r="WSZ22" s="37"/>
      <c r="WTA22" s="37"/>
      <c r="WTB22" s="37"/>
      <c r="WTC22" s="37"/>
      <c r="WTD22" s="37"/>
      <c r="WTE22" s="37"/>
      <c r="WTF22" s="37"/>
      <c r="WTG22" s="37"/>
      <c r="WTH22" s="37"/>
      <c r="WTI22" s="37"/>
      <c r="WTJ22" s="37"/>
      <c r="WTK22" s="37"/>
      <c r="WTL22" s="37"/>
      <c r="WTM22" s="37"/>
      <c r="WTN22" s="37"/>
      <c r="WTO22" s="37"/>
      <c r="WTP22" s="37"/>
      <c r="WTQ22" s="37"/>
      <c r="WTR22" s="37"/>
      <c r="WTS22" s="37"/>
      <c r="WTT22" s="37"/>
      <c r="WTU22" s="37"/>
      <c r="WTV22" s="37"/>
      <c r="WTW22" s="37"/>
      <c r="WTX22" s="37"/>
      <c r="WTY22" s="37"/>
      <c r="WTZ22" s="37"/>
      <c r="WUA22" s="37"/>
      <c r="WUB22" s="37"/>
      <c r="WUC22" s="37"/>
      <c r="WUD22" s="37"/>
      <c r="WUE22" s="37"/>
      <c r="WUF22" s="37"/>
      <c r="WUG22" s="37"/>
      <c r="WUH22" s="37"/>
      <c r="WUI22" s="37"/>
      <c r="WUJ22" s="37"/>
      <c r="WUK22" s="37"/>
      <c r="WUL22" s="37"/>
      <c r="WUM22" s="37"/>
      <c r="WUN22" s="37"/>
      <c r="WUO22" s="37"/>
      <c r="WUP22" s="37"/>
      <c r="WUQ22" s="37"/>
      <c r="WUR22" s="37"/>
      <c r="WUS22" s="37"/>
      <c r="WUT22" s="37"/>
      <c r="WUU22" s="37"/>
      <c r="WUV22" s="37"/>
      <c r="WUW22" s="37"/>
      <c r="WUX22" s="37"/>
      <c r="WUY22" s="37"/>
      <c r="WUZ22" s="37"/>
      <c r="WVA22" s="37"/>
      <c r="WVB22" s="37"/>
      <c r="WVC22" s="37"/>
      <c r="WVD22" s="37"/>
      <c r="WVE22" s="37"/>
      <c r="WVF22" s="37"/>
      <c r="WVG22" s="37"/>
      <c r="WVH22" s="37"/>
      <c r="WVI22" s="37"/>
      <c r="WVJ22" s="37"/>
      <c r="WVK22" s="37"/>
      <c r="WVL22" s="37"/>
      <c r="WVM22" s="37"/>
      <c r="WVN22" s="37"/>
      <c r="WVO22" s="37"/>
      <c r="WVP22" s="37"/>
      <c r="WVQ22" s="37"/>
      <c r="WVR22" s="37"/>
      <c r="WVS22" s="37"/>
      <c r="WVT22" s="37"/>
      <c r="WVU22" s="37"/>
      <c r="WVV22" s="37"/>
      <c r="WVW22" s="37"/>
      <c r="WVX22" s="37"/>
      <c r="WVY22" s="37"/>
      <c r="WVZ22" s="37"/>
      <c r="WWA22" s="37"/>
      <c r="WWB22" s="37"/>
      <c r="WWC22" s="37"/>
      <c r="WWD22" s="37"/>
      <c r="WWE22" s="37"/>
      <c r="WWF22" s="37"/>
      <c r="WWG22" s="37"/>
      <c r="WWH22" s="37"/>
      <c r="WWI22" s="37"/>
      <c r="WWJ22" s="37"/>
      <c r="WWK22" s="37"/>
      <c r="WWL22" s="37"/>
      <c r="WWM22" s="37"/>
      <c r="WWN22" s="37"/>
      <c r="WWO22" s="37"/>
      <c r="WWP22" s="37"/>
      <c r="WWQ22" s="37"/>
      <c r="WWR22" s="37"/>
      <c r="WWS22" s="37"/>
      <c r="WWT22" s="37"/>
      <c r="WWU22" s="37"/>
      <c r="WWV22" s="37"/>
      <c r="WWW22" s="37"/>
      <c r="WWX22" s="37"/>
      <c r="WWY22" s="37"/>
      <c r="WWZ22" s="37"/>
      <c r="WXA22" s="37"/>
      <c r="WXB22" s="37"/>
      <c r="WXC22" s="37"/>
      <c r="WXD22" s="37"/>
      <c r="WXE22" s="37"/>
      <c r="WXF22" s="37"/>
      <c r="WXG22" s="37"/>
      <c r="WXH22" s="37"/>
      <c r="WXI22" s="37"/>
      <c r="WXJ22" s="37"/>
      <c r="WXK22" s="37"/>
      <c r="WXL22" s="37"/>
      <c r="WXM22" s="37"/>
      <c r="WXN22" s="37"/>
      <c r="WXO22" s="37"/>
      <c r="WXP22" s="37"/>
      <c r="WXQ22" s="37"/>
      <c r="WXR22" s="37"/>
      <c r="WXS22" s="37"/>
      <c r="WXT22" s="37"/>
      <c r="WXU22" s="37"/>
      <c r="WXV22" s="37"/>
      <c r="WXW22" s="37"/>
      <c r="WXX22" s="37"/>
      <c r="WXY22" s="37"/>
      <c r="WXZ22" s="37"/>
      <c r="WYA22" s="37"/>
      <c r="WYB22" s="37"/>
      <c r="WYC22" s="37"/>
      <c r="WYD22" s="37"/>
      <c r="WYE22" s="37"/>
      <c r="WYF22" s="37"/>
      <c r="WYG22" s="37"/>
      <c r="WYH22" s="37"/>
      <c r="WYI22" s="37"/>
      <c r="WYJ22" s="37"/>
      <c r="WYK22" s="37"/>
      <c r="WYL22" s="37"/>
      <c r="WYM22" s="37"/>
      <c r="WYN22" s="37"/>
      <c r="WYO22" s="37"/>
      <c r="WYP22" s="37"/>
      <c r="WYQ22" s="37"/>
      <c r="WYR22" s="37"/>
      <c r="WYS22" s="37"/>
      <c r="WYT22" s="37"/>
      <c r="WYU22" s="37"/>
      <c r="WYV22" s="37"/>
      <c r="WYW22" s="37"/>
      <c r="WYX22" s="37"/>
      <c r="WYY22" s="37"/>
      <c r="WYZ22" s="37"/>
      <c r="WZA22" s="37"/>
      <c r="WZB22" s="37"/>
      <c r="WZC22" s="37"/>
      <c r="WZD22" s="37"/>
      <c r="WZE22" s="37"/>
      <c r="WZF22" s="37"/>
      <c r="WZG22" s="37"/>
      <c r="WZH22" s="37"/>
      <c r="WZI22" s="37"/>
      <c r="WZJ22" s="37"/>
      <c r="WZK22" s="37"/>
      <c r="WZL22" s="37"/>
      <c r="WZM22" s="37"/>
      <c r="WZN22" s="37"/>
      <c r="WZO22" s="37"/>
      <c r="WZP22" s="37"/>
      <c r="WZQ22" s="37"/>
      <c r="WZR22" s="37"/>
      <c r="WZS22" s="37"/>
      <c r="WZT22" s="37"/>
      <c r="WZU22" s="37"/>
      <c r="WZV22" s="37"/>
      <c r="WZW22" s="37"/>
      <c r="WZX22" s="37"/>
      <c r="WZY22" s="37"/>
      <c r="WZZ22" s="37"/>
      <c r="XAA22" s="37"/>
      <c r="XAB22" s="37"/>
      <c r="XAC22" s="37"/>
      <c r="XAD22" s="37"/>
      <c r="XAE22" s="37"/>
      <c r="XAF22" s="37"/>
      <c r="XAG22" s="37"/>
      <c r="XAH22" s="37"/>
      <c r="XAI22" s="37"/>
      <c r="XAJ22" s="37"/>
      <c r="XAK22" s="37"/>
      <c r="XAL22" s="37"/>
      <c r="XAM22" s="37"/>
      <c r="XAN22" s="37"/>
      <c r="XAO22" s="37"/>
      <c r="XAP22" s="37"/>
      <c r="XAQ22" s="37"/>
      <c r="XAR22" s="37"/>
      <c r="XAS22" s="37"/>
      <c r="XAT22" s="37"/>
      <c r="XAU22" s="37"/>
      <c r="XAV22" s="37"/>
      <c r="XAW22" s="37"/>
      <c r="XAX22" s="37"/>
      <c r="XAY22" s="37"/>
      <c r="XAZ22" s="37"/>
      <c r="XBA22" s="37"/>
      <c r="XBB22" s="37"/>
      <c r="XBC22" s="37"/>
      <c r="XBD22" s="37"/>
      <c r="XBE22" s="37"/>
      <c r="XBF22" s="37"/>
      <c r="XBG22" s="37"/>
      <c r="XBH22" s="37"/>
      <c r="XBI22" s="37"/>
      <c r="XBJ22" s="37"/>
      <c r="XBK22" s="37"/>
      <c r="XBL22" s="37"/>
      <c r="XBM22" s="37"/>
      <c r="XBN22" s="37"/>
      <c r="XBO22" s="37"/>
      <c r="XBP22" s="37"/>
      <c r="XBQ22" s="37"/>
      <c r="XBR22" s="37"/>
      <c r="XBS22" s="37"/>
      <c r="XBT22" s="37"/>
      <c r="XBU22" s="37"/>
      <c r="XBV22" s="37"/>
      <c r="XBW22" s="37"/>
      <c r="XBX22" s="37"/>
      <c r="XBY22" s="37"/>
      <c r="XBZ22" s="37"/>
      <c r="XCA22" s="37"/>
      <c r="XCB22" s="37"/>
      <c r="XCC22" s="37"/>
      <c r="XCD22" s="37"/>
      <c r="XCE22" s="37"/>
      <c r="XCF22" s="37"/>
      <c r="XCG22" s="37"/>
      <c r="XCH22" s="37"/>
      <c r="XCI22" s="37"/>
      <c r="XCJ22" s="37"/>
      <c r="XCK22" s="37"/>
      <c r="XCL22" s="37"/>
      <c r="XCM22" s="37"/>
      <c r="XCN22" s="37"/>
      <c r="XCO22" s="37"/>
      <c r="XCP22" s="37"/>
      <c r="XCQ22" s="37"/>
      <c r="XCR22" s="37"/>
      <c r="XCS22" s="37"/>
      <c r="XCT22" s="37"/>
      <c r="XCU22" s="37"/>
      <c r="XCV22" s="37"/>
      <c r="XCW22" s="37"/>
      <c r="XCX22" s="37"/>
      <c r="XCY22" s="37"/>
      <c r="XCZ22" s="37"/>
      <c r="XDA22" s="37"/>
      <c r="XDB22" s="37"/>
      <c r="XDC22" s="37"/>
      <c r="XDD22" s="37"/>
      <c r="XDE22" s="37"/>
      <c r="XDF22" s="37"/>
      <c r="XDG22" s="37"/>
      <c r="XDH22" s="37"/>
      <c r="XDI22" s="37"/>
      <c r="XDJ22" s="37"/>
      <c r="XDK22" s="37"/>
      <c r="XDL22" s="37"/>
      <c r="XDM22" s="37"/>
      <c r="XDN22" s="37"/>
      <c r="XDO22" s="37"/>
      <c r="XDP22" s="37"/>
      <c r="XDQ22" s="37"/>
      <c r="XDR22" s="37"/>
      <c r="XDS22" s="37"/>
      <c r="XDT22" s="37"/>
      <c r="XDU22" s="37"/>
      <c r="XDV22" s="37"/>
      <c r="XDW22" s="37"/>
      <c r="XDX22" s="37"/>
      <c r="XDY22" s="37"/>
      <c r="XDZ22" s="37"/>
      <c r="XEA22" s="37"/>
      <c r="XEB22" s="37"/>
      <c r="XEC22" s="37"/>
      <c r="XED22" s="37"/>
      <c r="XEE22" s="37"/>
      <c r="XEF22" s="37"/>
      <c r="XEG22" s="37"/>
      <c r="XEH22" s="37"/>
      <c r="XEI22" s="37"/>
      <c r="XEJ22" s="37"/>
      <c r="XEK22" s="37"/>
      <c r="XEL22" s="37"/>
      <c r="XEM22" s="37"/>
      <c r="XEN22" s="37"/>
      <c r="XEO22" s="37"/>
      <c r="XEP22" s="37"/>
      <c r="XEQ22" s="37"/>
      <c r="XER22" s="37"/>
      <c r="XES22" s="37"/>
      <c r="XET22" s="37"/>
      <c r="XEU22" s="37"/>
      <c r="XEV22" s="37"/>
      <c r="XEW22" s="37"/>
      <c r="XEX22" s="37"/>
      <c r="XEY22" s="37"/>
      <c r="XEZ22" s="37"/>
      <c r="XFA22" s="37"/>
      <c r="XFB22" s="37"/>
      <c r="XFC22" s="37"/>
      <c r="XFD22" s="37"/>
    </row>
    <row r="23" spans="1:16384" ht="24" customHeight="1" x14ac:dyDescent="0.15"/>
    <row r="24" spans="1:16384" ht="24" customHeight="1" x14ac:dyDescent="0.15"/>
    <row r="25" spans="1:16384" ht="24" customHeight="1" x14ac:dyDescent="0.15">
      <c r="A25" s="79" t="s">
        <v>153</v>
      </c>
      <c r="B25" s="80"/>
      <c r="C25" s="80"/>
      <c r="D25" s="80"/>
      <c r="E25" s="80"/>
      <c r="F25" s="80"/>
      <c r="H25" s="79" t="s">
        <v>154</v>
      </c>
      <c r="I25" s="81"/>
      <c r="J25" s="81"/>
      <c r="K25" s="81"/>
      <c r="L25" s="81"/>
      <c r="M25" s="81"/>
    </row>
    <row r="26" spans="1:16384" ht="24" customHeight="1" x14ac:dyDescent="0.15">
      <c r="A26" s="40" t="s">
        <v>40</v>
      </c>
      <c r="B26" s="36" t="s">
        <v>42</v>
      </c>
      <c r="C26" s="36" t="s">
        <v>144</v>
      </c>
      <c r="D26" s="36" t="s">
        <v>45</v>
      </c>
      <c r="E26" s="36" t="s">
        <v>47</v>
      </c>
      <c r="F26" s="36" t="s">
        <v>49</v>
      </c>
      <c r="H26" s="40" t="s">
        <v>40</v>
      </c>
      <c r="I26" s="36" t="s">
        <v>42</v>
      </c>
      <c r="J26" s="36" t="s">
        <v>144</v>
      </c>
      <c r="K26" s="36" t="s">
        <v>45</v>
      </c>
      <c r="L26" s="36" t="s">
        <v>47</v>
      </c>
      <c r="M26" s="36" t="s">
        <v>49</v>
      </c>
    </row>
    <row r="27" spans="1:16384" ht="24" customHeight="1" x14ac:dyDescent="0.2">
      <c r="A27" s="37">
        <v>30.7</v>
      </c>
      <c r="B27" s="37">
        <v>23.1</v>
      </c>
      <c r="C27" s="37">
        <v>29.1</v>
      </c>
      <c r="D27" s="37">
        <v>21.3</v>
      </c>
      <c r="E27" s="37">
        <v>15.5</v>
      </c>
      <c r="F27" s="37">
        <v>8.1999999999999993</v>
      </c>
      <c r="G27" s="37"/>
      <c r="H27" s="37">
        <v>1.09375</v>
      </c>
      <c r="I27" s="37">
        <v>1.2237499999999999</v>
      </c>
      <c r="J27" s="37">
        <v>1.1587499999999999</v>
      </c>
      <c r="K27" s="37">
        <v>1.60375</v>
      </c>
      <c r="L27" s="37">
        <v>2.2675000000000001</v>
      </c>
      <c r="M27" s="37">
        <v>2.9224999999999999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  <c r="HK27" s="37"/>
      <c r="HL27" s="37"/>
      <c r="HM27" s="37"/>
      <c r="HN27" s="37"/>
      <c r="HO27" s="37"/>
      <c r="HP27" s="37"/>
      <c r="HQ27" s="37"/>
      <c r="HR27" s="37"/>
      <c r="HS27" s="37"/>
      <c r="HT27" s="37"/>
      <c r="HU27" s="37"/>
      <c r="HV27" s="37"/>
      <c r="HW27" s="37"/>
      <c r="HX27" s="37"/>
      <c r="HY27" s="37"/>
      <c r="HZ27" s="37"/>
      <c r="IA27" s="37"/>
      <c r="IB27" s="37"/>
      <c r="IC27" s="37"/>
      <c r="ID27" s="37"/>
      <c r="IE27" s="37"/>
      <c r="IF27" s="37"/>
      <c r="IG27" s="37"/>
      <c r="IH27" s="37"/>
      <c r="II27" s="37"/>
      <c r="IJ27" s="37"/>
      <c r="IK27" s="37"/>
      <c r="IL27" s="37"/>
      <c r="IM27" s="37"/>
      <c r="IN27" s="37"/>
      <c r="IO27" s="37"/>
      <c r="IP27" s="37"/>
      <c r="IQ27" s="37"/>
      <c r="IR27" s="37"/>
      <c r="IS27" s="37"/>
      <c r="IT27" s="37"/>
      <c r="IU27" s="37"/>
      <c r="IV27" s="37"/>
      <c r="IW27" s="37"/>
      <c r="IX27" s="37"/>
      <c r="IY27" s="37"/>
      <c r="IZ27" s="37"/>
      <c r="JA27" s="37"/>
      <c r="JB27" s="37"/>
      <c r="JC27" s="37"/>
      <c r="JD27" s="37"/>
      <c r="JE27" s="37"/>
      <c r="JF27" s="37"/>
      <c r="JG27" s="37"/>
      <c r="JH27" s="37"/>
      <c r="JI27" s="37"/>
      <c r="JJ27" s="37"/>
      <c r="JK27" s="37"/>
      <c r="JL27" s="37"/>
      <c r="JM27" s="37"/>
      <c r="JN27" s="37"/>
      <c r="JO27" s="37"/>
      <c r="JP27" s="37"/>
      <c r="JQ27" s="37"/>
      <c r="JR27" s="37"/>
      <c r="JS27" s="37"/>
      <c r="JT27" s="37"/>
      <c r="JU27" s="37"/>
      <c r="JV27" s="37"/>
      <c r="JW27" s="37"/>
      <c r="JX27" s="37"/>
      <c r="JY27" s="37"/>
      <c r="JZ27" s="37"/>
      <c r="KA27" s="37"/>
      <c r="KB27" s="37"/>
      <c r="KC27" s="37"/>
      <c r="KD27" s="37"/>
      <c r="KE27" s="37"/>
      <c r="KF27" s="37"/>
      <c r="KG27" s="37"/>
      <c r="KH27" s="37"/>
      <c r="KI27" s="37"/>
      <c r="KJ27" s="37"/>
      <c r="KK27" s="37"/>
      <c r="KL27" s="37"/>
      <c r="KM27" s="37"/>
      <c r="KN27" s="37"/>
      <c r="KO27" s="37"/>
      <c r="KP27" s="37"/>
      <c r="KQ27" s="37"/>
      <c r="KR27" s="37"/>
      <c r="KS27" s="37"/>
      <c r="KT27" s="37"/>
      <c r="KU27" s="37"/>
      <c r="KV27" s="37"/>
      <c r="KW27" s="37"/>
      <c r="KX27" s="37"/>
      <c r="KY27" s="37"/>
      <c r="KZ27" s="37"/>
      <c r="LA27" s="37"/>
      <c r="LB27" s="37"/>
      <c r="LC27" s="37"/>
      <c r="LD27" s="37"/>
      <c r="LE27" s="37"/>
      <c r="LF27" s="37"/>
      <c r="LG27" s="37"/>
      <c r="LH27" s="37"/>
      <c r="LI27" s="37"/>
      <c r="LJ27" s="37"/>
      <c r="LK27" s="37"/>
      <c r="LL27" s="37"/>
      <c r="LM27" s="37"/>
      <c r="LN27" s="37"/>
      <c r="LO27" s="37"/>
      <c r="LP27" s="37"/>
      <c r="LQ27" s="37"/>
      <c r="LR27" s="37"/>
      <c r="LS27" s="37"/>
      <c r="LT27" s="37"/>
      <c r="LU27" s="37"/>
      <c r="LV27" s="37"/>
      <c r="LW27" s="37"/>
      <c r="LX27" s="37"/>
      <c r="LY27" s="37"/>
      <c r="LZ27" s="37"/>
      <c r="MA27" s="37"/>
      <c r="MB27" s="37"/>
      <c r="MC27" s="37"/>
      <c r="MD27" s="37"/>
      <c r="ME27" s="37"/>
      <c r="MF27" s="37"/>
      <c r="MG27" s="37"/>
      <c r="MH27" s="37"/>
      <c r="MI27" s="37"/>
      <c r="MJ27" s="37"/>
      <c r="MK27" s="37"/>
      <c r="ML27" s="37"/>
      <c r="MM27" s="37"/>
      <c r="MN27" s="37"/>
      <c r="MO27" s="37"/>
      <c r="MP27" s="37"/>
      <c r="MQ27" s="37"/>
      <c r="MR27" s="37"/>
      <c r="MS27" s="37"/>
      <c r="MT27" s="37"/>
      <c r="MU27" s="37"/>
      <c r="MV27" s="37"/>
      <c r="MW27" s="37"/>
      <c r="MX27" s="37"/>
      <c r="MY27" s="37"/>
      <c r="MZ27" s="37"/>
      <c r="NA27" s="37"/>
      <c r="NB27" s="37"/>
      <c r="NC27" s="37"/>
      <c r="ND27" s="37"/>
      <c r="NE27" s="37"/>
      <c r="NF27" s="37"/>
      <c r="NG27" s="37"/>
      <c r="NH27" s="37"/>
      <c r="NI27" s="37"/>
      <c r="NJ27" s="37"/>
      <c r="NK27" s="37"/>
      <c r="NL27" s="37"/>
      <c r="NM27" s="37"/>
      <c r="NN27" s="37"/>
      <c r="NO27" s="37"/>
      <c r="NP27" s="37"/>
      <c r="NQ27" s="37"/>
      <c r="NR27" s="37"/>
      <c r="NS27" s="37"/>
      <c r="NT27" s="37"/>
      <c r="NU27" s="37"/>
      <c r="NV27" s="37"/>
      <c r="NW27" s="37"/>
      <c r="NX27" s="37"/>
      <c r="NY27" s="37"/>
      <c r="NZ27" s="37"/>
      <c r="OA27" s="37"/>
      <c r="OB27" s="37"/>
      <c r="OC27" s="37"/>
      <c r="OD27" s="37"/>
      <c r="OE27" s="37"/>
      <c r="OF27" s="37"/>
      <c r="OG27" s="37"/>
      <c r="OH27" s="37"/>
      <c r="OI27" s="37"/>
      <c r="OJ27" s="37"/>
      <c r="OK27" s="37"/>
      <c r="OL27" s="37"/>
      <c r="OM27" s="37"/>
      <c r="ON27" s="37"/>
      <c r="OO27" s="37"/>
      <c r="OP27" s="37"/>
      <c r="OQ27" s="37"/>
      <c r="OR27" s="37"/>
      <c r="OS27" s="37"/>
      <c r="OT27" s="37"/>
      <c r="OU27" s="37"/>
      <c r="OV27" s="37"/>
      <c r="OW27" s="37"/>
      <c r="OX27" s="37"/>
      <c r="OY27" s="37"/>
      <c r="OZ27" s="37"/>
      <c r="PA27" s="37"/>
      <c r="PB27" s="37"/>
      <c r="PC27" s="37"/>
      <c r="PD27" s="37"/>
      <c r="PE27" s="37"/>
      <c r="PF27" s="37"/>
      <c r="PG27" s="37"/>
      <c r="PH27" s="37"/>
      <c r="PI27" s="37"/>
      <c r="PJ27" s="37"/>
      <c r="PK27" s="37"/>
      <c r="PL27" s="37"/>
      <c r="PM27" s="37"/>
      <c r="PN27" s="37"/>
      <c r="PO27" s="37"/>
      <c r="PP27" s="37"/>
      <c r="PQ27" s="37"/>
      <c r="PR27" s="37"/>
      <c r="PS27" s="37"/>
      <c r="PT27" s="37"/>
      <c r="PU27" s="37"/>
      <c r="PV27" s="37"/>
      <c r="PW27" s="37"/>
      <c r="PX27" s="37"/>
      <c r="PY27" s="37"/>
      <c r="PZ27" s="37"/>
      <c r="QA27" s="37"/>
      <c r="QB27" s="37"/>
      <c r="QC27" s="37"/>
      <c r="QD27" s="37"/>
      <c r="QE27" s="37"/>
      <c r="QF27" s="37"/>
      <c r="QG27" s="37"/>
      <c r="QH27" s="37"/>
      <c r="QI27" s="37"/>
      <c r="QJ27" s="37"/>
      <c r="QK27" s="37"/>
      <c r="QL27" s="37"/>
      <c r="QM27" s="37"/>
      <c r="QN27" s="37"/>
      <c r="QO27" s="37"/>
      <c r="QP27" s="37"/>
      <c r="QQ27" s="37"/>
      <c r="QR27" s="37"/>
      <c r="QS27" s="37"/>
      <c r="QT27" s="37"/>
      <c r="QU27" s="37"/>
      <c r="QV27" s="37"/>
      <c r="QW27" s="37"/>
      <c r="QX27" s="37"/>
      <c r="QY27" s="37"/>
      <c r="QZ27" s="37"/>
      <c r="RA27" s="37"/>
      <c r="RB27" s="37"/>
      <c r="RC27" s="37"/>
      <c r="RD27" s="37"/>
      <c r="RE27" s="37"/>
      <c r="RF27" s="37"/>
      <c r="RG27" s="37"/>
      <c r="RH27" s="37"/>
      <c r="RI27" s="37"/>
      <c r="RJ27" s="37"/>
      <c r="RK27" s="37"/>
      <c r="RL27" s="37"/>
      <c r="RM27" s="37"/>
      <c r="RN27" s="37"/>
      <c r="RO27" s="37"/>
      <c r="RP27" s="37"/>
      <c r="RQ27" s="37"/>
      <c r="RR27" s="37"/>
      <c r="RS27" s="37"/>
      <c r="RT27" s="37"/>
      <c r="RU27" s="37"/>
      <c r="RV27" s="37"/>
      <c r="RW27" s="37"/>
      <c r="RX27" s="37"/>
      <c r="RY27" s="37"/>
      <c r="RZ27" s="37"/>
      <c r="SA27" s="37"/>
      <c r="SB27" s="37"/>
      <c r="SC27" s="37"/>
      <c r="SD27" s="37"/>
      <c r="SE27" s="37"/>
      <c r="SF27" s="37"/>
      <c r="SG27" s="37"/>
      <c r="SH27" s="37"/>
      <c r="SI27" s="37"/>
      <c r="SJ27" s="37"/>
      <c r="SK27" s="37"/>
      <c r="SL27" s="37"/>
      <c r="SM27" s="37"/>
      <c r="SN27" s="37"/>
      <c r="SO27" s="37"/>
      <c r="SP27" s="37"/>
      <c r="SQ27" s="37"/>
      <c r="SR27" s="37"/>
      <c r="SS27" s="37"/>
      <c r="ST27" s="37"/>
      <c r="SU27" s="37"/>
      <c r="SV27" s="37"/>
      <c r="SW27" s="37"/>
      <c r="SX27" s="37"/>
      <c r="SY27" s="37"/>
      <c r="SZ27" s="37"/>
      <c r="TA27" s="37"/>
      <c r="TB27" s="37"/>
      <c r="TC27" s="37"/>
      <c r="TD27" s="37"/>
      <c r="TE27" s="37"/>
      <c r="TF27" s="37"/>
      <c r="TG27" s="37"/>
      <c r="TH27" s="37"/>
      <c r="TI27" s="37"/>
      <c r="TJ27" s="37"/>
      <c r="TK27" s="37"/>
      <c r="TL27" s="37"/>
      <c r="TM27" s="37"/>
      <c r="TN27" s="37"/>
      <c r="TO27" s="37"/>
      <c r="TP27" s="37"/>
      <c r="TQ27" s="37"/>
      <c r="TR27" s="37"/>
      <c r="TS27" s="37"/>
      <c r="TT27" s="37"/>
      <c r="TU27" s="37"/>
      <c r="TV27" s="37"/>
      <c r="TW27" s="37"/>
      <c r="TX27" s="37"/>
      <c r="TY27" s="37"/>
      <c r="TZ27" s="37"/>
      <c r="UA27" s="37"/>
      <c r="UB27" s="37"/>
      <c r="UC27" s="37"/>
      <c r="UD27" s="37"/>
      <c r="UE27" s="37"/>
      <c r="UF27" s="37"/>
      <c r="UG27" s="37"/>
      <c r="UH27" s="37"/>
      <c r="UI27" s="37"/>
      <c r="UJ27" s="37"/>
      <c r="UK27" s="37"/>
      <c r="UL27" s="37"/>
      <c r="UM27" s="37"/>
      <c r="UN27" s="37"/>
      <c r="UO27" s="37"/>
      <c r="UP27" s="37"/>
      <c r="UQ27" s="37"/>
      <c r="UR27" s="37"/>
      <c r="US27" s="37"/>
      <c r="UT27" s="37"/>
      <c r="UU27" s="37"/>
      <c r="UV27" s="37"/>
      <c r="UW27" s="37"/>
      <c r="UX27" s="37"/>
      <c r="UY27" s="37"/>
      <c r="UZ27" s="37"/>
      <c r="VA27" s="37"/>
      <c r="VB27" s="37"/>
      <c r="VC27" s="37"/>
      <c r="VD27" s="37"/>
      <c r="VE27" s="37"/>
      <c r="VF27" s="37"/>
      <c r="VG27" s="37"/>
      <c r="VH27" s="37"/>
      <c r="VI27" s="37"/>
      <c r="VJ27" s="37"/>
      <c r="VK27" s="37"/>
      <c r="VL27" s="37"/>
      <c r="VM27" s="37"/>
      <c r="VN27" s="37"/>
      <c r="VO27" s="37"/>
      <c r="VP27" s="37"/>
      <c r="VQ27" s="37"/>
      <c r="VR27" s="37"/>
      <c r="VS27" s="37"/>
      <c r="VT27" s="37"/>
      <c r="VU27" s="37"/>
      <c r="VV27" s="37"/>
      <c r="VW27" s="37"/>
      <c r="VX27" s="37"/>
      <c r="VY27" s="37"/>
      <c r="VZ27" s="37"/>
      <c r="WA27" s="37"/>
      <c r="WB27" s="37"/>
      <c r="WC27" s="37"/>
      <c r="WD27" s="37"/>
      <c r="WE27" s="37"/>
      <c r="WF27" s="37"/>
      <c r="WG27" s="37"/>
      <c r="WH27" s="37"/>
      <c r="WI27" s="37"/>
      <c r="WJ27" s="37"/>
      <c r="WK27" s="37"/>
      <c r="WL27" s="37"/>
      <c r="WM27" s="37"/>
      <c r="WN27" s="37"/>
      <c r="WO27" s="37"/>
      <c r="WP27" s="37"/>
      <c r="WQ27" s="37"/>
      <c r="WR27" s="37"/>
      <c r="WS27" s="37"/>
      <c r="WT27" s="37"/>
      <c r="WU27" s="37"/>
      <c r="WV27" s="37"/>
      <c r="WW27" s="37"/>
      <c r="WX27" s="37"/>
      <c r="WY27" s="37"/>
      <c r="WZ27" s="37"/>
      <c r="XA27" s="37"/>
      <c r="XB27" s="37"/>
      <c r="XC27" s="37"/>
      <c r="XD27" s="37"/>
      <c r="XE27" s="37"/>
      <c r="XF27" s="37"/>
      <c r="XG27" s="37"/>
      <c r="XH27" s="37"/>
      <c r="XI27" s="37"/>
      <c r="XJ27" s="37"/>
      <c r="XK27" s="37"/>
      <c r="XL27" s="37"/>
      <c r="XM27" s="37"/>
      <c r="XN27" s="37"/>
      <c r="XO27" s="37"/>
      <c r="XP27" s="37"/>
      <c r="XQ27" s="37"/>
      <c r="XR27" s="37"/>
      <c r="XS27" s="37"/>
      <c r="XT27" s="37"/>
      <c r="XU27" s="37"/>
      <c r="XV27" s="37"/>
      <c r="XW27" s="37"/>
      <c r="XX27" s="37"/>
      <c r="XY27" s="37"/>
      <c r="XZ27" s="37"/>
      <c r="YA27" s="37"/>
      <c r="YB27" s="37"/>
      <c r="YC27" s="37"/>
      <c r="YD27" s="37"/>
      <c r="YE27" s="37"/>
      <c r="YF27" s="37"/>
      <c r="YG27" s="37"/>
      <c r="YH27" s="37"/>
      <c r="YI27" s="37"/>
      <c r="YJ27" s="37"/>
      <c r="YK27" s="37"/>
      <c r="YL27" s="37"/>
      <c r="YM27" s="37"/>
      <c r="YN27" s="37"/>
      <c r="YO27" s="37"/>
      <c r="YP27" s="37"/>
      <c r="YQ27" s="37"/>
      <c r="YR27" s="37"/>
      <c r="YS27" s="37"/>
      <c r="YT27" s="37"/>
      <c r="YU27" s="37"/>
      <c r="YV27" s="37"/>
      <c r="YW27" s="37"/>
      <c r="YX27" s="37"/>
      <c r="YY27" s="37"/>
      <c r="YZ27" s="37"/>
      <c r="ZA27" s="37"/>
      <c r="ZB27" s="37"/>
      <c r="ZC27" s="37"/>
      <c r="ZD27" s="37"/>
      <c r="ZE27" s="37"/>
      <c r="ZF27" s="37"/>
      <c r="ZG27" s="37"/>
      <c r="ZH27" s="37"/>
      <c r="ZI27" s="37"/>
      <c r="ZJ27" s="37"/>
      <c r="ZK27" s="37"/>
      <c r="ZL27" s="37"/>
      <c r="ZM27" s="37"/>
      <c r="ZN27" s="37"/>
      <c r="ZO27" s="37"/>
      <c r="ZP27" s="37"/>
      <c r="ZQ27" s="37"/>
      <c r="ZR27" s="37"/>
      <c r="ZS27" s="37"/>
      <c r="ZT27" s="37"/>
      <c r="ZU27" s="37"/>
      <c r="ZV27" s="37"/>
      <c r="ZW27" s="37"/>
      <c r="ZX27" s="37"/>
      <c r="ZY27" s="37"/>
      <c r="ZZ27" s="37"/>
      <c r="AAA27" s="37"/>
      <c r="AAB27" s="37"/>
      <c r="AAC27" s="37"/>
      <c r="AAD27" s="37"/>
      <c r="AAE27" s="37"/>
      <c r="AAF27" s="37"/>
      <c r="AAG27" s="37"/>
      <c r="AAH27" s="37"/>
      <c r="AAI27" s="37"/>
      <c r="AAJ27" s="37"/>
      <c r="AAK27" s="37"/>
      <c r="AAL27" s="37"/>
      <c r="AAM27" s="37"/>
      <c r="AAN27" s="37"/>
      <c r="AAO27" s="37"/>
      <c r="AAP27" s="37"/>
      <c r="AAQ27" s="37"/>
      <c r="AAR27" s="37"/>
      <c r="AAS27" s="37"/>
      <c r="AAT27" s="37"/>
      <c r="AAU27" s="37"/>
      <c r="AAV27" s="37"/>
      <c r="AAW27" s="37"/>
      <c r="AAX27" s="37"/>
      <c r="AAY27" s="37"/>
      <c r="AAZ27" s="37"/>
      <c r="ABA27" s="37"/>
      <c r="ABB27" s="37"/>
      <c r="ABC27" s="37"/>
      <c r="ABD27" s="37"/>
      <c r="ABE27" s="37"/>
      <c r="ABF27" s="37"/>
      <c r="ABG27" s="37"/>
      <c r="ABH27" s="37"/>
      <c r="ABI27" s="37"/>
      <c r="ABJ27" s="37"/>
      <c r="ABK27" s="37"/>
      <c r="ABL27" s="37"/>
      <c r="ABM27" s="37"/>
      <c r="ABN27" s="37"/>
      <c r="ABO27" s="37"/>
      <c r="ABP27" s="37"/>
      <c r="ABQ27" s="37"/>
      <c r="ABR27" s="37"/>
      <c r="ABS27" s="37"/>
      <c r="ABT27" s="37"/>
      <c r="ABU27" s="37"/>
      <c r="ABV27" s="37"/>
      <c r="ABW27" s="37"/>
      <c r="ABX27" s="37"/>
      <c r="ABY27" s="37"/>
      <c r="ABZ27" s="37"/>
      <c r="ACA27" s="37"/>
      <c r="ACB27" s="37"/>
      <c r="ACC27" s="37"/>
      <c r="ACD27" s="37"/>
      <c r="ACE27" s="37"/>
      <c r="ACF27" s="37"/>
      <c r="ACG27" s="37"/>
      <c r="ACH27" s="37"/>
      <c r="ACI27" s="37"/>
      <c r="ACJ27" s="37"/>
      <c r="ACK27" s="37"/>
      <c r="ACL27" s="37"/>
      <c r="ACM27" s="37"/>
      <c r="ACN27" s="37"/>
      <c r="ACO27" s="37"/>
      <c r="ACP27" s="37"/>
      <c r="ACQ27" s="37"/>
      <c r="ACR27" s="37"/>
      <c r="ACS27" s="37"/>
      <c r="ACT27" s="37"/>
      <c r="ACU27" s="37"/>
      <c r="ACV27" s="37"/>
      <c r="ACW27" s="37"/>
      <c r="ACX27" s="37"/>
      <c r="ACY27" s="37"/>
      <c r="ACZ27" s="37"/>
      <c r="ADA27" s="37"/>
      <c r="ADB27" s="37"/>
      <c r="ADC27" s="37"/>
      <c r="ADD27" s="37"/>
      <c r="ADE27" s="37"/>
      <c r="ADF27" s="37"/>
      <c r="ADG27" s="37"/>
      <c r="ADH27" s="37"/>
      <c r="ADI27" s="37"/>
      <c r="ADJ27" s="37"/>
      <c r="ADK27" s="37"/>
      <c r="ADL27" s="37"/>
      <c r="ADM27" s="37"/>
      <c r="ADN27" s="37"/>
      <c r="ADO27" s="37"/>
      <c r="ADP27" s="37"/>
      <c r="ADQ27" s="37"/>
      <c r="ADR27" s="37"/>
      <c r="ADS27" s="37"/>
      <c r="ADT27" s="37"/>
      <c r="ADU27" s="37"/>
      <c r="ADV27" s="37"/>
      <c r="ADW27" s="37"/>
      <c r="ADX27" s="37"/>
      <c r="ADY27" s="37"/>
      <c r="ADZ27" s="37"/>
      <c r="AEA27" s="37"/>
      <c r="AEB27" s="37"/>
      <c r="AEC27" s="37"/>
      <c r="AED27" s="37"/>
      <c r="AEE27" s="37"/>
      <c r="AEF27" s="37"/>
      <c r="AEG27" s="37"/>
      <c r="AEH27" s="37"/>
      <c r="AEI27" s="37"/>
      <c r="AEJ27" s="37"/>
      <c r="AEK27" s="37"/>
      <c r="AEL27" s="37"/>
      <c r="AEM27" s="37"/>
      <c r="AEN27" s="37"/>
      <c r="AEO27" s="37"/>
      <c r="AEP27" s="37"/>
      <c r="AEQ27" s="37"/>
      <c r="AER27" s="37"/>
      <c r="AES27" s="37"/>
      <c r="AET27" s="37"/>
      <c r="AEU27" s="37"/>
      <c r="AEV27" s="37"/>
      <c r="AEW27" s="37"/>
      <c r="AEX27" s="37"/>
      <c r="AEY27" s="37"/>
      <c r="AEZ27" s="37"/>
      <c r="AFA27" s="37"/>
      <c r="AFB27" s="37"/>
      <c r="AFC27" s="37"/>
      <c r="AFD27" s="37"/>
      <c r="AFE27" s="37"/>
      <c r="AFF27" s="37"/>
      <c r="AFG27" s="37"/>
      <c r="AFH27" s="37"/>
      <c r="AFI27" s="37"/>
      <c r="AFJ27" s="37"/>
      <c r="AFK27" s="37"/>
      <c r="AFL27" s="37"/>
      <c r="AFM27" s="37"/>
      <c r="AFN27" s="37"/>
      <c r="AFO27" s="37"/>
      <c r="AFP27" s="37"/>
      <c r="AFQ27" s="37"/>
      <c r="AFR27" s="37"/>
      <c r="AFS27" s="37"/>
      <c r="AFT27" s="37"/>
      <c r="AFU27" s="37"/>
      <c r="AFV27" s="37"/>
      <c r="AFW27" s="37"/>
      <c r="AFX27" s="37"/>
      <c r="AFY27" s="37"/>
      <c r="AFZ27" s="37"/>
      <c r="AGA27" s="37"/>
      <c r="AGB27" s="37"/>
      <c r="AGC27" s="37"/>
      <c r="AGD27" s="37"/>
      <c r="AGE27" s="37"/>
      <c r="AGF27" s="37"/>
      <c r="AGG27" s="37"/>
      <c r="AGH27" s="37"/>
      <c r="AGI27" s="37"/>
      <c r="AGJ27" s="37"/>
      <c r="AGK27" s="37"/>
      <c r="AGL27" s="37"/>
      <c r="AGM27" s="37"/>
      <c r="AGN27" s="37"/>
      <c r="AGO27" s="37"/>
      <c r="AGP27" s="37"/>
      <c r="AGQ27" s="37"/>
      <c r="AGR27" s="37"/>
      <c r="AGS27" s="37"/>
      <c r="AGT27" s="37"/>
      <c r="AGU27" s="37"/>
      <c r="AGV27" s="37"/>
      <c r="AGW27" s="37"/>
      <c r="AGX27" s="37"/>
      <c r="AGY27" s="37"/>
      <c r="AGZ27" s="37"/>
      <c r="AHA27" s="37"/>
      <c r="AHB27" s="37"/>
      <c r="AHC27" s="37"/>
      <c r="AHD27" s="37"/>
      <c r="AHE27" s="37"/>
      <c r="AHF27" s="37"/>
      <c r="AHG27" s="37"/>
      <c r="AHH27" s="37"/>
      <c r="AHI27" s="37"/>
      <c r="AHJ27" s="37"/>
      <c r="AHK27" s="37"/>
      <c r="AHL27" s="37"/>
      <c r="AHM27" s="37"/>
      <c r="AHN27" s="37"/>
      <c r="AHO27" s="37"/>
      <c r="AHP27" s="37"/>
      <c r="AHQ27" s="37"/>
      <c r="AHR27" s="37"/>
      <c r="AHS27" s="37"/>
      <c r="AHT27" s="37"/>
      <c r="AHU27" s="37"/>
      <c r="AHV27" s="37"/>
      <c r="AHW27" s="37"/>
      <c r="AHX27" s="37"/>
      <c r="AHY27" s="37"/>
      <c r="AHZ27" s="37"/>
      <c r="AIA27" s="37"/>
      <c r="AIB27" s="37"/>
      <c r="AIC27" s="37"/>
      <c r="AID27" s="37"/>
      <c r="AIE27" s="37"/>
      <c r="AIF27" s="37"/>
      <c r="AIG27" s="37"/>
      <c r="AIH27" s="37"/>
      <c r="AII27" s="37"/>
      <c r="AIJ27" s="37"/>
      <c r="AIK27" s="37"/>
      <c r="AIL27" s="37"/>
      <c r="AIM27" s="37"/>
      <c r="AIN27" s="37"/>
      <c r="AIO27" s="37"/>
      <c r="AIP27" s="37"/>
      <c r="AIQ27" s="37"/>
      <c r="AIR27" s="37"/>
      <c r="AIS27" s="37"/>
      <c r="AIT27" s="37"/>
      <c r="AIU27" s="37"/>
      <c r="AIV27" s="37"/>
      <c r="AIW27" s="37"/>
      <c r="AIX27" s="37"/>
      <c r="AIY27" s="37"/>
      <c r="AIZ27" s="37"/>
      <c r="AJA27" s="37"/>
      <c r="AJB27" s="37"/>
      <c r="AJC27" s="37"/>
      <c r="AJD27" s="37"/>
      <c r="AJE27" s="37"/>
      <c r="AJF27" s="37"/>
      <c r="AJG27" s="37"/>
      <c r="AJH27" s="37"/>
      <c r="AJI27" s="37"/>
      <c r="AJJ27" s="37"/>
      <c r="AJK27" s="37"/>
      <c r="AJL27" s="37"/>
      <c r="AJM27" s="37"/>
      <c r="AJN27" s="37"/>
      <c r="AJO27" s="37"/>
      <c r="AJP27" s="37"/>
      <c r="AJQ27" s="37"/>
      <c r="AJR27" s="37"/>
      <c r="AJS27" s="37"/>
      <c r="AJT27" s="37"/>
      <c r="AJU27" s="37"/>
      <c r="AJV27" s="37"/>
      <c r="AJW27" s="37"/>
      <c r="AJX27" s="37"/>
      <c r="AJY27" s="37"/>
      <c r="AJZ27" s="37"/>
      <c r="AKA27" s="37"/>
      <c r="AKB27" s="37"/>
      <c r="AKC27" s="37"/>
      <c r="AKD27" s="37"/>
      <c r="AKE27" s="37"/>
      <c r="AKF27" s="37"/>
      <c r="AKG27" s="37"/>
      <c r="AKH27" s="37"/>
      <c r="AKI27" s="37"/>
      <c r="AKJ27" s="37"/>
      <c r="AKK27" s="37"/>
      <c r="AKL27" s="37"/>
      <c r="AKM27" s="37"/>
      <c r="AKN27" s="37"/>
      <c r="AKO27" s="37"/>
      <c r="AKP27" s="37"/>
      <c r="AKQ27" s="37"/>
      <c r="AKR27" s="37"/>
      <c r="AKS27" s="37"/>
      <c r="AKT27" s="37"/>
      <c r="AKU27" s="37"/>
      <c r="AKV27" s="37"/>
      <c r="AKW27" s="37"/>
      <c r="AKX27" s="37"/>
      <c r="AKY27" s="37"/>
      <c r="AKZ27" s="37"/>
      <c r="ALA27" s="37"/>
      <c r="ALB27" s="37"/>
      <c r="ALC27" s="37"/>
      <c r="ALD27" s="37"/>
      <c r="ALE27" s="37"/>
      <c r="ALF27" s="37"/>
      <c r="ALG27" s="37"/>
      <c r="ALH27" s="37"/>
      <c r="ALI27" s="37"/>
      <c r="ALJ27" s="37"/>
      <c r="ALK27" s="37"/>
      <c r="ALL27" s="37"/>
      <c r="ALM27" s="37"/>
      <c r="ALN27" s="37"/>
      <c r="ALO27" s="37"/>
      <c r="ALP27" s="37"/>
      <c r="ALQ27" s="37"/>
      <c r="ALR27" s="37"/>
      <c r="ALS27" s="37"/>
      <c r="ALT27" s="37"/>
      <c r="ALU27" s="37"/>
      <c r="ALV27" s="37"/>
      <c r="ALW27" s="37"/>
      <c r="ALX27" s="37"/>
      <c r="ALY27" s="37"/>
      <c r="ALZ27" s="37"/>
      <c r="AMA27" s="37"/>
      <c r="AMB27" s="37"/>
      <c r="AMC27" s="37"/>
      <c r="AMD27" s="37"/>
      <c r="AME27" s="37"/>
      <c r="AMF27" s="37"/>
      <c r="AMG27" s="37"/>
      <c r="AMH27" s="37"/>
      <c r="AMI27" s="37"/>
      <c r="AMJ27" s="37"/>
      <c r="AMK27" s="37"/>
      <c r="AML27" s="37"/>
      <c r="AMM27" s="37"/>
      <c r="AMN27" s="37"/>
      <c r="AMO27" s="37"/>
      <c r="AMP27" s="37"/>
      <c r="AMQ27" s="37"/>
      <c r="AMR27" s="37"/>
      <c r="AMS27" s="37"/>
      <c r="AMT27" s="37"/>
      <c r="AMU27" s="37"/>
      <c r="AMV27" s="37"/>
      <c r="AMW27" s="37"/>
      <c r="AMX27" s="37"/>
      <c r="AMY27" s="37"/>
      <c r="AMZ27" s="37"/>
      <c r="ANA27" s="37"/>
      <c r="ANB27" s="37"/>
      <c r="ANC27" s="37"/>
      <c r="AND27" s="37"/>
      <c r="ANE27" s="37"/>
      <c r="ANF27" s="37"/>
      <c r="ANG27" s="37"/>
      <c r="ANH27" s="37"/>
      <c r="ANI27" s="37"/>
      <c r="ANJ27" s="37"/>
      <c r="ANK27" s="37"/>
      <c r="ANL27" s="37"/>
      <c r="ANM27" s="37"/>
      <c r="ANN27" s="37"/>
      <c r="ANO27" s="37"/>
      <c r="ANP27" s="37"/>
      <c r="ANQ27" s="37"/>
      <c r="ANR27" s="37"/>
      <c r="ANS27" s="37"/>
      <c r="ANT27" s="37"/>
      <c r="ANU27" s="37"/>
      <c r="ANV27" s="37"/>
      <c r="ANW27" s="37"/>
      <c r="ANX27" s="37"/>
      <c r="ANY27" s="37"/>
      <c r="ANZ27" s="37"/>
      <c r="AOA27" s="37"/>
      <c r="AOB27" s="37"/>
      <c r="AOC27" s="37"/>
      <c r="AOD27" s="37"/>
      <c r="AOE27" s="37"/>
      <c r="AOF27" s="37"/>
      <c r="AOG27" s="37"/>
      <c r="AOH27" s="37"/>
      <c r="AOI27" s="37"/>
      <c r="AOJ27" s="37"/>
      <c r="AOK27" s="37"/>
      <c r="AOL27" s="37"/>
      <c r="AOM27" s="37"/>
      <c r="AON27" s="37"/>
      <c r="AOO27" s="37"/>
      <c r="AOP27" s="37"/>
      <c r="AOQ27" s="37"/>
      <c r="AOR27" s="37"/>
      <c r="AOS27" s="37"/>
      <c r="AOT27" s="37"/>
      <c r="AOU27" s="37"/>
      <c r="AOV27" s="37"/>
      <c r="AOW27" s="37"/>
      <c r="AOX27" s="37"/>
      <c r="AOY27" s="37"/>
      <c r="AOZ27" s="37"/>
      <c r="APA27" s="37"/>
      <c r="APB27" s="37"/>
      <c r="APC27" s="37"/>
      <c r="APD27" s="37"/>
      <c r="APE27" s="37"/>
      <c r="APF27" s="37"/>
      <c r="APG27" s="37"/>
      <c r="APH27" s="37"/>
      <c r="API27" s="37"/>
      <c r="APJ27" s="37"/>
      <c r="APK27" s="37"/>
      <c r="APL27" s="37"/>
      <c r="APM27" s="37"/>
      <c r="APN27" s="37"/>
      <c r="APO27" s="37"/>
      <c r="APP27" s="37"/>
      <c r="APQ27" s="37"/>
      <c r="APR27" s="37"/>
      <c r="APS27" s="37"/>
      <c r="APT27" s="37"/>
      <c r="APU27" s="37"/>
      <c r="APV27" s="37"/>
      <c r="APW27" s="37"/>
      <c r="APX27" s="37"/>
      <c r="APY27" s="37"/>
      <c r="APZ27" s="37"/>
      <c r="AQA27" s="37"/>
      <c r="AQB27" s="37"/>
      <c r="AQC27" s="37"/>
      <c r="AQD27" s="37"/>
      <c r="AQE27" s="37"/>
      <c r="AQF27" s="37"/>
      <c r="AQG27" s="37"/>
      <c r="AQH27" s="37"/>
      <c r="AQI27" s="37"/>
      <c r="AQJ27" s="37"/>
      <c r="AQK27" s="37"/>
      <c r="AQL27" s="37"/>
      <c r="AQM27" s="37"/>
      <c r="AQN27" s="37"/>
      <c r="AQO27" s="37"/>
      <c r="AQP27" s="37"/>
      <c r="AQQ27" s="37"/>
      <c r="AQR27" s="37"/>
      <c r="AQS27" s="37"/>
      <c r="AQT27" s="37"/>
      <c r="AQU27" s="37"/>
      <c r="AQV27" s="37"/>
      <c r="AQW27" s="37"/>
      <c r="AQX27" s="37"/>
      <c r="AQY27" s="37"/>
      <c r="AQZ27" s="37"/>
      <c r="ARA27" s="37"/>
      <c r="ARB27" s="37"/>
      <c r="ARC27" s="37"/>
      <c r="ARD27" s="37"/>
      <c r="ARE27" s="37"/>
      <c r="ARF27" s="37"/>
      <c r="ARG27" s="37"/>
      <c r="ARH27" s="37"/>
      <c r="ARI27" s="37"/>
      <c r="ARJ27" s="37"/>
      <c r="ARK27" s="37"/>
      <c r="ARL27" s="37"/>
      <c r="ARM27" s="37"/>
      <c r="ARN27" s="37"/>
      <c r="ARO27" s="37"/>
      <c r="ARP27" s="37"/>
      <c r="ARQ27" s="37"/>
      <c r="ARR27" s="37"/>
      <c r="ARS27" s="37"/>
      <c r="ART27" s="37"/>
      <c r="ARU27" s="37"/>
      <c r="ARV27" s="37"/>
      <c r="ARW27" s="37"/>
      <c r="ARX27" s="37"/>
      <c r="ARY27" s="37"/>
      <c r="ARZ27" s="37"/>
      <c r="ASA27" s="37"/>
      <c r="ASB27" s="37"/>
      <c r="ASC27" s="37"/>
      <c r="ASD27" s="37"/>
      <c r="ASE27" s="37"/>
      <c r="ASF27" s="37"/>
      <c r="ASG27" s="37"/>
      <c r="ASH27" s="37"/>
      <c r="ASI27" s="37"/>
      <c r="ASJ27" s="37"/>
      <c r="ASK27" s="37"/>
      <c r="ASL27" s="37"/>
      <c r="ASM27" s="37"/>
      <c r="ASN27" s="37"/>
      <c r="ASO27" s="37"/>
      <c r="ASP27" s="37"/>
      <c r="ASQ27" s="37"/>
      <c r="ASR27" s="37"/>
      <c r="ASS27" s="37"/>
      <c r="AST27" s="37"/>
      <c r="ASU27" s="37"/>
      <c r="ASV27" s="37"/>
      <c r="ASW27" s="37"/>
      <c r="ASX27" s="37"/>
      <c r="ASY27" s="37"/>
      <c r="ASZ27" s="37"/>
      <c r="ATA27" s="37"/>
      <c r="ATB27" s="37"/>
      <c r="ATC27" s="37"/>
      <c r="ATD27" s="37"/>
      <c r="ATE27" s="37"/>
      <c r="ATF27" s="37"/>
      <c r="ATG27" s="37"/>
      <c r="ATH27" s="37"/>
      <c r="ATI27" s="37"/>
      <c r="ATJ27" s="37"/>
      <c r="ATK27" s="37"/>
      <c r="ATL27" s="37"/>
      <c r="ATM27" s="37"/>
      <c r="ATN27" s="37"/>
      <c r="ATO27" s="37"/>
      <c r="ATP27" s="37"/>
      <c r="ATQ27" s="37"/>
      <c r="ATR27" s="37"/>
      <c r="ATS27" s="37"/>
      <c r="ATT27" s="37"/>
      <c r="ATU27" s="37"/>
      <c r="ATV27" s="37"/>
      <c r="ATW27" s="37"/>
      <c r="ATX27" s="37"/>
      <c r="ATY27" s="37"/>
      <c r="ATZ27" s="37"/>
      <c r="AUA27" s="37"/>
      <c r="AUB27" s="37"/>
      <c r="AUC27" s="37"/>
      <c r="AUD27" s="37"/>
      <c r="AUE27" s="37"/>
      <c r="AUF27" s="37"/>
      <c r="AUG27" s="37"/>
      <c r="AUH27" s="37"/>
      <c r="AUI27" s="37"/>
      <c r="AUJ27" s="37"/>
      <c r="AUK27" s="37"/>
      <c r="AUL27" s="37"/>
      <c r="AUM27" s="37"/>
      <c r="AUN27" s="37"/>
      <c r="AUO27" s="37"/>
      <c r="AUP27" s="37"/>
      <c r="AUQ27" s="37"/>
      <c r="AUR27" s="37"/>
      <c r="AUS27" s="37"/>
      <c r="AUT27" s="37"/>
      <c r="AUU27" s="37"/>
      <c r="AUV27" s="37"/>
      <c r="AUW27" s="37"/>
      <c r="AUX27" s="37"/>
      <c r="AUY27" s="37"/>
      <c r="AUZ27" s="37"/>
      <c r="AVA27" s="37"/>
      <c r="AVB27" s="37"/>
      <c r="AVC27" s="37"/>
      <c r="AVD27" s="37"/>
      <c r="AVE27" s="37"/>
      <c r="AVF27" s="37"/>
      <c r="AVG27" s="37"/>
      <c r="AVH27" s="37"/>
      <c r="AVI27" s="37"/>
      <c r="AVJ27" s="37"/>
      <c r="AVK27" s="37"/>
      <c r="AVL27" s="37"/>
      <c r="AVM27" s="37"/>
      <c r="AVN27" s="37"/>
      <c r="AVO27" s="37"/>
      <c r="AVP27" s="37"/>
      <c r="AVQ27" s="37"/>
      <c r="AVR27" s="37"/>
      <c r="AVS27" s="37"/>
      <c r="AVT27" s="37"/>
      <c r="AVU27" s="37"/>
      <c r="AVV27" s="37"/>
      <c r="AVW27" s="37"/>
      <c r="AVX27" s="37"/>
      <c r="AVY27" s="37"/>
      <c r="AVZ27" s="37"/>
      <c r="AWA27" s="37"/>
      <c r="AWB27" s="37"/>
      <c r="AWC27" s="37"/>
      <c r="AWD27" s="37"/>
      <c r="AWE27" s="37"/>
      <c r="AWF27" s="37"/>
      <c r="AWG27" s="37"/>
      <c r="AWH27" s="37"/>
      <c r="AWI27" s="37"/>
      <c r="AWJ27" s="37"/>
      <c r="AWK27" s="37"/>
      <c r="AWL27" s="37"/>
      <c r="AWM27" s="37"/>
      <c r="AWN27" s="37"/>
      <c r="AWO27" s="37"/>
      <c r="AWP27" s="37"/>
      <c r="AWQ27" s="37"/>
      <c r="AWR27" s="37"/>
      <c r="AWS27" s="37"/>
      <c r="AWT27" s="37"/>
      <c r="AWU27" s="37"/>
      <c r="AWV27" s="37"/>
      <c r="AWW27" s="37"/>
      <c r="AWX27" s="37"/>
      <c r="AWY27" s="37"/>
      <c r="AWZ27" s="37"/>
      <c r="AXA27" s="37"/>
      <c r="AXB27" s="37"/>
      <c r="AXC27" s="37"/>
      <c r="AXD27" s="37"/>
      <c r="AXE27" s="37"/>
      <c r="AXF27" s="37"/>
      <c r="AXG27" s="37"/>
      <c r="AXH27" s="37"/>
      <c r="AXI27" s="37"/>
      <c r="AXJ27" s="37"/>
      <c r="AXK27" s="37"/>
      <c r="AXL27" s="37"/>
      <c r="AXM27" s="37"/>
      <c r="AXN27" s="37"/>
      <c r="AXO27" s="37"/>
      <c r="AXP27" s="37"/>
      <c r="AXQ27" s="37"/>
      <c r="AXR27" s="37"/>
      <c r="AXS27" s="37"/>
      <c r="AXT27" s="37"/>
      <c r="AXU27" s="37"/>
      <c r="AXV27" s="37"/>
      <c r="AXW27" s="37"/>
      <c r="AXX27" s="37"/>
      <c r="AXY27" s="37"/>
      <c r="AXZ27" s="37"/>
      <c r="AYA27" s="37"/>
      <c r="AYB27" s="37"/>
      <c r="AYC27" s="37"/>
      <c r="AYD27" s="37"/>
      <c r="AYE27" s="37"/>
      <c r="AYF27" s="37"/>
      <c r="AYG27" s="37"/>
      <c r="AYH27" s="37"/>
      <c r="AYI27" s="37"/>
      <c r="AYJ27" s="37"/>
      <c r="AYK27" s="37"/>
      <c r="AYL27" s="37"/>
      <c r="AYM27" s="37"/>
      <c r="AYN27" s="37"/>
      <c r="AYO27" s="37"/>
      <c r="AYP27" s="37"/>
      <c r="AYQ27" s="37"/>
      <c r="AYR27" s="37"/>
      <c r="AYS27" s="37"/>
      <c r="AYT27" s="37"/>
      <c r="AYU27" s="37"/>
      <c r="AYV27" s="37"/>
      <c r="AYW27" s="37"/>
      <c r="AYX27" s="37"/>
      <c r="AYY27" s="37"/>
      <c r="AYZ27" s="37"/>
      <c r="AZA27" s="37"/>
      <c r="AZB27" s="37"/>
      <c r="AZC27" s="37"/>
      <c r="AZD27" s="37"/>
      <c r="AZE27" s="37"/>
      <c r="AZF27" s="37"/>
      <c r="AZG27" s="37"/>
      <c r="AZH27" s="37"/>
      <c r="AZI27" s="37"/>
      <c r="AZJ27" s="37"/>
      <c r="AZK27" s="37"/>
      <c r="AZL27" s="37"/>
      <c r="AZM27" s="37"/>
      <c r="AZN27" s="37"/>
      <c r="AZO27" s="37"/>
      <c r="AZP27" s="37"/>
      <c r="AZQ27" s="37"/>
      <c r="AZR27" s="37"/>
      <c r="AZS27" s="37"/>
      <c r="AZT27" s="37"/>
      <c r="AZU27" s="37"/>
      <c r="AZV27" s="37"/>
      <c r="AZW27" s="37"/>
      <c r="AZX27" s="37"/>
      <c r="AZY27" s="37"/>
      <c r="AZZ27" s="37"/>
      <c r="BAA27" s="37"/>
      <c r="BAB27" s="37"/>
      <c r="BAC27" s="37"/>
      <c r="BAD27" s="37"/>
      <c r="BAE27" s="37"/>
      <c r="BAF27" s="37"/>
      <c r="BAG27" s="37"/>
      <c r="BAH27" s="37"/>
      <c r="BAI27" s="37"/>
      <c r="BAJ27" s="37"/>
      <c r="BAK27" s="37"/>
      <c r="BAL27" s="37"/>
      <c r="BAM27" s="37"/>
      <c r="BAN27" s="37"/>
      <c r="BAO27" s="37"/>
      <c r="BAP27" s="37"/>
      <c r="BAQ27" s="37"/>
      <c r="BAR27" s="37"/>
      <c r="BAS27" s="37"/>
      <c r="BAT27" s="37"/>
      <c r="BAU27" s="37"/>
      <c r="BAV27" s="37"/>
      <c r="BAW27" s="37"/>
      <c r="BAX27" s="37"/>
      <c r="BAY27" s="37"/>
      <c r="BAZ27" s="37"/>
      <c r="BBA27" s="37"/>
      <c r="BBB27" s="37"/>
      <c r="BBC27" s="37"/>
      <c r="BBD27" s="37"/>
      <c r="BBE27" s="37"/>
      <c r="BBF27" s="37"/>
      <c r="BBG27" s="37"/>
      <c r="BBH27" s="37"/>
      <c r="BBI27" s="37"/>
      <c r="BBJ27" s="37"/>
      <c r="BBK27" s="37"/>
      <c r="BBL27" s="37"/>
      <c r="BBM27" s="37"/>
      <c r="BBN27" s="37"/>
      <c r="BBO27" s="37"/>
      <c r="BBP27" s="37"/>
      <c r="BBQ27" s="37"/>
      <c r="BBR27" s="37"/>
      <c r="BBS27" s="37"/>
      <c r="BBT27" s="37"/>
      <c r="BBU27" s="37"/>
      <c r="BBV27" s="37"/>
      <c r="BBW27" s="37"/>
      <c r="BBX27" s="37"/>
      <c r="BBY27" s="37"/>
      <c r="BBZ27" s="37"/>
      <c r="BCA27" s="37"/>
      <c r="BCB27" s="37"/>
      <c r="BCC27" s="37"/>
      <c r="BCD27" s="37"/>
      <c r="BCE27" s="37"/>
      <c r="BCF27" s="37"/>
      <c r="BCG27" s="37"/>
      <c r="BCH27" s="37"/>
      <c r="BCI27" s="37"/>
      <c r="BCJ27" s="37"/>
      <c r="BCK27" s="37"/>
      <c r="BCL27" s="37"/>
      <c r="BCM27" s="37"/>
      <c r="BCN27" s="37"/>
      <c r="BCO27" s="37"/>
      <c r="BCP27" s="37"/>
      <c r="BCQ27" s="37"/>
      <c r="BCR27" s="37"/>
      <c r="BCS27" s="37"/>
      <c r="BCT27" s="37"/>
      <c r="BCU27" s="37"/>
      <c r="BCV27" s="37"/>
      <c r="BCW27" s="37"/>
      <c r="BCX27" s="37"/>
      <c r="BCY27" s="37"/>
      <c r="BCZ27" s="37"/>
      <c r="BDA27" s="37"/>
      <c r="BDB27" s="37"/>
      <c r="BDC27" s="37"/>
      <c r="BDD27" s="37"/>
      <c r="BDE27" s="37"/>
      <c r="BDF27" s="37"/>
      <c r="BDG27" s="37"/>
      <c r="BDH27" s="37"/>
      <c r="BDI27" s="37"/>
      <c r="BDJ27" s="37"/>
      <c r="BDK27" s="37"/>
      <c r="BDL27" s="37"/>
      <c r="BDM27" s="37"/>
      <c r="BDN27" s="37"/>
      <c r="BDO27" s="37"/>
      <c r="BDP27" s="37"/>
      <c r="BDQ27" s="37"/>
      <c r="BDR27" s="37"/>
      <c r="BDS27" s="37"/>
      <c r="BDT27" s="37"/>
      <c r="BDU27" s="37"/>
      <c r="BDV27" s="37"/>
      <c r="BDW27" s="37"/>
      <c r="BDX27" s="37"/>
      <c r="BDY27" s="37"/>
      <c r="BDZ27" s="37"/>
      <c r="BEA27" s="37"/>
      <c r="BEB27" s="37"/>
      <c r="BEC27" s="37"/>
      <c r="BED27" s="37"/>
      <c r="BEE27" s="37"/>
      <c r="BEF27" s="37"/>
      <c r="BEG27" s="37"/>
      <c r="BEH27" s="37"/>
      <c r="BEI27" s="37"/>
      <c r="BEJ27" s="37"/>
      <c r="BEK27" s="37"/>
      <c r="BEL27" s="37"/>
      <c r="BEM27" s="37"/>
      <c r="BEN27" s="37"/>
      <c r="BEO27" s="37"/>
      <c r="BEP27" s="37"/>
      <c r="BEQ27" s="37"/>
      <c r="BER27" s="37"/>
      <c r="BES27" s="37"/>
      <c r="BET27" s="37"/>
      <c r="BEU27" s="37"/>
      <c r="BEV27" s="37"/>
      <c r="BEW27" s="37"/>
      <c r="BEX27" s="37"/>
      <c r="BEY27" s="37"/>
      <c r="BEZ27" s="37"/>
      <c r="BFA27" s="37"/>
      <c r="BFB27" s="37"/>
      <c r="BFC27" s="37"/>
      <c r="BFD27" s="37"/>
      <c r="BFE27" s="37"/>
      <c r="BFF27" s="37"/>
      <c r="BFG27" s="37"/>
      <c r="BFH27" s="37"/>
      <c r="BFI27" s="37"/>
      <c r="BFJ27" s="37"/>
      <c r="BFK27" s="37"/>
      <c r="BFL27" s="37"/>
      <c r="BFM27" s="37"/>
      <c r="BFN27" s="37"/>
      <c r="BFO27" s="37"/>
      <c r="BFP27" s="37"/>
      <c r="BFQ27" s="37"/>
      <c r="BFR27" s="37"/>
      <c r="BFS27" s="37"/>
      <c r="BFT27" s="37"/>
      <c r="BFU27" s="37"/>
      <c r="BFV27" s="37"/>
      <c r="BFW27" s="37"/>
      <c r="BFX27" s="37"/>
      <c r="BFY27" s="37"/>
      <c r="BFZ27" s="37"/>
      <c r="BGA27" s="37"/>
      <c r="BGB27" s="37"/>
      <c r="BGC27" s="37"/>
      <c r="BGD27" s="37"/>
      <c r="BGE27" s="37"/>
      <c r="BGF27" s="37"/>
      <c r="BGG27" s="37"/>
      <c r="BGH27" s="37"/>
      <c r="BGI27" s="37"/>
      <c r="BGJ27" s="37"/>
      <c r="BGK27" s="37"/>
      <c r="BGL27" s="37"/>
      <c r="BGM27" s="37"/>
      <c r="BGN27" s="37"/>
      <c r="BGO27" s="37"/>
      <c r="BGP27" s="37"/>
      <c r="BGQ27" s="37"/>
      <c r="BGR27" s="37"/>
      <c r="BGS27" s="37"/>
      <c r="BGT27" s="37"/>
      <c r="BGU27" s="37"/>
      <c r="BGV27" s="37"/>
      <c r="BGW27" s="37"/>
      <c r="BGX27" s="37"/>
      <c r="BGY27" s="37"/>
      <c r="BGZ27" s="37"/>
      <c r="BHA27" s="37"/>
      <c r="BHB27" s="37"/>
      <c r="BHC27" s="37"/>
      <c r="BHD27" s="37"/>
      <c r="BHE27" s="37"/>
      <c r="BHF27" s="37"/>
      <c r="BHG27" s="37"/>
      <c r="BHH27" s="37"/>
      <c r="BHI27" s="37"/>
      <c r="BHJ27" s="37"/>
      <c r="BHK27" s="37"/>
      <c r="BHL27" s="37"/>
      <c r="BHM27" s="37"/>
      <c r="BHN27" s="37"/>
      <c r="BHO27" s="37"/>
      <c r="BHP27" s="37"/>
      <c r="BHQ27" s="37"/>
      <c r="BHR27" s="37"/>
      <c r="BHS27" s="37"/>
      <c r="BHT27" s="37"/>
      <c r="BHU27" s="37"/>
      <c r="BHV27" s="37"/>
      <c r="BHW27" s="37"/>
      <c r="BHX27" s="37"/>
      <c r="BHY27" s="37"/>
      <c r="BHZ27" s="37"/>
      <c r="BIA27" s="37"/>
      <c r="BIB27" s="37"/>
      <c r="BIC27" s="37"/>
      <c r="BID27" s="37"/>
      <c r="BIE27" s="37"/>
      <c r="BIF27" s="37"/>
      <c r="BIG27" s="37"/>
      <c r="BIH27" s="37"/>
      <c r="BII27" s="37"/>
      <c r="BIJ27" s="37"/>
      <c r="BIK27" s="37"/>
      <c r="BIL27" s="37"/>
      <c r="BIM27" s="37"/>
      <c r="BIN27" s="37"/>
      <c r="BIO27" s="37"/>
      <c r="BIP27" s="37"/>
      <c r="BIQ27" s="37"/>
      <c r="BIR27" s="37"/>
      <c r="BIS27" s="37"/>
      <c r="BIT27" s="37"/>
      <c r="BIU27" s="37"/>
      <c r="BIV27" s="37"/>
      <c r="BIW27" s="37"/>
      <c r="BIX27" s="37"/>
      <c r="BIY27" s="37"/>
      <c r="BIZ27" s="37"/>
      <c r="BJA27" s="37"/>
      <c r="BJB27" s="37"/>
      <c r="BJC27" s="37"/>
      <c r="BJD27" s="37"/>
      <c r="BJE27" s="37"/>
      <c r="BJF27" s="37"/>
      <c r="BJG27" s="37"/>
      <c r="BJH27" s="37"/>
      <c r="BJI27" s="37"/>
      <c r="BJJ27" s="37"/>
      <c r="BJK27" s="37"/>
      <c r="BJL27" s="37"/>
      <c r="BJM27" s="37"/>
      <c r="BJN27" s="37"/>
      <c r="BJO27" s="37"/>
      <c r="BJP27" s="37"/>
      <c r="BJQ27" s="37"/>
      <c r="BJR27" s="37"/>
      <c r="BJS27" s="37"/>
      <c r="BJT27" s="37"/>
      <c r="BJU27" s="37"/>
      <c r="BJV27" s="37"/>
      <c r="BJW27" s="37"/>
      <c r="BJX27" s="37"/>
      <c r="BJY27" s="37"/>
      <c r="BJZ27" s="37"/>
      <c r="BKA27" s="37"/>
      <c r="BKB27" s="37"/>
      <c r="BKC27" s="37"/>
      <c r="BKD27" s="37"/>
      <c r="BKE27" s="37"/>
      <c r="BKF27" s="37"/>
      <c r="BKG27" s="37"/>
      <c r="BKH27" s="37"/>
      <c r="BKI27" s="37"/>
      <c r="BKJ27" s="37"/>
      <c r="BKK27" s="37"/>
      <c r="BKL27" s="37"/>
      <c r="BKM27" s="37"/>
      <c r="BKN27" s="37"/>
      <c r="BKO27" s="37"/>
      <c r="BKP27" s="37"/>
      <c r="BKQ27" s="37"/>
      <c r="BKR27" s="37"/>
      <c r="BKS27" s="37"/>
      <c r="BKT27" s="37"/>
      <c r="BKU27" s="37"/>
      <c r="BKV27" s="37"/>
      <c r="BKW27" s="37"/>
      <c r="BKX27" s="37"/>
      <c r="BKY27" s="37"/>
      <c r="BKZ27" s="37"/>
      <c r="BLA27" s="37"/>
      <c r="BLB27" s="37"/>
      <c r="BLC27" s="37"/>
      <c r="BLD27" s="37"/>
      <c r="BLE27" s="37"/>
      <c r="BLF27" s="37"/>
      <c r="BLG27" s="37"/>
      <c r="BLH27" s="37"/>
      <c r="BLI27" s="37"/>
      <c r="BLJ27" s="37"/>
      <c r="BLK27" s="37"/>
      <c r="BLL27" s="37"/>
      <c r="BLM27" s="37"/>
      <c r="BLN27" s="37"/>
      <c r="BLO27" s="37"/>
      <c r="BLP27" s="37"/>
      <c r="BLQ27" s="37"/>
      <c r="BLR27" s="37"/>
      <c r="BLS27" s="37"/>
      <c r="BLT27" s="37"/>
      <c r="BLU27" s="37"/>
      <c r="BLV27" s="37"/>
      <c r="BLW27" s="37"/>
      <c r="BLX27" s="37"/>
      <c r="BLY27" s="37"/>
      <c r="BLZ27" s="37"/>
      <c r="BMA27" s="37"/>
      <c r="BMB27" s="37"/>
      <c r="BMC27" s="37"/>
      <c r="BMD27" s="37"/>
      <c r="BME27" s="37"/>
      <c r="BMF27" s="37"/>
      <c r="BMG27" s="37"/>
      <c r="BMH27" s="37"/>
      <c r="BMI27" s="37"/>
      <c r="BMJ27" s="37"/>
      <c r="BMK27" s="37"/>
      <c r="BML27" s="37"/>
      <c r="BMM27" s="37"/>
      <c r="BMN27" s="37"/>
      <c r="BMO27" s="37"/>
      <c r="BMP27" s="37"/>
      <c r="BMQ27" s="37"/>
      <c r="BMR27" s="37"/>
      <c r="BMS27" s="37"/>
      <c r="BMT27" s="37"/>
      <c r="BMU27" s="37"/>
      <c r="BMV27" s="37"/>
      <c r="BMW27" s="37"/>
      <c r="BMX27" s="37"/>
      <c r="BMY27" s="37"/>
      <c r="BMZ27" s="37"/>
      <c r="BNA27" s="37"/>
      <c r="BNB27" s="37"/>
      <c r="BNC27" s="37"/>
      <c r="BND27" s="37"/>
      <c r="BNE27" s="37"/>
      <c r="BNF27" s="37"/>
      <c r="BNG27" s="37"/>
      <c r="BNH27" s="37"/>
      <c r="BNI27" s="37"/>
      <c r="BNJ27" s="37"/>
      <c r="BNK27" s="37"/>
      <c r="BNL27" s="37"/>
      <c r="BNM27" s="37"/>
      <c r="BNN27" s="37"/>
      <c r="BNO27" s="37"/>
      <c r="BNP27" s="37"/>
      <c r="BNQ27" s="37"/>
      <c r="BNR27" s="37"/>
      <c r="BNS27" s="37"/>
      <c r="BNT27" s="37"/>
      <c r="BNU27" s="37"/>
      <c r="BNV27" s="37"/>
      <c r="BNW27" s="37"/>
      <c r="BNX27" s="37"/>
      <c r="BNY27" s="37"/>
      <c r="BNZ27" s="37"/>
      <c r="BOA27" s="37"/>
      <c r="BOB27" s="37"/>
      <c r="BOC27" s="37"/>
      <c r="BOD27" s="37"/>
      <c r="BOE27" s="37"/>
      <c r="BOF27" s="37"/>
      <c r="BOG27" s="37"/>
      <c r="BOH27" s="37"/>
      <c r="BOI27" s="37"/>
      <c r="BOJ27" s="37"/>
      <c r="BOK27" s="37"/>
      <c r="BOL27" s="37"/>
      <c r="BOM27" s="37"/>
      <c r="BON27" s="37"/>
      <c r="BOO27" s="37"/>
      <c r="BOP27" s="37"/>
      <c r="BOQ27" s="37"/>
      <c r="BOR27" s="37"/>
      <c r="BOS27" s="37"/>
      <c r="BOT27" s="37"/>
      <c r="BOU27" s="37"/>
      <c r="BOV27" s="37"/>
      <c r="BOW27" s="37"/>
      <c r="BOX27" s="37"/>
      <c r="BOY27" s="37"/>
      <c r="BOZ27" s="37"/>
      <c r="BPA27" s="37"/>
      <c r="BPB27" s="37"/>
      <c r="BPC27" s="37"/>
      <c r="BPD27" s="37"/>
      <c r="BPE27" s="37"/>
      <c r="BPF27" s="37"/>
      <c r="BPG27" s="37"/>
      <c r="BPH27" s="37"/>
      <c r="BPI27" s="37"/>
      <c r="BPJ27" s="37"/>
      <c r="BPK27" s="37"/>
      <c r="BPL27" s="37"/>
      <c r="BPM27" s="37"/>
      <c r="BPN27" s="37"/>
      <c r="BPO27" s="37"/>
      <c r="BPP27" s="37"/>
      <c r="BPQ27" s="37"/>
      <c r="BPR27" s="37"/>
      <c r="BPS27" s="37"/>
      <c r="BPT27" s="37"/>
      <c r="BPU27" s="37"/>
      <c r="BPV27" s="37"/>
      <c r="BPW27" s="37"/>
      <c r="BPX27" s="37"/>
      <c r="BPY27" s="37"/>
      <c r="BPZ27" s="37"/>
      <c r="BQA27" s="37"/>
      <c r="BQB27" s="37"/>
      <c r="BQC27" s="37"/>
      <c r="BQD27" s="37"/>
      <c r="BQE27" s="37"/>
      <c r="BQF27" s="37"/>
      <c r="BQG27" s="37"/>
      <c r="BQH27" s="37"/>
      <c r="BQI27" s="37"/>
      <c r="BQJ27" s="37"/>
      <c r="BQK27" s="37"/>
      <c r="BQL27" s="37"/>
      <c r="BQM27" s="37"/>
      <c r="BQN27" s="37"/>
      <c r="BQO27" s="37"/>
      <c r="BQP27" s="37"/>
      <c r="BQQ27" s="37"/>
      <c r="BQR27" s="37"/>
      <c r="BQS27" s="37"/>
      <c r="BQT27" s="37"/>
      <c r="BQU27" s="37"/>
      <c r="BQV27" s="37"/>
      <c r="BQW27" s="37"/>
      <c r="BQX27" s="37"/>
      <c r="BQY27" s="37"/>
      <c r="BQZ27" s="37"/>
      <c r="BRA27" s="37"/>
      <c r="BRB27" s="37"/>
      <c r="BRC27" s="37"/>
      <c r="BRD27" s="37"/>
      <c r="BRE27" s="37"/>
      <c r="BRF27" s="37"/>
      <c r="BRG27" s="37"/>
      <c r="BRH27" s="37"/>
      <c r="BRI27" s="37"/>
      <c r="BRJ27" s="37"/>
      <c r="BRK27" s="37"/>
      <c r="BRL27" s="37"/>
      <c r="BRM27" s="37"/>
      <c r="BRN27" s="37"/>
      <c r="BRO27" s="37"/>
      <c r="BRP27" s="37"/>
      <c r="BRQ27" s="37"/>
      <c r="BRR27" s="37"/>
      <c r="BRS27" s="37"/>
      <c r="BRT27" s="37"/>
      <c r="BRU27" s="37"/>
      <c r="BRV27" s="37"/>
      <c r="BRW27" s="37"/>
      <c r="BRX27" s="37"/>
      <c r="BRY27" s="37"/>
      <c r="BRZ27" s="37"/>
      <c r="BSA27" s="37"/>
      <c r="BSB27" s="37"/>
      <c r="BSC27" s="37"/>
      <c r="BSD27" s="37"/>
      <c r="BSE27" s="37"/>
      <c r="BSF27" s="37"/>
      <c r="BSG27" s="37"/>
      <c r="BSH27" s="37"/>
      <c r="BSI27" s="37"/>
      <c r="BSJ27" s="37"/>
      <c r="BSK27" s="37"/>
      <c r="BSL27" s="37"/>
      <c r="BSM27" s="37"/>
      <c r="BSN27" s="37"/>
      <c r="BSO27" s="37"/>
      <c r="BSP27" s="37"/>
      <c r="BSQ27" s="37"/>
      <c r="BSR27" s="37"/>
      <c r="BSS27" s="37"/>
      <c r="BST27" s="37"/>
      <c r="BSU27" s="37"/>
      <c r="BSV27" s="37"/>
      <c r="BSW27" s="37"/>
      <c r="BSX27" s="37"/>
      <c r="BSY27" s="37"/>
      <c r="BSZ27" s="37"/>
      <c r="BTA27" s="37"/>
      <c r="BTB27" s="37"/>
      <c r="BTC27" s="37"/>
      <c r="BTD27" s="37"/>
      <c r="BTE27" s="37"/>
      <c r="BTF27" s="37"/>
      <c r="BTG27" s="37"/>
      <c r="BTH27" s="37"/>
      <c r="BTI27" s="37"/>
      <c r="BTJ27" s="37"/>
      <c r="BTK27" s="37"/>
      <c r="BTL27" s="37"/>
      <c r="BTM27" s="37"/>
      <c r="BTN27" s="37"/>
      <c r="BTO27" s="37"/>
      <c r="BTP27" s="37"/>
      <c r="BTQ27" s="37"/>
      <c r="BTR27" s="37"/>
      <c r="BTS27" s="37"/>
      <c r="BTT27" s="37"/>
      <c r="BTU27" s="37"/>
      <c r="BTV27" s="37"/>
      <c r="BTW27" s="37"/>
      <c r="BTX27" s="37"/>
      <c r="BTY27" s="37"/>
      <c r="BTZ27" s="37"/>
      <c r="BUA27" s="37"/>
      <c r="BUB27" s="37"/>
      <c r="BUC27" s="37"/>
      <c r="BUD27" s="37"/>
      <c r="BUE27" s="37"/>
      <c r="BUF27" s="37"/>
      <c r="BUG27" s="37"/>
      <c r="BUH27" s="37"/>
      <c r="BUI27" s="37"/>
      <c r="BUJ27" s="37"/>
      <c r="BUK27" s="37"/>
      <c r="BUL27" s="37"/>
      <c r="BUM27" s="37"/>
      <c r="BUN27" s="37"/>
      <c r="BUO27" s="37"/>
      <c r="BUP27" s="37"/>
      <c r="BUQ27" s="37"/>
      <c r="BUR27" s="37"/>
      <c r="BUS27" s="37"/>
      <c r="BUT27" s="37"/>
      <c r="BUU27" s="37"/>
      <c r="BUV27" s="37"/>
      <c r="BUW27" s="37"/>
      <c r="BUX27" s="37"/>
      <c r="BUY27" s="37"/>
      <c r="BUZ27" s="37"/>
      <c r="BVA27" s="37"/>
      <c r="BVB27" s="37"/>
      <c r="BVC27" s="37"/>
      <c r="BVD27" s="37"/>
      <c r="BVE27" s="37"/>
      <c r="BVF27" s="37"/>
      <c r="BVG27" s="37"/>
      <c r="BVH27" s="37"/>
      <c r="BVI27" s="37"/>
      <c r="BVJ27" s="37"/>
      <c r="BVK27" s="37"/>
      <c r="BVL27" s="37"/>
      <c r="BVM27" s="37"/>
      <c r="BVN27" s="37"/>
      <c r="BVO27" s="37"/>
      <c r="BVP27" s="37"/>
      <c r="BVQ27" s="37"/>
      <c r="BVR27" s="37"/>
      <c r="BVS27" s="37"/>
      <c r="BVT27" s="37"/>
      <c r="BVU27" s="37"/>
      <c r="BVV27" s="37"/>
      <c r="BVW27" s="37"/>
      <c r="BVX27" s="37"/>
      <c r="BVY27" s="37"/>
      <c r="BVZ27" s="37"/>
      <c r="BWA27" s="37"/>
      <c r="BWB27" s="37"/>
      <c r="BWC27" s="37"/>
      <c r="BWD27" s="37"/>
      <c r="BWE27" s="37"/>
      <c r="BWF27" s="37"/>
      <c r="BWG27" s="37"/>
      <c r="BWH27" s="37"/>
      <c r="BWI27" s="37"/>
      <c r="BWJ27" s="37"/>
      <c r="BWK27" s="37"/>
      <c r="BWL27" s="37"/>
      <c r="BWM27" s="37"/>
      <c r="BWN27" s="37"/>
      <c r="BWO27" s="37"/>
      <c r="BWP27" s="37"/>
      <c r="BWQ27" s="37"/>
      <c r="BWR27" s="37"/>
      <c r="BWS27" s="37"/>
      <c r="BWT27" s="37"/>
      <c r="BWU27" s="37"/>
      <c r="BWV27" s="37"/>
      <c r="BWW27" s="37"/>
      <c r="BWX27" s="37"/>
      <c r="BWY27" s="37"/>
      <c r="BWZ27" s="37"/>
      <c r="BXA27" s="37"/>
      <c r="BXB27" s="37"/>
      <c r="BXC27" s="37"/>
      <c r="BXD27" s="37"/>
      <c r="BXE27" s="37"/>
      <c r="BXF27" s="37"/>
      <c r="BXG27" s="37"/>
      <c r="BXH27" s="37"/>
      <c r="BXI27" s="37"/>
      <c r="BXJ27" s="37"/>
      <c r="BXK27" s="37"/>
      <c r="BXL27" s="37"/>
      <c r="BXM27" s="37"/>
      <c r="BXN27" s="37"/>
      <c r="BXO27" s="37"/>
      <c r="BXP27" s="37"/>
      <c r="BXQ27" s="37"/>
      <c r="BXR27" s="37"/>
      <c r="BXS27" s="37"/>
      <c r="BXT27" s="37"/>
      <c r="BXU27" s="37"/>
      <c r="BXV27" s="37"/>
      <c r="BXW27" s="37"/>
      <c r="BXX27" s="37"/>
      <c r="BXY27" s="37"/>
      <c r="BXZ27" s="37"/>
      <c r="BYA27" s="37"/>
      <c r="BYB27" s="37"/>
      <c r="BYC27" s="37"/>
      <c r="BYD27" s="37"/>
      <c r="BYE27" s="37"/>
      <c r="BYF27" s="37"/>
      <c r="BYG27" s="37"/>
      <c r="BYH27" s="37"/>
      <c r="BYI27" s="37"/>
      <c r="BYJ27" s="37"/>
      <c r="BYK27" s="37"/>
      <c r="BYL27" s="37"/>
      <c r="BYM27" s="37"/>
      <c r="BYN27" s="37"/>
      <c r="BYO27" s="37"/>
      <c r="BYP27" s="37"/>
      <c r="BYQ27" s="37"/>
      <c r="BYR27" s="37"/>
      <c r="BYS27" s="37"/>
      <c r="BYT27" s="37"/>
      <c r="BYU27" s="37"/>
      <c r="BYV27" s="37"/>
      <c r="BYW27" s="37"/>
      <c r="BYX27" s="37"/>
      <c r="BYY27" s="37"/>
      <c r="BYZ27" s="37"/>
      <c r="BZA27" s="37"/>
      <c r="BZB27" s="37"/>
      <c r="BZC27" s="37"/>
      <c r="BZD27" s="37"/>
      <c r="BZE27" s="37"/>
      <c r="BZF27" s="37"/>
      <c r="BZG27" s="37"/>
      <c r="BZH27" s="37"/>
      <c r="BZI27" s="37"/>
      <c r="BZJ27" s="37"/>
      <c r="BZK27" s="37"/>
      <c r="BZL27" s="37"/>
      <c r="BZM27" s="37"/>
      <c r="BZN27" s="37"/>
      <c r="BZO27" s="37"/>
      <c r="BZP27" s="37"/>
      <c r="BZQ27" s="37"/>
      <c r="BZR27" s="37"/>
      <c r="BZS27" s="37"/>
      <c r="BZT27" s="37"/>
      <c r="BZU27" s="37"/>
      <c r="BZV27" s="37"/>
      <c r="BZW27" s="37"/>
      <c r="BZX27" s="37"/>
      <c r="BZY27" s="37"/>
      <c r="BZZ27" s="37"/>
      <c r="CAA27" s="37"/>
      <c r="CAB27" s="37"/>
      <c r="CAC27" s="37"/>
      <c r="CAD27" s="37"/>
      <c r="CAE27" s="37"/>
      <c r="CAF27" s="37"/>
      <c r="CAG27" s="37"/>
      <c r="CAH27" s="37"/>
      <c r="CAI27" s="37"/>
      <c r="CAJ27" s="37"/>
      <c r="CAK27" s="37"/>
      <c r="CAL27" s="37"/>
      <c r="CAM27" s="37"/>
      <c r="CAN27" s="37"/>
      <c r="CAO27" s="37"/>
      <c r="CAP27" s="37"/>
      <c r="CAQ27" s="37"/>
      <c r="CAR27" s="37"/>
      <c r="CAS27" s="37"/>
      <c r="CAT27" s="37"/>
      <c r="CAU27" s="37"/>
      <c r="CAV27" s="37"/>
      <c r="CAW27" s="37"/>
      <c r="CAX27" s="37"/>
      <c r="CAY27" s="37"/>
      <c r="CAZ27" s="37"/>
      <c r="CBA27" s="37"/>
      <c r="CBB27" s="37"/>
      <c r="CBC27" s="37"/>
      <c r="CBD27" s="37"/>
      <c r="CBE27" s="37"/>
      <c r="CBF27" s="37"/>
      <c r="CBG27" s="37"/>
      <c r="CBH27" s="37"/>
      <c r="CBI27" s="37"/>
      <c r="CBJ27" s="37"/>
      <c r="CBK27" s="37"/>
      <c r="CBL27" s="37"/>
      <c r="CBM27" s="37"/>
      <c r="CBN27" s="37"/>
      <c r="CBO27" s="37"/>
      <c r="CBP27" s="37"/>
      <c r="CBQ27" s="37"/>
      <c r="CBR27" s="37"/>
      <c r="CBS27" s="37"/>
      <c r="CBT27" s="37"/>
      <c r="CBU27" s="37"/>
      <c r="CBV27" s="37"/>
      <c r="CBW27" s="37"/>
      <c r="CBX27" s="37"/>
      <c r="CBY27" s="37"/>
      <c r="CBZ27" s="37"/>
      <c r="CCA27" s="37"/>
      <c r="CCB27" s="37"/>
      <c r="CCC27" s="37"/>
      <c r="CCD27" s="37"/>
      <c r="CCE27" s="37"/>
      <c r="CCF27" s="37"/>
      <c r="CCG27" s="37"/>
      <c r="CCH27" s="37"/>
      <c r="CCI27" s="37"/>
      <c r="CCJ27" s="37"/>
      <c r="CCK27" s="37"/>
      <c r="CCL27" s="37"/>
      <c r="CCM27" s="37"/>
      <c r="CCN27" s="37"/>
      <c r="CCO27" s="37"/>
      <c r="CCP27" s="37"/>
      <c r="CCQ27" s="37"/>
      <c r="CCR27" s="37"/>
      <c r="CCS27" s="37"/>
      <c r="CCT27" s="37"/>
      <c r="CCU27" s="37"/>
      <c r="CCV27" s="37"/>
      <c r="CCW27" s="37"/>
      <c r="CCX27" s="37"/>
      <c r="CCY27" s="37"/>
      <c r="CCZ27" s="37"/>
      <c r="CDA27" s="37"/>
      <c r="CDB27" s="37"/>
      <c r="CDC27" s="37"/>
      <c r="CDD27" s="37"/>
      <c r="CDE27" s="37"/>
      <c r="CDF27" s="37"/>
      <c r="CDG27" s="37"/>
      <c r="CDH27" s="37"/>
      <c r="CDI27" s="37"/>
      <c r="CDJ27" s="37"/>
      <c r="CDK27" s="37"/>
      <c r="CDL27" s="37"/>
      <c r="CDM27" s="37"/>
      <c r="CDN27" s="37"/>
      <c r="CDO27" s="37"/>
      <c r="CDP27" s="37"/>
      <c r="CDQ27" s="37"/>
      <c r="CDR27" s="37"/>
      <c r="CDS27" s="37"/>
      <c r="CDT27" s="37"/>
      <c r="CDU27" s="37"/>
      <c r="CDV27" s="37"/>
      <c r="CDW27" s="37"/>
      <c r="CDX27" s="37"/>
      <c r="CDY27" s="37"/>
      <c r="CDZ27" s="37"/>
      <c r="CEA27" s="37"/>
      <c r="CEB27" s="37"/>
      <c r="CEC27" s="37"/>
      <c r="CED27" s="37"/>
      <c r="CEE27" s="37"/>
      <c r="CEF27" s="37"/>
      <c r="CEG27" s="37"/>
      <c r="CEH27" s="37"/>
      <c r="CEI27" s="37"/>
      <c r="CEJ27" s="37"/>
      <c r="CEK27" s="37"/>
      <c r="CEL27" s="37"/>
      <c r="CEM27" s="37"/>
      <c r="CEN27" s="37"/>
      <c r="CEO27" s="37"/>
      <c r="CEP27" s="37"/>
      <c r="CEQ27" s="37"/>
      <c r="CER27" s="37"/>
      <c r="CES27" s="37"/>
      <c r="CET27" s="37"/>
      <c r="CEU27" s="37"/>
      <c r="CEV27" s="37"/>
      <c r="CEW27" s="37"/>
      <c r="CEX27" s="37"/>
      <c r="CEY27" s="37"/>
      <c r="CEZ27" s="37"/>
      <c r="CFA27" s="37"/>
      <c r="CFB27" s="37"/>
      <c r="CFC27" s="37"/>
      <c r="CFD27" s="37"/>
      <c r="CFE27" s="37"/>
      <c r="CFF27" s="37"/>
      <c r="CFG27" s="37"/>
      <c r="CFH27" s="37"/>
      <c r="CFI27" s="37"/>
      <c r="CFJ27" s="37"/>
      <c r="CFK27" s="37"/>
      <c r="CFL27" s="37"/>
      <c r="CFM27" s="37"/>
      <c r="CFN27" s="37"/>
      <c r="CFO27" s="37"/>
      <c r="CFP27" s="37"/>
      <c r="CFQ27" s="37"/>
      <c r="CFR27" s="37"/>
      <c r="CFS27" s="37"/>
      <c r="CFT27" s="37"/>
      <c r="CFU27" s="37"/>
      <c r="CFV27" s="37"/>
      <c r="CFW27" s="37"/>
      <c r="CFX27" s="37"/>
      <c r="CFY27" s="37"/>
      <c r="CFZ27" s="37"/>
      <c r="CGA27" s="37"/>
      <c r="CGB27" s="37"/>
      <c r="CGC27" s="37"/>
      <c r="CGD27" s="37"/>
      <c r="CGE27" s="37"/>
      <c r="CGF27" s="37"/>
      <c r="CGG27" s="37"/>
      <c r="CGH27" s="37"/>
      <c r="CGI27" s="37"/>
      <c r="CGJ27" s="37"/>
      <c r="CGK27" s="37"/>
      <c r="CGL27" s="37"/>
      <c r="CGM27" s="37"/>
      <c r="CGN27" s="37"/>
      <c r="CGO27" s="37"/>
      <c r="CGP27" s="37"/>
      <c r="CGQ27" s="37"/>
      <c r="CGR27" s="37"/>
      <c r="CGS27" s="37"/>
      <c r="CGT27" s="37"/>
      <c r="CGU27" s="37"/>
      <c r="CGV27" s="37"/>
      <c r="CGW27" s="37"/>
      <c r="CGX27" s="37"/>
      <c r="CGY27" s="37"/>
      <c r="CGZ27" s="37"/>
      <c r="CHA27" s="37"/>
      <c r="CHB27" s="37"/>
      <c r="CHC27" s="37"/>
      <c r="CHD27" s="37"/>
      <c r="CHE27" s="37"/>
      <c r="CHF27" s="37"/>
      <c r="CHG27" s="37"/>
      <c r="CHH27" s="37"/>
      <c r="CHI27" s="37"/>
      <c r="CHJ27" s="37"/>
      <c r="CHK27" s="37"/>
      <c r="CHL27" s="37"/>
      <c r="CHM27" s="37"/>
      <c r="CHN27" s="37"/>
      <c r="CHO27" s="37"/>
      <c r="CHP27" s="37"/>
      <c r="CHQ27" s="37"/>
      <c r="CHR27" s="37"/>
      <c r="CHS27" s="37"/>
      <c r="CHT27" s="37"/>
      <c r="CHU27" s="37"/>
      <c r="CHV27" s="37"/>
      <c r="CHW27" s="37"/>
      <c r="CHX27" s="37"/>
      <c r="CHY27" s="37"/>
      <c r="CHZ27" s="37"/>
      <c r="CIA27" s="37"/>
      <c r="CIB27" s="37"/>
      <c r="CIC27" s="37"/>
      <c r="CID27" s="37"/>
      <c r="CIE27" s="37"/>
      <c r="CIF27" s="37"/>
      <c r="CIG27" s="37"/>
      <c r="CIH27" s="37"/>
      <c r="CII27" s="37"/>
      <c r="CIJ27" s="37"/>
      <c r="CIK27" s="37"/>
      <c r="CIL27" s="37"/>
      <c r="CIM27" s="37"/>
      <c r="CIN27" s="37"/>
      <c r="CIO27" s="37"/>
      <c r="CIP27" s="37"/>
      <c r="CIQ27" s="37"/>
      <c r="CIR27" s="37"/>
      <c r="CIS27" s="37"/>
      <c r="CIT27" s="37"/>
      <c r="CIU27" s="37"/>
      <c r="CIV27" s="37"/>
      <c r="CIW27" s="37"/>
      <c r="CIX27" s="37"/>
      <c r="CIY27" s="37"/>
      <c r="CIZ27" s="37"/>
      <c r="CJA27" s="37"/>
      <c r="CJB27" s="37"/>
      <c r="CJC27" s="37"/>
      <c r="CJD27" s="37"/>
      <c r="CJE27" s="37"/>
      <c r="CJF27" s="37"/>
      <c r="CJG27" s="37"/>
      <c r="CJH27" s="37"/>
      <c r="CJI27" s="37"/>
      <c r="CJJ27" s="37"/>
      <c r="CJK27" s="37"/>
      <c r="CJL27" s="37"/>
      <c r="CJM27" s="37"/>
      <c r="CJN27" s="37"/>
      <c r="CJO27" s="37"/>
      <c r="CJP27" s="37"/>
      <c r="CJQ27" s="37"/>
      <c r="CJR27" s="37"/>
      <c r="CJS27" s="37"/>
      <c r="CJT27" s="37"/>
      <c r="CJU27" s="37"/>
      <c r="CJV27" s="37"/>
      <c r="CJW27" s="37"/>
      <c r="CJX27" s="37"/>
      <c r="CJY27" s="37"/>
      <c r="CJZ27" s="37"/>
      <c r="CKA27" s="37"/>
      <c r="CKB27" s="37"/>
      <c r="CKC27" s="37"/>
      <c r="CKD27" s="37"/>
      <c r="CKE27" s="37"/>
      <c r="CKF27" s="37"/>
      <c r="CKG27" s="37"/>
      <c r="CKH27" s="37"/>
      <c r="CKI27" s="37"/>
      <c r="CKJ27" s="37"/>
      <c r="CKK27" s="37"/>
      <c r="CKL27" s="37"/>
      <c r="CKM27" s="37"/>
      <c r="CKN27" s="37"/>
      <c r="CKO27" s="37"/>
      <c r="CKP27" s="37"/>
      <c r="CKQ27" s="37"/>
      <c r="CKR27" s="37"/>
      <c r="CKS27" s="37"/>
      <c r="CKT27" s="37"/>
      <c r="CKU27" s="37"/>
      <c r="CKV27" s="37"/>
      <c r="CKW27" s="37"/>
      <c r="CKX27" s="37"/>
      <c r="CKY27" s="37"/>
      <c r="CKZ27" s="37"/>
      <c r="CLA27" s="37"/>
      <c r="CLB27" s="37"/>
      <c r="CLC27" s="37"/>
      <c r="CLD27" s="37"/>
      <c r="CLE27" s="37"/>
      <c r="CLF27" s="37"/>
      <c r="CLG27" s="37"/>
      <c r="CLH27" s="37"/>
      <c r="CLI27" s="37"/>
      <c r="CLJ27" s="37"/>
      <c r="CLK27" s="37"/>
      <c r="CLL27" s="37"/>
      <c r="CLM27" s="37"/>
      <c r="CLN27" s="37"/>
      <c r="CLO27" s="37"/>
      <c r="CLP27" s="37"/>
      <c r="CLQ27" s="37"/>
      <c r="CLR27" s="37"/>
      <c r="CLS27" s="37"/>
      <c r="CLT27" s="37"/>
      <c r="CLU27" s="37"/>
      <c r="CLV27" s="37"/>
      <c r="CLW27" s="37"/>
      <c r="CLX27" s="37"/>
      <c r="CLY27" s="37"/>
      <c r="CLZ27" s="37"/>
      <c r="CMA27" s="37"/>
      <c r="CMB27" s="37"/>
      <c r="CMC27" s="37"/>
      <c r="CMD27" s="37"/>
      <c r="CME27" s="37"/>
      <c r="CMF27" s="37"/>
      <c r="CMG27" s="37"/>
      <c r="CMH27" s="37"/>
      <c r="CMI27" s="37"/>
      <c r="CMJ27" s="37"/>
      <c r="CMK27" s="37"/>
      <c r="CML27" s="37"/>
      <c r="CMM27" s="37"/>
      <c r="CMN27" s="37"/>
      <c r="CMO27" s="37"/>
      <c r="CMP27" s="37"/>
      <c r="CMQ27" s="37"/>
      <c r="CMR27" s="37"/>
      <c r="CMS27" s="37"/>
      <c r="CMT27" s="37"/>
      <c r="CMU27" s="37"/>
      <c r="CMV27" s="37"/>
      <c r="CMW27" s="37"/>
      <c r="CMX27" s="37"/>
      <c r="CMY27" s="37"/>
      <c r="CMZ27" s="37"/>
      <c r="CNA27" s="37"/>
      <c r="CNB27" s="37"/>
      <c r="CNC27" s="37"/>
      <c r="CND27" s="37"/>
      <c r="CNE27" s="37"/>
      <c r="CNF27" s="37"/>
      <c r="CNG27" s="37"/>
      <c r="CNH27" s="37"/>
      <c r="CNI27" s="37"/>
      <c r="CNJ27" s="37"/>
      <c r="CNK27" s="37"/>
      <c r="CNL27" s="37"/>
      <c r="CNM27" s="37"/>
      <c r="CNN27" s="37"/>
      <c r="CNO27" s="37"/>
      <c r="CNP27" s="37"/>
      <c r="CNQ27" s="37"/>
      <c r="CNR27" s="37"/>
      <c r="CNS27" s="37"/>
      <c r="CNT27" s="37"/>
      <c r="CNU27" s="37"/>
      <c r="CNV27" s="37"/>
      <c r="CNW27" s="37"/>
      <c r="CNX27" s="37"/>
      <c r="CNY27" s="37"/>
      <c r="CNZ27" s="37"/>
      <c r="COA27" s="37"/>
      <c r="COB27" s="37"/>
      <c r="COC27" s="37"/>
      <c r="COD27" s="37"/>
      <c r="COE27" s="37"/>
      <c r="COF27" s="37"/>
      <c r="COG27" s="37"/>
      <c r="COH27" s="37"/>
      <c r="COI27" s="37"/>
      <c r="COJ27" s="37"/>
      <c r="COK27" s="37"/>
      <c r="COL27" s="37"/>
      <c r="COM27" s="37"/>
      <c r="CON27" s="37"/>
      <c r="COO27" s="37"/>
      <c r="COP27" s="37"/>
      <c r="COQ27" s="37"/>
      <c r="COR27" s="37"/>
      <c r="COS27" s="37"/>
      <c r="COT27" s="37"/>
      <c r="COU27" s="37"/>
      <c r="COV27" s="37"/>
      <c r="COW27" s="37"/>
      <c r="COX27" s="37"/>
      <c r="COY27" s="37"/>
      <c r="COZ27" s="37"/>
      <c r="CPA27" s="37"/>
      <c r="CPB27" s="37"/>
      <c r="CPC27" s="37"/>
      <c r="CPD27" s="37"/>
      <c r="CPE27" s="37"/>
      <c r="CPF27" s="37"/>
      <c r="CPG27" s="37"/>
      <c r="CPH27" s="37"/>
      <c r="CPI27" s="37"/>
      <c r="CPJ27" s="37"/>
      <c r="CPK27" s="37"/>
      <c r="CPL27" s="37"/>
      <c r="CPM27" s="37"/>
      <c r="CPN27" s="37"/>
      <c r="CPO27" s="37"/>
      <c r="CPP27" s="37"/>
      <c r="CPQ27" s="37"/>
      <c r="CPR27" s="37"/>
      <c r="CPS27" s="37"/>
      <c r="CPT27" s="37"/>
      <c r="CPU27" s="37"/>
      <c r="CPV27" s="37"/>
      <c r="CPW27" s="37"/>
      <c r="CPX27" s="37"/>
      <c r="CPY27" s="37"/>
      <c r="CPZ27" s="37"/>
      <c r="CQA27" s="37"/>
      <c r="CQB27" s="37"/>
      <c r="CQC27" s="37"/>
      <c r="CQD27" s="37"/>
      <c r="CQE27" s="37"/>
      <c r="CQF27" s="37"/>
      <c r="CQG27" s="37"/>
      <c r="CQH27" s="37"/>
      <c r="CQI27" s="37"/>
      <c r="CQJ27" s="37"/>
      <c r="CQK27" s="37"/>
      <c r="CQL27" s="37"/>
      <c r="CQM27" s="37"/>
      <c r="CQN27" s="37"/>
      <c r="CQO27" s="37"/>
      <c r="CQP27" s="37"/>
      <c r="CQQ27" s="37"/>
      <c r="CQR27" s="37"/>
      <c r="CQS27" s="37"/>
      <c r="CQT27" s="37"/>
      <c r="CQU27" s="37"/>
      <c r="CQV27" s="37"/>
      <c r="CQW27" s="37"/>
      <c r="CQX27" s="37"/>
      <c r="CQY27" s="37"/>
      <c r="CQZ27" s="37"/>
      <c r="CRA27" s="37"/>
      <c r="CRB27" s="37"/>
      <c r="CRC27" s="37"/>
      <c r="CRD27" s="37"/>
      <c r="CRE27" s="37"/>
      <c r="CRF27" s="37"/>
      <c r="CRG27" s="37"/>
      <c r="CRH27" s="37"/>
      <c r="CRI27" s="37"/>
      <c r="CRJ27" s="37"/>
      <c r="CRK27" s="37"/>
      <c r="CRL27" s="37"/>
      <c r="CRM27" s="37"/>
      <c r="CRN27" s="37"/>
      <c r="CRO27" s="37"/>
      <c r="CRP27" s="37"/>
      <c r="CRQ27" s="37"/>
      <c r="CRR27" s="37"/>
      <c r="CRS27" s="37"/>
      <c r="CRT27" s="37"/>
      <c r="CRU27" s="37"/>
      <c r="CRV27" s="37"/>
      <c r="CRW27" s="37"/>
      <c r="CRX27" s="37"/>
      <c r="CRY27" s="37"/>
      <c r="CRZ27" s="37"/>
      <c r="CSA27" s="37"/>
      <c r="CSB27" s="37"/>
      <c r="CSC27" s="37"/>
      <c r="CSD27" s="37"/>
      <c r="CSE27" s="37"/>
      <c r="CSF27" s="37"/>
      <c r="CSG27" s="37"/>
      <c r="CSH27" s="37"/>
      <c r="CSI27" s="37"/>
      <c r="CSJ27" s="37"/>
      <c r="CSK27" s="37"/>
      <c r="CSL27" s="37"/>
      <c r="CSM27" s="37"/>
      <c r="CSN27" s="37"/>
      <c r="CSO27" s="37"/>
      <c r="CSP27" s="37"/>
      <c r="CSQ27" s="37"/>
      <c r="CSR27" s="37"/>
      <c r="CSS27" s="37"/>
      <c r="CST27" s="37"/>
      <c r="CSU27" s="37"/>
      <c r="CSV27" s="37"/>
      <c r="CSW27" s="37"/>
      <c r="CSX27" s="37"/>
      <c r="CSY27" s="37"/>
      <c r="CSZ27" s="37"/>
      <c r="CTA27" s="37"/>
      <c r="CTB27" s="37"/>
      <c r="CTC27" s="37"/>
      <c r="CTD27" s="37"/>
      <c r="CTE27" s="37"/>
      <c r="CTF27" s="37"/>
      <c r="CTG27" s="37"/>
      <c r="CTH27" s="37"/>
      <c r="CTI27" s="37"/>
      <c r="CTJ27" s="37"/>
      <c r="CTK27" s="37"/>
      <c r="CTL27" s="37"/>
      <c r="CTM27" s="37"/>
      <c r="CTN27" s="37"/>
      <c r="CTO27" s="37"/>
      <c r="CTP27" s="37"/>
      <c r="CTQ27" s="37"/>
      <c r="CTR27" s="37"/>
      <c r="CTS27" s="37"/>
      <c r="CTT27" s="37"/>
      <c r="CTU27" s="37"/>
      <c r="CTV27" s="37"/>
      <c r="CTW27" s="37"/>
      <c r="CTX27" s="37"/>
      <c r="CTY27" s="37"/>
      <c r="CTZ27" s="37"/>
      <c r="CUA27" s="37"/>
      <c r="CUB27" s="37"/>
      <c r="CUC27" s="37"/>
      <c r="CUD27" s="37"/>
      <c r="CUE27" s="37"/>
      <c r="CUF27" s="37"/>
      <c r="CUG27" s="37"/>
      <c r="CUH27" s="37"/>
      <c r="CUI27" s="37"/>
      <c r="CUJ27" s="37"/>
      <c r="CUK27" s="37"/>
      <c r="CUL27" s="37"/>
      <c r="CUM27" s="37"/>
      <c r="CUN27" s="37"/>
      <c r="CUO27" s="37"/>
      <c r="CUP27" s="37"/>
      <c r="CUQ27" s="37"/>
      <c r="CUR27" s="37"/>
      <c r="CUS27" s="37"/>
      <c r="CUT27" s="37"/>
      <c r="CUU27" s="37"/>
      <c r="CUV27" s="37"/>
      <c r="CUW27" s="37"/>
      <c r="CUX27" s="37"/>
      <c r="CUY27" s="37"/>
      <c r="CUZ27" s="37"/>
      <c r="CVA27" s="37"/>
      <c r="CVB27" s="37"/>
      <c r="CVC27" s="37"/>
      <c r="CVD27" s="37"/>
      <c r="CVE27" s="37"/>
      <c r="CVF27" s="37"/>
      <c r="CVG27" s="37"/>
      <c r="CVH27" s="37"/>
      <c r="CVI27" s="37"/>
      <c r="CVJ27" s="37"/>
      <c r="CVK27" s="37"/>
      <c r="CVL27" s="37"/>
      <c r="CVM27" s="37"/>
      <c r="CVN27" s="37"/>
      <c r="CVO27" s="37"/>
      <c r="CVP27" s="37"/>
      <c r="CVQ27" s="37"/>
      <c r="CVR27" s="37"/>
      <c r="CVS27" s="37"/>
      <c r="CVT27" s="37"/>
      <c r="CVU27" s="37"/>
      <c r="CVV27" s="37"/>
      <c r="CVW27" s="37"/>
      <c r="CVX27" s="37"/>
      <c r="CVY27" s="37"/>
      <c r="CVZ27" s="37"/>
      <c r="CWA27" s="37"/>
      <c r="CWB27" s="37"/>
      <c r="CWC27" s="37"/>
      <c r="CWD27" s="37"/>
      <c r="CWE27" s="37"/>
      <c r="CWF27" s="37"/>
      <c r="CWG27" s="37"/>
      <c r="CWH27" s="37"/>
      <c r="CWI27" s="37"/>
      <c r="CWJ27" s="37"/>
      <c r="CWK27" s="37"/>
      <c r="CWL27" s="37"/>
      <c r="CWM27" s="37"/>
      <c r="CWN27" s="37"/>
      <c r="CWO27" s="37"/>
      <c r="CWP27" s="37"/>
      <c r="CWQ27" s="37"/>
      <c r="CWR27" s="37"/>
      <c r="CWS27" s="37"/>
      <c r="CWT27" s="37"/>
      <c r="CWU27" s="37"/>
      <c r="CWV27" s="37"/>
      <c r="CWW27" s="37"/>
      <c r="CWX27" s="37"/>
      <c r="CWY27" s="37"/>
      <c r="CWZ27" s="37"/>
      <c r="CXA27" s="37"/>
      <c r="CXB27" s="37"/>
      <c r="CXC27" s="37"/>
      <c r="CXD27" s="37"/>
      <c r="CXE27" s="37"/>
      <c r="CXF27" s="37"/>
      <c r="CXG27" s="37"/>
      <c r="CXH27" s="37"/>
      <c r="CXI27" s="37"/>
      <c r="CXJ27" s="37"/>
      <c r="CXK27" s="37"/>
      <c r="CXL27" s="37"/>
      <c r="CXM27" s="37"/>
      <c r="CXN27" s="37"/>
      <c r="CXO27" s="37"/>
      <c r="CXP27" s="37"/>
      <c r="CXQ27" s="37"/>
      <c r="CXR27" s="37"/>
      <c r="CXS27" s="37"/>
      <c r="CXT27" s="37"/>
      <c r="CXU27" s="37"/>
      <c r="CXV27" s="37"/>
      <c r="CXW27" s="37"/>
      <c r="CXX27" s="37"/>
      <c r="CXY27" s="37"/>
      <c r="CXZ27" s="37"/>
      <c r="CYA27" s="37"/>
      <c r="CYB27" s="37"/>
      <c r="CYC27" s="37"/>
      <c r="CYD27" s="37"/>
      <c r="CYE27" s="37"/>
      <c r="CYF27" s="37"/>
      <c r="CYG27" s="37"/>
      <c r="CYH27" s="37"/>
      <c r="CYI27" s="37"/>
      <c r="CYJ27" s="37"/>
      <c r="CYK27" s="37"/>
      <c r="CYL27" s="37"/>
      <c r="CYM27" s="37"/>
      <c r="CYN27" s="37"/>
      <c r="CYO27" s="37"/>
      <c r="CYP27" s="37"/>
      <c r="CYQ27" s="37"/>
      <c r="CYR27" s="37"/>
      <c r="CYS27" s="37"/>
      <c r="CYT27" s="37"/>
      <c r="CYU27" s="37"/>
      <c r="CYV27" s="37"/>
      <c r="CYW27" s="37"/>
      <c r="CYX27" s="37"/>
      <c r="CYY27" s="37"/>
      <c r="CYZ27" s="37"/>
      <c r="CZA27" s="37"/>
      <c r="CZB27" s="37"/>
      <c r="CZC27" s="37"/>
      <c r="CZD27" s="37"/>
      <c r="CZE27" s="37"/>
      <c r="CZF27" s="37"/>
      <c r="CZG27" s="37"/>
      <c r="CZH27" s="37"/>
      <c r="CZI27" s="37"/>
      <c r="CZJ27" s="37"/>
      <c r="CZK27" s="37"/>
      <c r="CZL27" s="37"/>
      <c r="CZM27" s="37"/>
      <c r="CZN27" s="37"/>
      <c r="CZO27" s="37"/>
      <c r="CZP27" s="37"/>
      <c r="CZQ27" s="37"/>
      <c r="CZR27" s="37"/>
      <c r="CZS27" s="37"/>
      <c r="CZT27" s="37"/>
      <c r="CZU27" s="37"/>
      <c r="CZV27" s="37"/>
      <c r="CZW27" s="37"/>
      <c r="CZX27" s="37"/>
      <c r="CZY27" s="37"/>
      <c r="CZZ27" s="37"/>
      <c r="DAA27" s="37"/>
      <c r="DAB27" s="37"/>
      <c r="DAC27" s="37"/>
      <c r="DAD27" s="37"/>
      <c r="DAE27" s="37"/>
      <c r="DAF27" s="37"/>
      <c r="DAG27" s="37"/>
      <c r="DAH27" s="37"/>
      <c r="DAI27" s="37"/>
      <c r="DAJ27" s="37"/>
      <c r="DAK27" s="37"/>
      <c r="DAL27" s="37"/>
      <c r="DAM27" s="37"/>
      <c r="DAN27" s="37"/>
      <c r="DAO27" s="37"/>
      <c r="DAP27" s="37"/>
      <c r="DAQ27" s="37"/>
      <c r="DAR27" s="37"/>
      <c r="DAS27" s="37"/>
      <c r="DAT27" s="37"/>
      <c r="DAU27" s="37"/>
      <c r="DAV27" s="37"/>
      <c r="DAW27" s="37"/>
      <c r="DAX27" s="37"/>
      <c r="DAY27" s="37"/>
      <c r="DAZ27" s="37"/>
      <c r="DBA27" s="37"/>
      <c r="DBB27" s="37"/>
      <c r="DBC27" s="37"/>
      <c r="DBD27" s="37"/>
      <c r="DBE27" s="37"/>
      <c r="DBF27" s="37"/>
      <c r="DBG27" s="37"/>
      <c r="DBH27" s="37"/>
      <c r="DBI27" s="37"/>
      <c r="DBJ27" s="37"/>
      <c r="DBK27" s="37"/>
      <c r="DBL27" s="37"/>
      <c r="DBM27" s="37"/>
      <c r="DBN27" s="37"/>
      <c r="DBO27" s="37"/>
      <c r="DBP27" s="37"/>
      <c r="DBQ27" s="37"/>
      <c r="DBR27" s="37"/>
      <c r="DBS27" s="37"/>
      <c r="DBT27" s="37"/>
      <c r="DBU27" s="37"/>
      <c r="DBV27" s="37"/>
      <c r="DBW27" s="37"/>
      <c r="DBX27" s="37"/>
      <c r="DBY27" s="37"/>
      <c r="DBZ27" s="37"/>
      <c r="DCA27" s="37"/>
      <c r="DCB27" s="37"/>
      <c r="DCC27" s="37"/>
      <c r="DCD27" s="37"/>
      <c r="DCE27" s="37"/>
      <c r="DCF27" s="37"/>
      <c r="DCG27" s="37"/>
      <c r="DCH27" s="37"/>
      <c r="DCI27" s="37"/>
      <c r="DCJ27" s="37"/>
      <c r="DCK27" s="37"/>
      <c r="DCL27" s="37"/>
      <c r="DCM27" s="37"/>
      <c r="DCN27" s="37"/>
      <c r="DCO27" s="37"/>
      <c r="DCP27" s="37"/>
      <c r="DCQ27" s="37"/>
      <c r="DCR27" s="37"/>
      <c r="DCS27" s="37"/>
      <c r="DCT27" s="37"/>
      <c r="DCU27" s="37"/>
      <c r="DCV27" s="37"/>
      <c r="DCW27" s="37"/>
      <c r="DCX27" s="37"/>
      <c r="DCY27" s="37"/>
      <c r="DCZ27" s="37"/>
      <c r="DDA27" s="37"/>
      <c r="DDB27" s="37"/>
      <c r="DDC27" s="37"/>
      <c r="DDD27" s="37"/>
      <c r="DDE27" s="37"/>
      <c r="DDF27" s="37"/>
      <c r="DDG27" s="37"/>
      <c r="DDH27" s="37"/>
      <c r="DDI27" s="37"/>
      <c r="DDJ27" s="37"/>
      <c r="DDK27" s="37"/>
      <c r="DDL27" s="37"/>
      <c r="DDM27" s="37"/>
      <c r="DDN27" s="37"/>
      <c r="DDO27" s="37"/>
      <c r="DDP27" s="37"/>
      <c r="DDQ27" s="37"/>
      <c r="DDR27" s="37"/>
      <c r="DDS27" s="37"/>
      <c r="DDT27" s="37"/>
      <c r="DDU27" s="37"/>
      <c r="DDV27" s="37"/>
      <c r="DDW27" s="37"/>
      <c r="DDX27" s="37"/>
      <c r="DDY27" s="37"/>
      <c r="DDZ27" s="37"/>
      <c r="DEA27" s="37"/>
      <c r="DEB27" s="37"/>
      <c r="DEC27" s="37"/>
      <c r="DED27" s="37"/>
      <c r="DEE27" s="37"/>
      <c r="DEF27" s="37"/>
      <c r="DEG27" s="37"/>
      <c r="DEH27" s="37"/>
      <c r="DEI27" s="37"/>
      <c r="DEJ27" s="37"/>
      <c r="DEK27" s="37"/>
      <c r="DEL27" s="37"/>
      <c r="DEM27" s="37"/>
      <c r="DEN27" s="37"/>
      <c r="DEO27" s="37"/>
      <c r="DEP27" s="37"/>
      <c r="DEQ27" s="37"/>
      <c r="DER27" s="37"/>
      <c r="DES27" s="37"/>
      <c r="DET27" s="37"/>
      <c r="DEU27" s="37"/>
      <c r="DEV27" s="37"/>
      <c r="DEW27" s="37"/>
      <c r="DEX27" s="37"/>
      <c r="DEY27" s="37"/>
      <c r="DEZ27" s="37"/>
      <c r="DFA27" s="37"/>
      <c r="DFB27" s="37"/>
      <c r="DFC27" s="37"/>
      <c r="DFD27" s="37"/>
      <c r="DFE27" s="37"/>
      <c r="DFF27" s="37"/>
      <c r="DFG27" s="37"/>
      <c r="DFH27" s="37"/>
      <c r="DFI27" s="37"/>
      <c r="DFJ27" s="37"/>
      <c r="DFK27" s="37"/>
      <c r="DFL27" s="37"/>
      <c r="DFM27" s="37"/>
      <c r="DFN27" s="37"/>
      <c r="DFO27" s="37"/>
      <c r="DFP27" s="37"/>
      <c r="DFQ27" s="37"/>
      <c r="DFR27" s="37"/>
      <c r="DFS27" s="37"/>
      <c r="DFT27" s="37"/>
      <c r="DFU27" s="37"/>
      <c r="DFV27" s="37"/>
      <c r="DFW27" s="37"/>
      <c r="DFX27" s="37"/>
      <c r="DFY27" s="37"/>
      <c r="DFZ27" s="37"/>
      <c r="DGA27" s="37"/>
      <c r="DGB27" s="37"/>
      <c r="DGC27" s="37"/>
      <c r="DGD27" s="37"/>
      <c r="DGE27" s="37"/>
      <c r="DGF27" s="37"/>
      <c r="DGG27" s="37"/>
      <c r="DGH27" s="37"/>
      <c r="DGI27" s="37"/>
      <c r="DGJ27" s="37"/>
      <c r="DGK27" s="37"/>
      <c r="DGL27" s="37"/>
      <c r="DGM27" s="37"/>
      <c r="DGN27" s="37"/>
      <c r="DGO27" s="37"/>
      <c r="DGP27" s="37"/>
      <c r="DGQ27" s="37"/>
      <c r="DGR27" s="37"/>
      <c r="DGS27" s="37"/>
      <c r="DGT27" s="37"/>
      <c r="DGU27" s="37"/>
      <c r="DGV27" s="37"/>
      <c r="DGW27" s="37"/>
      <c r="DGX27" s="37"/>
      <c r="DGY27" s="37"/>
      <c r="DGZ27" s="37"/>
      <c r="DHA27" s="37"/>
      <c r="DHB27" s="37"/>
      <c r="DHC27" s="37"/>
      <c r="DHD27" s="37"/>
      <c r="DHE27" s="37"/>
      <c r="DHF27" s="37"/>
      <c r="DHG27" s="37"/>
      <c r="DHH27" s="37"/>
      <c r="DHI27" s="37"/>
      <c r="DHJ27" s="37"/>
      <c r="DHK27" s="37"/>
      <c r="DHL27" s="37"/>
      <c r="DHM27" s="37"/>
      <c r="DHN27" s="37"/>
      <c r="DHO27" s="37"/>
      <c r="DHP27" s="37"/>
      <c r="DHQ27" s="37"/>
      <c r="DHR27" s="37"/>
      <c r="DHS27" s="37"/>
      <c r="DHT27" s="37"/>
      <c r="DHU27" s="37"/>
      <c r="DHV27" s="37"/>
      <c r="DHW27" s="37"/>
      <c r="DHX27" s="37"/>
      <c r="DHY27" s="37"/>
      <c r="DHZ27" s="37"/>
      <c r="DIA27" s="37"/>
      <c r="DIB27" s="37"/>
      <c r="DIC27" s="37"/>
      <c r="DID27" s="37"/>
      <c r="DIE27" s="37"/>
      <c r="DIF27" s="37"/>
      <c r="DIG27" s="37"/>
      <c r="DIH27" s="37"/>
      <c r="DII27" s="37"/>
      <c r="DIJ27" s="37"/>
      <c r="DIK27" s="37"/>
      <c r="DIL27" s="37"/>
      <c r="DIM27" s="37"/>
      <c r="DIN27" s="37"/>
      <c r="DIO27" s="37"/>
      <c r="DIP27" s="37"/>
      <c r="DIQ27" s="37"/>
      <c r="DIR27" s="37"/>
      <c r="DIS27" s="37"/>
      <c r="DIT27" s="37"/>
      <c r="DIU27" s="37"/>
      <c r="DIV27" s="37"/>
      <c r="DIW27" s="37"/>
      <c r="DIX27" s="37"/>
      <c r="DIY27" s="37"/>
      <c r="DIZ27" s="37"/>
      <c r="DJA27" s="37"/>
      <c r="DJB27" s="37"/>
      <c r="DJC27" s="37"/>
      <c r="DJD27" s="37"/>
      <c r="DJE27" s="37"/>
      <c r="DJF27" s="37"/>
      <c r="DJG27" s="37"/>
      <c r="DJH27" s="37"/>
      <c r="DJI27" s="37"/>
      <c r="DJJ27" s="37"/>
      <c r="DJK27" s="37"/>
      <c r="DJL27" s="37"/>
      <c r="DJM27" s="37"/>
      <c r="DJN27" s="37"/>
      <c r="DJO27" s="37"/>
      <c r="DJP27" s="37"/>
      <c r="DJQ27" s="37"/>
      <c r="DJR27" s="37"/>
      <c r="DJS27" s="37"/>
      <c r="DJT27" s="37"/>
      <c r="DJU27" s="37"/>
      <c r="DJV27" s="37"/>
      <c r="DJW27" s="37"/>
      <c r="DJX27" s="37"/>
      <c r="DJY27" s="37"/>
      <c r="DJZ27" s="37"/>
      <c r="DKA27" s="37"/>
      <c r="DKB27" s="37"/>
      <c r="DKC27" s="37"/>
      <c r="DKD27" s="37"/>
      <c r="DKE27" s="37"/>
      <c r="DKF27" s="37"/>
      <c r="DKG27" s="37"/>
      <c r="DKH27" s="37"/>
      <c r="DKI27" s="37"/>
      <c r="DKJ27" s="37"/>
      <c r="DKK27" s="37"/>
      <c r="DKL27" s="37"/>
      <c r="DKM27" s="37"/>
      <c r="DKN27" s="37"/>
      <c r="DKO27" s="37"/>
      <c r="DKP27" s="37"/>
      <c r="DKQ27" s="37"/>
      <c r="DKR27" s="37"/>
      <c r="DKS27" s="37"/>
      <c r="DKT27" s="37"/>
      <c r="DKU27" s="37"/>
      <c r="DKV27" s="37"/>
      <c r="DKW27" s="37"/>
      <c r="DKX27" s="37"/>
      <c r="DKY27" s="37"/>
      <c r="DKZ27" s="37"/>
      <c r="DLA27" s="37"/>
      <c r="DLB27" s="37"/>
      <c r="DLC27" s="37"/>
      <c r="DLD27" s="37"/>
      <c r="DLE27" s="37"/>
      <c r="DLF27" s="37"/>
      <c r="DLG27" s="37"/>
      <c r="DLH27" s="37"/>
      <c r="DLI27" s="37"/>
      <c r="DLJ27" s="37"/>
      <c r="DLK27" s="37"/>
      <c r="DLL27" s="37"/>
      <c r="DLM27" s="37"/>
      <c r="DLN27" s="37"/>
      <c r="DLO27" s="37"/>
      <c r="DLP27" s="37"/>
      <c r="DLQ27" s="37"/>
      <c r="DLR27" s="37"/>
      <c r="DLS27" s="37"/>
      <c r="DLT27" s="37"/>
      <c r="DLU27" s="37"/>
      <c r="DLV27" s="37"/>
      <c r="DLW27" s="37"/>
      <c r="DLX27" s="37"/>
      <c r="DLY27" s="37"/>
      <c r="DLZ27" s="37"/>
      <c r="DMA27" s="37"/>
      <c r="DMB27" s="37"/>
      <c r="DMC27" s="37"/>
      <c r="DMD27" s="37"/>
      <c r="DME27" s="37"/>
      <c r="DMF27" s="37"/>
      <c r="DMG27" s="37"/>
      <c r="DMH27" s="37"/>
      <c r="DMI27" s="37"/>
      <c r="DMJ27" s="37"/>
      <c r="DMK27" s="37"/>
      <c r="DML27" s="37"/>
      <c r="DMM27" s="37"/>
      <c r="DMN27" s="37"/>
      <c r="DMO27" s="37"/>
      <c r="DMP27" s="37"/>
      <c r="DMQ27" s="37"/>
      <c r="DMR27" s="37"/>
      <c r="DMS27" s="37"/>
      <c r="DMT27" s="37"/>
      <c r="DMU27" s="37"/>
      <c r="DMV27" s="37"/>
      <c r="DMW27" s="37"/>
      <c r="DMX27" s="37"/>
      <c r="DMY27" s="37"/>
      <c r="DMZ27" s="37"/>
      <c r="DNA27" s="37"/>
      <c r="DNB27" s="37"/>
      <c r="DNC27" s="37"/>
      <c r="DND27" s="37"/>
      <c r="DNE27" s="37"/>
      <c r="DNF27" s="37"/>
      <c r="DNG27" s="37"/>
      <c r="DNH27" s="37"/>
      <c r="DNI27" s="37"/>
      <c r="DNJ27" s="37"/>
      <c r="DNK27" s="37"/>
      <c r="DNL27" s="37"/>
      <c r="DNM27" s="37"/>
      <c r="DNN27" s="37"/>
      <c r="DNO27" s="37"/>
      <c r="DNP27" s="37"/>
      <c r="DNQ27" s="37"/>
      <c r="DNR27" s="37"/>
      <c r="DNS27" s="37"/>
      <c r="DNT27" s="37"/>
      <c r="DNU27" s="37"/>
      <c r="DNV27" s="37"/>
      <c r="DNW27" s="37"/>
      <c r="DNX27" s="37"/>
      <c r="DNY27" s="37"/>
      <c r="DNZ27" s="37"/>
      <c r="DOA27" s="37"/>
      <c r="DOB27" s="37"/>
      <c r="DOC27" s="37"/>
      <c r="DOD27" s="37"/>
      <c r="DOE27" s="37"/>
      <c r="DOF27" s="37"/>
      <c r="DOG27" s="37"/>
      <c r="DOH27" s="37"/>
      <c r="DOI27" s="37"/>
      <c r="DOJ27" s="37"/>
      <c r="DOK27" s="37"/>
      <c r="DOL27" s="37"/>
      <c r="DOM27" s="37"/>
      <c r="DON27" s="37"/>
      <c r="DOO27" s="37"/>
      <c r="DOP27" s="37"/>
      <c r="DOQ27" s="37"/>
      <c r="DOR27" s="37"/>
      <c r="DOS27" s="37"/>
      <c r="DOT27" s="37"/>
      <c r="DOU27" s="37"/>
      <c r="DOV27" s="37"/>
      <c r="DOW27" s="37"/>
      <c r="DOX27" s="37"/>
      <c r="DOY27" s="37"/>
      <c r="DOZ27" s="37"/>
      <c r="DPA27" s="37"/>
      <c r="DPB27" s="37"/>
      <c r="DPC27" s="37"/>
      <c r="DPD27" s="37"/>
      <c r="DPE27" s="37"/>
      <c r="DPF27" s="37"/>
      <c r="DPG27" s="37"/>
      <c r="DPH27" s="37"/>
      <c r="DPI27" s="37"/>
      <c r="DPJ27" s="37"/>
      <c r="DPK27" s="37"/>
      <c r="DPL27" s="37"/>
      <c r="DPM27" s="37"/>
      <c r="DPN27" s="37"/>
      <c r="DPO27" s="37"/>
      <c r="DPP27" s="37"/>
      <c r="DPQ27" s="37"/>
      <c r="DPR27" s="37"/>
      <c r="DPS27" s="37"/>
      <c r="DPT27" s="37"/>
      <c r="DPU27" s="37"/>
      <c r="DPV27" s="37"/>
      <c r="DPW27" s="37"/>
      <c r="DPX27" s="37"/>
      <c r="DPY27" s="37"/>
      <c r="DPZ27" s="37"/>
      <c r="DQA27" s="37"/>
      <c r="DQB27" s="37"/>
      <c r="DQC27" s="37"/>
      <c r="DQD27" s="37"/>
      <c r="DQE27" s="37"/>
      <c r="DQF27" s="37"/>
      <c r="DQG27" s="37"/>
      <c r="DQH27" s="37"/>
      <c r="DQI27" s="37"/>
      <c r="DQJ27" s="37"/>
      <c r="DQK27" s="37"/>
      <c r="DQL27" s="37"/>
      <c r="DQM27" s="37"/>
      <c r="DQN27" s="37"/>
      <c r="DQO27" s="37"/>
      <c r="DQP27" s="37"/>
      <c r="DQQ27" s="37"/>
      <c r="DQR27" s="37"/>
      <c r="DQS27" s="37"/>
      <c r="DQT27" s="37"/>
      <c r="DQU27" s="37"/>
      <c r="DQV27" s="37"/>
      <c r="DQW27" s="37"/>
      <c r="DQX27" s="37"/>
      <c r="DQY27" s="37"/>
      <c r="DQZ27" s="37"/>
      <c r="DRA27" s="37"/>
      <c r="DRB27" s="37"/>
      <c r="DRC27" s="37"/>
      <c r="DRD27" s="37"/>
      <c r="DRE27" s="37"/>
      <c r="DRF27" s="37"/>
      <c r="DRG27" s="37"/>
      <c r="DRH27" s="37"/>
      <c r="DRI27" s="37"/>
      <c r="DRJ27" s="37"/>
      <c r="DRK27" s="37"/>
      <c r="DRL27" s="37"/>
      <c r="DRM27" s="37"/>
      <c r="DRN27" s="37"/>
      <c r="DRO27" s="37"/>
      <c r="DRP27" s="37"/>
      <c r="DRQ27" s="37"/>
      <c r="DRR27" s="37"/>
      <c r="DRS27" s="37"/>
      <c r="DRT27" s="37"/>
      <c r="DRU27" s="37"/>
      <c r="DRV27" s="37"/>
      <c r="DRW27" s="37"/>
      <c r="DRX27" s="37"/>
      <c r="DRY27" s="37"/>
      <c r="DRZ27" s="37"/>
      <c r="DSA27" s="37"/>
      <c r="DSB27" s="37"/>
      <c r="DSC27" s="37"/>
      <c r="DSD27" s="37"/>
      <c r="DSE27" s="37"/>
      <c r="DSF27" s="37"/>
      <c r="DSG27" s="37"/>
      <c r="DSH27" s="37"/>
      <c r="DSI27" s="37"/>
      <c r="DSJ27" s="37"/>
      <c r="DSK27" s="37"/>
      <c r="DSL27" s="37"/>
      <c r="DSM27" s="37"/>
      <c r="DSN27" s="37"/>
      <c r="DSO27" s="37"/>
      <c r="DSP27" s="37"/>
      <c r="DSQ27" s="37"/>
      <c r="DSR27" s="37"/>
      <c r="DSS27" s="37"/>
      <c r="DST27" s="37"/>
      <c r="DSU27" s="37"/>
      <c r="DSV27" s="37"/>
      <c r="DSW27" s="37"/>
      <c r="DSX27" s="37"/>
      <c r="DSY27" s="37"/>
      <c r="DSZ27" s="37"/>
      <c r="DTA27" s="37"/>
      <c r="DTB27" s="37"/>
      <c r="DTC27" s="37"/>
      <c r="DTD27" s="37"/>
      <c r="DTE27" s="37"/>
      <c r="DTF27" s="37"/>
      <c r="DTG27" s="37"/>
      <c r="DTH27" s="37"/>
      <c r="DTI27" s="37"/>
      <c r="DTJ27" s="37"/>
      <c r="DTK27" s="37"/>
      <c r="DTL27" s="37"/>
      <c r="DTM27" s="37"/>
      <c r="DTN27" s="37"/>
      <c r="DTO27" s="37"/>
      <c r="DTP27" s="37"/>
      <c r="DTQ27" s="37"/>
      <c r="DTR27" s="37"/>
      <c r="DTS27" s="37"/>
      <c r="DTT27" s="37"/>
      <c r="DTU27" s="37"/>
      <c r="DTV27" s="37"/>
      <c r="DTW27" s="37"/>
      <c r="DTX27" s="37"/>
      <c r="DTY27" s="37"/>
      <c r="DTZ27" s="37"/>
      <c r="DUA27" s="37"/>
      <c r="DUB27" s="37"/>
      <c r="DUC27" s="37"/>
      <c r="DUD27" s="37"/>
      <c r="DUE27" s="37"/>
      <c r="DUF27" s="37"/>
      <c r="DUG27" s="37"/>
      <c r="DUH27" s="37"/>
      <c r="DUI27" s="37"/>
      <c r="DUJ27" s="37"/>
      <c r="DUK27" s="37"/>
      <c r="DUL27" s="37"/>
      <c r="DUM27" s="37"/>
      <c r="DUN27" s="37"/>
      <c r="DUO27" s="37"/>
      <c r="DUP27" s="37"/>
      <c r="DUQ27" s="37"/>
      <c r="DUR27" s="37"/>
      <c r="DUS27" s="37"/>
      <c r="DUT27" s="37"/>
      <c r="DUU27" s="37"/>
      <c r="DUV27" s="37"/>
      <c r="DUW27" s="37"/>
      <c r="DUX27" s="37"/>
      <c r="DUY27" s="37"/>
      <c r="DUZ27" s="37"/>
      <c r="DVA27" s="37"/>
      <c r="DVB27" s="37"/>
      <c r="DVC27" s="37"/>
      <c r="DVD27" s="37"/>
      <c r="DVE27" s="37"/>
      <c r="DVF27" s="37"/>
      <c r="DVG27" s="37"/>
      <c r="DVH27" s="37"/>
      <c r="DVI27" s="37"/>
      <c r="DVJ27" s="37"/>
      <c r="DVK27" s="37"/>
      <c r="DVL27" s="37"/>
      <c r="DVM27" s="37"/>
      <c r="DVN27" s="37"/>
      <c r="DVO27" s="37"/>
      <c r="DVP27" s="37"/>
      <c r="DVQ27" s="37"/>
      <c r="DVR27" s="37"/>
      <c r="DVS27" s="37"/>
      <c r="DVT27" s="37"/>
      <c r="DVU27" s="37"/>
      <c r="DVV27" s="37"/>
      <c r="DVW27" s="37"/>
      <c r="DVX27" s="37"/>
      <c r="DVY27" s="37"/>
      <c r="DVZ27" s="37"/>
      <c r="DWA27" s="37"/>
      <c r="DWB27" s="37"/>
      <c r="DWC27" s="37"/>
      <c r="DWD27" s="37"/>
      <c r="DWE27" s="37"/>
      <c r="DWF27" s="37"/>
      <c r="DWG27" s="37"/>
      <c r="DWH27" s="37"/>
      <c r="DWI27" s="37"/>
      <c r="DWJ27" s="37"/>
      <c r="DWK27" s="37"/>
      <c r="DWL27" s="37"/>
      <c r="DWM27" s="37"/>
      <c r="DWN27" s="37"/>
      <c r="DWO27" s="37"/>
      <c r="DWP27" s="37"/>
      <c r="DWQ27" s="37"/>
      <c r="DWR27" s="37"/>
      <c r="DWS27" s="37"/>
      <c r="DWT27" s="37"/>
      <c r="DWU27" s="37"/>
      <c r="DWV27" s="37"/>
      <c r="DWW27" s="37"/>
      <c r="DWX27" s="37"/>
      <c r="DWY27" s="37"/>
      <c r="DWZ27" s="37"/>
      <c r="DXA27" s="37"/>
      <c r="DXB27" s="37"/>
      <c r="DXC27" s="37"/>
      <c r="DXD27" s="37"/>
      <c r="DXE27" s="37"/>
      <c r="DXF27" s="37"/>
      <c r="DXG27" s="37"/>
      <c r="DXH27" s="37"/>
      <c r="DXI27" s="37"/>
      <c r="DXJ27" s="37"/>
      <c r="DXK27" s="37"/>
      <c r="DXL27" s="37"/>
      <c r="DXM27" s="37"/>
      <c r="DXN27" s="37"/>
      <c r="DXO27" s="37"/>
      <c r="DXP27" s="37"/>
      <c r="DXQ27" s="37"/>
      <c r="DXR27" s="37"/>
      <c r="DXS27" s="37"/>
      <c r="DXT27" s="37"/>
      <c r="DXU27" s="37"/>
      <c r="DXV27" s="37"/>
      <c r="DXW27" s="37"/>
      <c r="DXX27" s="37"/>
      <c r="DXY27" s="37"/>
      <c r="DXZ27" s="37"/>
      <c r="DYA27" s="37"/>
      <c r="DYB27" s="37"/>
      <c r="DYC27" s="37"/>
      <c r="DYD27" s="37"/>
      <c r="DYE27" s="37"/>
      <c r="DYF27" s="37"/>
      <c r="DYG27" s="37"/>
      <c r="DYH27" s="37"/>
      <c r="DYI27" s="37"/>
      <c r="DYJ27" s="37"/>
      <c r="DYK27" s="37"/>
      <c r="DYL27" s="37"/>
      <c r="DYM27" s="37"/>
      <c r="DYN27" s="37"/>
      <c r="DYO27" s="37"/>
      <c r="DYP27" s="37"/>
      <c r="DYQ27" s="37"/>
      <c r="DYR27" s="37"/>
      <c r="DYS27" s="37"/>
      <c r="DYT27" s="37"/>
      <c r="DYU27" s="37"/>
      <c r="DYV27" s="37"/>
      <c r="DYW27" s="37"/>
      <c r="DYX27" s="37"/>
      <c r="DYY27" s="37"/>
      <c r="DYZ27" s="37"/>
      <c r="DZA27" s="37"/>
      <c r="DZB27" s="37"/>
      <c r="DZC27" s="37"/>
      <c r="DZD27" s="37"/>
      <c r="DZE27" s="37"/>
      <c r="DZF27" s="37"/>
      <c r="DZG27" s="37"/>
      <c r="DZH27" s="37"/>
      <c r="DZI27" s="37"/>
      <c r="DZJ27" s="37"/>
      <c r="DZK27" s="37"/>
      <c r="DZL27" s="37"/>
      <c r="DZM27" s="37"/>
      <c r="DZN27" s="37"/>
      <c r="DZO27" s="37"/>
      <c r="DZP27" s="37"/>
      <c r="DZQ27" s="37"/>
      <c r="DZR27" s="37"/>
      <c r="DZS27" s="37"/>
      <c r="DZT27" s="37"/>
      <c r="DZU27" s="37"/>
      <c r="DZV27" s="37"/>
      <c r="DZW27" s="37"/>
      <c r="DZX27" s="37"/>
      <c r="DZY27" s="37"/>
      <c r="DZZ27" s="37"/>
      <c r="EAA27" s="37"/>
      <c r="EAB27" s="37"/>
      <c r="EAC27" s="37"/>
      <c r="EAD27" s="37"/>
      <c r="EAE27" s="37"/>
      <c r="EAF27" s="37"/>
      <c r="EAG27" s="37"/>
      <c r="EAH27" s="37"/>
      <c r="EAI27" s="37"/>
      <c r="EAJ27" s="37"/>
      <c r="EAK27" s="37"/>
      <c r="EAL27" s="37"/>
      <c r="EAM27" s="37"/>
      <c r="EAN27" s="37"/>
      <c r="EAO27" s="37"/>
      <c r="EAP27" s="37"/>
      <c r="EAQ27" s="37"/>
      <c r="EAR27" s="37"/>
      <c r="EAS27" s="37"/>
      <c r="EAT27" s="37"/>
      <c r="EAU27" s="37"/>
      <c r="EAV27" s="37"/>
      <c r="EAW27" s="37"/>
      <c r="EAX27" s="37"/>
      <c r="EAY27" s="37"/>
      <c r="EAZ27" s="37"/>
      <c r="EBA27" s="37"/>
      <c r="EBB27" s="37"/>
      <c r="EBC27" s="37"/>
      <c r="EBD27" s="37"/>
      <c r="EBE27" s="37"/>
      <c r="EBF27" s="37"/>
      <c r="EBG27" s="37"/>
      <c r="EBH27" s="37"/>
      <c r="EBI27" s="37"/>
      <c r="EBJ27" s="37"/>
      <c r="EBK27" s="37"/>
      <c r="EBL27" s="37"/>
      <c r="EBM27" s="37"/>
      <c r="EBN27" s="37"/>
      <c r="EBO27" s="37"/>
      <c r="EBP27" s="37"/>
      <c r="EBQ27" s="37"/>
      <c r="EBR27" s="37"/>
      <c r="EBS27" s="37"/>
      <c r="EBT27" s="37"/>
      <c r="EBU27" s="37"/>
      <c r="EBV27" s="37"/>
      <c r="EBW27" s="37"/>
      <c r="EBX27" s="37"/>
      <c r="EBY27" s="37"/>
      <c r="EBZ27" s="37"/>
      <c r="ECA27" s="37"/>
      <c r="ECB27" s="37"/>
      <c r="ECC27" s="37"/>
      <c r="ECD27" s="37"/>
      <c r="ECE27" s="37"/>
      <c r="ECF27" s="37"/>
      <c r="ECG27" s="37"/>
      <c r="ECH27" s="37"/>
      <c r="ECI27" s="37"/>
      <c r="ECJ27" s="37"/>
      <c r="ECK27" s="37"/>
      <c r="ECL27" s="37"/>
      <c r="ECM27" s="37"/>
      <c r="ECN27" s="37"/>
      <c r="ECO27" s="37"/>
      <c r="ECP27" s="37"/>
      <c r="ECQ27" s="37"/>
      <c r="ECR27" s="37"/>
      <c r="ECS27" s="37"/>
      <c r="ECT27" s="37"/>
      <c r="ECU27" s="37"/>
      <c r="ECV27" s="37"/>
      <c r="ECW27" s="37"/>
      <c r="ECX27" s="37"/>
      <c r="ECY27" s="37"/>
      <c r="ECZ27" s="37"/>
      <c r="EDA27" s="37"/>
      <c r="EDB27" s="37"/>
      <c r="EDC27" s="37"/>
      <c r="EDD27" s="37"/>
      <c r="EDE27" s="37"/>
      <c r="EDF27" s="37"/>
      <c r="EDG27" s="37"/>
      <c r="EDH27" s="37"/>
      <c r="EDI27" s="37"/>
      <c r="EDJ27" s="37"/>
      <c r="EDK27" s="37"/>
      <c r="EDL27" s="37"/>
      <c r="EDM27" s="37"/>
      <c r="EDN27" s="37"/>
      <c r="EDO27" s="37"/>
      <c r="EDP27" s="37"/>
      <c r="EDQ27" s="37"/>
      <c r="EDR27" s="37"/>
      <c r="EDS27" s="37"/>
      <c r="EDT27" s="37"/>
      <c r="EDU27" s="37"/>
      <c r="EDV27" s="37"/>
      <c r="EDW27" s="37"/>
      <c r="EDX27" s="37"/>
      <c r="EDY27" s="37"/>
      <c r="EDZ27" s="37"/>
      <c r="EEA27" s="37"/>
      <c r="EEB27" s="37"/>
      <c r="EEC27" s="37"/>
      <c r="EED27" s="37"/>
      <c r="EEE27" s="37"/>
      <c r="EEF27" s="37"/>
      <c r="EEG27" s="37"/>
      <c r="EEH27" s="37"/>
      <c r="EEI27" s="37"/>
      <c r="EEJ27" s="37"/>
      <c r="EEK27" s="37"/>
      <c r="EEL27" s="37"/>
      <c r="EEM27" s="37"/>
      <c r="EEN27" s="37"/>
      <c r="EEO27" s="37"/>
      <c r="EEP27" s="37"/>
      <c r="EEQ27" s="37"/>
      <c r="EER27" s="37"/>
      <c r="EES27" s="37"/>
      <c r="EET27" s="37"/>
      <c r="EEU27" s="37"/>
      <c r="EEV27" s="37"/>
      <c r="EEW27" s="37"/>
      <c r="EEX27" s="37"/>
      <c r="EEY27" s="37"/>
      <c r="EEZ27" s="37"/>
      <c r="EFA27" s="37"/>
      <c r="EFB27" s="37"/>
      <c r="EFC27" s="37"/>
      <c r="EFD27" s="37"/>
      <c r="EFE27" s="37"/>
      <c r="EFF27" s="37"/>
      <c r="EFG27" s="37"/>
      <c r="EFH27" s="37"/>
      <c r="EFI27" s="37"/>
      <c r="EFJ27" s="37"/>
      <c r="EFK27" s="37"/>
      <c r="EFL27" s="37"/>
      <c r="EFM27" s="37"/>
      <c r="EFN27" s="37"/>
      <c r="EFO27" s="37"/>
      <c r="EFP27" s="37"/>
      <c r="EFQ27" s="37"/>
      <c r="EFR27" s="37"/>
      <c r="EFS27" s="37"/>
      <c r="EFT27" s="37"/>
      <c r="EFU27" s="37"/>
      <c r="EFV27" s="37"/>
      <c r="EFW27" s="37"/>
      <c r="EFX27" s="37"/>
      <c r="EFY27" s="37"/>
      <c r="EFZ27" s="37"/>
      <c r="EGA27" s="37"/>
      <c r="EGB27" s="37"/>
      <c r="EGC27" s="37"/>
      <c r="EGD27" s="37"/>
      <c r="EGE27" s="37"/>
      <c r="EGF27" s="37"/>
      <c r="EGG27" s="37"/>
      <c r="EGH27" s="37"/>
      <c r="EGI27" s="37"/>
      <c r="EGJ27" s="37"/>
      <c r="EGK27" s="37"/>
      <c r="EGL27" s="37"/>
      <c r="EGM27" s="37"/>
      <c r="EGN27" s="37"/>
      <c r="EGO27" s="37"/>
      <c r="EGP27" s="37"/>
      <c r="EGQ27" s="37"/>
      <c r="EGR27" s="37"/>
      <c r="EGS27" s="37"/>
      <c r="EGT27" s="37"/>
      <c r="EGU27" s="37"/>
      <c r="EGV27" s="37"/>
      <c r="EGW27" s="37"/>
      <c r="EGX27" s="37"/>
      <c r="EGY27" s="37"/>
      <c r="EGZ27" s="37"/>
      <c r="EHA27" s="37"/>
      <c r="EHB27" s="37"/>
      <c r="EHC27" s="37"/>
      <c r="EHD27" s="37"/>
      <c r="EHE27" s="37"/>
      <c r="EHF27" s="37"/>
      <c r="EHG27" s="37"/>
      <c r="EHH27" s="37"/>
      <c r="EHI27" s="37"/>
      <c r="EHJ27" s="37"/>
      <c r="EHK27" s="37"/>
      <c r="EHL27" s="37"/>
      <c r="EHM27" s="37"/>
      <c r="EHN27" s="37"/>
      <c r="EHO27" s="37"/>
      <c r="EHP27" s="37"/>
      <c r="EHQ27" s="37"/>
      <c r="EHR27" s="37"/>
      <c r="EHS27" s="37"/>
      <c r="EHT27" s="37"/>
      <c r="EHU27" s="37"/>
      <c r="EHV27" s="37"/>
      <c r="EHW27" s="37"/>
      <c r="EHX27" s="37"/>
      <c r="EHY27" s="37"/>
      <c r="EHZ27" s="37"/>
      <c r="EIA27" s="37"/>
      <c r="EIB27" s="37"/>
      <c r="EIC27" s="37"/>
      <c r="EID27" s="37"/>
      <c r="EIE27" s="37"/>
      <c r="EIF27" s="37"/>
      <c r="EIG27" s="37"/>
      <c r="EIH27" s="37"/>
      <c r="EII27" s="37"/>
      <c r="EIJ27" s="37"/>
      <c r="EIK27" s="37"/>
      <c r="EIL27" s="37"/>
      <c r="EIM27" s="37"/>
      <c r="EIN27" s="37"/>
      <c r="EIO27" s="37"/>
      <c r="EIP27" s="37"/>
      <c r="EIQ27" s="37"/>
      <c r="EIR27" s="37"/>
      <c r="EIS27" s="37"/>
      <c r="EIT27" s="37"/>
      <c r="EIU27" s="37"/>
      <c r="EIV27" s="37"/>
      <c r="EIW27" s="37"/>
      <c r="EIX27" s="37"/>
      <c r="EIY27" s="37"/>
      <c r="EIZ27" s="37"/>
      <c r="EJA27" s="37"/>
      <c r="EJB27" s="37"/>
      <c r="EJC27" s="37"/>
      <c r="EJD27" s="37"/>
      <c r="EJE27" s="37"/>
      <c r="EJF27" s="37"/>
      <c r="EJG27" s="37"/>
      <c r="EJH27" s="37"/>
      <c r="EJI27" s="37"/>
      <c r="EJJ27" s="37"/>
      <c r="EJK27" s="37"/>
      <c r="EJL27" s="37"/>
      <c r="EJM27" s="37"/>
      <c r="EJN27" s="37"/>
      <c r="EJO27" s="37"/>
      <c r="EJP27" s="37"/>
      <c r="EJQ27" s="37"/>
      <c r="EJR27" s="37"/>
      <c r="EJS27" s="37"/>
      <c r="EJT27" s="37"/>
      <c r="EJU27" s="37"/>
      <c r="EJV27" s="37"/>
      <c r="EJW27" s="37"/>
      <c r="EJX27" s="37"/>
      <c r="EJY27" s="37"/>
      <c r="EJZ27" s="37"/>
      <c r="EKA27" s="37"/>
      <c r="EKB27" s="37"/>
      <c r="EKC27" s="37"/>
      <c r="EKD27" s="37"/>
      <c r="EKE27" s="37"/>
      <c r="EKF27" s="37"/>
      <c r="EKG27" s="37"/>
      <c r="EKH27" s="37"/>
      <c r="EKI27" s="37"/>
      <c r="EKJ27" s="37"/>
      <c r="EKK27" s="37"/>
      <c r="EKL27" s="37"/>
      <c r="EKM27" s="37"/>
      <c r="EKN27" s="37"/>
      <c r="EKO27" s="37"/>
      <c r="EKP27" s="37"/>
      <c r="EKQ27" s="37"/>
      <c r="EKR27" s="37"/>
      <c r="EKS27" s="37"/>
      <c r="EKT27" s="37"/>
      <c r="EKU27" s="37"/>
      <c r="EKV27" s="37"/>
      <c r="EKW27" s="37"/>
      <c r="EKX27" s="37"/>
      <c r="EKY27" s="37"/>
      <c r="EKZ27" s="37"/>
      <c r="ELA27" s="37"/>
      <c r="ELB27" s="37"/>
      <c r="ELC27" s="37"/>
      <c r="ELD27" s="37"/>
      <c r="ELE27" s="37"/>
      <c r="ELF27" s="37"/>
      <c r="ELG27" s="37"/>
      <c r="ELH27" s="37"/>
      <c r="ELI27" s="37"/>
      <c r="ELJ27" s="37"/>
      <c r="ELK27" s="37"/>
      <c r="ELL27" s="37"/>
      <c r="ELM27" s="37"/>
      <c r="ELN27" s="37"/>
      <c r="ELO27" s="37"/>
      <c r="ELP27" s="37"/>
      <c r="ELQ27" s="37"/>
      <c r="ELR27" s="37"/>
      <c r="ELS27" s="37"/>
      <c r="ELT27" s="37"/>
      <c r="ELU27" s="37"/>
      <c r="ELV27" s="37"/>
      <c r="ELW27" s="37"/>
      <c r="ELX27" s="37"/>
      <c r="ELY27" s="37"/>
      <c r="ELZ27" s="37"/>
      <c r="EMA27" s="37"/>
      <c r="EMB27" s="37"/>
      <c r="EMC27" s="37"/>
      <c r="EMD27" s="37"/>
      <c r="EME27" s="37"/>
      <c r="EMF27" s="37"/>
      <c r="EMG27" s="37"/>
      <c r="EMH27" s="37"/>
      <c r="EMI27" s="37"/>
      <c r="EMJ27" s="37"/>
      <c r="EMK27" s="37"/>
      <c r="EML27" s="37"/>
      <c r="EMM27" s="37"/>
      <c r="EMN27" s="37"/>
      <c r="EMO27" s="37"/>
      <c r="EMP27" s="37"/>
      <c r="EMQ27" s="37"/>
      <c r="EMR27" s="37"/>
      <c r="EMS27" s="37"/>
      <c r="EMT27" s="37"/>
      <c r="EMU27" s="37"/>
      <c r="EMV27" s="37"/>
      <c r="EMW27" s="37"/>
      <c r="EMX27" s="37"/>
      <c r="EMY27" s="37"/>
      <c r="EMZ27" s="37"/>
      <c r="ENA27" s="37"/>
      <c r="ENB27" s="37"/>
      <c r="ENC27" s="37"/>
      <c r="END27" s="37"/>
      <c r="ENE27" s="37"/>
      <c r="ENF27" s="37"/>
      <c r="ENG27" s="37"/>
      <c r="ENH27" s="37"/>
      <c r="ENI27" s="37"/>
      <c r="ENJ27" s="37"/>
      <c r="ENK27" s="37"/>
      <c r="ENL27" s="37"/>
      <c r="ENM27" s="37"/>
      <c r="ENN27" s="37"/>
      <c r="ENO27" s="37"/>
      <c r="ENP27" s="37"/>
      <c r="ENQ27" s="37"/>
      <c r="ENR27" s="37"/>
      <c r="ENS27" s="37"/>
      <c r="ENT27" s="37"/>
      <c r="ENU27" s="37"/>
      <c r="ENV27" s="37"/>
      <c r="ENW27" s="37"/>
      <c r="ENX27" s="37"/>
      <c r="ENY27" s="37"/>
      <c r="ENZ27" s="37"/>
      <c r="EOA27" s="37"/>
      <c r="EOB27" s="37"/>
      <c r="EOC27" s="37"/>
      <c r="EOD27" s="37"/>
      <c r="EOE27" s="37"/>
      <c r="EOF27" s="37"/>
      <c r="EOG27" s="37"/>
      <c r="EOH27" s="37"/>
      <c r="EOI27" s="37"/>
      <c r="EOJ27" s="37"/>
      <c r="EOK27" s="37"/>
      <c r="EOL27" s="37"/>
      <c r="EOM27" s="37"/>
      <c r="EON27" s="37"/>
      <c r="EOO27" s="37"/>
      <c r="EOP27" s="37"/>
      <c r="EOQ27" s="37"/>
      <c r="EOR27" s="37"/>
      <c r="EOS27" s="37"/>
      <c r="EOT27" s="37"/>
      <c r="EOU27" s="37"/>
      <c r="EOV27" s="37"/>
      <c r="EOW27" s="37"/>
      <c r="EOX27" s="37"/>
      <c r="EOY27" s="37"/>
      <c r="EOZ27" s="37"/>
      <c r="EPA27" s="37"/>
      <c r="EPB27" s="37"/>
      <c r="EPC27" s="37"/>
      <c r="EPD27" s="37"/>
      <c r="EPE27" s="37"/>
      <c r="EPF27" s="37"/>
      <c r="EPG27" s="37"/>
      <c r="EPH27" s="37"/>
      <c r="EPI27" s="37"/>
      <c r="EPJ27" s="37"/>
      <c r="EPK27" s="37"/>
      <c r="EPL27" s="37"/>
      <c r="EPM27" s="37"/>
      <c r="EPN27" s="37"/>
      <c r="EPO27" s="37"/>
      <c r="EPP27" s="37"/>
      <c r="EPQ27" s="37"/>
      <c r="EPR27" s="37"/>
      <c r="EPS27" s="37"/>
      <c r="EPT27" s="37"/>
      <c r="EPU27" s="37"/>
      <c r="EPV27" s="37"/>
      <c r="EPW27" s="37"/>
      <c r="EPX27" s="37"/>
      <c r="EPY27" s="37"/>
      <c r="EPZ27" s="37"/>
      <c r="EQA27" s="37"/>
      <c r="EQB27" s="37"/>
      <c r="EQC27" s="37"/>
      <c r="EQD27" s="37"/>
      <c r="EQE27" s="37"/>
      <c r="EQF27" s="37"/>
      <c r="EQG27" s="37"/>
      <c r="EQH27" s="37"/>
      <c r="EQI27" s="37"/>
      <c r="EQJ27" s="37"/>
      <c r="EQK27" s="37"/>
      <c r="EQL27" s="37"/>
      <c r="EQM27" s="37"/>
      <c r="EQN27" s="37"/>
      <c r="EQO27" s="37"/>
      <c r="EQP27" s="37"/>
      <c r="EQQ27" s="37"/>
      <c r="EQR27" s="37"/>
      <c r="EQS27" s="37"/>
      <c r="EQT27" s="37"/>
      <c r="EQU27" s="37"/>
      <c r="EQV27" s="37"/>
      <c r="EQW27" s="37"/>
      <c r="EQX27" s="37"/>
      <c r="EQY27" s="37"/>
      <c r="EQZ27" s="37"/>
      <c r="ERA27" s="37"/>
      <c r="ERB27" s="37"/>
      <c r="ERC27" s="37"/>
      <c r="ERD27" s="37"/>
      <c r="ERE27" s="37"/>
      <c r="ERF27" s="37"/>
      <c r="ERG27" s="37"/>
      <c r="ERH27" s="37"/>
      <c r="ERI27" s="37"/>
      <c r="ERJ27" s="37"/>
      <c r="ERK27" s="37"/>
      <c r="ERL27" s="37"/>
      <c r="ERM27" s="37"/>
      <c r="ERN27" s="37"/>
      <c r="ERO27" s="37"/>
      <c r="ERP27" s="37"/>
      <c r="ERQ27" s="37"/>
      <c r="ERR27" s="37"/>
      <c r="ERS27" s="37"/>
      <c r="ERT27" s="37"/>
      <c r="ERU27" s="37"/>
      <c r="ERV27" s="37"/>
      <c r="ERW27" s="37"/>
      <c r="ERX27" s="37"/>
      <c r="ERY27" s="37"/>
      <c r="ERZ27" s="37"/>
      <c r="ESA27" s="37"/>
      <c r="ESB27" s="37"/>
      <c r="ESC27" s="37"/>
      <c r="ESD27" s="37"/>
      <c r="ESE27" s="37"/>
      <c r="ESF27" s="37"/>
      <c r="ESG27" s="37"/>
      <c r="ESH27" s="37"/>
      <c r="ESI27" s="37"/>
      <c r="ESJ27" s="37"/>
      <c r="ESK27" s="37"/>
      <c r="ESL27" s="37"/>
      <c r="ESM27" s="37"/>
      <c r="ESN27" s="37"/>
      <c r="ESO27" s="37"/>
      <c r="ESP27" s="37"/>
      <c r="ESQ27" s="37"/>
      <c r="ESR27" s="37"/>
      <c r="ESS27" s="37"/>
      <c r="EST27" s="37"/>
      <c r="ESU27" s="37"/>
      <c r="ESV27" s="37"/>
      <c r="ESW27" s="37"/>
      <c r="ESX27" s="37"/>
      <c r="ESY27" s="37"/>
      <c r="ESZ27" s="37"/>
      <c r="ETA27" s="37"/>
      <c r="ETB27" s="37"/>
      <c r="ETC27" s="37"/>
      <c r="ETD27" s="37"/>
      <c r="ETE27" s="37"/>
      <c r="ETF27" s="37"/>
      <c r="ETG27" s="37"/>
      <c r="ETH27" s="37"/>
      <c r="ETI27" s="37"/>
      <c r="ETJ27" s="37"/>
      <c r="ETK27" s="37"/>
      <c r="ETL27" s="37"/>
      <c r="ETM27" s="37"/>
      <c r="ETN27" s="37"/>
      <c r="ETO27" s="37"/>
      <c r="ETP27" s="37"/>
      <c r="ETQ27" s="37"/>
      <c r="ETR27" s="37"/>
      <c r="ETS27" s="37"/>
      <c r="ETT27" s="37"/>
      <c r="ETU27" s="37"/>
      <c r="ETV27" s="37"/>
      <c r="ETW27" s="37"/>
      <c r="ETX27" s="37"/>
      <c r="ETY27" s="37"/>
      <c r="ETZ27" s="37"/>
      <c r="EUA27" s="37"/>
      <c r="EUB27" s="37"/>
      <c r="EUC27" s="37"/>
      <c r="EUD27" s="37"/>
      <c r="EUE27" s="37"/>
      <c r="EUF27" s="37"/>
      <c r="EUG27" s="37"/>
      <c r="EUH27" s="37"/>
      <c r="EUI27" s="37"/>
      <c r="EUJ27" s="37"/>
      <c r="EUK27" s="37"/>
      <c r="EUL27" s="37"/>
      <c r="EUM27" s="37"/>
      <c r="EUN27" s="37"/>
      <c r="EUO27" s="37"/>
      <c r="EUP27" s="37"/>
      <c r="EUQ27" s="37"/>
      <c r="EUR27" s="37"/>
      <c r="EUS27" s="37"/>
      <c r="EUT27" s="37"/>
      <c r="EUU27" s="37"/>
      <c r="EUV27" s="37"/>
      <c r="EUW27" s="37"/>
      <c r="EUX27" s="37"/>
      <c r="EUY27" s="37"/>
      <c r="EUZ27" s="37"/>
      <c r="EVA27" s="37"/>
      <c r="EVB27" s="37"/>
      <c r="EVC27" s="37"/>
      <c r="EVD27" s="37"/>
      <c r="EVE27" s="37"/>
      <c r="EVF27" s="37"/>
      <c r="EVG27" s="37"/>
      <c r="EVH27" s="37"/>
      <c r="EVI27" s="37"/>
      <c r="EVJ27" s="37"/>
      <c r="EVK27" s="37"/>
      <c r="EVL27" s="37"/>
      <c r="EVM27" s="37"/>
      <c r="EVN27" s="37"/>
      <c r="EVO27" s="37"/>
      <c r="EVP27" s="37"/>
      <c r="EVQ27" s="37"/>
      <c r="EVR27" s="37"/>
      <c r="EVS27" s="37"/>
      <c r="EVT27" s="37"/>
      <c r="EVU27" s="37"/>
      <c r="EVV27" s="37"/>
      <c r="EVW27" s="37"/>
      <c r="EVX27" s="37"/>
      <c r="EVY27" s="37"/>
      <c r="EVZ27" s="37"/>
      <c r="EWA27" s="37"/>
      <c r="EWB27" s="37"/>
      <c r="EWC27" s="37"/>
      <c r="EWD27" s="37"/>
      <c r="EWE27" s="37"/>
      <c r="EWF27" s="37"/>
      <c r="EWG27" s="37"/>
      <c r="EWH27" s="37"/>
      <c r="EWI27" s="37"/>
      <c r="EWJ27" s="37"/>
      <c r="EWK27" s="37"/>
      <c r="EWL27" s="37"/>
      <c r="EWM27" s="37"/>
      <c r="EWN27" s="37"/>
      <c r="EWO27" s="37"/>
      <c r="EWP27" s="37"/>
      <c r="EWQ27" s="37"/>
      <c r="EWR27" s="37"/>
      <c r="EWS27" s="37"/>
      <c r="EWT27" s="37"/>
      <c r="EWU27" s="37"/>
      <c r="EWV27" s="37"/>
      <c r="EWW27" s="37"/>
      <c r="EWX27" s="37"/>
      <c r="EWY27" s="37"/>
      <c r="EWZ27" s="37"/>
      <c r="EXA27" s="37"/>
      <c r="EXB27" s="37"/>
      <c r="EXC27" s="37"/>
      <c r="EXD27" s="37"/>
      <c r="EXE27" s="37"/>
      <c r="EXF27" s="37"/>
      <c r="EXG27" s="37"/>
      <c r="EXH27" s="37"/>
      <c r="EXI27" s="37"/>
      <c r="EXJ27" s="37"/>
      <c r="EXK27" s="37"/>
      <c r="EXL27" s="37"/>
      <c r="EXM27" s="37"/>
      <c r="EXN27" s="37"/>
      <c r="EXO27" s="37"/>
      <c r="EXP27" s="37"/>
      <c r="EXQ27" s="37"/>
      <c r="EXR27" s="37"/>
      <c r="EXS27" s="37"/>
      <c r="EXT27" s="37"/>
      <c r="EXU27" s="37"/>
      <c r="EXV27" s="37"/>
      <c r="EXW27" s="37"/>
      <c r="EXX27" s="37"/>
      <c r="EXY27" s="37"/>
      <c r="EXZ27" s="37"/>
      <c r="EYA27" s="37"/>
      <c r="EYB27" s="37"/>
      <c r="EYC27" s="37"/>
      <c r="EYD27" s="37"/>
      <c r="EYE27" s="37"/>
      <c r="EYF27" s="37"/>
      <c r="EYG27" s="37"/>
      <c r="EYH27" s="37"/>
      <c r="EYI27" s="37"/>
      <c r="EYJ27" s="37"/>
      <c r="EYK27" s="37"/>
      <c r="EYL27" s="37"/>
      <c r="EYM27" s="37"/>
      <c r="EYN27" s="37"/>
      <c r="EYO27" s="37"/>
      <c r="EYP27" s="37"/>
      <c r="EYQ27" s="37"/>
      <c r="EYR27" s="37"/>
      <c r="EYS27" s="37"/>
      <c r="EYT27" s="37"/>
      <c r="EYU27" s="37"/>
      <c r="EYV27" s="37"/>
      <c r="EYW27" s="37"/>
      <c r="EYX27" s="37"/>
      <c r="EYY27" s="37"/>
      <c r="EYZ27" s="37"/>
      <c r="EZA27" s="37"/>
      <c r="EZB27" s="37"/>
      <c r="EZC27" s="37"/>
      <c r="EZD27" s="37"/>
      <c r="EZE27" s="37"/>
      <c r="EZF27" s="37"/>
      <c r="EZG27" s="37"/>
      <c r="EZH27" s="37"/>
      <c r="EZI27" s="37"/>
      <c r="EZJ27" s="37"/>
      <c r="EZK27" s="37"/>
      <c r="EZL27" s="37"/>
      <c r="EZM27" s="37"/>
      <c r="EZN27" s="37"/>
      <c r="EZO27" s="37"/>
      <c r="EZP27" s="37"/>
      <c r="EZQ27" s="37"/>
      <c r="EZR27" s="37"/>
      <c r="EZS27" s="37"/>
      <c r="EZT27" s="37"/>
      <c r="EZU27" s="37"/>
      <c r="EZV27" s="37"/>
      <c r="EZW27" s="37"/>
      <c r="EZX27" s="37"/>
      <c r="EZY27" s="37"/>
      <c r="EZZ27" s="37"/>
      <c r="FAA27" s="37"/>
      <c r="FAB27" s="37"/>
      <c r="FAC27" s="37"/>
      <c r="FAD27" s="37"/>
      <c r="FAE27" s="37"/>
      <c r="FAF27" s="37"/>
      <c r="FAG27" s="37"/>
      <c r="FAH27" s="37"/>
      <c r="FAI27" s="37"/>
      <c r="FAJ27" s="37"/>
      <c r="FAK27" s="37"/>
      <c r="FAL27" s="37"/>
      <c r="FAM27" s="37"/>
      <c r="FAN27" s="37"/>
      <c r="FAO27" s="37"/>
      <c r="FAP27" s="37"/>
      <c r="FAQ27" s="37"/>
      <c r="FAR27" s="37"/>
      <c r="FAS27" s="37"/>
      <c r="FAT27" s="37"/>
      <c r="FAU27" s="37"/>
      <c r="FAV27" s="37"/>
      <c r="FAW27" s="37"/>
      <c r="FAX27" s="37"/>
      <c r="FAY27" s="37"/>
      <c r="FAZ27" s="37"/>
      <c r="FBA27" s="37"/>
      <c r="FBB27" s="37"/>
      <c r="FBC27" s="37"/>
      <c r="FBD27" s="37"/>
      <c r="FBE27" s="37"/>
      <c r="FBF27" s="37"/>
      <c r="FBG27" s="37"/>
      <c r="FBH27" s="37"/>
      <c r="FBI27" s="37"/>
      <c r="FBJ27" s="37"/>
      <c r="FBK27" s="37"/>
      <c r="FBL27" s="37"/>
      <c r="FBM27" s="37"/>
      <c r="FBN27" s="37"/>
      <c r="FBO27" s="37"/>
      <c r="FBP27" s="37"/>
      <c r="FBQ27" s="37"/>
      <c r="FBR27" s="37"/>
      <c r="FBS27" s="37"/>
      <c r="FBT27" s="37"/>
      <c r="FBU27" s="37"/>
      <c r="FBV27" s="37"/>
      <c r="FBW27" s="37"/>
      <c r="FBX27" s="37"/>
      <c r="FBY27" s="37"/>
      <c r="FBZ27" s="37"/>
      <c r="FCA27" s="37"/>
      <c r="FCB27" s="37"/>
      <c r="FCC27" s="37"/>
      <c r="FCD27" s="37"/>
      <c r="FCE27" s="37"/>
      <c r="FCF27" s="37"/>
      <c r="FCG27" s="37"/>
      <c r="FCH27" s="37"/>
      <c r="FCI27" s="37"/>
      <c r="FCJ27" s="37"/>
      <c r="FCK27" s="37"/>
      <c r="FCL27" s="37"/>
      <c r="FCM27" s="37"/>
      <c r="FCN27" s="37"/>
      <c r="FCO27" s="37"/>
      <c r="FCP27" s="37"/>
      <c r="FCQ27" s="37"/>
      <c r="FCR27" s="37"/>
      <c r="FCS27" s="37"/>
      <c r="FCT27" s="37"/>
      <c r="FCU27" s="37"/>
      <c r="FCV27" s="37"/>
      <c r="FCW27" s="37"/>
      <c r="FCX27" s="37"/>
      <c r="FCY27" s="37"/>
      <c r="FCZ27" s="37"/>
      <c r="FDA27" s="37"/>
      <c r="FDB27" s="37"/>
      <c r="FDC27" s="37"/>
      <c r="FDD27" s="37"/>
      <c r="FDE27" s="37"/>
      <c r="FDF27" s="37"/>
      <c r="FDG27" s="37"/>
      <c r="FDH27" s="37"/>
      <c r="FDI27" s="37"/>
      <c r="FDJ27" s="37"/>
      <c r="FDK27" s="37"/>
      <c r="FDL27" s="37"/>
      <c r="FDM27" s="37"/>
      <c r="FDN27" s="37"/>
      <c r="FDO27" s="37"/>
      <c r="FDP27" s="37"/>
      <c r="FDQ27" s="37"/>
      <c r="FDR27" s="37"/>
      <c r="FDS27" s="37"/>
      <c r="FDT27" s="37"/>
      <c r="FDU27" s="37"/>
      <c r="FDV27" s="37"/>
      <c r="FDW27" s="37"/>
      <c r="FDX27" s="37"/>
      <c r="FDY27" s="37"/>
      <c r="FDZ27" s="37"/>
      <c r="FEA27" s="37"/>
      <c r="FEB27" s="37"/>
      <c r="FEC27" s="37"/>
      <c r="FED27" s="37"/>
      <c r="FEE27" s="37"/>
      <c r="FEF27" s="37"/>
      <c r="FEG27" s="37"/>
      <c r="FEH27" s="37"/>
      <c r="FEI27" s="37"/>
      <c r="FEJ27" s="37"/>
      <c r="FEK27" s="37"/>
      <c r="FEL27" s="37"/>
      <c r="FEM27" s="37"/>
      <c r="FEN27" s="37"/>
      <c r="FEO27" s="37"/>
      <c r="FEP27" s="37"/>
      <c r="FEQ27" s="37"/>
      <c r="FER27" s="37"/>
      <c r="FES27" s="37"/>
      <c r="FET27" s="37"/>
      <c r="FEU27" s="37"/>
      <c r="FEV27" s="37"/>
      <c r="FEW27" s="37"/>
      <c r="FEX27" s="37"/>
      <c r="FEY27" s="37"/>
      <c r="FEZ27" s="37"/>
      <c r="FFA27" s="37"/>
      <c r="FFB27" s="37"/>
      <c r="FFC27" s="37"/>
      <c r="FFD27" s="37"/>
      <c r="FFE27" s="37"/>
      <c r="FFF27" s="37"/>
      <c r="FFG27" s="37"/>
      <c r="FFH27" s="37"/>
      <c r="FFI27" s="37"/>
      <c r="FFJ27" s="37"/>
      <c r="FFK27" s="37"/>
      <c r="FFL27" s="37"/>
      <c r="FFM27" s="37"/>
      <c r="FFN27" s="37"/>
      <c r="FFO27" s="37"/>
      <c r="FFP27" s="37"/>
      <c r="FFQ27" s="37"/>
      <c r="FFR27" s="37"/>
      <c r="FFS27" s="37"/>
      <c r="FFT27" s="37"/>
      <c r="FFU27" s="37"/>
      <c r="FFV27" s="37"/>
      <c r="FFW27" s="37"/>
      <c r="FFX27" s="37"/>
      <c r="FFY27" s="37"/>
      <c r="FFZ27" s="37"/>
      <c r="FGA27" s="37"/>
      <c r="FGB27" s="37"/>
      <c r="FGC27" s="37"/>
      <c r="FGD27" s="37"/>
      <c r="FGE27" s="37"/>
      <c r="FGF27" s="37"/>
      <c r="FGG27" s="37"/>
      <c r="FGH27" s="37"/>
      <c r="FGI27" s="37"/>
      <c r="FGJ27" s="37"/>
      <c r="FGK27" s="37"/>
      <c r="FGL27" s="37"/>
      <c r="FGM27" s="37"/>
      <c r="FGN27" s="37"/>
      <c r="FGO27" s="37"/>
      <c r="FGP27" s="37"/>
      <c r="FGQ27" s="37"/>
      <c r="FGR27" s="37"/>
      <c r="FGS27" s="37"/>
      <c r="FGT27" s="37"/>
      <c r="FGU27" s="37"/>
      <c r="FGV27" s="37"/>
      <c r="FGW27" s="37"/>
      <c r="FGX27" s="37"/>
      <c r="FGY27" s="37"/>
      <c r="FGZ27" s="37"/>
      <c r="FHA27" s="37"/>
      <c r="FHB27" s="37"/>
      <c r="FHC27" s="37"/>
      <c r="FHD27" s="37"/>
      <c r="FHE27" s="37"/>
      <c r="FHF27" s="37"/>
      <c r="FHG27" s="37"/>
      <c r="FHH27" s="37"/>
      <c r="FHI27" s="37"/>
      <c r="FHJ27" s="37"/>
      <c r="FHK27" s="37"/>
      <c r="FHL27" s="37"/>
      <c r="FHM27" s="37"/>
      <c r="FHN27" s="37"/>
      <c r="FHO27" s="37"/>
      <c r="FHP27" s="37"/>
      <c r="FHQ27" s="37"/>
      <c r="FHR27" s="37"/>
      <c r="FHS27" s="37"/>
      <c r="FHT27" s="37"/>
      <c r="FHU27" s="37"/>
      <c r="FHV27" s="37"/>
      <c r="FHW27" s="37"/>
      <c r="FHX27" s="37"/>
      <c r="FHY27" s="37"/>
      <c r="FHZ27" s="37"/>
      <c r="FIA27" s="37"/>
      <c r="FIB27" s="37"/>
      <c r="FIC27" s="37"/>
      <c r="FID27" s="37"/>
      <c r="FIE27" s="37"/>
      <c r="FIF27" s="37"/>
      <c r="FIG27" s="37"/>
      <c r="FIH27" s="37"/>
      <c r="FII27" s="37"/>
      <c r="FIJ27" s="37"/>
      <c r="FIK27" s="37"/>
      <c r="FIL27" s="37"/>
      <c r="FIM27" s="37"/>
      <c r="FIN27" s="37"/>
      <c r="FIO27" s="37"/>
      <c r="FIP27" s="37"/>
      <c r="FIQ27" s="37"/>
      <c r="FIR27" s="37"/>
      <c r="FIS27" s="37"/>
      <c r="FIT27" s="37"/>
      <c r="FIU27" s="37"/>
      <c r="FIV27" s="37"/>
      <c r="FIW27" s="37"/>
      <c r="FIX27" s="37"/>
      <c r="FIY27" s="37"/>
      <c r="FIZ27" s="37"/>
      <c r="FJA27" s="37"/>
      <c r="FJB27" s="37"/>
      <c r="FJC27" s="37"/>
      <c r="FJD27" s="37"/>
      <c r="FJE27" s="37"/>
      <c r="FJF27" s="37"/>
      <c r="FJG27" s="37"/>
      <c r="FJH27" s="37"/>
      <c r="FJI27" s="37"/>
      <c r="FJJ27" s="37"/>
      <c r="FJK27" s="37"/>
      <c r="FJL27" s="37"/>
      <c r="FJM27" s="37"/>
      <c r="FJN27" s="37"/>
      <c r="FJO27" s="37"/>
      <c r="FJP27" s="37"/>
      <c r="FJQ27" s="37"/>
      <c r="FJR27" s="37"/>
      <c r="FJS27" s="37"/>
      <c r="FJT27" s="37"/>
      <c r="FJU27" s="37"/>
      <c r="FJV27" s="37"/>
      <c r="FJW27" s="37"/>
      <c r="FJX27" s="37"/>
      <c r="FJY27" s="37"/>
      <c r="FJZ27" s="37"/>
      <c r="FKA27" s="37"/>
      <c r="FKB27" s="37"/>
      <c r="FKC27" s="37"/>
      <c r="FKD27" s="37"/>
      <c r="FKE27" s="37"/>
      <c r="FKF27" s="37"/>
      <c r="FKG27" s="37"/>
      <c r="FKH27" s="37"/>
      <c r="FKI27" s="37"/>
      <c r="FKJ27" s="37"/>
      <c r="FKK27" s="37"/>
      <c r="FKL27" s="37"/>
      <c r="FKM27" s="37"/>
      <c r="FKN27" s="37"/>
      <c r="FKO27" s="37"/>
      <c r="FKP27" s="37"/>
      <c r="FKQ27" s="37"/>
      <c r="FKR27" s="37"/>
      <c r="FKS27" s="37"/>
      <c r="FKT27" s="37"/>
      <c r="FKU27" s="37"/>
      <c r="FKV27" s="37"/>
      <c r="FKW27" s="37"/>
      <c r="FKX27" s="37"/>
      <c r="FKY27" s="37"/>
      <c r="FKZ27" s="37"/>
      <c r="FLA27" s="37"/>
      <c r="FLB27" s="37"/>
      <c r="FLC27" s="37"/>
      <c r="FLD27" s="37"/>
      <c r="FLE27" s="37"/>
      <c r="FLF27" s="37"/>
      <c r="FLG27" s="37"/>
      <c r="FLH27" s="37"/>
      <c r="FLI27" s="37"/>
      <c r="FLJ27" s="37"/>
      <c r="FLK27" s="37"/>
      <c r="FLL27" s="37"/>
      <c r="FLM27" s="37"/>
      <c r="FLN27" s="37"/>
      <c r="FLO27" s="37"/>
      <c r="FLP27" s="37"/>
      <c r="FLQ27" s="37"/>
      <c r="FLR27" s="37"/>
      <c r="FLS27" s="37"/>
      <c r="FLT27" s="37"/>
      <c r="FLU27" s="37"/>
      <c r="FLV27" s="37"/>
      <c r="FLW27" s="37"/>
      <c r="FLX27" s="37"/>
      <c r="FLY27" s="37"/>
      <c r="FLZ27" s="37"/>
      <c r="FMA27" s="37"/>
      <c r="FMB27" s="37"/>
      <c r="FMC27" s="37"/>
      <c r="FMD27" s="37"/>
      <c r="FME27" s="37"/>
      <c r="FMF27" s="37"/>
      <c r="FMG27" s="37"/>
      <c r="FMH27" s="37"/>
      <c r="FMI27" s="37"/>
      <c r="FMJ27" s="37"/>
      <c r="FMK27" s="37"/>
      <c r="FML27" s="37"/>
      <c r="FMM27" s="37"/>
      <c r="FMN27" s="37"/>
      <c r="FMO27" s="37"/>
      <c r="FMP27" s="37"/>
      <c r="FMQ27" s="37"/>
      <c r="FMR27" s="37"/>
      <c r="FMS27" s="37"/>
      <c r="FMT27" s="37"/>
      <c r="FMU27" s="37"/>
      <c r="FMV27" s="37"/>
      <c r="FMW27" s="37"/>
      <c r="FMX27" s="37"/>
      <c r="FMY27" s="37"/>
      <c r="FMZ27" s="37"/>
      <c r="FNA27" s="37"/>
      <c r="FNB27" s="37"/>
      <c r="FNC27" s="37"/>
      <c r="FND27" s="37"/>
      <c r="FNE27" s="37"/>
      <c r="FNF27" s="37"/>
      <c r="FNG27" s="37"/>
      <c r="FNH27" s="37"/>
      <c r="FNI27" s="37"/>
      <c r="FNJ27" s="37"/>
      <c r="FNK27" s="37"/>
      <c r="FNL27" s="37"/>
      <c r="FNM27" s="37"/>
      <c r="FNN27" s="37"/>
      <c r="FNO27" s="37"/>
      <c r="FNP27" s="37"/>
      <c r="FNQ27" s="37"/>
      <c r="FNR27" s="37"/>
      <c r="FNS27" s="37"/>
      <c r="FNT27" s="37"/>
      <c r="FNU27" s="37"/>
      <c r="FNV27" s="37"/>
      <c r="FNW27" s="37"/>
      <c r="FNX27" s="37"/>
      <c r="FNY27" s="37"/>
      <c r="FNZ27" s="37"/>
      <c r="FOA27" s="37"/>
      <c r="FOB27" s="37"/>
      <c r="FOC27" s="37"/>
      <c r="FOD27" s="37"/>
      <c r="FOE27" s="37"/>
      <c r="FOF27" s="37"/>
      <c r="FOG27" s="37"/>
      <c r="FOH27" s="37"/>
      <c r="FOI27" s="37"/>
      <c r="FOJ27" s="37"/>
      <c r="FOK27" s="37"/>
      <c r="FOL27" s="37"/>
      <c r="FOM27" s="37"/>
      <c r="FON27" s="37"/>
      <c r="FOO27" s="37"/>
      <c r="FOP27" s="37"/>
      <c r="FOQ27" s="37"/>
      <c r="FOR27" s="37"/>
      <c r="FOS27" s="37"/>
      <c r="FOT27" s="37"/>
      <c r="FOU27" s="37"/>
      <c r="FOV27" s="37"/>
      <c r="FOW27" s="37"/>
      <c r="FOX27" s="37"/>
      <c r="FOY27" s="37"/>
      <c r="FOZ27" s="37"/>
      <c r="FPA27" s="37"/>
      <c r="FPB27" s="37"/>
      <c r="FPC27" s="37"/>
      <c r="FPD27" s="37"/>
      <c r="FPE27" s="37"/>
      <c r="FPF27" s="37"/>
      <c r="FPG27" s="37"/>
      <c r="FPH27" s="37"/>
      <c r="FPI27" s="37"/>
      <c r="FPJ27" s="37"/>
      <c r="FPK27" s="37"/>
      <c r="FPL27" s="37"/>
      <c r="FPM27" s="37"/>
      <c r="FPN27" s="37"/>
      <c r="FPO27" s="37"/>
      <c r="FPP27" s="37"/>
      <c r="FPQ27" s="37"/>
      <c r="FPR27" s="37"/>
      <c r="FPS27" s="37"/>
      <c r="FPT27" s="37"/>
      <c r="FPU27" s="37"/>
      <c r="FPV27" s="37"/>
      <c r="FPW27" s="37"/>
      <c r="FPX27" s="37"/>
      <c r="FPY27" s="37"/>
      <c r="FPZ27" s="37"/>
      <c r="FQA27" s="37"/>
      <c r="FQB27" s="37"/>
      <c r="FQC27" s="37"/>
      <c r="FQD27" s="37"/>
      <c r="FQE27" s="37"/>
      <c r="FQF27" s="37"/>
      <c r="FQG27" s="37"/>
      <c r="FQH27" s="37"/>
      <c r="FQI27" s="37"/>
      <c r="FQJ27" s="37"/>
      <c r="FQK27" s="37"/>
      <c r="FQL27" s="37"/>
      <c r="FQM27" s="37"/>
      <c r="FQN27" s="37"/>
      <c r="FQO27" s="37"/>
      <c r="FQP27" s="37"/>
      <c r="FQQ27" s="37"/>
      <c r="FQR27" s="37"/>
      <c r="FQS27" s="37"/>
      <c r="FQT27" s="37"/>
      <c r="FQU27" s="37"/>
      <c r="FQV27" s="37"/>
      <c r="FQW27" s="37"/>
      <c r="FQX27" s="37"/>
      <c r="FQY27" s="37"/>
      <c r="FQZ27" s="37"/>
      <c r="FRA27" s="37"/>
      <c r="FRB27" s="37"/>
      <c r="FRC27" s="37"/>
      <c r="FRD27" s="37"/>
      <c r="FRE27" s="37"/>
      <c r="FRF27" s="37"/>
      <c r="FRG27" s="37"/>
      <c r="FRH27" s="37"/>
      <c r="FRI27" s="37"/>
      <c r="FRJ27" s="37"/>
      <c r="FRK27" s="37"/>
      <c r="FRL27" s="37"/>
      <c r="FRM27" s="37"/>
      <c r="FRN27" s="37"/>
      <c r="FRO27" s="37"/>
      <c r="FRP27" s="37"/>
      <c r="FRQ27" s="37"/>
      <c r="FRR27" s="37"/>
      <c r="FRS27" s="37"/>
      <c r="FRT27" s="37"/>
      <c r="FRU27" s="37"/>
      <c r="FRV27" s="37"/>
      <c r="FRW27" s="37"/>
      <c r="FRX27" s="37"/>
      <c r="FRY27" s="37"/>
      <c r="FRZ27" s="37"/>
      <c r="FSA27" s="37"/>
      <c r="FSB27" s="37"/>
      <c r="FSC27" s="37"/>
      <c r="FSD27" s="37"/>
      <c r="FSE27" s="37"/>
      <c r="FSF27" s="37"/>
      <c r="FSG27" s="37"/>
      <c r="FSH27" s="37"/>
      <c r="FSI27" s="37"/>
      <c r="FSJ27" s="37"/>
      <c r="FSK27" s="37"/>
      <c r="FSL27" s="37"/>
      <c r="FSM27" s="37"/>
      <c r="FSN27" s="37"/>
      <c r="FSO27" s="37"/>
      <c r="FSP27" s="37"/>
      <c r="FSQ27" s="37"/>
      <c r="FSR27" s="37"/>
      <c r="FSS27" s="37"/>
      <c r="FST27" s="37"/>
      <c r="FSU27" s="37"/>
      <c r="FSV27" s="37"/>
      <c r="FSW27" s="37"/>
      <c r="FSX27" s="37"/>
      <c r="FSY27" s="37"/>
      <c r="FSZ27" s="37"/>
      <c r="FTA27" s="37"/>
      <c r="FTB27" s="37"/>
      <c r="FTC27" s="37"/>
      <c r="FTD27" s="37"/>
      <c r="FTE27" s="37"/>
      <c r="FTF27" s="37"/>
      <c r="FTG27" s="37"/>
      <c r="FTH27" s="37"/>
      <c r="FTI27" s="37"/>
      <c r="FTJ27" s="37"/>
      <c r="FTK27" s="37"/>
      <c r="FTL27" s="37"/>
      <c r="FTM27" s="37"/>
      <c r="FTN27" s="37"/>
      <c r="FTO27" s="37"/>
      <c r="FTP27" s="37"/>
      <c r="FTQ27" s="37"/>
      <c r="FTR27" s="37"/>
      <c r="FTS27" s="37"/>
      <c r="FTT27" s="37"/>
      <c r="FTU27" s="37"/>
      <c r="FTV27" s="37"/>
      <c r="FTW27" s="37"/>
      <c r="FTX27" s="37"/>
      <c r="FTY27" s="37"/>
      <c r="FTZ27" s="37"/>
      <c r="FUA27" s="37"/>
      <c r="FUB27" s="37"/>
      <c r="FUC27" s="37"/>
      <c r="FUD27" s="37"/>
      <c r="FUE27" s="37"/>
      <c r="FUF27" s="37"/>
      <c r="FUG27" s="37"/>
      <c r="FUH27" s="37"/>
      <c r="FUI27" s="37"/>
      <c r="FUJ27" s="37"/>
      <c r="FUK27" s="37"/>
      <c r="FUL27" s="37"/>
      <c r="FUM27" s="37"/>
      <c r="FUN27" s="37"/>
      <c r="FUO27" s="37"/>
      <c r="FUP27" s="37"/>
      <c r="FUQ27" s="37"/>
      <c r="FUR27" s="37"/>
      <c r="FUS27" s="37"/>
      <c r="FUT27" s="37"/>
      <c r="FUU27" s="37"/>
      <c r="FUV27" s="37"/>
      <c r="FUW27" s="37"/>
      <c r="FUX27" s="37"/>
      <c r="FUY27" s="37"/>
      <c r="FUZ27" s="37"/>
      <c r="FVA27" s="37"/>
      <c r="FVB27" s="37"/>
      <c r="FVC27" s="37"/>
      <c r="FVD27" s="37"/>
      <c r="FVE27" s="37"/>
      <c r="FVF27" s="37"/>
      <c r="FVG27" s="37"/>
      <c r="FVH27" s="37"/>
      <c r="FVI27" s="37"/>
      <c r="FVJ27" s="37"/>
      <c r="FVK27" s="37"/>
      <c r="FVL27" s="37"/>
      <c r="FVM27" s="37"/>
      <c r="FVN27" s="37"/>
      <c r="FVO27" s="37"/>
      <c r="FVP27" s="37"/>
      <c r="FVQ27" s="37"/>
      <c r="FVR27" s="37"/>
      <c r="FVS27" s="37"/>
      <c r="FVT27" s="37"/>
      <c r="FVU27" s="37"/>
      <c r="FVV27" s="37"/>
      <c r="FVW27" s="37"/>
      <c r="FVX27" s="37"/>
      <c r="FVY27" s="37"/>
      <c r="FVZ27" s="37"/>
      <c r="FWA27" s="37"/>
      <c r="FWB27" s="37"/>
      <c r="FWC27" s="37"/>
      <c r="FWD27" s="37"/>
      <c r="FWE27" s="37"/>
      <c r="FWF27" s="37"/>
      <c r="FWG27" s="37"/>
      <c r="FWH27" s="37"/>
      <c r="FWI27" s="37"/>
      <c r="FWJ27" s="37"/>
      <c r="FWK27" s="37"/>
      <c r="FWL27" s="37"/>
      <c r="FWM27" s="37"/>
      <c r="FWN27" s="37"/>
      <c r="FWO27" s="37"/>
      <c r="FWP27" s="37"/>
      <c r="FWQ27" s="37"/>
      <c r="FWR27" s="37"/>
      <c r="FWS27" s="37"/>
      <c r="FWT27" s="37"/>
      <c r="FWU27" s="37"/>
      <c r="FWV27" s="37"/>
      <c r="FWW27" s="37"/>
      <c r="FWX27" s="37"/>
      <c r="FWY27" s="37"/>
      <c r="FWZ27" s="37"/>
      <c r="FXA27" s="37"/>
      <c r="FXB27" s="37"/>
      <c r="FXC27" s="37"/>
      <c r="FXD27" s="37"/>
      <c r="FXE27" s="37"/>
      <c r="FXF27" s="37"/>
      <c r="FXG27" s="37"/>
      <c r="FXH27" s="37"/>
      <c r="FXI27" s="37"/>
      <c r="FXJ27" s="37"/>
      <c r="FXK27" s="37"/>
      <c r="FXL27" s="37"/>
      <c r="FXM27" s="37"/>
      <c r="FXN27" s="37"/>
      <c r="FXO27" s="37"/>
      <c r="FXP27" s="37"/>
      <c r="FXQ27" s="37"/>
      <c r="FXR27" s="37"/>
      <c r="FXS27" s="37"/>
      <c r="FXT27" s="37"/>
      <c r="FXU27" s="37"/>
      <c r="FXV27" s="37"/>
      <c r="FXW27" s="37"/>
      <c r="FXX27" s="37"/>
      <c r="FXY27" s="37"/>
      <c r="FXZ27" s="37"/>
      <c r="FYA27" s="37"/>
      <c r="FYB27" s="37"/>
      <c r="FYC27" s="37"/>
      <c r="FYD27" s="37"/>
      <c r="FYE27" s="37"/>
      <c r="FYF27" s="37"/>
      <c r="FYG27" s="37"/>
      <c r="FYH27" s="37"/>
      <c r="FYI27" s="37"/>
      <c r="FYJ27" s="37"/>
      <c r="FYK27" s="37"/>
      <c r="FYL27" s="37"/>
      <c r="FYM27" s="37"/>
      <c r="FYN27" s="37"/>
      <c r="FYO27" s="37"/>
      <c r="FYP27" s="37"/>
      <c r="FYQ27" s="37"/>
      <c r="FYR27" s="37"/>
      <c r="FYS27" s="37"/>
      <c r="FYT27" s="37"/>
      <c r="FYU27" s="37"/>
      <c r="FYV27" s="37"/>
      <c r="FYW27" s="37"/>
      <c r="FYX27" s="37"/>
      <c r="FYY27" s="37"/>
      <c r="FYZ27" s="37"/>
      <c r="FZA27" s="37"/>
      <c r="FZB27" s="37"/>
      <c r="FZC27" s="37"/>
      <c r="FZD27" s="37"/>
      <c r="FZE27" s="37"/>
      <c r="FZF27" s="37"/>
      <c r="FZG27" s="37"/>
      <c r="FZH27" s="37"/>
      <c r="FZI27" s="37"/>
      <c r="FZJ27" s="37"/>
      <c r="FZK27" s="37"/>
      <c r="FZL27" s="37"/>
      <c r="FZM27" s="37"/>
      <c r="FZN27" s="37"/>
      <c r="FZO27" s="37"/>
      <c r="FZP27" s="37"/>
      <c r="FZQ27" s="37"/>
      <c r="FZR27" s="37"/>
      <c r="FZS27" s="37"/>
      <c r="FZT27" s="37"/>
      <c r="FZU27" s="37"/>
      <c r="FZV27" s="37"/>
      <c r="FZW27" s="37"/>
      <c r="FZX27" s="37"/>
      <c r="FZY27" s="37"/>
      <c r="FZZ27" s="37"/>
      <c r="GAA27" s="37"/>
      <c r="GAB27" s="37"/>
      <c r="GAC27" s="37"/>
      <c r="GAD27" s="37"/>
      <c r="GAE27" s="37"/>
      <c r="GAF27" s="37"/>
      <c r="GAG27" s="37"/>
      <c r="GAH27" s="37"/>
      <c r="GAI27" s="37"/>
      <c r="GAJ27" s="37"/>
      <c r="GAK27" s="37"/>
      <c r="GAL27" s="37"/>
      <c r="GAM27" s="37"/>
      <c r="GAN27" s="37"/>
      <c r="GAO27" s="37"/>
      <c r="GAP27" s="37"/>
      <c r="GAQ27" s="37"/>
      <c r="GAR27" s="37"/>
      <c r="GAS27" s="37"/>
      <c r="GAT27" s="37"/>
      <c r="GAU27" s="37"/>
      <c r="GAV27" s="37"/>
      <c r="GAW27" s="37"/>
      <c r="GAX27" s="37"/>
      <c r="GAY27" s="37"/>
      <c r="GAZ27" s="37"/>
      <c r="GBA27" s="37"/>
      <c r="GBB27" s="37"/>
      <c r="GBC27" s="37"/>
      <c r="GBD27" s="37"/>
      <c r="GBE27" s="37"/>
      <c r="GBF27" s="37"/>
      <c r="GBG27" s="37"/>
      <c r="GBH27" s="37"/>
      <c r="GBI27" s="37"/>
      <c r="GBJ27" s="37"/>
      <c r="GBK27" s="37"/>
      <c r="GBL27" s="37"/>
      <c r="GBM27" s="37"/>
      <c r="GBN27" s="37"/>
      <c r="GBO27" s="37"/>
      <c r="GBP27" s="37"/>
      <c r="GBQ27" s="37"/>
      <c r="GBR27" s="37"/>
      <c r="GBS27" s="37"/>
      <c r="GBT27" s="37"/>
      <c r="GBU27" s="37"/>
      <c r="GBV27" s="37"/>
      <c r="GBW27" s="37"/>
      <c r="GBX27" s="37"/>
      <c r="GBY27" s="37"/>
      <c r="GBZ27" s="37"/>
      <c r="GCA27" s="37"/>
      <c r="GCB27" s="37"/>
      <c r="GCC27" s="37"/>
      <c r="GCD27" s="37"/>
      <c r="GCE27" s="37"/>
      <c r="GCF27" s="37"/>
      <c r="GCG27" s="37"/>
      <c r="GCH27" s="37"/>
      <c r="GCI27" s="37"/>
      <c r="GCJ27" s="37"/>
      <c r="GCK27" s="37"/>
      <c r="GCL27" s="37"/>
      <c r="GCM27" s="37"/>
      <c r="GCN27" s="37"/>
      <c r="GCO27" s="37"/>
      <c r="GCP27" s="37"/>
      <c r="GCQ27" s="37"/>
      <c r="GCR27" s="37"/>
      <c r="GCS27" s="37"/>
      <c r="GCT27" s="37"/>
      <c r="GCU27" s="37"/>
      <c r="GCV27" s="37"/>
      <c r="GCW27" s="37"/>
      <c r="GCX27" s="37"/>
      <c r="GCY27" s="37"/>
      <c r="GCZ27" s="37"/>
      <c r="GDA27" s="37"/>
      <c r="GDB27" s="37"/>
      <c r="GDC27" s="37"/>
      <c r="GDD27" s="37"/>
      <c r="GDE27" s="37"/>
      <c r="GDF27" s="37"/>
      <c r="GDG27" s="37"/>
      <c r="GDH27" s="37"/>
      <c r="GDI27" s="37"/>
      <c r="GDJ27" s="37"/>
      <c r="GDK27" s="37"/>
      <c r="GDL27" s="37"/>
      <c r="GDM27" s="37"/>
      <c r="GDN27" s="37"/>
      <c r="GDO27" s="37"/>
      <c r="GDP27" s="37"/>
      <c r="GDQ27" s="37"/>
      <c r="GDR27" s="37"/>
      <c r="GDS27" s="37"/>
      <c r="GDT27" s="37"/>
      <c r="GDU27" s="37"/>
      <c r="GDV27" s="37"/>
      <c r="GDW27" s="37"/>
      <c r="GDX27" s="37"/>
      <c r="GDY27" s="37"/>
      <c r="GDZ27" s="37"/>
      <c r="GEA27" s="37"/>
      <c r="GEB27" s="37"/>
      <c r="GEC27" s="37"/>
      <c r="GED27" s="37"/>
      <c r="GEE27" s="37"/>
      <c r="GEF27" s="37"/>
      <c r="GEG27" s="37"/>
      <c r="GEH27" s="37"/>
      <c r="GEI27" s="37"/>
      <c r="GEJ27" s="37"/>
      <c r="GEK27" s="37"/>
      <c r="GEL27" s="37"/>
      <c r="GEM27" s="37"/>
      <c r="GEN27" s="37"/>
      <c r="GEO27" s="37"/>
      <c r="GEP27" s="37"/>
      <c r="GEQ27" s="37"/>
      <c r="GER27" s="37"/>
      <c r="GES27" s="37"/>
      <c r="GET27" s="37"/>
      <c r="GEU27" s="37"/>
      <c r="GEV27" s="37"/>
      <c r="GEW27" s="37"/>
      <c r="GEX27" s="37"/>
      <c r="GEY27" s="37"/>
      <c r="GEZ27" s="37"/>
      <c r="GFA27" s="37"/>
      <c r="GFB27" s="37"/>
      <c r="GFC27" s="37"/>
      <c r="GFD27" s="37"/>
      <c r="GFE27" s="37"/>
      <c r="GFF27" s="37"/>
      <c r="GFG27" s="37"/>
      <c r="GFH27" s="37"/>
      <c r="GFI27" s="37"/>
      <c r="GFJ27" s="37"/>
      <c r="GFK27" s="37"/>
      <c r="GFL27" s="37"/>
      <c r="GFM27" s="37"/>
      <c r="GFN27" s="37"/>
      <c r="GFO27" s="37"/>
      <c r="GFP27" s="37"/>
      <c r="GFQ27" s="37"/>
      <c r="GFR27" s="37"/>
      <c r="GFS27" s="37"/>
      <c r="GFT27" s="37"/>
      <c r="GFU27" s="37"/>
      <c r="GFV27" s="37"/>
      <c r="GFW27" s="37"/>
      <c r="GFX27" s="37"/>
      <c r="GFY27" s="37"/>
      <c r="GFZ27" s="37"/>
      <c r="GGA27" s="37"/>
      <c r="GGB27" s="37"/>
      <c r="GGC27" s="37"/>
      <c r="GGD27" s="37"/>
      <c r="GGE27" s="37"/>
      <c r="GGF27" s="37"/>
      <c r="GGG27" s="37"/>
      <c r="GGH27" s="37"/>
      <c r="GGI27" s="37"/>
      <c r="GGJ27" s="37"/>
      <c r="GGK27" s="37"/>
      <c r="GGL27" s="37"/>
      <c r="GGM27" s="37"/>
      <c r="GGN27" s="37"/>
      <c r="GGO27" s="37"/>
      <c r="GGP27" s="37"/>
      <c r="GGQ27" s="37"/>
      <c r="GGR27" s="37"/>
      <c r="GGS27" s="37"/>
      <c r="GGT27" s="37"/>
      <c r="GGU27" s="37"/>
      <c r="GGV27" s="37"/>
      <c r="GGW27" s="37"/>
      <c r="GGX27" s="37"/>
      <c r="GGY27" s="37"/>
      <c r="GGZ27" s="37"/>
      <c r="GHA27" s="37"/>
      <c r="GHB27" s="37"/>
      <c r="GHC27" s="37"/>
      <c r="GHD27" s="37"/>
      <c r="GHE27" s="37"/>
      <c r="GHF27" s="37"/>
      <c r="GHG27" s="37"/>
      <c r="GHH27" s="37"/>
      <c r="GHI27" s="37"/>
      <c r="GHJ27" s="37"/>
      <c r="GHK27" s="37"/>
      <c r="GHL27" s="37"/>
      <c r="GHM27" s="37"/>
      <c r="GHN27" s="37"/>
      <c r="GHO27" s="37"/>
      <c r="GHP27" s="37"/>
      <c r="GHQ27" s="37"/>
      <c r="GHR27" s="37"/>
      <c r="GHS27" s="37"/>
      <c r="GHT27" s="37"/>
      <c r="GHU27" s="37"/>
      <c r="GHV27" s="37"/>
      <c r="GHW27" s="37"/>
      <c r="GHX27" s="37"/>
      <c r="GHY27" s="37"/>
      <c r="GHZ27" s="37"/>
      <c r="GIA27" s="37"/>
      <c r="GIB27" s="37"/>
      <c r="GIC27" s="37"/>
      <c r="GID27" s="37"/>
      <c r="GIE27" s="37"/>
      <c r="GIF27" s="37"/>
      <c r="GIG27" s="37"/>
      <c r="GIH27" s="37"/>
      <c r="GII27" s="37"/>
      <c r="GIJ27" s="37"/>
      <c r="GIK27" s="37"/>
      <c r="GIL27" s="37"/>
      <c r="GIM27" s="37"/>
      <c r="GIN27" s="37"/>
      <c r="GIO27" s="37"/>
      <c r="GIP27" s="37"/>
      <c r="GIQ27" s="37"/>
      <c r="GIR27" s="37"/>
      <c r="GIS27" s="37"/>
      <c r="GIT27" s="37"/>
      <c r="GIU27" s="37"/>
      <c r="GIV27" s="37"/>
      <c r="GIW27" s="37"/>
      <c r="GIX27" s="37"/>
      <c r="GIY27" s="37"/>
      <c r="GIZ27" s="37"/>
      <c r="GJA27" s="37"/>
      <c r="GJB27" s="37"/>
      <c r="GJC27" s="37"/>
      <c r="GJD27" s="37"/>
      <c r="GJE27" s="37"/>
      <c r="GJF27" s="37"/>
      <c r="GJG27" s="37"/>
      <c r="GJH27" s="37"/>
      <c r="GJI27" s="37"/>
      <c r="GJJ27" s="37"/>
      <c r="GJK27" s="37"/>
      <c r="GJL27" s="37"/>
      <c r="GJM27" s="37"/>
      <c r="GJN27" s="37"/>
      <c r="GJO27" s="37"/>
      <c r="GJP27" s="37"/>
      <c r="GJQ27" s="37"/>
      <c r="GJR27" s="37"/>
      <c r="GJS27" s="37"/>
      <c r="GJT27" s="37"/>
      <c r="GJU27" s="37"/>
      <c r="GJV27" s="37"/>
      <c r="GJW27" s="37"/>
      <c r="GJX27" s="37"/>
      <c r="GJY27" s="37"/>
      <c r="GJZ27" s="37"/>
      <c r="GKA27" s="37"/>
      <c r="GKB27" s="37"/>
      <c r="GKC27" s="37"/>
      <c r="GKD27" s="37"/>
      <c r="GKE27" s="37"/>
      <c r="GKF27" s="37"/>
      <c r="GKG27" s="37"/>
      <c r="GKH27" s="37"/>
      <c r="GKI27" s="37"/>
      <c r="GKJ27" s="37"/>
      <c r="GKK27" s="37"/>
      <c r="GKL27" s="37"/>
      <c r="GKM27" s="37"/>
      <c r="GKN27" s="37"/>
      <c r="GKO27" s="37"/>
      <c r="GKP27" s="37"/>
      <c r="GKQ27" s="37"/>
      <c r="GKR27" s="37"/>
      <c r="GKS27" s="37"/>
      <c r="GKT27" s="37"/>
      <c r="GKU27" s="37"/>
      <c r="GKV27" s="37"/>
      <c r="GKW27" s="37"/>
      <c r="GKX27" s="37"/>
      <c r="GKY27" s="37"/>
      <c r="GKZ27" s="37"/>
      <c r="GLA27" s="37"/>
      <c r="GLB27" s="37"/>
      <c r="GLC27" s="37"/>
      <c r="GLD27" s="37"/>
      <c r="GLE27" s="37"/>
      <c r="GLF27" s="37"/>
      <c r="GLG27" s="37"/>
      <c r="GLH27" s="37"/>
      <c r="GLI27" s="37"/>
      <c r="GLJ27" s="37"/>
      <c r="GLK27" s="37"/>
      <c r="GLL27" s="37"/>
      <c r="GLM27" s="37"/>
      <c r="GLN27" s="37"/>
      <c r="GLO27" s="37"/>
      <c r="GLP27" s="37"/>
      <c r="GLQ27" s="37"/>
      <c r="GLR27" s="37"/>
      <c r="GLS27" s="37"/>
      <c r="GLT27" s="37"/>
      <c r="GLU27" s="37"/>
      <c r="GLV27" s="37"/>
      <c r="GLW27" s="37"/>
      <c r="GLX27" s="37"/>
      <c r="GLY27" s="37"/>
      <c r="GLZ27" s="37"/>
      <c r="GMA27" s="37"/>
      <c r="GMB27" s="37"/>
      <c r="GMC27" s="37"/>
      <c r="GMD27" s="37"/>
      <c r="GME27" s="37"/>
      <c r="GMF27" s="37"/>
      <c r="GMG27" s="37"/>
      <c r="GMH27" s="37"/>
      <c r="GMI27" s="37"/>
      <c r="GMJ27" s="37"/>
      <c r="GMK27" s="37"/>
      <c r="GML27" s="37"/>
      <c r="GMM27" s="37"/>
      <c r="GMN27" s="37"/>
      <c r="GMO27" s="37"/>
      <c r="GMP27" s="37"/>
      <c r="GMQ27" s="37"/>
      <c r="GMR27" s="37"/>
      <c r="GMS27" s="37"/>
      <c r="GMT27" s="37"/>
      <c r="GMU27" s="37"/>
      <c r="GMV27" s="37"/>
      <c r="GMW27" s="37"/>
      <c r="GMX27" s="37"/>
      <c r="GMY27" s="37"/>
      <c r="GMZ27" s="37"/>
      <c r="GNA27" s="37"/>
      <c r="GNB27" s="37"/>
      <c r="GNC27" s="37"/>
      <c r="GND27" s="37"/>
      <c r="GNE27" s="37"/>
      <c r="GNF27" s="37"/>
      <c r="GNG27" s="37"/>
      <c r="GNH27" s="37"/>
      <c r="GNI27" s="37"/>
      <c r="GNJ27" s="37"/>
      <c r="GNK27" s="37"/>
      <c r="GNL27" s="37"/>
      <c r="GNM27" s="37"/>
      <c r="GNN27" s="37"/>
      <c r="GNO27" s="37"/>
      <c r="GNP27" s="37"/>
      <c r="GNQ27" s="37"/>
      <c r="GNR27" s="37"/>
      <c r="GNS27" s="37"/>
      <c r="GNT27" s="37"/>
      <c r="GNU27" s="37"/>
      <c r="GNV27" s="37"/>
      <c r="GNW27" s="37"/>
      <c r="GNX27" s="37"/>
      <c r="GNY27" s="37"/>
      <c r="GNZ27" s="37"/>
      <c r="GOA27" s="37"/>
      <c r="GOB27" s="37"/>
      <c r="GOC27" s="37"/>
      <c r="GOD27" s="37"/>
      <c r="GOE27" s="37"/>
      <c r="GOF27" s="37"/>
      <c r="GOG27" s="37"/>
      <c r="GOH27" s="37"/>
      <c r="GOI27" s="37"/>
      <c r="GOJ27" s="37"/>
      <c r="GOK27" s="37"/>
      <c r="GOL27" s="37"/>
      <c r="GOM27" s="37"/>
      <c r="GON27" s="37"/>
      <c r="GOO27" s="37"/>
      <c r="GOP27" s="37"/>
      <c r="GOQ27" s="37"/>
      <c r="GOR27" s="37"/>
      <c r="GOS27" s="37"/>
      <c r="GOT27" s="37"/>
      <c r="GOU27" s="37"/>
      <c r="GOV27" s="37"/>
      <c r="GOW27" s="37"/>
      <c r="GOX27" s="37"/>
      <c r="GOY27" s="37"/>
      <c r="GOZ27" s="37"/>
      <c r="GPA27" s="37"/>
      <c r="GPB27" s="37"/>
      <c r="GPC27" s="37"/>
      <c r="GPD27" s="37"/>
      <c r="GPE27" s="37"/>
      <c r="GPF27" s="37"/>
      <c r="GPG27" s="37"/>
      <c r="GPH27" s="37"/>
      <c r="GPI27" s="37"/>
      <c r="GPJ27" s="37"/>
      <c r="GPK27" s="37"/>
      <c r="GPL27" s="37"/>
      <c r="GPM27" s="37"/>
      <c r="GPN27" s="37"/>
      <c r="GPO27" s="37"/>
      <c r="GPP27" s="37"/>
      <c r="GPQ27" s="37"/>
      <c r="GPR27" s="37"/>
      <c r="GPS27" s="37"/>
      <c r="GPT27" s="37"/>
      <c r="GPU27" s="37"/>
      <c r="GPV27" s="37"/>
      <c r="GPW27" s="37"/>
      <c r="GPX27" s="37"/>
      <c r="GPY27" s="37"/>
      <c r="GPZ27" s="37"/>
      <c r="GQA27" s="37"/>
      <c r="GQB27" s="37"/>
      <c r="GQC27" s="37"/>
      <c r="GQD27" s="37"/>
      <c r="GQE27" s="37"/>
      <c r="GQF27" s="37"/>
      <c r="GQG27" s="37"/>
      <c r="GQH27" s="37"/>
      <c r="GQI27" s="37"/>
      <c r="GQJ27" s="37"/>
      <c r="GQK27" s="37"/>
      <c r="GQL27" s="37"/>
      <c r="GQM27" s="37"/>
      <c r="GQN27" s="37"/>
      <c r="GQO27" s="37"/>
      <c r="GQP27" s="37"/>
      <c r="GQQ27" s="37"/>
      <c r="GQR27" s="37"/>
      <c r="GQS27" s="37"/>
      <c r="GQT27" s="37"/>
      <c r="GQU27" s="37"/>
      <c r="GQV27" s="37"/>
      <c r="GQW27" s="37"/>
      <c r="GQX27" s="37"/>
      <c r="GQY27" s="37"/>
      <c r="GQZ27" s="37"/>
      <c r="GRA27" s="37"/>
      <c r="GRB27" s="37"/>
      <c r="GRC27" s="37"/>
      <c r="GRD27" s="37"/>
      <c r="GRE27" s="37"/>
      <c r="GRF27" s="37"/>
      <c r="GRG27" s="37"/>
      <c r="GRH27" s="37"/>
      <c r="GRI27" s="37"/>
      <c r="GRJ27" s="37"/>
      <c r="GRK27" s="37"/>
      <c r="GRL27" s="37"/>
      <c r="GRM27" s="37"/>
      <c r="GRN27" s="37"/>
      <c r="GRO27" s="37"/>
      <c r="GRP27" s="37"/>
      <c r="GRQ27" s="37"/>
      <c r="GRR27" s="37"/>
      <c r="GRS27" s="37"/>
      <c r="GRT27" s="37"/>
      <c r="GRU27" s="37"/>
      <c r="GRV27" s="37"/>
      <c r="GRW27" s="37"/>
      <c r="GRX27" s="37"/>
      <c r="GRY27" s="37"/>
      <c r="GRZ27" s="37"/>
      <c r="GSA27" s="37"/>
      <c r="GSB27" s="37"/>
      <c r="GSC27" s="37"/>
      <c r="GSD27" s="37"/>
      <c r="GSE27" s="37"/>
      <c r="GSF27" s="37"/>
      <c r="GSG27" s="37"/>
      <c r="GSH27" s="37"/>
      <c r="GSI27" s="37"/>
      <c r="GSJ27" s="37"/>
      <c r="GSK27" s="37"/>
      <c r="GSL27" s="37"/>
      <c r="GSM27" s="37"/>
      <c r="GSN27" s="37"/>
      <c r="GSO27" s="37"/>
      <c r="GSP27" s="37"/>
      <c r="GSQ27" s="37"/>
      <c r="GSR27" s="37"/>
      <c r="GSS27" s="37"/>
      <c r="GST27" s="37"/>
      <c r="GSU27" s="37"/>
      <c r="GSV27" s="37"/>
      <c r="GSW27" s="37"/>
      <c r="GSX27" s="37"/>
      <c r="GSY27" s="37"/>
      <c r="GSZ27" s="37"/>
      <c r="GTA27" s="37"/>
      <c r="GTB27" s="37"/>
      <c r="GTC27" s="37"/>
      <c r="GTD27" s="37"/>
      <c r="GTE27" s="37"/>
      <c r="GTF27" s="37"/>
      <c r="GTG27" s="37"/>
      <c r="GTH27" s="37"/>
      <c r="GTI27" s="37"/>
      <c r="GTJ27" s="37"/>
      <c r="GTK27" s="37"/>
      <c r="GTL27" s="37"/>
      <c r="GTM27" s="37"/>
      <c r="GTN27" s="37"/>
      <c r="GTO27" s="37"/>
      <c r="GTP27" s="37"/>
      <c r="GTQ27" s="37"/>
      <c r="GTR27" s="37"/>
      <c r="GTS27" s="37"/>
      <c r="GTT27" s="37"/>
      <c r="GTU27" s="37"/>
      <c r="GTV27" s="37"/>
      <c r="GTW27" s="37"/>
      <c r="GTX27" s="37"/>
      <c r="GTY27" s="37"/>
      <c r="GTZ27" s="37"/>
      <c r="GUA27" s="37"/>
      <c r="GUB27" s="37"/>
      <c r="GUC27" s="37"/>
      <c r="GUD27" s="37"/>
      <c r="GUE27" s="37"/>
      <c r="GUF27" s="37"/>
      <c r="GUG27" s="37"/>
      <c r="GUH27" s="37"/>
      <c r="GUI27" s="37"/>
      <c r="GUJ27" s="37"/>
      <c r="GUK27" s="37"/>
      <c r="GUL27" s="37"/>
      <c r="GUM27" s="37"/>
      <c r="GUN27" s="37"/>
      <c r="GUO27" s="37"/>
      <c r="GUP27" s="37"/>
      <c r="GUQ27" s="37"/>
      <c r="GUR27" s="37"/>
      <c r="GUS27" s="37"/>
      <c r="GUT27" s="37"/>
      <c r="GUU27" s="37"/>
      <c r="GUV27" s="37"/>
      <c r="GUW27" s="37"/>
      <c r="GUX27" s="37"/>
      <c r="GUY27" s="37"/>
      <c r="GUZ27" s="37"/>
      <c r="GVA27" s="37"/>
      <c r="GVB27" s="37"/>
      <c r="GVC27" s="37"/>
      <c r="GVD27" s="37"/>
      <c r="GVE27" s="37"/>
      <c r="GVF27" s="37"/>
      <c r="GVG27" s="37"/>
      <c r="GVH27" s="37"/>
      <c r="GVI27" s="37"/>
      <c r="GVJ27" s="37"/>
      <c r="GVK27" s="37"/>
      <c r="GVL27" s="37"/>
      <c r="GVM27" s="37"/>
      <c r="GVN27" s="37"/>
      <c r="GVO27" s="37"/>
      <c r="GVP27" s="37"/>
      <c r="GVQ27" s="37"/>
      <c r="GVR27" s="37"/>
      <c r="GVS27" s="37"/>
      <c r="GVT27" s="37"/>
      <c r="GVU27" s="37"/>
      <c r="GVV27" s="37"/>
      <c r="GVW27" s="37"/>
      <c r="GVX27" s="37"/>
      <c r="GVY27" s="37"/>
      <c r="GVZ27" s="37"/>
      <c r="GWA27" s="37"/>
      <c r="GWB27" s="37"/>
      <c r="GWC27" s="37"/>
      <c r="GWD27" s="37"/>
      <c r="GWE27" s="37"/>
      <c r="GWF27" s="37"/>
      <c r="GWG27" s="37"/>
      <c r="GWH27" s="37"/>
      <c r="GWI27" s="37"/>
      <c r="GWJ27" s="37"/>
      <c r="GWK27" s="37"/>
      <c r="GWL27" s="37"/>
      <c r="GWM27" s="37"/>
      <c r="GWN27" s="37"/>
      <c r="GWO27" s="37"/>
      <c r="GWP27" s="37"/>
      <c r="GWQ27" s="37"/>
      <c r="GWR27" s="37"/>
      <c r="GWS27" s="37"/>
      <c r="GWT27" s="37"/>
      <c r="GWU27" s="37"/>
      <c r="GWV27" s="37"/>
      <c r="GWW27" s="37"/>
      <c r="GWX27" s="37"/>
      <c r="GWY27" s="37"/>
      <c r="GWZ27" s="37"/>
      <c r="GXA27" s="37"/>
      <c r="GXB27" s="37"/>
      <c r="GXC27" s="37"/>
      <c r="GXD27" s="37"/>
      <c r="GXE27" s="37"/>
      <c r="GXF27" s="37"/>
      <c r="GXG27" s="37"/>
      <c r="GXH27" s="37"/>
      <c r="GXI27" s="37"/>
      <c r="GXJ27" s="37"/>
      <c r="GXK27" s="37"/>
      <c r="GXL27" s="37"/>
      <c r="GXM27" s="37"/>
      <c r="GXN27" s="37"/>
      <c r="GXO27" s="37"/>
      <c r="GXP27" s="37"/>
      <c r="GXQ27" s="37"/>
      <c r="GXR27" s="37"/>
      <c r="GXS27" s="37"/>
      <c r="GXT27" s="37"/>
      <c r="GXU27" s="37"/>
      <c r="GXV27" s="37"/>
      <c r="GXW27" s="37"/>
      <c r="GXX27" s="37"/>
      <c r="GXY27" s="37"/>
      <c r="GXZ27" s="37"/>
      <c r="GYA27" s="37"/>
      <c r="GYB27" s="37"/>
      <c r="GYC27" s="37"/>
      <c r="GYD27" s="37"/>
      <c r="GYE27" s="37"/>
      <c r="GYF27" s="37"/>
      <c r="GYG27" s="37"/>
      <c r="GYH27" s="37"/>
      <c r="GYI27" s="37"/>
      <c r="GYJ27" s="37"/>
      <c r="GYK27" s="37"/>
      <c r="GYL27" s="37"/>
      <c r="GYM27" s="37"/>
      <c r="GYN27" s="37"/>
      <c r="GYO27" s="37"/>
      <c r="GYP27" s="37"/>
      <c r="GYQ27" s="37"/>
      <c r="GYR27" s="37"/>
      <c r="GYS27" s="37"/>
      <c r="GYT27" s="37"/>
      <c r="GYU27" s="37"/>
      <c r="GYV27" s="37"/>
      <c r="GYW27" s="37"/>
      <c r="GYX27" s="37"/>
      <c r="GYY27" s="37"/>
      <c r="GYZ27" s="37"/>
      <c r="GZA27" s="37"/>
      <c r="GZB27" s="37"/>
      <c r="GZC27" s="37"/>
      <c r="GZD27" s="37"/>
      <c r="GZE27" s="37"/>
      <c r="GZF27" s="37"/>
      <c r="GZG27" s="37"/>
      <c r="GZH27" s="37"/>
      <c r="GZI27" s="37"/>
      <c r="GZJ27" s="37"/>
      <c r="GZK27" s="37"/>
      <c r="GZL27" s="37"/>
      <c r="GZM27" s="37"/>
      <c r="GZN27" s="37"/>
      <c r="GZO27" s="37"/>
      <c r="GZP27" s="37"/>
      <c r="GZQ27" s="37"/>
      <c r="GZR27" s="37"/>
      <c r="GZS27" s="37"/>
      <c r="GZT27" s="37"/>
      <c r="GZU27" s="37"/>
      <c r="GZV27" s="37"/>
      <c r="GZW27" s="37"/>
      <c r="GZX27" s="37"/>
      <c r="GZY27" s="37"/>
      <c r="GZZ27" s="37"/>
      <c r="HAA27" s="37"/>
      <c r="HAB27" s="37"/>
      <c r="HAC27" s="37"/>
      <c r="HAD27" s="37"/>
      <c r="HAE27" s="37"/>
      <c r="HAF27" s="37"/>
      <c r="HAG27" s="37"/>
      <c r="HAH27" s="37"/>
      <c r="HAI27" s="37"/>
      <c r="HAJ27" s="37"/>
      <c r="HAK27" s="37"/>
      <c r="HAL27" s="37"/>
      <c r="HAM27" s="37"/>
      <c r="HAN27" s="37"/>
      <c r="HAO27" s="37"/>
      <c r="HAP27" s="37"/>
      <c r="HAQ27" s="37"/>
      <c r="HAR27" s="37"/>
      <c r="HAS27" s="37"/>
      <c r="HAT27" s="37"/>
      <c r="HAU27" s="37"/>
      <c r="HAV27" s="37"/>
      <c r="HAW27" s="37"/>
      <c r="HAX27" s="37"/>
      <c r="HAY27" s="37"/>
      <c r="HAZ27" s="37"/>
      <c r="HBA27" s="37"/>
      <c r="HBB27" s="37"/>
      <c r="HBC27" s="37"/>
      <c r="HBD27" s="37"/>
      <c r="HBE27" s="37"/>
      <c r="HBF27" s="37"/>
      <c r="HBG27" s="37"/>
      <c r="HBH27" s="37"/>
      <c r="HBI27" s="37"/>
      <c r="HBJ27" s="37"/>
      <c r="HBK27" s="37"/>
      <c r="HBL27" s="37"/>
      <c r="HBM27" s="37"/>
      <c r="HBN27" s="37"/>
      <c r="HBO27" s="37"/>
      <c r="HBP27" s="37"/>
      <c r="HBQ27" s="37"/>
      <c r="HBR27" s="37"/>
      <c r="HBS27" s="37"/>
      <c r="HBT27" s="37"/>
      <c r="HBU27" s="37"/>
      <c r="HBV27" s="37"/>
      <c r="HBW27" s="37"/>
      <c r="HBX27" s="37"/>
      <c r="HBY27" s="37"/>
      <c r="HBZ27" s="37"/>
      <c r="HCA27" s="37"/>
      <c r="HCB27" s="37"/>
      <c r="HCC27" s="37"/>
      <c r="HCD27" s="37"/>
      <c r="HCE27" s="37"/>
      <c r="HCF27" s="37"/>
      <c r="HCG27" s="37"/>
      <c r="HCH27" s="37"/>
      <c r="HCI27" s="37"/>
      <c r="HCJ27" s="37"/>
      <c r="HCK27" s="37"/>
      <c r="HCL27" s="37"/>
      <c r="HCM27" s="37"/>
      <c r="HCN27" s="37"/>
      <c r="HCO27" s="37"/>
      <c r="HCP27" s="37"/>
      <c r="HCQ27" s="37"/>
      <c r="HCR27" s="37"/>
      <c r="HCS27" s="37"/>
      <c r="HCT27" s="37"/>
      <c r="HCU27" s="37"/>
      <c r="HCV27" s="37"/>
      <c r="HCW27" s="37"/>
      <c r="HCX27" s="37"/>
      <c r="HCY27" s="37"/>
      <c r="HCZ27" s="37"/>
      <c r="HDA27" s="37"/>
      <c r="HDB27" s="37"/>
      <c r="HDC27" s="37"/>
      <c r="HDD27" s="37"/>
      <c r="HDE27" s="37"/>
      <c r="HDF27" s="37"/>
      <c r="HDG27" s="37"/>
      <c r="HDH27" s="37"/>
      <c r="HDI27" s="37"/>
      <c r="HDJ27" s="37"/>
      <c r="HDK27" s="37"/>
      <c r="HDL27" s="37"/>
      <c r="HDM27" s="37"/>
      <c r="HDN27" s="37"/>
      <c r="HDO27" s="37"/>
      <c r="HDP27" s="37"/>
      <c r="HDQ27" s="37"/>
      <c r="HDR27" s="37"/>
      <c r="HDS27" s="37"/>
      <c r="HDT27" s="37"/>
      <c r="HDU27" s="37"/>
      <c r="HDV27" s="37"/>
      <c r="HDW27" s="37"/>
      <c r="HDX27" s="37"/>
      <c r="HDY27" s="37"/>
      <c r="HDZ27" s="37"/>
      <c r="HEA27" s="37"/>
      <c r="HEB27" s="37"/>
      <c r="HEC27" s="37"/>
      <c r="HED27" s="37"/>
      <c r="HEE27" s="37"/>
      <c r="HEF27" s="37"/>
      <c r="HEG27" s="37"/>
      <c r="HEH27" s="37"/>
      <c r="HEI27" s="37"/>
      <c r="HEJ27" s="37"/>
      <c r="HEK27" s="37"/>
      <c r="HEL27" s="37"/>
      <c r="HEM27" s="37"/>
      <c r="HEN27" s="37"/>
      <c r="HEO27" s="37"/>
      <c r="HEP27" s="37"/>
      <c r="HEQ27" s="37"/>
      <c r="HER27" s="37"/>
      <c r="HES27" s="37"/>
      <c r="HET27" s="37"/>
      <c r="HEU27" s="37"/>
      <c r="HEV27" s="37"/>
      <c r="HEW27" s="37"/>
      <c r="HEX27" s="37"/>
      <c r="HEY27" s="37"/>
      <c r="HEZ27" s="37"/>
      <c r="HFA27" s="37"/>
      <c r="HFB27" s="37"/>
      <c r="HFC27" s="37"/>
      <c r="HFD27" s="37"/>
      <c r="HFE27" s="37"/>
      <c r="HFF27" s="37"/>
      <c r="HFG27" s="37"/>
      <c r="HFH27" s="37"/>
      <c r="HFI27" s="37"/>
      <c r="HFJ27" s="37"/>
      <c r="HFK27" s="37"/>
      <c r="HFL27" s="37"/>
      <c r="HFM27" s="37"/>
      <c r="HFN27" s="37"/>
      <c r="HFO27" s="37"/>
      <c r="HFP27" s="37"/>
      <c r="HFQ27" s="37"/>
      <c r="HFR27" s="37"/>
      <c r="HFS27" s="37"/>
      <c r="HFT27" s="37"/>
      <c r="HFU27" s="37"/>
      <c r="HFV27" s="37"/>
      <c r="HFW27" s="37"/>
      <c r="HFX27" s="37"/>
      <c r="HFY27" s="37"/>
      <c r="HFZ27" s="37"/>
      <c r="HGA27" s="37"/>
      <c r="HGB27" s="37"/>
      <c r="HGC27" s="37"/>
      <c r="HGD27" s="37"/>
      <c r="HGE27" s="37"/>
      <c r="HGF27" s="37"/>
      <c r="HGG27" s="37"/>
      <c r="HGH27" s="37"/>
      <c r="HGI27" s="37"/>
      <c r="HGJ27" s="37"/>
      <c r="HGK27" s="37"/>
      <c r="HGL27" s="37"/>
      <c r="HGM27" s="37"/>
      <c r="HGN27" s="37"/>
      <c r="HGO27" s="37"/>
      <c r="HGP27" s="37"/>
      <c r="HGQ27" s="37"/>
      <c r="HGR27" s="37"/>
      <c r="HGS27" s="37"/>
      <c r="HGT27" s="37"/>
      <c r="HGU27" s="37"/>
      <c r="HGV27" s="37"/>
      <c r="HGW27" s="37"/>
      <c r="HGX27" s="37"/>
      <c r="HGY27" s="37"/>
      <c r="HGZ27" s="37"/>
      <c r="HHA27" s="37"/>
      <c r="HHB27" s="37"/>
      <c r="HHC27" s="37"/>
      <c r="HHD27" s="37"/>
      <c r="HHE27" s="37"/>
      <c r="HHF27" s="37"/>
      <c r="HHG27" s="37"/>
      <c r="HHH27" s="37"/>
      <c r="HHI27" s="37"/>
      <c r="HHJ27" s="37"/>
      <c r="HHK27" s="37"/>
      <c r="HHL27" s="37"/>
      <c r="HHM27" s="37"/>
      <c r="HHN27" s="37"/>
      <c r="HHO27" s="37"/>
      <c r="HHP27" s="37"/>
      <c r="HHQ27" s="37"/>
      <c r="HHR27" s="37"/>
      <c r="HHS27" s="37"/>
      <c r="HHT27" s="37"/>
      <c r="HHU27" s="37"/>
      <c r="HHV27" s="37"/>
      <c r="HHW27" s="37"/>
      <c r="HHX27" s="37"/>
      <c r="HHY27" s="37"/>
      <c r="HHZ27" s="37"/>
      <c r="HIA27" s="37"/>
      <c r="HIB27" s="37"/>
      <c r="HIC27" s="37"/>
      <c r="HID27" s="37"/>
      <c r="HIE27" s="37"/>
      <c r="HIF27" s="37"/>
      <c r="HIG27" s="37"/>
      <c r="HIH27" s="37"/>
      <c r="HII27" s="37"/>
      <c r="HIJ27" s="37"/>
      <c r="HIK27" s="37"/>
      <c r="HIL27" s="37"/>
      <c r="HIM27" s="37"/>
      <c r="HIN27" s="37"/>
      <c r="HIO27" s="37"/>
      <c r="HIP27" s="37"/>
      <c r="HIQ27" s="37"/>
      <c r="HIR27" s="37"/>
      <c r="HIS27" s="37"/>
      <c r="HIT27" s="37"/>
      <c r="HIU27" s="37"/>
      <c r="HIV27" s="37"/>
      <c r="HIW27" s="37"/>
      <c r="HIX27" s="37"/>
      <c r="HIY27" s="37"/>
      <c r="HIZ27" s="37"/>
      <c r="HJA27" s="37"/>
      <c r="HJB27" s="37"/>
      <c r="HJC27" s="37"/>
      <c r="HJD27" s="37"/>
      <c r="HJE27" s="37"/>
      <c r="HJF27" s="37"/>
      <c r="HJG27" s="37"/>
      <c r="HJH27" s="37"/>
      <c r="HJI27" s="37"/>
      <c r="HJJ27" s="37"/>
      <c r="HJK27" s="37"/>
      <c r="HJL27" s="37"/>
      <c r="HJM27" s="37"/>
      <c r="HJN27" s="37"/>
      <c r="HJO27" s="37"/>
      <c r="HJP27" s="37"/>
      <c r="HJQ27" s="37"/>
      <c r="HJR27" s="37"/>
      <c r="HJS27" s="37"/>
      <c r="HJT27" s="37"/>
      <c r="HJU27" s="37"/>
      <c r="HJV27" s="37"/>
      <c r="HJW27" s="37"/>
      <c r="HJX27" s="37"/>
      <c r="HJY27" s="37"/>
      <c r="HJZ27" s="37"/>
      <c r="HKA27" s="37"/>
      <c r="HKB27" s="37"/>
      <c r="HKC27" s="37"/>
      <c r="HKD27" s="37"/>
      <c r="HKE27" s="37"/>
      <c r="HKF27" s="37"/>
      <c r="HKG27" s="37"/>
      <c r="HKH27" s="37"/>
      <c r="HKI27" s="37"/>
      <c r="HKJ27" s="37"/>
      <c r="HKK27" s="37"/>
      <c r="HKL27" s="37"/>
      <c r="HKM27" s="37"/>
      <c r="HKN27" s="37"/>
      <c r="HKO27" s="37"/>
      <c r="HKP27" s="37"/>
      <c r="HKQ27" s="37"/>
      <c r="HKR27" s="37"/>
      <c r="HKS27" s="37"/>
      <c r="HKT27" s="37"/>
      <c r="HKU27" s="37"/>
      <c r="HKV27" s="37"/>
      <c r="HKW27" s="37"/>
      <c r="HKX27" s="37"/>
      <c r="HKY27" s="37"/>
      <c r="HKZ27" s="37"/>
      <c r="HLA27" s="37"/>
      <c r="HLB27" s="37"/>
      <c r="HLC27" s="37"/>
      <c r="HLD27" s="37"/>
      <c r="HLE27" s="37"/>
      <c r="HLF27" s="37"/>
      <c r="HLG27" s="37"/>
      <c r="HLH27" s="37"/>
      <c r="HLI27" s="37"/>
      <c r="HLJ27" s="37"/>
      <c r="HLK27" s="37"/>
      <c r="HLL27" s="37"/>
      <c r="HLM27" s="37"/>
      <c r="HLN27" s="37"/>
      <c r="HLO27" s="37"/>
      <c r="HLP27" s="37"/>
      <c r="HLQ27" s="37"/>
      <c r="HLR27" s="37"/>
      <c r="HLS27" s="37"/>
      <c r="HLT27" s="37"/>
      <c r="HLU27" s="37"/>
      <c r="HLV27" s="37"/>
      <c r="HLW27" s="37"/>
      <c r="HLX27" s="37"/>
      <c r="HLY27" s="37"/>
      <c r="HLZ27" s="37"/>
      <c r="HMA27" s="37"/>
      <c r="HMB27" s="37"/>
      <c r="HMC27" s="37"/>
      <c r="HMD27" s="37"/>
      <c r="HME27" s="37"/>
      <c r="HMF27" s="37"/>
      <c r="HMG27" s="37"/>
      <c r="HMH27" s="37"/>
      <c r="HMI27" s="37"/>
      <c r="HMJ27" s="37"/>
      <c r="HMK27" s="37"/>
      <c r="HML27" s="37"/>
      <c r="HMM27" s="37"/>
      <c r="HMN27" s="37"/>
      <c r="HMO27" s="37"/>
      <c r="HMP27" s="37"/>
      <c r="HMQ27" s="37"/>
      <c r="HMR27" s="37"/>
      <c r="HMS27" s="37"/>
      <c r="HMT27" s="37"/>
      <c r="HMU27" s="37"/>
      <c r="HMV27" s="37"/>
      <c r="HMW27" s="37"/>
      <c r="HMX27" s="37"/>
      <c r="HMY27" s="37"/>
      <c r="HMZ27" s="37"/>
      <c r="HNA27" s="37"/>
      <c r="HNB27" s="37"/>
      <c r="HNC27" s="37"/>
      <c r="HND27" s="37"/>
      <c r="HNE27" s="37"/>
      <c r="HNF27" s="37"/>
      <c r="HNG27" s="37"/>
      <c r="HNH27" s="37"/>
      <c r="HNI27" s="37"/>
      <c r="HNJ27" s="37"/>
      <c r="HNK27" s="37"/>
      <c r="HNL27" s="37"/>
      <c r="HNM27" s="37"/>
      <c r="HNN27" s="37"/>
      <c r="HNO27" s="37"/>
      <c r="HNP27" s="37"/>
      <c r="HNQ27" s="37"/>
      <c r="HNR27" s="37"/>
      <c r="HNS27" s="37"/>
      <c r="HNT27" s="37"/>
      <c r="HNU27" s="37"/>
      <c r="HNV27" s="37"/>
      <c r="HNW27" s="37"/>
      <c r="HNX27" s="37"/>
      <c r="HNY27" s="37"/>
      <c r="HNZ27" s="37"/>
      <c r="HOA27" s="37"/>
      <c r="HOB27" s="37"/>
      <c r="HOC27" s="37"/>
      <c r="HOD27" s="37"/>
      <c r="HOE27" s="37"/>
      <c r="HOF27" s="37"/>
      <c r="HOG27" s="37"/>
      <c r="HOH27" s="37"/>
      <c r="HOI27" s="37"/>
      <c r="HOJ27" s="37"/>
      <c r="HOK27" s="37"/>
      <c r="HOL27" s="37"/>
      <c r="HOM27" s="37"/>
      <c r="HON27" s="37"/>
      <c r="HOO27" s="37"/>
      <c r="HOP27" s="37"/>
      <c r="HOQ27" s="37"/>
      <c r="HOR27" s="37"/>
      <c r="HOS27" s="37"/>
      <c r="HOT27" s="37"/>
      <c r="HOU27" s="37"/>
      <c r="HOV27" s="37"/>
      <c r="HOW27" s="37"/>
      <c r="HOX27" s="37"/>
      <c r="HOY27" s="37"/>
      <c r="HOZ27" s="37"/>
      <c r="HPA27" s="37"/>
      <c r="HPB27" s="37"/>
      <c r="HPC27" s="37"/>
      <c r="HPD27" s="37"/>
      <c r="HPE27" s="37"/>
      <c r="HPF27" s="37"/>
      <c r="HPG27" s="37"/>
      <c r="HPH27" s="37"/>
      <c r="HPI27" s="37"/>
      <c r="HPJ27" s="37"/>
      <c r="HPK27" s="37"/>
      <c r="HPL27" s="37"/>
      <c r="HPM27" s="37"/>
      <c r="HPN27" s="37"/>
      <c r="HPO27" s="37"/>
      <c r="HPP27" s="37"/>
      <c r="HPQ27" s="37"/>
      <c r="HPR27" s="37"/>
      <c r="HPS27" s="37"/>
      <c r="HPT27" s="37"/>
      <c r="HPU27" s="37"/>
      <c r="HPV27" s="37"/>
      <c r="HPW27" s="37"/>
      <c r="HPX27" s="37"/>
      <c r="HPY27" s="37"/>
      <c r="HPZ27" s="37"/>
      <c r="HQA27" s="37"/>
      <c r="HQB27" s="37"/>
      <c r="HQC27" s="37"/>
      <c r="HQD27" s="37"/>
      <c r="HQE27" s="37"/>
      <c r="HQF27" s="37"/>
      <c r="HQG27" s="37"/>
      <c r="HQH27" s="37"/>
      <c r="HQI27" s="37"/>
      <c r="HQJ27" s="37"/>
      <c r="HQK27" s="37"/>
      <c r="HQL27" s="37"/>
      <c r="HQM27" s="37"/>
      <c r="HQN27" s="37"/>
      <c r="HQO27" s="37"/>
      <c r="HQP27" s="37"/>
      <c r="HQQ27" s="37"/>
      <c r="HQR27" s="37"/>
      <c r="HQS27" s="37"/>
      <c r="HQT27" s="37"/>
      <c r="HQU27" s="37"/>
      <c r="HQV27" s="37"/>
      <c r="HQW27" s="37"/>
      <c r="HQX27" s="37"/>
      <c r="HQY27" s="37"/>
      <c r="HQZ27" s="37"/>
      <c r="HRA27" s="37"/>
      <c r="HRB27" s="37"/>
      <c r="HRC27" s="37"/>
      <c r="HRD27" s="37"/>
      <c r="HRE27" s="37"/>
      <c r="HRF27" s="37"/>
      <c r="HRG27" s="37"/>
      <c r="HRH27" s="37"/>
      <c r="HRI27" s="37"/>
      <c r="HRJ27" s="37"/>
      <c r="HRK27" s="37"/>
      <c r="HRL27" s="37"/>
      <c r="HRM27" s="37"/>
      <c r="HRN27" s="37"/>
      <c r="HRO27" s="37"/>
      <c r="HRP27" s="37"/>
      <c r="HRQ27" s="37"/>
      <c r="HRR27" s="37"/>
      <c r="HRS27" s="37"/>
      <c r="HRT27" s="37"/>
      <c r="HRU27" s="37"/>
      <c r="HRV27" s="37"/>
      <c r="HRW27" s="37"/>
      <c r="HRX27" s="37"/>
      <c r="HRY27" s="37"/>
      <c r="HRZ27" s="37"/>
      <c r="HSA27" s="37"/>
      <c r="HSB27" s="37"/>
      <c r="HSC27" s="37"/>
      <c r="HSD27" s="37"/>
      <c r="HSE27" s="37"/>
      <c r="HSF27" s="37"/>
      <c r="HSG27" s="37"/>
      <c r="HSH27" s="37"/>
      <c r="HSI27" s="37"/>
      <c r="HSJ27" s="37"/>
      <c r="HSK27" s="37"/>
      <c r="HSL27" s="37"/>
      <c r="HSM27" s="37"/>
      <c r="HSN27" s="37"/>
      <c r="HSO27" s="37"/>
      <c r="HSP27" s="37"/>
      <c r="HSQ27" s="37"/>
      <c r="HSR27" s="37"/>
      <c r="HSS27" s="37"/>
      <c r="HST27" s="37"/>
      <c r="HSU27" s="37"/>
      <c r="HSV27" s="37"/>
      <c r="HSW27" s="37"/>
      <c r="HSX27" s="37"/>
      <c r="HSY27" s="37"/>
      <c r="HSZ27" s="37"/>
      <c r="HTA27" s="37"/>
      <c r="HTB27" s="37"/>
      <c r="HTC27" s="37"/>
      <c r="HTD27" s="37"/>
      <c r="HTE27" s="37"/>
      <c r="HTF27" s="37"/>
      <c r="HTG27" s="37"/>
      <c r="HTH27" s="37"/>
      <c r="HTI27" s="37"/>
      <c r="HTJ27" s="37"/>
      <c r="HTK27" s="37"/>
      <c r="HTL27" s="37"/>
      <c r="HTM27" s="37"/>
      <c r="HTN27" s="37"/>
      <c r="HTO27" s="37"/>
      <c r="HTP27" s="37"/>
      <c r="HTQ27" s="37"/>
      <c r="HTR27" s="37"/>
      <c r="HTS27" s="37"/>
      <c r="HTT27" s="37"/>
      <c r="HTU27" s="37"/>
      <c r="HTV27" s="37"/>
      <c r="HTW27" s="37"/>
      <c r="HTX27" s="37"/>
      <c r="HTY27" s="37"/>
      <c r="HTZ27" s="37"/>
      <c r="HUA27" s="37"/>
      <c r="HUB27" s="37"/>
      <c r="HUC27" s="37"/>
      <c r="HUD27" s="37"/>
      <c r="HUE27" s="37"/>
      <c r="HUF27" s="37"/>
      <c r="HUG27" s="37"/>
      <c r="HUH27" s="37"/>
      <c r="HUI27" s="37"/>
      <c r="HUJ27" s="37"/>
      <c r="HUK27" s="37"/>
      <c r="HUL27" s="37"/>
      <c r="HUM27" s="37"/>
      <c r="HUN27" s="37"/>
      <c r="HUO27" s="37"/>
      <c r="HUP27" s="37"/>
      <c r="HUQ27" s="37"/>
      <c r="HUR27" s="37"/>
      <c r="HUS27" s="37"/>
      <c r="HUT27" s="37"/>
      <c r="HUU27" s="37"/>
      <c r="HUV27" s="37"/>
      <c r="HUW27" s="37"/>
      <c r="HUX27" s="37"/>
      <c r="HUY27" s="37"/>
      <c r="HUZ27" s="37"/>
      <c r="HVA27" s="37"/>
      <c r="HVB27" s="37"/>
      <c r="HVC27" s="37"/>
      <c r="HVD27" s="37"/>
      <c r="HVE27" s="37"/>
      <c r="HVF27" s="37"/>
      <c r="HVG27" s="37"/>
      <c r="HVH27" s="37"/>
      <c r="HVI27" s="37"/>
      <c r="HVJ27" s="37"/>
      <c r="HVK27" s="37"/>
      <c r="HVL27" s="37"/>
      <c r="HVM27" s="37"/>
      <c r="HVN27" s="37"/>
      <c r="HVO27" s="37"/>
      <c r="HVP27" s="37"/>
      <c r="HVQ27" s="37"/>
      <c r="HVR27" s="37"/>
      <c r="HVS27" s="37"/>
      <c r="HVT27" s="37"/>
      <c r="HVU27" s="37"/>
      <c r="HVV27" s="37"/>
      <c r="HVW27" s="37"/>
      <c r="HVX27" s="37"/>
      <c r="HVY27" s="37"/>
      <c r="HVZ27" s="37"/>
      <c r="HWA27" s="37"/>
      <c r="HWB27" s="37"/>
      <c r="HWC27" s="37"/>
      <c r="HWD27" s="37"/>
      <c r="HWE27" s="37"/>
      <c r="HWF27" s="37"/>
      <c r="HWG27" s="37"/>
      <c r="HWH27" s="37"/>
      <c r="HWI27" s="37"/>
      <c r="HWJ27" s="37"/>
      <c r="HWK27" s="37"/>
      <c r="HWL27" s="37"/>
      <c r="HWM27" s="37"/>
      <c r="HWN27" s="37"/>
      <c r="HWO27" s="37"/>
      <c r="HWP27" s="37"/>
      <c r="HWQ27" s="37"/>
      <c r="HWR27" s="37"/>
      <c r="HWS27" s="37"/>
      <c r="HWT27" s="37"/>
      <c r="HWU27" s="37"/>
      <c r="HWV27" s="37"/>
      <c r="HWW27" s="37"/>
      <c r="HWX27" s="37"/>
      <c r="HWY27" s="37"/>
      <c r="HWZ27" s="37"/>
      <c r="HXA27" s="37"/>
      <c r="HXB27" s="37"/>
      <c r="HXC27" s="37"/>
      <c r="HXD27" s="37"/>
      <c r="HXE27" s="37"/>
      <c r="HXF27" s="37"/>
      <c r="HXG27" s="37"/>
      <c r="HXH27" s="37"/>
      <c r="HXI27" s="37"/>
      <c r="HXJ27" s="37"/>
      <c r="HXK27" s="37"/>
      <c r="HXL27" s="37"/>
      <c r="HXM27" s="37"/>
      <c r="HXN27" s="37"/>
      <c r="HXO27" s="37"/>
      <c r="HXP27" s="37"/>
      <c r="HXQ27" s="37"/>
      <c r="HXR27" s="37"/>
      <c r="HXS27" s="37"/>
      <c r="HXT27" s="37"/>
      <c r="HXU27" s="37"/>
      <c r="HXV27" s="37"/>
      <c r="HXW27" s="37"/>
      <c r="HXX27" s="37"/>
      <c r="HXY27" s="37"/>
      <c r="HXZ27" s="37"/>
      <c r="HYA27" s="37"/>
      <c r="HYB27" s="37"/>
      <c r="HYC27" s="37"/>
      <c r="HYD27" s="37"/>
      <c r="HYE27" s="37"/>
      <c r="HYF27" s="37"/>
      <c r="HYG27" s="37"/>
      <c r="HYH27" s="37"/>
      <c r="HYI27" s="37"/>
      <c r="HYJ27" s="37"/>
      <c r="HYK27" s="37"/>
      <c r="HYL27" s="37"/>
      <c r="HYM27" s="37"/>
      <c r="HYN27" s="37"/>
      <c r="HYO27" s="37"/>
      <c r="HYP27" s="37"/>
      <c r="HYQ27" s="37"/>
      <c r="HYR27" s="37"/>
      <c r="HYS27" s="37"/>
      <c r="HYT27" s="37"/>
      <c r="HYU27" s="37"/>
      <c r="HYV27" s="37"/>
      <c r="HYW27" s="37"/>
      <c r="HYX27" s="37"/>
      <c r="HYY27" s="37"/>
      <c r="HYZ27" s="37"/>
      <c r="HZA27" s="37"/>
      <c r="HZB27" s="37"/>
      <c r="HZC27" s="37"/>
      <c r="HZD27" s="37"/>
      <c r="HZE27" s="37"/>
      <c r="HZF27" s="37"/>
      <c r="HZG27" s="37"/>
      <c r="HZH27" s="37"/>
      <c r="HZI27" s="37"/>
      <c r="HZJ27" s="37"/>
      <c r="HZK27" s="37"/>
      <c r="HZL27" s="37"/>
      <c r="HZM27" s="37"/>
      <c r="HZN27" s="37"/>
      <c r="HZO27" s="37"/>
      <c r="HZP27" s="37"/>
      <c r="HZQ27" s="37"/>
      <c r="HZR27" s="37"/>
      <c r="HZS27" s="37"/>
      <c r="HZT27" s="37"/>
      <c r="HZU27" s="37"/>
      <c r="HZV27" s="37"/>
      <c r="HZW27" s="37"/>
      <c r="HZX27" s="37"/>
      <c r="HZY27" s="37"/>
      <c r="HZZ27" s="37"/>
      <c r="IAA27" s="37"/>
      <c r="IAB27" s="37"/>
      <c r="IAC27" s="37"/>
      <c r="IAD27" s="37"/>
      <c r="IAE27" s="37"/>
      <c r="IAF27" s="37"/>
      <c r="IAG27" s="37"/>
      <c r="IAH27" s="37"/>
      <c r="IAI27" s="37"/>
      <c r="IAJ27" s="37"/>
      <c r="IAK27" s="37"/>
      <c r="IAL27" s="37"/>
      <c r="IAM27" s="37"/>
      <c r="IAN27" s="37"/>
      <c r="IAO27" s="37"/>
      <c r="IAP27" s="37"/>
      <c r="IAQ27" s="37"/>
      <c r="IAR27" s="37"/>
      <c r="IAS27" s="37"/>
      <c r="IAT27" s="37"/>
      <c r="IAU27" s="37"/>
      <c r="IAV27" s="37"/>
      <c r="IAW27" s="37"/>
      <c r="IAX27" s="37"/>
      <c r="IAY27" s="37"/>
      <c r="IAZ27" s="37"/>
      <c r="IBA27" s="37"/>
      <c r="IBB27" s="37"/>
      <c r="IBC27" s="37"/>
      <c r="IBD27" s="37"/>
      <c r="IBE27" s="37"/>
      <c r="IBF27" s="37"/>
      <c r="IBG27" s="37"/>
      <c r="IBH27" s="37"/>
      <c r="IBI27" s="37"/>
      <c r="IBJ27" s="37"/>
      <c r="IBK27" s="37"/>
      <c r="IBL27" s="37"/>
      <c r="IBM27" s="37"/>
      <c r="IBN27" s="37"/>
      <c r="IBO27" s="37"/>
      <c r="IBP27" s="37"/>
      <c r="IBQ27" s="37"/>
      <c r="IBR27" s="37"/>
      <c r="IBS27" s="37"/>
      <c r="IBT27" s="37"/>
      <c r="IBU27" s="37"/>
      <c r="IBV27" s="37"/>
      <c r="IBW27" s="37"/>
      <c r="IBX27" s="37"/>
      <c r="IBY27" s="37"/>
      <c r="IBZ27" s="37"/>
      <c r="ICA27" s="37"/>
      <c r="ICB27" s="37"/>
      <c r="ICC27" s="37"/>
      <c r="ICD27" s="37"/>
      <c r="ICE27" s="37"/>
      <c r="ICF27" s="37"/>
      <c r="ICG27" s="37"/>
      <c r="ICH27" s="37"/>
      <c r="ICI27" s="37"/>
      <c r="ICJ27" s="37"/>
      <c r="ICK27" s="37"/>
      <c r="ICL27" s="37"/>
      <c r="ICM27" s="37"/>
      <c r="ICN27" s="37"/>
      <c r="ICO27" s="37"/>
      <c r="ICP27" s="37"/>
      <c r="ICQ27" s="37"/>
      <c r="ICR27" s="37"/>
      <c r="ICS27" s="37"/>
      <c r="ICT27" s="37"/>
      <c r="ICU27" s="37"/>
      <c r="ICV27" s="37"/>
      <c r="ICW27" s="37"/>
      <c r="ICX27" s="37"/>
      <c r="ICY27" s="37"/>
      <c r="ICZ27" s="37"/>
      <c r="IDA27" s="37"/>
      <c r="IDB27" s="37"/>
      <c r="IDC27" s="37"/>
      <c r="IDD27" s="37"/>
      <c r="IDE27" s="37"/>
      <c r="IDF27" s="37"/>
      <c r="IDG27" s="37"/>
      <c r="IDH27" s="37"/>
      <c r="IDI27" s="37"/>
      <c r="IDJ27" s="37"/>
      <c r="IDK27" s="37"/>
      <c r="IDL27" s="37"/>
      <c r="IDM27" s="37"/>
      <c r="IDN27" s="37"/>
      <c r="IDO27" s="37"/>
      <c r="IDP27" s="37"/>
      <c r="IDQ27" s="37"/>
      <c r="IDR27" s="37"/>
      <c r="IDS27" s="37"/>
      <c r="IDT27" s="37"/>
      <c r="IDU27" s="37"/>
      <c r="IDV27" s="37"/>
      <c r="IDW27" s="37"/>
      <c r="IDX27" s="37"/>
      <c r="IDY27" s="37"/>
      <c r="IDZ27" s="37"/>
      <c r="IEA27" s="37"/>
      <c r="IEB27" s="37"/>
      <c r="IEC27" s="37"/>
      <c r="IED27" s="37"/>
      <c r="IEE27" s="37"/>
      <c r="IEF27" s="37"/>
      <c r="IEG27" s="37"/>
      <c r="IEH27" s="37"/>
      <c r="IEI27" s="37"/>
      <c r="IEJ27" s="37"/>
      <c r="IEK27" s="37"/>
      <c r="IEL27" s="37"/>
      <c r="IEM27" s="37"/>
      <c r="IEN27" s="37"/>
      <c r="IEO27" s="37"/>
      <c r="IEP27" s="37"/>
      <c r="IEQ27" s="37"/>
      <c r="IER27" s="37"/>
      <c r="IES27" s="37"/>
      <c r="IET27" s="37"/>
      <c r="IEU27" s="37"/>
      <c r="IEV27" s="37"/>
      <c r="IEW27" s="37"/>
      <c r="IEX27" s="37"/>
      <c r="IEY27" s="37"/>
      <c r="IEZ27" s="37"/>
      <c r="IFA27" s="37"/>
      <c r="IFB27" s="37"/>
      <c r="IFC27" s="37"/>
      <c r="IFD27" s="37"/>
      <c r="IFE27" s="37"/>
      <c r="IFF27" s="37"/>
      <c r="IFG27" s="37"/>
      <c r="IFH27" s="37"/>
      <c r="IFI27" s="37"/>
      <c r="IFJ27" s="37"/>
      <c r="IFK27" s="37"/>
      <c r="IFL27" s="37"/>
      <c r="IFM27" s="37"/>
      <c r="IFN27" s="37"/>
      <c r="IFO27" s="37"/>
      <c r="IFP27" s="37"/>
      <c r="IFQ27" s="37"/>
      <c r="IFR27" s="37"/>
      <c r="IFS27" s="37"/>
      <c r="IFT27" s="37"/>
      <c r="IFU27" s="37"/>
      <c r="IFV27" s="37"/>
      <c r="IFW27" s="37"/>
      <c r="IFX27" s="37"/>
      <c r="IFY27" s="37"/>
      <c r="IFZ27" s="37"/>
      <c r="IGA27" s="37"/>
      <c r="IGB27" s="37"/>
      <c r="IGC27" s="37"/>
      <c r="IGD27" s="37"/>
      <c r="IGE27" s="37"/>
      <c r="IGF27" s="37"/>
      <c r="IGG27" s="37"/>
      <c r="IGH27" s="37"/>
      <c r="IGI27" s="37"/>
      <c r="IGJ27" s="37"/>
      <c r="IGK27" s="37"/>
      <c r="IGL27" s="37"/>
      <c r="IGM27" s="37"/>
      <c r="IGN27" s="37"/>
      <c r="IGO27" s="37"/>
      <c r="IGP27" s="37"/>
      <c r="IGQ27" s="37"/>
      <c r="IGR27" s="37"/>
      <c r="IGS27" s="37"/>
      <c r="IGT27" s="37"/>
      <c r="IGU27" s="37"/>
      <c r="IGV27" s="37"/>
      <c r="IGW27" s="37"/>
      <c r="IGX27" s="37"/>
      <c r="IGY27" s="37"/>
      <c r="IGZ27" s="37"/>
      <c r="IHA27" s="37"/>
      <c r="IHB27" s="37"/>
      <c r="IHC27" s="37"/>
      <c r="IHD27" s="37"/>
      <c r="IHE27" s="37"/>
      <c r="IHF27" s="37"/>
      <c r="IHG27" s="37"/>
      <c r="IHH27" s="37"/>
      <c r="IHI27" s="37"/>
      <c r="IHJ27" s="37"/>
      <c r="IHK27" s="37"/>
      <c r="IHL27" s="37"/>
      <c r="IHM27" s="37"/>
      <c r="IHN27" s="37"/>
      <c r="IHO27" s="37"/>
      <c r="IHP27" s="37"/>
      <c r="IHQ27" s="37"/>
      <c r="IHR27" s="37"/>
      <c r="IHS27" s="37"/>
      <c r="IHT27" s="37"/>
      <c r="IHU27" s="37"/>
      <c r="IHV27" s="37"/>
      <c r="IHW27" s="37"/>
      <c r="IHX27" s="37"/>
      <c r="IHY27" s="37"/>
      <c r="IHZ27" s="37"/>
      <c r="IIA27" s="37"/>
      <c r="IIB27" s="37"/>
      <c r="IIC27" s="37"/>
      <c r="IID27" s="37"/>
      <c r="IIE27" s="37"/>
      <c r="IIF27" s="37"/>
      <c r="IIG27" s="37"/>
      <c r="IIH27" s="37"/>
      <c r="III27" s="37"/>
      <c r="IIJ27" s="37"/>
      <c r="IIK27" s="37"/>
      <c r="IIL27" s="37"/>
      <c r="IIM27" s="37"/>
      <c r="IIN27" s="37"/>
      <c r="IIO27" s="37"/>
      <c r="IIP27" s="37"/>
      <c r="IIQ27" s="37"/>
      <c r="IIR27" s="37"/>
      <c r="IIS27" s="37"/>
      <c r="IIT27" s="37"/>
      <c r="IIU27" s="37"/>
      <c r="IIV27" s="37"/>
      <c r="IIW27" s="37"/>
      <c r="IIX27" s="37"/>
      <c r="IIY27" s="37"/>
      <c r="IIZ27" s="37"/>
      <c r="IJA27" s="37"/>
      <c r="IJB27" s="37"/>
      <c r="IJC27" s="37"/>
      <c r="IJD27" s="37"/>
      <c r="IJE27" s="37"/>
      <c r="IJF27" s="37"/>
      <c r="IJG27" s="37"/>
      <c r="IJH27" s="37"/>
      <c r="IJI27" s="37"/>
      <c r="IJJ27" s="37"/>
      <c r="IJK27" s="37"/>
      <c r="IJL27" s="37"/>
      <c r="IJM27" s="37"/>
      <c r="IJN27" s="37"/>
      <c r="IJO27" s="37"/>
      <c r="IJP27" s="37"/>
      <c r="IJQ27" s="37"/>
      <c r="IJR27" s="37"/>
      <c r="IJS27" s="37"/>
      <c r="IJT27" s="37"/>
      <c r="IJU27" s="37"/>
      <c r="IJV27" s="37"/>
      <c r="IJW27" s="37"/>
      <c r="IJX27" s="37"/>
      <c r="IJY27" s="37"/>
      <c r="IJZ27" s="37"/>
      <c r="IKA27" s="37"/>
      <c r="IKB27" s="37"/>
      <c r="IKC27" s="37"/>
      <c r="IKD27" s="37"/>
      <c r="IKE27" s="37"/>
      <c r="IKF27" s="37"/>
      <c r="IKG27" s="37"/>
      <c r="IKH27" s="37"/>
      <c r="IKI27" s="37"/>
      <c r="IKJ27" s="37"/>
      <c r="IKK27" s="37"/>
      <c r="IKL27" s="37"/>
      <c r="IKM27" s="37"/>
      <c r="IKN27" s="37"/>
      <c r="IKO27" s="37"/>
      <c r="IKP27" s="37"/>
      <c r="IKQ27" s="37"/>
      <c r="IKR27" s="37"/>
      <c r="IKS27" s="37"/>
      <c r="IKT27" s="37"/>
      <c r="IKU27" s="37"/>
      <c r="IKV27" s="37"/>
      <c r="IKW27" s="37"/>
      <c r="IKX27" s="37"/>
      <c r="IKY27" s="37"/>
      <c r="IKZ27" s="37"/>
      <c r="ILA27" s="37"/>
      <c r="ILB27" s="37"/>
      <c r="ILC27" s="37"/>
      <c r="ILD27" s="37"/>
      <c r="ILE27" s="37"/>
      <c r="ILF27" s="37"/>
      <c r="ILG27" s="37"/>
      <c r="ILH27" s="37"/>
      <c r="ILI27" s="37"/>
      <c r="ILJ27" s="37"/>
      <c r="ILK27" s="37"/>
      <c r="ILL27" s="37"/>
      <c r="ILM27" s="37"/>
      <c r="ILN27" s="37"/>
      <c r="ILO27" s="37"/>
      <c r="ILP27" s="37"/>
      <c r="ILQ27" s="37"/>
      <c r="ILR27" s="37"/>
      <c r="ILS27" s="37"/>
      <c r="ILT27" s="37"/>
      <c r="ILU27" s="37"/>
      <c r="ILV27" s="37"/>
      <c r="ILW27" s="37"/>
      <c r="ILX27" s="37"/>
      <c r="ILY27" s="37"/>
      <c r="ILZ27" s="37"/>
      <c r="IMA27" s="37"/>
      <c r="IMB27" s="37"/>
      <c r="IMC27" s="37"/>
      <c r="IMD27" s="37"/>
      <c r="IME27" s="37"/>
      <c r="IMF27" s="37"/>
      <c r="IMG27" s="37"/>
      <c r="IMH27" s="37"/>
      <c r="IMI27" s="37"/>
      <c r="IMJ27" s="37"/>
      <c r="IMK27" s="37"/>
      <c r="IML27" s="37"/>
      <c r="IMM27" s="37"/>
      <c r="IMN27" s="37"/>
      <c r="IMO27" s="37"/>
      <c r="IMP27" s="37"/>
      <c r="IMQ27" s="37"/>
      <c r="IMR27" s="37"/>
      <c r="IMS27" s="37"/>
      <c r="IMT27" s="37"/>
      <c r="IMU27" s="37"/>
      <c r="IMV27" s="37"/>
      <c r="IMW27" s="37"/>
      <c r="IMX27" s="37"/>
      <c r="IMY27" s="37"/>
      <c r="IMZ27" s="37"/>
      <c r="INA27" s="37"/>
      <c r="INB27" s="37"/>
      <c r="INC27" s="37"/>
      <c r="IND27" s="37"/>
      <c r="INE27" s="37"/>
      <c r="INF27" s="37"/>
      <c r="ING27" s="37"/>
      <c r="INH27" s="37"/>
      <c r="INI27" s="37"/>
      <c r="INJ27" s="37"/>
      <c r="INK27" s="37"/>
      <c r="INL27" s="37"/>
      <c r="INM27" s="37"/>
      <c r="INN27" s="37"/>
      <c r="INO27" s="37"/>
      <c r="INP27" s="37"/>
      <c r="INQ27" s="37"/>
      <c r="INR27" s="37"/>
      <c r="INS27" s="37"/>
      <c r="INT27" s="37"/>
      <c r="INU27" s="37"/>
      <c r="INV27" s="37"/>
      <c r="INW27" s="37"/>
      <c r="INX27" s="37"/>
      <c r="INY27" s="37"/>
      <c r="INZ27" s="37"/>
      <c r="IOA27" s="37"/>
      <c r="IOB27" s="37"/>
      <c r="IOC27" s="37"/>
      <c r="IOD27" s="37"/>
      <c r="IOE27" s="37"/>
      <c r="IOF27" s="37"/>
      <c r="IOG27" s="37"/>
      <c r="IOH27" s="37"/>
      <c r="IOI27" s="37"/>
      <c r="IOJ27" s="37"/>
      <c r="IOK27" s="37"/>
      <c r="IOL27" s="37"/>
      <c r="IOM27" s="37"/>
      <c r="ION27" s="37"/>
      <c r="IOO27" s="37"/>
      <c r="IOP27" s="37"/>
      <c r="IOQ27" s="37"/>
      <c r="IOR27" s="37"/>
      <c r="IOS27" s="37"/>
      <c r="IOT27" s="37"/>
      <c r="IOU27" s="37"/>
      <c r="IOV27" s="37"/>
      <c r="IOW27" s="37"/>
      <c r="IOX27" s="37"/>
      <c r="IOY27" s="37"/>
      <c r="IOZ27" s="37"/>
      <c r="IPA27" s="37"/>
      <c r="IPB27" s="37"/>
      <c r="IPC27" s="37"/>
      <c r="IPD27" s="37"/>
      <c r="IPE27" s="37"/>
      <c r="IPF27" s="37"/>
      <c r="IPG27" s="37"/>
      <c r="IPH27" s="37"/>
      <c r="IPI27" s="37"/>
      <c r="IPJ27" s="37"/>
      <c r="IPK27" s="37"/>
      <c r="IPL27" s="37"/>
      <c r="IPM27" s="37"/>
      <c r="IPN27" s="37"/>
      <c r="IPO27" s="37"/>
      <c r="IPP27" s="37"/>
      <c r="IPQ27" s="37"/>
      <c r="IPR27" s="37"/>
      <c r="IPS27" s="37"/>
      <c r="IPT27" s="37"/>
      <c r="IPU27" s="37"/>
      <c r="IPV27" s="37"/>
      <c r="IPW27" s="37"/>
      <c r="IPX27" s="37"/>
      <c r="IPY27" s="37"/>
      <c r="IPZ27" s="37"/>
      <c r="IQA27" s="37"/>
      <c r="IQB27" s="37"/>
      <c r="IQC27" s="37"/>
      <c r="IQD27" s="37"/>
      <c r="IQE27" s="37"/>
      <c r="IQF27" s="37"/>
      <c r="IQG27" s="37"/>
      <c r="IQH27" s="37"/>
      <c r="IQI27" s="37"/>
      <c r="IQJ27" s="37"/>
      <c r="IQK27" s="37"/>
      <c r="IQL27" s="37"/>
      <c r="IQM27" s="37"/>
      <c r="IQN27" s="37"/>
      <c r="IQO27" s="37"/>
      <c r="IQP27" s="37"/>
      <c r="IQQ27" s="37"/>
      <c r="IQR27" s="37"/>
      <c r="IQS27" s="37"/>
      <c r="IQT27" s="37"/>
      <c r="IQU27" s="37"/>
      <c r="IQV27" s="37"/>
      <c r="IQW27" s="37"/>
      <c r="IQX27" s="37"/>
      <c r="IQY27" s="37"/>
      <c r="IQZ27" s="37"/>
      <c r="IRA27" s="37"/>
      <c r="IRB27" s="37"/>
      <c r="IRC27" s="37"/>
      <c r="IRD27" s="37"/>
      <c r="IRE27" s="37"/>
      <c r="IRF27" s="37"/>
      <c r="IRG27" s="37"/>
      <c r="IRH27" s="37"/>
      <c r="IRI27" s="37"/>
      <c r="IRJ27" s="37"/>
      <c r="IRK27" s="37"/>
      <c r="IRL27" s="37"/>
      <c r="IRM27" s="37"/>
      <c r="IRN27" s="37"/>
      <c r="IRO27" s="37"/>
      <c r="IRP27" s="37"/>
      <c r="IRQ27" s="37"/>
      <c r="IRR27" s="37"/>
      <c r="IRS27" s="37"/>
      <c r="IRT27" s="37"/>
      <c r="IRU27" s="37"/>
      <c r="IRV27" s="37"/>
      <c r="IRW27" s="37"/>
      <c r="IRX27" s="37"/>
      <c r="IRY27" s="37"/>
      <c r="IRZ27" s="37"/>
      <c r="ISA27" s="37"/>
      <c r="ISB27" s="37"/>
      <c r="ISC27" s="37"/>
      <c r="ISD27" s="37"/>
      <c r="ISE27" s="37"/>
      <c r="ISF27" s="37"/>
      <c r="ISG27" s="37"/>
      <c r="ISH27" s="37"/>
      <c r="ISI27" s="37"/>
      <c r="ISJ27" s="37"/>
      <c r="ISK27" s="37"/>
      <c r="ISL27" s="37"/>
      <c r="ISM27" s="37"/>
      <c r="ISN27" s="37"/>
      <c r="ISO27" s="37"/>
      <c r="ISP27" s="37"/>
      <c r="ISQ27" s="37"/>
      <c r="ISR27" s="37"/>
      <c r="ISS27" s="37"/>
      <c r="IST27" s="37"/>
      <c r="ISU27" s="37"/>
      <c r="ISV27" s="37"/>
      <c r="ISW27" s="37"/>
      <c r="ISX27" s="37"/>
      <c r="ISY27" s="37"/>
      <c r="ISZ27" s="37"/>
      <c r="ITA27" s="37"/>
      <c r="ITB27" s="37"/>
      <c r="ITC27" s="37"/>
      <c r="ITD27" s="37"/>
      <c r="ITE27" s="37"/>
      <c r="ITF27" s="37"/>
      <c r="ITG27" s="37"/>
      <c r="ITH27" s="37"/>
      <c r="ITI27" s="37"/>
      <c r="ITJ27" s="37"/>
      <c r="ITK27" s="37"/>
      <c r="ITL27" s="37"/>
      <c r="ITM27" s="37"/>
      <c r="ITN27" s="37"/>
      <c r="ITO27" s="37"/>
      <c r="ITP27" s="37"/>
      <c r="ITQ27" s="37"/>
      <c r="ITR27" s="37"/>
      <c r="ITS27" s="37"/>
      <c r="ITT27" s="37"/>
      <c r="ITU27" s="37"/>
      <c r="ITV27" s="37"/>
      <c r="ITW27" s="37"/>
      <c r="ITX27" s="37"/>
      <c r="ITY27" s="37"/>
      <c r="ITZ27" s="37"/>
      <c r="IUA27" s="37"/>
      <c r="IUB27" s="37"/>
      <c r="IUC27" s="37"/>
      <c r="IUD27" s="37"/>
      <c r="IUE27" s="37"/>
      <c r="IUF27" s="37"/>
      <c r="IUG27" s="37"/>
      <c r="IUH27" s="37"/>
      <c r="IUI27" s="37"/>
      <c r="IUJ27" s="37"/>
      <c r="IUK27" s="37"/>
      <c r="IUL27" s="37"/>
      <c r="IUM27" s="37"/>
      <c r="IUN27" s="37"/>
      <c r="IUO27" s="37"/>
      <c r="IUP27" s="37"/>
      <c r="IUQ27" s="37"/>
      <c r="IUR27" s="37"/>
      <c r="IUS27" s="37"/>
      <c r="IUT27" s="37"/>
      <c r="IUU27" s="37"/>
      <c r="IUV27" s="37"/>
      <c r="IUW27" s="37"/>
      <c r="IUX27" s="37"/>
      <c r="IUY27" s="37"/>
      <c r="IUZ27" s="37"/>
      <c r="IVA27" s="37"/>
      <c r="IVB27" s="37"/>
      <c r="IVC27" s="37"/>
      <c r="IVD27" s="37"/>
      <c r="IVE27" s="37"/>
      <c r="IVF27" s="37"/>
      <c r="IVG27" s="37"/>
      <c r="IVH27" s="37"/>
      <c r="IVI27" s="37"/>
      <c r="IVJ27" s="37"/>
      <c r="IVK27" s="37"/>
      <c r="IVL27" s="37"/>
      <c r="IVM27" s="37"/>
      <c r="IVN27" s="37"/>
      <c r="IVO27" s="37"/>
      <c r="IVP27" s="37"/>
      <c r="IVQ27" s="37"/>
      <c r="IVR27" s="37"/>
      <c r="IVS27" s="37"/>
      <c r="IVT27" s="37"/>
      <c r="IVU27" s="37"/>
      <c r="IVV27" s="37"/>
      <c r="IVW27" s="37"/>
      <c r="IVX27" s="37"/>
      <c r="IVY27" s="37"/>
      <c r="IVZ27" s="37"/>
      <c r="IWA27" s="37"/>
      <c r="IWB27" s="37"/>
      <c r="IWC27" s="37"/>
      <c r="IWD27" s="37"/>
      <c r="IWE27" s="37"/>
      <c r="IWF27" s="37"/>
      <c r="IWG27" s="37"/>
      <c r="IWH27" s="37"/>
      <c r="IWI27" s="37"/>
      <c r="IWJ27" s="37"/>
      <c r="IWK27" s="37"/>
      <c r="IWL27" s="37"/>
      <c r="IWM27" s="37"/>
      <c r="IWN27" s="37"/>
      <c r="IWO27" s="37"/>
      <c r="IWP27" s="37"/>
      <c r="IWQ27" s="37"/>
      <c r="IWR27" s="37"/>
      <c r="IWS27" s="37"/>
      <c r="IWT27" s="37"/>
      <c r="IWU27" s="37"/>
      <c r="IWV27" s="37"/>
      <c r="IWW27" s="37"/>
      <c r="IWX27" s="37"/>
      <c r="IWY27" s="37"/>
      <c r="IWZ27" s="37"/>
      <c r="IXA27" s="37"/>
      <c r="IXB27" s="37"/>
      <c r="IXC27" s="37"/>
      <c r="IXD27" s="37"/>
      <c r="IXE27" s="37"/>
      <c r="IXF27" s="37"/>
      <c r="IXG27" s="37"/>
      <c r="IXH27" s="37"/>
      <c r="IXI27" s="37"/>
      <c r="IXJ27" s="37"/>
      <c r="IXK27" s="37"/>
      <c r="IXL27" s="37"/>
      <c r="IXM27" s="37"/>
      <c r="IXN27" s="37"/>
      <c r="IXO27" s="37"/>
      <c r="IXP27" s="37"/>
      <c r="IXQ27" s="37"/>
      <c r="IXR27" s="37"/>
      <c r="IXS27" s="37"/>
      <c r="IXT27" s="37"/>
      <c r="IXU27" s="37"/>
      <c r="IXV27" s="37"/>
      <c r="IXW27" s="37"/>
      <c r="IXX27" s="37"/>
      <c r="IXY27" s="37"/>
      <c r="IXZ27" s="37"/>
      <c r="IYA27" s="37"/>
      <c r="IYB27" s="37"/>
      <c r="IYC27" s="37"/>
      <c r="IYD27" s="37"/>
      <c r="IYE27" s="37"/>
      <c r="IYF27" s="37"/>
      <c r="IYG27" s="37"/>
      <c r="IYH27" s="37"/>
      <c r="IYI27" s="37"/>
      <c r="IYJ27" s="37"/>
      <c r="IYK27" s="37"/>
      <c r="IYL27" s="37"/>
      <c r="IYM27" s="37"/>
      <c r="IYN27" s="37"/>
      <c r="IYO27" s="37"/>
      <c r="IYP27" s="37"/>
      <c r="IYQ27" s="37"/>
      <c r="IYR27" s="37"/>
      <c r="IYS27" s="37"/>
      <c r="IYT27" s="37"/>
      <c r="IYU27" s="37"/>
      <c r="IYV27" s="37"/>
      <c r="IYW27" s="37"/>
      <c r="IYX27" s="37"/>
      <c r="IYY27" s="37"/>
      <c r="IYZ27" s="37"/>
      <c r="IZA27" s="37"/>
      <c r="IZB27" s="37"/>
      <c r="IZC27" s="37"/>
      <c r="IZD27" s="37"/>
      <c r="IZE27" s="37"/>
      <c r="IZF27" s="37"/>
      <c r="IZG27" s="37"/>
      <c r="IZH27" s="37"/>
      <c r="IZI27" s="37"/>
      <c r="IZJ27" s="37"/>
      <c r="IZK27" s="37"/>
      <c r="IZL27" s="37"/>
      <c r="IZM27" s="37"/>
      <c r="IZN27" s="37"/>
      <c r="IZO27" s="37"/>
      <c r="IZP27" s="37"/>
      <c r="IZQ27" s="37"/>
      <c r="IZR27" s="37"/>
      <c r="IZS27" s="37"/>
      <c r="IZT27" s="37"/>
      <c r="IZU27" s="37"/>
      <c r="IZV27" s="37"/>
      <c r="IZW27" s="37"/>
      <c r="IZX27" s="37"/>
      <c r="IZY27" s="37"/>
      <c r="IZZ27" s="37"/>
      <c r="JAA27" s="37"/>
      <c r="JAB27" s="37"/>
      <c r="JAC27" s="37"/>
      <c r="JAD27" s="37"/>
      <c r="JAE27" s="37"/>
      <c r="JAF27" s="37"/>
      <c r="JAG27" s="37"/>
      <c r="JAH27" s="37"/>
      <c r="JAI27" s="37"/>
      <c r="JAJ27" s="37"/>
      <c r="JAK27" s="37"/>
      <c r="JAL27" s="37"/>
      <c r="JAM27" s="37"/>
      <c r="JAN27" s="37"/>
      <c r="JAO27" s="37"/>
      <c r="JAP27" s="37"/>
      <c r="JAQ27" s="37"/>
      <c r="JAR27" s="37"/>
      <c r="JAS27" s="37"/>
      <c r="JAT27" s="37"/>
      <c r="JAU27" s="37"/>
      <c r="JAV27" s="37"/>
      <c r="JAW27" s="37"/>
      <c r="JAX27" s="37"/>
      <c r="JAY27" s="37"/>
      <c r="JAZ27" s="37"/>
      <c r="JBA27" s="37"/>
      <c r="JBB27" s="37"/>
      <c r="JBC27" s="37"/>
      <c r="JBD27" s="37"/>
      <c r="JBE27" s="37"/>
      <c r="JBF27" s="37"/>
      <c r="JBG27" s="37"/>
      <c r="JBH27" s="37"/>
      <c r="JBI27" s="37"/>
      <c r="JBJ27" s="37"/>
      <c r="JBK27" s="37"/>
      <c r="JBL27" s="37"/>
      <c r="JBM27" s="37"/>
      <c r="JBN27" s="37"/>
      <c r="JBO27" s="37"/>
      <c r="JBP27" s="37"/>
      <c r="JBQ27" s="37"/>
      <c r="JBR27" s="37"/>
      <c r="JBS27" s="37"/>
      <c r="JBT27" s="37"/>
      <c r="JBU27" s="37"/>
      <c r="JBV27" s="37"/>
      <c r="JBW27" s="37"/>
      <c r="JBX27" s="37"/>
      <c r="JBY27" s="37"/>
      <c r="JBZ27" s="37"/>
      <c r="JCA27" s="37"/>
      <c r="JCB27" s="37"/>
      <c r="JCC27" s="37"/>
      <c r="JCD27" s="37"/>
      <c r="JCE27" s="37"/>
      <c r="JCF27" s="37"/>
      <c r="JCG27" s="37"/>
      <c r="JCH27" s="37"/>
      <c r="JCI27" s="37"/>
      <c r="JCJ27" s="37"/>
      <c r="JCK27" s="37"/>
      <c r="JCL27" s="37"/>
      <c r="JCM27" s="37"/>
      <c r="JCN27" s="37"/>
      <c r="JCO27" s="37"/>
      <c r="JCP27" s="37"/>
      <c r="JCQ27" s="37"/>
      <c r="JCR27" s="37"/>
      <c r="JCS27" s="37"/>
      <c r="JCT27" s="37"/>
      <c r="JCU27" s="37"/>
      <c r="JCV27" s="37"/>
      <c r="JCW27" s="37"/>
      <c r="JCX27" s="37"/>
      <c r="JCY27" s="37"/>
      <c r="JCZ27" s="37"/>
      <c r="JDA27" s="37"/>
      <c r="JDB27" s="37"/>
      <c r="JDC27" s="37"/>
      <c r="JDD27" s="37"/>
      <c r="JDE27" s="37"/>
      <c r="JDF27" s="37"/>
      <c r="JDG27" s="37"/>
      <c r="JDH27" s="37"/>
      <c r="JDI27" s="37"/>
      <c r="JDJ27" s="37"/>
      <c r="JDK27" s="37"/>
      <c r="JDL27" s="37"/>
      <c r="JDM27" s="37"/>
      <c r="JDN27" s="37"/>
      <c r="JDO27" s="37"/>
      <c r="JDP27" s="37"/>
      <c r="JDQ27" s="37"/>
      <c r="JDR27" s="37"/>
      <c r="JDS27" s="37"/>
      <c r="JDT27" s="37"/>
      <c r="JDU27" s="37"/>
      <c r="JDV27" s="37"/>
      <c r="JDW27" s="37"/>
      <c r="JDX27" s="37"/>
      <c r="JDY27" s="37"/>
      <c r="JDZ27" s="37"/>
      <c r="JEA27" s="37"/>
      <c r="JEB27" s="37"/>
      <c r="JEC27" s="37"/>
      <c r="JED27" s="37"/>
      <c r="JEE27" s="37"/>
      <c r="JEF27" s="37"/>
      <c r="JEG27" s="37"/>
      <c r="JEH27" s="37"/>
      <c r="JEI27" s="37"/>
      <c r="JEJ27" s="37"/>
      <c r="JEK27" s="37"/>
      <c r="JEL27" s="37"/>
      <c r="JEM27" s="37"/>
      <c r="JEN27" s="37"/>
      <c r="JEO27" s="37"/>
      <c r="JEP27" s="37"/>
      <c r="JEQ27" s="37"/>
      <c r="JER27" s="37"/>
      <c r="JES27" s="37"/>
      <c r="JET27" s="37"/>
      <c r="JEU27" s="37"/>
      <c r="JEV27" s="37"/>
      <c r="JEW27" s="37"/>
      <c r="JEX27" s="37"/>
      <c r="JEY27" s="37"/>
      <c r="JEZ27" s="37"/>
      <c r="JFA27" s="37"/>
      <c r="JFB27" s="37"/>
      <c r="JFC27" s="37"/>
      <c r="JFD27" s="37"/>
      <c r="JFE27" s="37"/>
      <c r="JFF27" s="37"/>
      <c r="JFG27" s="37"/>
      <c r="JFH27" s="37"/>
      <c r="JFI27" s="37"/>
      <c r="JFJ27" s="37"/>
      <c r="JFK27" s="37"/>
      <c r="JFL27" s="37"/>
      <c r="JFM27" s="37"/>
      <c r="JFN27" s="37"/>
      <c r="JFO27" s="37"/>
      <c r="JFP27" s="37"/>
      <c r="JFQ27" s="37"/>
      <c r="JFR27" s="37"/>
      <c r="JFS27" s="37"/>
      <c r="JFT27" s="37"/>
      <c r="JFU27" s="37"/>
      <c r="JFV27" s="37"/>
      <c r="JFW27" s="37"/>
      <c r="JFX27" s="37"/>
      <c r="JFY27" s="37"/>
      <c r="JFZ27" s="37"/>
      <c r="JGA27" s="37"/>
      <c r="JGB27" s="37"/>
      <c r="JGC27" s="37"/>
      <c r="JGD27" s="37"/>
      <c r="JGE27" s="37"/>
      <c r="JGF27" s="37"/>
      <c r="JGG27" s="37"/>
      <c r="JGH27" s="37"/>
      <c r="JGI27" s="37"/>
      <c r="JGJ27" s="37"/>
      <c r="JGK27" s="37"/>
      <c r="JGL27" s="37"/>
      <c r="JGM27" s="37"/>
      <c r="JGN27" s="37"/>
      <c r="JGO27" s="37"/>
      <c r="JGP27" s="37"/>
      <c r="JGQ27" s="37"/>
      <c r="JGR27" s="37"/>
      <c r="JGS27" s="37"/>
      <c r="JGT27" s="37"/>
      <c r="JGU27" s="37"/>
      <c r="JGV27" s="37"/>
      <c r="JGW27" s="37"/>
      <c r="JGX27" s="37"/>
      <c r="JGY27" s="37"/>
      <c r="JGZ27" s="37"/>
      <c r="JHA27" s="37"/>
      <c r="JHB27" s="37"/>
      <c r="JHC27" s="37"/>
      <c r="JHD27" s="37"/>
      <c r="JHE27" s="37"/>
      <c r="JHF27" s="37"/>
      <c r="JHG27" s="37"/>
      <c r="JHH27" s="37"/>
      <c r="JHI27" s="37"/>
      <c r="JHJ27" s="37"/>
      <c r="JHK27" s="37"/>
      <c r="JHL27" s="37"/>
      <c r="JHM27" s="37"/>
      <c r="JHN27" s="37"/>
      <c r="JHO27" s="37"/>
      <c r="JHP27" s="37"/>
      <c r="JHQ27" s="37"/>
      <c r="JHR27" s="37"/>
      <c r="JHS27" s="37"/>
      <c r="JHT27" s="37"/>
      <c r="JHU27" s="37"/>
      <c r="JHV27" s="37"/>
      <c r="JHW27" s="37"/>
      <c r="JHX27" s="37"/>
      <c r="JHY27" s="37"/>
      <c r="JHZ27" s="37"/>
      <c r="JIA27" s="37"/>
      <c r="JIB27" s="37"/>
      <c r="JIC27" s="37"/>
      <c r="JID27" s="37"/>
      <c r="JIE27" s="37"/>
      <c r="JIF27" s="37"/>
      <c r="JIG27" s="37"/>
      <c r="JIH27" s="37"/>
      <c r="JII27" s="37"/>
      <c r="JIJ27" s="37"/>
      <c r="JIK27" s="37"/>
      <c r="JIL27" s="37"/>
      <c r="JIM27" s="37"/>
      <c r="JIN27" s="37"/>
      <c r="JIO27" s="37"/>
      <c r="JIP27" s="37"/>
      <c r="JIQ27" s="37"/>
      <c r="JIR27" s="37"/>
      <c r="JIS27" s="37"/>
      <c r="JIT27" s="37"/>
      <c r="JIU27" s="37"/>
      <c r="JIV27" s="37"/>
      <c r="JIW27" s="37"/>
      <c r="JIX27" s="37"/>
      <c r="JIY27" s="37"/>
      <c r="JIZ27" s="37"/>
      <c r="JJA27" s="37"/>
      <c r="JJB27" s="37"/>
      <c r="JJC27" s="37"/>
      <c r="JJD27" s="37"/>
      <c r="JJE27" s="37"/>
      <c r="JJF27" s="37"/>
      <c r="JJG27" s="37"/>
      <c r="JJH27" s="37"/>
      <c r="JJI27" s="37"/>
      <c r="JJJ27" s="37"/>
      <c r="JJK27" s="37"/>
      <c r="JJL27" s="37"/>
      <c r="JJM27" s="37"/>
      <c r="JJN27" s="37"/>
      <c r="JJO27" s="37"/>
      <c r="JJP27" s="37"/>
      <c r="JJQ27" s="37"/>
      <c r="JJR27" s="37"/>
      <c r="JJS27" s="37"/>
      <c r="JJT27" s="37"/>
      <c r="JJU27" s="37"/>
      <c r="JJV27" s="37"/>
      <c r="JJW27" s="37"/>
      <c r="JJX27" s="37"/>
      <c r="JJY27" s="37"/>
      <c r="JJZ27" s="37"/>
      <c r="JKA27" s="37"/>
      <c r="JKB27" s="37"/>
      <c r="JKC27" s="37"/>
      <c r="JKD27" s="37"/>
      <c r="JKE27" s="37"/>
      <c r="JKF27" s="37"/>
      <c r="JKG27" s="37"/>
      <c r="JKH27" s="37"/>
      <c r="JKI27" s="37"/>
      <c r="JKJ27" s="37"/>
      <c r="JKK27" s="37"/>
      <c r="JKL27" s="37"/>
      <c r="JKM27" s="37"/>
      <c r="JKN27" s="37"/>
      <c r="JKO27" s="37"/>
      <c r="JKP27" s="37"/>
      <c r="JKQ27" s="37"/>
      <c r="JKR27" s="37"/>
      <c r="JKS27" s="37"/>
      <c r="JKT27" s="37"/>
      <c r="JKU27" s="37"/>
      <c r="JKV27" s="37"/>
      <c r="JKW27" s="37"/>
      <c r="JKX27" s="37"/>
      <c r="JKY27" s="37"/>
      <c r="JKZ27" s="37"/>
      <c r="JLA27" s="37"/>
      <c r="JLB27" s="37"/>
      <c r="JLC27" s="37"/>
      <c r="JLD27" s="37"/>
      <c r="JLE27" s="37"/>
      <c r="JLF27" s="37"/>
      <c r="JLG27" s="37"/>
      <c r="JLH27" s="37"/>
      <c r="JLI27" s="37"/>
      <c r="JLJ27" s="37"/>
      <c r="JLK27" s="37"/>
      <c r="JLL27" s="37"/>
      <c r="JLM27" s="37"/>
      <c r="JLN27" s="37"/>
      <c r="JLO27" s="37"/>
      <c r="JLP27" s="37"/>
      <c r="JLQ27" s="37"/>
      <c r="JLR27" s="37"/>
      <c r="JLS27" s="37"/>
      <c r="JLT27" s="37"/>
      <c r="JLU27" s="37"/>
      <c r="JLV27" s="37"/>
      <c r="JLW27" s="37"/>
      <c r="JLX27" s="37"/>
      <c r="JLY27" s="37"/>
      <c r="JLZ27" s="37"/>
      <c r="JMA27" s="37"/>
      <c r="JMB27" s="37"/>
      <c r="JMC27" s="37"/>
      <c r="JMD27" s="37"/>
      <c r="JME27" s="37"/>
      <c r="JMF27" s="37"/>
      <c r="JMG27" s="37"/>
      <c r="JMH27" s="37"/>
      <c r="JMI27" s="37"/>
      <c r="JMJ27" s="37"/>
      <c r="JMK27" s="37"/>
      <c r="JML27" s="37"/>
      <c r="JMM27" s="37"/>
      <c r="JMN27" s="37"/>
      <c r="JMO27" s="37"/>
      <c r="JMP27" s="37"/>
      <c r="JMQ27" s="37"/>
      <c r="JMR27" s="37"/>
      <c r="JMS27" s="37"/>
      <c r="JMT27" s="37"/>
      <c r="JMU27" s="37"/>
      <c r="JMV27" s="37"/>
      <c r="JMW27" s="37"/>
      <c r="JMX27" s="37"/>
      <c r="JMY27" s="37"/>
      <c r="JMZ27" s="37"/>
      <c r="JNA27" s="37"/>
      <c r="JNB27" s="37"/>
      <c r="JNC27" s="37"/>
      <c r="JND27" s="37"/>
      <c r="JNE27" s="37"/>
      <c r="JNF27" s="37"/>
      <c r="JNG27" s="37"/>
      <c r="JNH27" s="37"/>
      <c r="JNI27" s="37"/>
      <c r="JNJ27" s="37"/>
      <c r="JNK27" s="37"/>
      <c r="JNL27" s="37"/>
      <c r="JNM27" s="37"/>
      <c r="JNN27" s="37"/>
      <c r="JNO27" s="37"/>
      <c r="JNP27" s="37"/>
      <c r="JNQ27" s="37"/>
      <c r="JNR27" s="37"/>
      <c r="JNS27" s="37"/>
      <c r="JNT27" s="37"/>
      <c r="JNU27" s="37"/>
      <c r="JNV27" s="37"/>
      <c r="JNW27" s="37"/>
      <c r="JNX27" s="37"/>
      <c r="JNY27" s="37"/>
      <c r="JNZ27" s="37"/>
      <c r="JOA27" s="37"/>
      <c r="JOB27" s="37"/>
      <c r="JOC27" s="37"/>
      <c r="JOD27" s="37"/>
      <c r="JOE27" s="37"/>
      <c r="JOF27" s="37"/>
      <c r="JOG27" s="37"/>
      <c r="JOH27" s="37"/>
      <c r="JOI27" s="37"/>
      <c r="JOJ27" s="37"/>
      <c r="JOK27" s="37"/>
      <c r="JOL27" s="37"/>
      <c r="JOM27" s="37"/>
      <c r="JON27" s="37"/>
      <c r="JOO27" s="37"/>
      <c r="JOP27" s="37"/>
      <c r="JOQ27" s="37"/>
      <c r="JOR27" s="37"/>
      <c r="JOS27" s="37"/>
      <c r="JOT27" s="37"/>
      <c r="JOU27" s="37"/>
      <c r="JOV27" s="37"/>
      <c r="JOW27" s="37"/>
      <c r="JOX27" s="37"/>
      <c r="JOY27" s="37"/>
      <c r="JOZ27" s="37"/>
      <c r="JPA27" s="37"/>
      <c r="JPB27" s="37"/>
      <c r="JPC27" s="37"/>
      <c r="JPD27" s="37"/>
      <c r="JPE27" s="37"/>
      <c r="JPF27" s="37"/>
      <c r="JPG27" s="37"/>
      <c r="JPH27" s="37"/>
      <c r="JPI27" s="37"/>
      <c r="JPJ27" s="37"/>
      <c r="JPK27" s="37"/>
      <c r="JPL27" s="37"/>
      <c r="JPM27" s="37"/>
      <c r="JPN27" s="37"/>
      <c r="JPO27" s="37"/>
      <c r="JPP27" s="37"/>
      <c r="JPQ27" s="37"/>
      <c r="JPR27" s="37"/>
      <c r="JPS27" s="37"/>
      <c r="JPT27" s="37"/>
      <c r="JPU27" s="37"/>
      <c r="JPV27" s="37"/>
      <c r="JPW27" s="37"/>
      <c r="JPX27" s="37"/>
      <c r="JPY27" s="37"/>
      <c r="JPZ27" s="37"/>
      <c r="JQA27" s="37"/>
      <c r="JQB27" s="37"/>
      <c r="JQC27" s="37"/>
      <c r="JQD27" s="37"/>
      <c r="JQE27" s="37"/>
      <c r="JQF27" s="37"/>
      <c r="JQG27" s="37"/>
      <c r="JQH27" s="37"/>
      <c r="JQI27" s="37"/>
      <c r="JQJ27" s="37"/>
      <c r="JQK27" s="37"/>
      <c r="JQL27" s="37"/>
      <c r="JQM27" s="37"/>
      <c r="JQN27" s="37"/>
      <c r="JQO27" s="37"/>
      <c r="JQP27" s="37"/>
      <c r="JQQ27" s="37"/>
      <c r="JQR27" s="37"/>
      <c r="JQS27" s="37"/>
      <c r="JQT27" s="37"/>
      <c r="JQU27" s="37"/>
      <c r="JQV27" s="37"/>
      <c r="JQW27" s="37"/>
      <c r="JQX27" s="37"/>
      <c r="JQY27" s="37"/>
      <c r="JQZ27" s="37"/>
      <c r="JRA27" s="37"/>
      <c r="JRB27" s="37"/>
      <c r="JRC27" s="37"/>
      <c r="JRD27" s="37"/>
      <c r="JRE27" s="37"/>
      <c r="JRF27" s="37"/>
      <c r="JRG27" s="37"/>
      <c r="JRH27" s="37"/>
      <c r="JRI27" s="37"/>
      <c r="JRJ27" s="37"/>
      <c r="JRK27" s="37"/>
      <c r="JRL27" s="37"/>
      <c r="JRM27" s="37"/>
      <c r="JRN27" s="37"/>
      <c r="JRO27" s="37"/>
      <c r="JRP27" s="37"/>
      <c r="JRQ27" s="37"/>
      <c r="JRR27" s="37"/>
      <c r="JRS27" s="37"/>
      <c r="JRT27" s="37"/>
      <c r="JRU27" s="37"/>
      <c r="JRV27" s="37"/>
      <c r="JRW27" s="37"/>
      <c r="JRX27" s="37"/>
      <c r="JRY27" s="37"/>
      <c r="JRZ27" s="37"/>
      <c r="JSA27" s="37"/>
      <c r="JSB27" s="37"/>
      <c r="JSC27" s="37"/>
      <c r="JSD27" s="37"/>
      <c r="JSE27" s="37"/>
      <c r="JSF27" s="37"/>
      <c r="JSG27" s="37"/>
      <c r="JSH27" s="37"/>
      <c r="JSI27" s="37"/>
      <c r="JSJ27" s="37"/>
      <c r="JSK27" s="37"/>
      <c r="JSL27" s="37"/>
      <c r="JSM27" s="37"/>
      <c r="JSN27" s="37"/>
      <c r="JSO27" s="37"/>
      <c r="JSP27" s="37"/>
      <c r="JSQ27" s="37"/>
      <c r="JSR27" s="37"/>
      <c r="JSS27" s="37"/>
      <c r="JST27" s="37"/>
      <c r="JSU27" s="37"/>
      <c r="JSV27" s="37"/>
      <c r="JSW27" s="37"/>
      <c r="JSX27" s="37"/>
      <c r="JSY27" s="37"/>
      <c r="JSZ27" s="37"/>
      <c r="JTA27" s="37"/>
      <c r="JTB27" s="37"/>
      <c r="JTC27" s="37"/>
      <c r="JTD27" s="37"/>
      <c r="JTE27" s="37"/>
      <c r="JTF27" s="37"/>
      <c r="JTG27" s="37"/>
      <c r="JTH27" s="37"/>
      <c r="JTI27" s="37"/>
      <c r="JTJ27" s="37"/>
      <c r="JTK27" s="37"/>
      <c r="JTL27" s="37"/>
      <c r="JTM27" s="37"/>
      <c r="JTN27" s="37"/>
      <c r="JTO27" s="37"/>
      <c r="JTP27" s="37"/>
      <c r="JTQ27" s="37"/>
      <c r="JTR27" s="37"/>
      <c r="JTS27" s="37"/>
      <c r="JTT27" s="37"/>
      <c r="JTU27" s="37"/>
      <c r="JTV27" s="37"/>
      <c r="JTW27" s="37"/>
      <c r="JTX27" s="37"/>
      <c r="JTY27" s="37"/>
      <c r="JTZ27" s="37"/>
      <c r="JUA27" s="37"/>
      <c r="JUB27" s="37"/>
      <c r="JUC27" s="37"/>
      <c r="JUD27" s="37"/>
      <c r="JUE27" s="37"/>
      <c r="JUF27" s="37"/>
      <c r="JUG27" s="37"/>
      <c r="JUH27" s="37"/>
      <c r="JUI27" s="37"/>
      <c r="JUJ27" s="37"/>
      <c r="JUK27" s="37"/>
      <c r="JUL27" s="37"/>
      <c r="JUM27" s="37"/>
      <c r="JUN27" s="37"/>
      <c r="JUO27" s="37"/>
      <c r="JUP27" s="37"/>
      <c r="JUQ27" s="37"/>
      <c r="JUR27" s="37"/>
      <c r="JUS27" s="37"/>
      <c r="JUT27" s="37"/>
      <c r="JUU27" s="37"/>
      <c r="JUV27" s="37"/>
      <c r="JUW27" s="37"/>
      <c r="JUX27" s="37"/>
      <c r="JUY27" s="37"/>
      <c r="JUZ27" s="37"/>
      <c r="JVA27" s="37"/>
      <c r="JVB27" s="37"/>
      <c r="JVC27" s="37"/>
      <c r="JVD27" s="37"/>
      <c r="JVE27" s="37"/>
      <c r="JVF27" s="37"/>
      <c r="JVG27" s="37"/>
      <c r="JVH27" s="37"/>
      <c r="JVI27" s="37"/>
      <c r="JVJ27" s="37"/>
      <c r="JVK27" s="37"/>
      <c r="JVL27" s="37"/>
      <c r="JVM27" s="37"/>
      <c r="JVN27" s="37"/>
      <c r="JVO27" s="37"/>
      <c r="JVP27" s="37"/>
      <c r="JVQ27" s="37"/>
      <c r="JVR27" s="37"/>
      <c r="JVS27" s="37"/>
      <c r="JVT27" s="37"/>
      <c r="JVU27" s="37"/>
      <c r="JVV27" s="37"/>
      <c r="JVW27" s="37"/>
      <c r="JVX27" s="37"/>
      <c r="JVY27" s="37"/>
      <c r="JVZ27" s="37"/>
      <c r="JWA27" s="37"/>
      <c r="JWB27" s="37"/>
      <c r="JWC27" s="37"/>
      <c r="JWD27" s="37"/>
      <c r="JWE27" s="37"/>
      <c r="JWF27" s="37"/>
      <c r="JWG27" s="37"/>
      <c r="JWH27" s="37"/>
      <c r="JWI27" s="37"/>
      <c r="JWJ27" s="37"/>
      <c r="JWK27" s="37"/>
      <c r="JWL27" s="37"/>
      <c r="JWM27" s="37"/>
      <c r="JWN27" s="37"/>
      <c r="JWO27" s="37"/>
      <c r="JWP27" s="37"/>
      <c r="JWQ27" s="37"/>
      <c r="JWR27" s="37"/>
      <c r="JWS27" s="37"/>
      <c r="JWT27" s="37"/>
      <c r="JWU27" s="37"/>
      <c r="JWV27" s="37"/>
      <c r="JWW27" s="37"/>
      <c r="JWX27" s="37"/>
      <c r="JWY27" s="37"/>
      <c r="JWZ27" s="37"/>
      <c r="JXA27" s="37"/>
      <c r="JXB27" s="37"/>
      <c r="JXC27" s="37"/>
      <c r="JXD27" s="37"/>
      <c r="JXE27" s="37"/>
      <c r="JXF27" s="37"/>
      <c r="JXG27" s="37"/>
      <c r="JXH27" s="37"/>
      <c r="JXI27" s="37"/>
      <c r="JXJ27" s="37"/>
      <c r="JXK27" s="37"/>
      <c r="JXL27" s="37"/>
      <c r="JXM27" s="37"/>
      <c r="JXN27" s="37"/>
      <c r="JXO27" s="37"/>
      <c r="JXP27" s="37"/>
      <c r="JXQ27" s="37"/>
      <c r="JXR27" s="37"/>
      <c r="JXS27" s="37"/>
      <c r="JXT27" s="37"/>
      <c r="JXU27" s="37"/>
      <c r="JXV27" s="37"/>
      <c r="JXW27" s="37"/>
      <c r="JXX27" s="37"/>
      <c r="JXY27" s="37"/>
      <c r="JXZ27" s="37"/>
      <c r="JYA27" s="37"/>
      <c r="JYB27" s="37"/>
      <c r="JYC27" s="37"/>
      <c r="JYD27" s="37"/>
      <c r="JYE27" s="37"/>
      <c r="JYF27" s="37"/>
      <c r="JYG27" s="37"/>
      <c r="JYH27" s="37"/>
      <c r="JYI27" s="37"/>
      <c r="JYJ27" s="37"/>
      <c r="JYK27" s="37"/>
      <c r="JYL27" s="37"/>
      <c r="JYM27" s="37"/>
      <c r="JYN27" s="37"/>
      <c r="JYO27" s="37"/>
      <c r="JYP27" s="37"/>
      <c r="JYQ27" s="37"/>
      <c r="JYR27" s="37"/>
      <c r="JYS27" s="37"/>
      <c r="JYT27" s="37"/>
      <c r="JYU27" s="37"/>
      <c r="JYV27" s="37"/>
      <c r="JYW27" s="37"/>
      <c r="JYX27" s="37"/>
      <c r="JYY27" s="37"/>
      <c r="JYZ27" s="37"/>
      <c r="JZA27" s="37"/>
      <c r="JZB27" s="37"/>
      <c r="JZC27" s="37"/>
      <c r="JZD27" s="37"/>
      <c r="JZE27" s="37"/>
      <c r="JZF27" s="37"/>
      <c r="JZG27" s="37"/>
      <c r="JZH27" s="37"/>
      <c r="JZI27" s="37"/>
      <c r="JZJ27" s="37"/>
      <c r="JZK27" s="37"/>
      <c r="JZL27" s="37"/>
      <c r="JZM27" s="37"/>
      <c r="JZN27" s="37"/>
      <c r="JZO27" s="37"/>
      <c r="JZP27" s="37"/>
      <c r="JZQ27" s="37"/>
      <c r="JZR27" s="37"/>
      <c r="JZS27" s="37"/>
      <c r="JZT27" s="37"/>
      <c r="JZU27" s="37"/>
      <c r="JZV27" s="37"/>
      <c r="JZW27" s="37"/>
      <c r="JZX27" s="37"/>
      <c r="JZY27" s="37"/>
      <c r="JZZ27" s="37"/>
      <c r="KAA27" s="37"/>
      <c r="KAB27" s="37"/>
      <c r="KAC27" s="37"/>
      <c r="KAD27" s="37"/>
      <c r="KAE27" s="37"/>
      <c r="KAF27" s="37"/>
      <c r="KAG27" s="37"/>
      <c r="KAH27" s="37"/>
      <c r="KAI27" s="37"/>
      <c r="KAJ27" s="37"/>
      <c r="KAK27" s="37"/>
      <c r="KAL27" s="37"/>
      <c r="KAM27" s="37"/>
      <c r="KAN27" s="37"/>
      <c r="KAO27" s="37"/>
      <c r="KAP27" s="37"/>
      <c r="KAQ27" s="37"/>
      <c r="KAR27" s="37"/>
      <c r="KAS27" s="37"/>
      <c r="KAT27" s="37"/>
      <c r="KAU27" s="37"/>
      <c r="KAV27" s="37"/>
      <c r="KAW27" s="37"/>
      <c r="KAX27" s="37"/>
      <c r="KAY27" s="37"/>
      <c r="KAZ27" s="37"/>
      <c r="KBA27" s="37"/>
      <c r="KBB27" s="37"/>
      <c r="KBC27" s="37"/>
      <c r="KBD27" s="37"/>
      <c r="KBE27" s="37"/>
      <c r="KBF27" s="37"/>
      <c r="KBG27" s="37"/>
      <c r="KBH27" s="37"/>
      <c r="KBI27" s="37"/>
      <c r="KBJ27" s="37"/>
      <c r="KBK27" s="37"/>
      <c r="KBL27" s="37"/>
      <c r="KBM27" s="37"/>
      <c r="KBN27" s="37"/>
      <c r="KBO27" s="37"/>
      <c r="KBP27" s="37"/>
      <c r="KBQ27" s="37"/>
      <c r="KBR27" s="37"/>
      <c r="KBS27" s="37"/>
      <c r="KBT27" s="37"/>
      <c r="KBU27" s="37"/>
      <c r="KBV27" s="37"/>
      <c r="KBW27" s="37"/>
      <c r="KBX27" s="37"/>
      <c r="KBY27" s="37"/>
      <c r="KBZ27" s="37"/>
      <c r="KCA27" s="37"/>
      <c r="KCB27" s="37"/>
      <c r="KCC27" s="37"/>
      <c r="KCD27" s="37"/>
      <c r="KCE27" s="37"/>
      <c r="KCF27" s="37"/>
      <c r="KCG27" s="37"/>
      <c r="KCH27" s="37"/>
      <c r="KCI27" s="37"/>
      <c r="KCJ27" s="37"/>
      <c r="KCK27" s="37"/>
      <c r="KCL27" s="37"/>
      <c r="KCM27" s="37"/>
      <c r="KCN27" s="37"/>
      <c r="KCO27" s="37"/>
      <c r="KCP27" s="37"/>
      <c r="KCQ27" s="37"/>
      <c r="KCR27" s="37"/>
      <c r="KCS27" s="37"/>
      <c r="KCT27" s="37"/>
      <c r="KCU27" s="37"/>
      <c r="KCV27" s="37"/>
      <c r="KCW27" s="37"/>
      <c r="KCX27" s="37"/>
      <c r="KCY27" s="37"/>
      <c r="KCZ27" s="37"/>
      <c r="KDA27" s="37"/>
      <c r="KDB27" s="37"/>
      <c r="KDC27" s="37"/>
      <c r="KDD27" s="37"/>
      <c r="KDE27" s="37"/>
      <c r="KDF27" s="37"/>
      <c r="KDG27" s="37"/>
      <c r="KDH27" s="37"/>
      <c r="KDI27" s="37"/>
      <c r="KDJ27" s="37"/>
      <c r="KDK27" s="37"/>
      <c r="KDL27" s="37"/>
      <c r="KDM27" s="37"/>
      <c r="KDN27" s="37"/>
      <c r="KDO27" s="37"/>
      <c r="KDP27" s="37"/>
      <c r="KDQ27" s="37"/>
      <c r="KDR27" s="37"/>
      <c r="KDS27" s="37"/>
      <c r="KDT27" s="37"/>
      <c r="KDU27" s="37"/>
      <c r="KDV27" s="37"/>
      <c r="KDW27" s="37"/>
      <c r="KDX27" s="37"/>
      <c r="KDY27" s="37"/>
      <c r="KDZ27" s="37"/>
      <c r="KEA27" s="37"/>
      <c r="KEB27" s="37"/>
      <c r="KEC27" s="37"/>
      <c r="KED27" s="37"/>
      <c r="KEE27" s="37"/>
      <c r="KEF27" s="37"/>
      <c r="KEG27" s="37"/>
      <c r="KEH27" s="37"/>
      <c r="KEI27" s="37"/>
      <c r="KEJ27" s="37"/>
      <c r="KEK27" s="37"/>
      <c r="KEL27" s="37"/>
      <c r="KEM27" s="37"/>
      <c r="KEN27" s="37"/>
      <c r="KEO27" s="37"/>
      <c r="KEP27" s="37"/>
      <c r="KEQ27" s="37"/>
      <c r="KER27" s="37"/>
      <c r="KES27" s="37"/>
      <c r="KET27" s="37"/>
      <c r="KEU27" s="37"/>
      <c r="KEV27" s="37"/>
      <c r="KEW27" s="37"/>
      <c r="KEX27" s="37"/>
      <c r="KEY27" s="37"/>
      <c r="KEZ27" s="37"/>
      <c r="KFA27" s="37"/>
      <c r="KFB27" s="37"/>
      <c r="KFC27" s="37"/>
      <c r="KFD27" s="37"/>
      <c r="KFE27" s="37"/>
      <c r="KFF27" s="37"/>
      <c r="KFG27" s="37"/>
      <c r="KFH27" s="37"/>
      <c r="KFI27" s="37"/>
      <c r="KFJ27" s="37"/>
      <c r="KFK27" s="37"/>
      <c r="KFL27" s="37"/>
      <c r="KFM27" s="37"/>
      <c r="KFN27" s="37"/>
      <c r="KFO27" s="37"/>
      <c r="KFP27" s="37"/>
      <c r="KFQ27" s="37"/>
      <c r="KFR27" s="37"/>
      <c r="KFS27" s="37"/>
      <c r="KFT27" s="37"/>
      <c r="KFU27" s="37"/>
      <c r="KFV27" s="37"/>
      <c r="KFW27" s="37"/>
      <c r="KFX27" s="37"/>
      <c r="KFY27" s="37"/>
      <c r="KFZ27" s="37"/>
      <c r="KGA27" s="37"/>
      <c r="KGB27" s="37"/>
      <c r="KGC27" s="37"/>
      <c r="KGD27" s="37"/>
      <c r="KGE27" s="37"/>
      <c r="KGF27" s="37"/>
      <c r="KGG27" s="37"/>
      <c r="KGH27" s="37"/>
      <c r="KGI27" s="37"/>
      <c r="KGJ27" s="37"/>
      <c r="KGK27" s="37"/>
      <c r="KGL27" s="37"/>
      <c r="KGM27" s="37"/>
      <c r="KGN27" s="37"/>
      <c r="KGO27" s="37"/>
      <c r="KGP27" s="37"/>
      <c r="KGQ27" s="37"/>
      <c r="KGR27" s="37"/>
      <c r="KGS27" s="37"/>
      <c r="KGT27" s="37"/>
      <c r="KGU27" s="37"/>
      <c r="KGV27" s="37"/>
      <c r="KGW27" s="37"/>
      <c r="KGX27" s="37"/>
      <c r="KGY27" s="37"/>
      <c r="KGZ27" s="37"/>
      <c r="KHA27" s="37"/>
      <c r="KHB27" s="37"/>
      <c r="KHC27" s="37"/>
      <c r="KHD27" s="37"/>
      <c r="KHE27" s="37"/>
      <c r="KHF27" s="37"/>
      <c r="KHG27" s="37"/>
      <c r="KHH27" s="37"/>
      <c r="KHI27" s="37"/>
      <c r="KHJ27" s="37"/>
      <c r="KHK27" s="37"/>
      <c r="KHL27" s="37"/>
      <c r="KHM27" s="37"/>
      <c r="KHN27" s="37"/>
      <c r="KHO27" s="37"/>
      <c r="KHP27" s="37"/>
      <c r="KHQ27" s="37"/>
      <c r="KHR27" s="37"/>
      <c r="KHS27" s="37"/>
      <c r="KHT27" s="37"/>
      <c r="KHU27" s="37"/>
      <c r="KHV27" s="37"/>
      <c r="KHW27" s="37"/>
      <c r="KHX27" s="37"/>
      <c r="KHY27" s="37"/>
      <c r="KHZ27" s="37"/>
      <c r="KIA27" s="37"/>
      <c r="KIB27" s="37"/>
      <c r="KIC27" s="37"/>
      <c r="KID27" s="37"/>
      <c r="KIE27" s="37"/>
      <c r="KIF27" s="37"/>
      <c r="KIG27" s="37"/>
      <c r="KIH27" s="37"/>
      <c r="KII27" s="37"/>
      <c r="KIJ27" s="37"/>
      <c r="KIK27" s="37"/>
      <c r="KIL27" s="37"/>
      <c r="KIM27" s="37"/>
      <c r="KIN27" s="37"/>
      <c r="KIO27" s="37"/>
      <c r="KIP27" s="37"/>
      <c r="KIQ27" s="37"/>
      <c r="KIR27" s="37"/>
      <c r="KIS27" s="37"/>
      <c r="KIT27" s="37"/>
      <c r="KIU27" s="37"/>
      <c r="KIV27" s="37"/>
      <c r="KIW27" s="37"/>
      <c r="KIX27" s="37"/>
      <c r="KIY27" s="37"/>
      <c r="KIZ27" s="37"/>
      <c r="KJA27" s="37"/>
      <c r="KJB27" s="37"/>
      <c r="KJC27" s="37"/>
      <c r="KJD27" s="37"/>
      <c r="KJE27" s="37"/>
      <c r="KJF27" s="37"/>
      <c r="KJG27" s="37"/>
      <c r="KJH27" s="37"/>
      <c r="KJI27" s="37"/>
      <c r="KJJ27" s="37"/>
      <c r="KJK27" s="37"/>
      <c r="KJL27" s="37"/>
      <c r="KJM27" s="37"/>
      <c r="KJN27" s="37"/>
      <c r="KJO27" s="37"/>
      <c r="KJP27" s="37"/>
      <c r="KJQ27" s="37"/>
      <c r="KJR27" s="37"/>
      <c r="KJS27" s="37"/>
      <c r="KJT27" s="37"/>
      <c r="KJU27" s="37"/>
      <c r="KJV27" s="37"/>
      <c r="KJW27" s="37"/>
      <c r="KJX27" s="37"/>
      <c r="KJY27" s="37"/>
      <c r="KJZ27" s="37"/>
      <c r="KKA27" s="37"/>
      <c r="KKB27" s="37"/>
      <c r="KKC27" s="37"/>
      <c r="KKD27" s="37"/>
      <c r="KKE27" s="37"/>
      <c r="KKF27" s="37"/>
      <c r="KKG27" s="37"/>
      <c r="KKH27" s="37"/>
      <c r="KKI27" s="37"/>
      <c r="KKJ27" s="37"/>
      <c r="KKK27" s="37"/>
      <c r="KKL27" s="37"/>
      <c r="KKM27" s="37"/>
      <c r="KKN27" s="37"/>
      <c r="KKO27" s="37"/>
      <c r="KKP27" s="37"/>
      <c r="KKQ27" s="37"/>
      <c r="KKR27" s="37"/>
      <c r="KKS27" s="37"/>
      <c r="KKT27" s="37"/>
      <c r="KKU27" s="37"/>
      <c r="KKV27" s="37"/>
      <c r="KKW27" s="37"/>
      <c r="KKX27" s="37"/>
      <c r="KKY27" s="37"/>
      <c r="KKZ27" s="37"/>
      <c r="KLA27" s="37"/>
      <c r="KLB27" s="37"/>
      <c r="KLC27" s="37"/>
      <c r="KLD27" s="37"/>
      <c r="KLE27" s="37"/>
      <c r="KLF27" s="37"/>
      <c r="KLG27" s="37"/>
      <c r="KLH27" s="37"/>
      <c r="KLI27" s="37"/>
      <c r="KLJ27" s="37"/>
      <c r="KLK27" s="37"/>
      <c r="KLL27" s="37"/>
      <c r="KLM27" s="37"/>
      <c r="KLN27" s="37"/>
      <c r="KLO27" s="37"/>
      <c r="KLP27" s="37"/>
      <c r="KLQ27" s="37"/>
      <c r="KLR27" s="37"/>
      <c r="KLS27" s="37"/>
      <c r="KLT27" s="37"/>
      <c r="KLU27" s="37"/>
      <c r="KLV27" s="37"/>
      <c r="KLW27" s="37"/>
      <c r="KLX27" s="37"/>
      <c r="KLY27" s="37"/>
      <c r="KLZ27" s="37"/>
      <c r="KMA27" s="37"/>
      <c r="KMB27" s="37"/>
      <c r="KMC27" s="37"/>
      <c r="KMD27" s="37"/>
      <c r="KME27" s="37"/>
      <c r="KMF27" s="37"/>
      <c r="KMG27" s="37"/>
      <c r="KMH27" s="37"/>
      <c r="KMI27" s="37"/>
      <c r="KMJ27" s="37"/>
      <c r="KMK27" s="37"/>
      <c r="KML27" s="37"/>
      <c r="KMM27" s="37"/>
      <c r="KMN27" s="37"/>
      <c r="KMO27" s="37"/>
      <c r="KMP27" s="37"/>
      <c r="KMQ27" s="37"/>
      <c r="KMR27" s="37"/>
      <c r="KMS27" s="37"/>
      <c r="KMT27" s="37"/>
      <c r="KMU27" s="37"/>
      <c r="KMV27" s="37"/>
      <c r="KMW27" s="37"/>
      <c r="KMX27" s="37"/>
      <c r="KMY27" s="37"/>
      <c r="KMZ27" s="37"/>
      <c r="KNA27" s="37"/>
      <c r="KNB27" s="37"/>
      <c r="KNC27" s="37"/>
      <c r="KND27" s="37"/>
      <c r="KNE27" s="37"/>
      <c r="KNF27" s="37"/>
      <c r="KNG27" s="37"/>
      <c r="KNH27" s="37"/>
      <c r="KNI27" s="37"/>
      <c r="KNJ27" s="37"/>
      <c r="KNK27" s="37"/>
      <c r="KNL27" s="37"/>
      <c r="KNM27" s="37"/>
      <c r="KNN27" s="37"/>
      <c r="KNO27" s="37"/>
      <c r="KNP27" s="37"/>
      <c r="KNQ27" s="37"/>
      <c r="KNR27" s="37"/>
      <c r="KNS27" s="37"/>
      <c r="KNT27" s="37"/>
      <c r="KNU27" s="37"/>
      <c r="KNV27" s="37"/>
      <c r="KNW27" s="37"/>
      <c r="KNX27" s="37"/>
      <c r="KNY27" s="37"/>
      <c r="KNZ27" s="37"/>
      <c r="KOA27" s="37"/>
      <c r="KOB27" s="37"/>
      <c r="KOC27" s="37"/>
      <c r="KOD27" s="37"/>
      <c r="KOE27" s="37"/>
      <c r="KOF27" s="37"/>
      <c r="KOG27" s="37"/>
      <c r="KOH27" s="37"/>
      <c r="KOI27" s="37"/>
      <c r="KOJ27" s="37"/>
      <c r="KOK27" s="37"/>
      <c r="KOL27" s="37"/>
      <c r="KOM27" s="37"/>
      <c r="KON27" s="37"/>
      <c r="KOO27" s="37"/>
      <c r="KOP27" s="37"/>
      <c r="KOQ27" s="37"/>
      <c r="KOR27" s="37"/>
      <c r="KOS27" s="37"/>
      <c r="KOT27" s="37"/>
      <c r="KOU27" s="37"/>
      <c r="KOV27" s="37"/>
      <c r="KOW27" s="37"/>
      <c r="KOX27" s="37"/>
      <c r="KOY27" s="37"/>
      <c r="KOZ27" s="37"/>
      <c r="KPA27" s="37"/>
      <c r="KPB27" s="37"/>
      <c r="KPC27" s="37"/>
      <c r="KPD27" s="37"/>
      <c r="KPE27" s="37"/>
      <c r="KPF27" s="37"/>
      <c r="KPG27" s="37"/>
      <c r="KPH27" s="37"/>
      <c r="KPI27" s="37"/>
      <c r="KPJ27" s="37"/>
      <c r="KPK27" s="37"/>
      <c r="KPL27" s="37"/>
      <c r="KPM27" s="37"/>
      <c r="KPN27" s="37"/>
      <c r="KPO27" s="37"/>
      <c r="KPP27" s="37"/>
      <c r="KPQ27" s="37"/>
      <c r="KPR27" s="37"/>
      <c r="KPS27" s="37"/>
      <c r="KPT27" s="37"/>
      <c r="KPU27" s="37"/>
      <c r="KPV27" s="37"/>
      <c r="KPW27" s="37"/>
      <c r="KPX27" s="37"/>
      <c r="KPY27" s="37"/>
      <c r="KPZ27" s="37"/>
      <c r="KQA27" s="37"/>
      <c r="KQB27" s="37"/>
      <c r="KQC27" s="37"/>
      <c r="KQD27" s="37"/>
      <c r="KQE27" s="37"/>
      <c r="KQF27" s="37"/>
      <c r="KQG27" s="37"/>
      <c r="KQH27" s="37"/>
      <c r="KQI27" s="37"/>
      <c r="KQJ27" s="37"/>
      <c r="KQK27" s="37"/>
      <c r="KQL27" s="37"/>
      <c r="KQM27" s="37"/>
      <c r="KQN27" s="37"/>
      <c r="KQO27" s="37"/>
      <c r="KQP27" s="37"/>
      <c r="KQQ27" s="37"/>
      <c r="KQR27" s="37"/>
      <c r="KQS27" s="37"/>
      <c r="KQT27" s="37"/>
      <c r="KQU27" s="37"/>
      <c r="KQV27" s="37"/>
      <c r="KQW27" s="37"/>
      <c r="KQX27" s="37"/>
      <c r="KQY27" s="37"/>
      <c r="KQZ27" s="37"/>
      <c r="KRA27" s="37"/>
      <c r="KRB27" s="37"/>
      <c r="KRC27" s="37"/>
      <c r="KRD27" s="37"/>
      <c r="KRE27" s="37"/>
      <c r="KRF27" s="37"/>
      <c r="KRG27" s="37"/>
      <c r="KRH27" s="37"/>
      <c r="KRI27" s="37"/>
      <c r="KRJ27" s="37"/>
      <c r="KRK27" s="37"/>
      <c r="KRL27" s="37"/>
      <c r="KRM27" s="37"/>
      <c r="KRN27" s="37"/>
      <c r="KRO27" s="37"/>
      <c r="KRP27" s="37"/>
      <c r="KRQ27" s="37"/>
      <c r="KRR27" s="37"/>
      <c r="KRS27" s="37"/>
      <c r="KRT27" s="37"/>
      <c r="KRU27" s="37"/>
      <c r="KRV27" s="37"/>
      <c r="KRW27" s="37"/>
      <c r="KRX27" s="37"/>
      <c r="KRY27" s="37"/>
      <c r="KRZ27" s="37"/>
      <c r="KSA27" s="37"/>
      <c r="KSB27" s="37"/>
      <c r="KSC27" s="37"/>
      <c r="KSD27" s="37"/>
      <c r="KSE27" s="37"/>
      <c r="KSF27" s="37"/>
      <c r="KSG27" s="37"/>
      <c r="KSH27" s="37"/>
      <c r="KSI27" s="37"/>
      <c r="KSJ27" s="37"/>
      <c r="KSK27" s="37"/>
      <c r="KSL27" s="37"/>
      <c r="KSM27" s="37"/>
      <c r="KSN27" s="37"/>
      <c r="KSO27" s="37"/>
      <c r="KSP27" s="37"/>
      <c r="KSQ27" s="37"/>
      <c r="KSR27" s="37"/>
      <c r="KSS27" s="37"/>
      <c r="KST27" s="37"/>
      <c r="KSU27" s="37"/>
      <c r="KSV27" s="37"/>
      <c r="KSW27" s="37"/>
      <c r="KSX27" s="37"/>
      <c r="KSY27" s="37"/>
      <c r="KSZ27" s="37"/>
      <c r="KTA27" s="37"/>
      <c r="KTB27" s="37"/>
      <c r="KTC27" s="37"/>
      <c r="KTD27" s="37"/>
      <c r="KTE27" s="37"/>
      <c r="KTF27" s="37"/>
      <c r="KTG27" s="37"/>
      <c r="KTH27" s="37"/>
      <c r="KTI27" s="37"/>
      <c r="KTJ27" s="37"/>
      <c r="KTK27" s="37"/>
      <c r="KTL27" s="37"/>
      <c r="KTM27" s="37"/>
      <c r="KTN27" s="37"/>
      <c r="KTO27" s="37"/>
      <c r="KTP27" s="37"/>
      <c r="KTQ27" s="37"/>
      <c r="KTR27" s="37"/>
      <c r="KTS27" s="37"/>
      <c r="KTT27" s="37"/>
      <c r="KTU27" s="37"/>
      <c r="KTV27" s="37"/>
      <c r="KTW27" s="37"/>
      <c r="KTX27" s="37"/>
      <c r="KTY27" s="37"/>
      <c r="KTZ27" s="37"/>
      <c r="KUA27" s="37"/>
      <c r="KUB27" s="37"/>
      <c r="KUC27" s="37"/>
      <c r="KUD27" s="37"/>
      <c r="KUE27" s="37"/>
      <c r="KUF27" s="37"/>
      <c r="KUG27" s="37"/>
      <c r="KUH27" s="37"/>
      <c r="KUI27" s="37"/>
      <c r="KUJ27" s="37"/>
      <c r="KUK27" s="37"/>
      <c r="KUL27" s="37"/>
      <c r="KUM27" s="37"/>
      <c r="KUN27" s="37"/>
      <c r="KUO27" s="37"/>
      <c r="KUP27" s="37"/>
      <c r="KUQ27" s="37"/>
      <c r="KUR27" s="37"/>
      <c r="KUS27" s="37"/>
      <c r="KUT27" s="37"/>
      <c r="KUU27" s="37"/>
      <c r="KUV27" s="37"/>
      <c r="KUW27" s="37"/>
      <c r="KUX27" s="37"/>
      <c r="KUY27" s="37"/>
      <c r="KUZ27" s="37"/>
      <c r="KVA27" s="37"/>
      <c r="KVB27" s="37"/>
      <c r="KVC27" s="37"/>
      <c r="KVD27" s="37"/>
      <c r="KVE27" s="37"/>
      <c r="KVF27" s="37"/>
      <c r="KVG27" s="37"/>
      <c r="KVH27" s="37"/>
      <c r="KVI27" s="37"/>
      <c r="KVJ27" s="37"/>
      <c r="KVK27" s="37"/>
      <c r="KVL27" s="37"/>
      <c r="KVM27" s="37"/>
      <c r="KVN27" s="37"/>
      <c r="KVO27" s="37"/>
      <c r="KVP27" s="37"/>
      <c r="KVQ27" s="37"/>
      <c r="KVR27" s="37"/>
      <c r="KVS27" s="37"/>
      <c r="KVT27" s="37"/>
      <c r="KVU27" s="37"/>
      <c r="KVV27" s="37"/>
      <c r="KVW27" s="37"/>
      <c r="KVX27" s="37"/>
      <c r="KVY27" s="37"/>
      <c r="KVZ27" s="37"/>
      <c r="KWA27" s="37"/>
      <c r="KWB27" s="37"/>
      <c r="KWC27" s="37"/>
      <c r="KWD27" s="37"/>
      <c r="KWE27" s="37"/>
      <c r="KWF27" s="37"/>
      <c r="KWG27" s="37"/>
      <c r="KWH27" s="37"/>
      <c r="KWI27" s="37"/>
      <c r="KWJ27" s="37"/>
      <c r="KWK27" s="37"/>
      <c r="KWL27" s="37"/>
      <c r="KWM27" s="37"/>
      <c r="KWN27" s="37"/>
      <c r="KWO27" s="37"/>
      <c r="KWP27" s="37"/>
      <c r="KWQ27" s="37"/>
      <c r="KWR27" s="37"/>
      <c r="KWS27" s="37"/>
      <c r="KWT27" s="37"/>
      <c r="KWU27" s="37"/>
      <c r="KWV27" s="37"/>
      <c r="KWW27" s="37"/>
      <c r="KWX27" s="37"/>
      <c r="KWY27" s="37"/>
      <c r="KWZ27" s="37"/>
      <c r="KXA27" s="37"/>
      <c r="KXB27" s="37"/>
      <c r="KXC27" s="37"/>
      <c r="KXD27" s="37"/>
      <c r="KXE27" s="37"/>
      <c r="KXF27" s="37"/>
      <c r="KXG27" s="37"/>
      <c r="KXH27" s="37"/>
      <c r="KXI27" s="37"/>
      <c r="KXJ27" s="37"/>
      <c r="KXK27" s="37"/>
      <c r="KXL27" s="37"/>
      <c r="KXM27" s="37"/>
      <c r="KXN27" s="37"/>
      <c r="KXO27" s="37"/>
      <c r="KXP27" s="37"/>
      <c r="KXQ27" s="37"/>
      <c r="KXR27" s="37"/>
      <c r="KXS27" s="37"/>
      <c r="KXT27" s="37"/>
      <c r="KXU27" s="37"/>
      <c r="KXV27" s="37"/>
      <c r="KXW27" s="37"/>
      <c r="KXX27" s="37"/>
      <c r="KXY27" s="37"/>
      <c r="KXZ27" s="37"/>
      <c r="KYA27" s="37"/>
      <c r="KYB27" s="37"/>
      <c r="KYC27" s="37"/>
      <c r="KYD27" s="37"/>
      <c r="KYE27" s="37"/>
      <c r="KYF27" s="37"/>
      <c r="KYG27" s="37"/>
      <c r="KYH27" s="37"/>
      <c r="KYI27" s="37"/>
      <c r="KYJ27" s="37"/>
      <c r="KYK27" s="37"/>
      <c r="KYL27" s="37"/>
      <c r="KYM27" s="37"/>
      <c r="KYN27" s="37"/>
      <c r="KYO27" s="37"/>
      <c r="KYP27" s="37"/>
      <c r="KYQ27" s="37"/>
      <c r="KYR27" s="37"/>
      <c r="KYS27" s="37"/>
      <c r="KYT27" s="37"/>
      <c r="KYU27" s="37"/>
      <c r="KYV27" s="37"/>
      <c r="KYW27" s="37"/>
      <c r="KYX27" s="37"/>
      <c r="KYY27" s="37"/>
      <c r="KYZ27" s="37"/>
      <c r="KZA27" s="37"/>
      <c r="KZB27" s="37"/>
      <c r="KZC27" s="37"/>
      <c r="KZD27" s="37"/>
      <c r="KZE27" s="37"/>
      <c r="KZF27" s="37"/>
      <c r="KZG27" s="37"/>
      <c r="KZH27" s="37"/>
      <c r="KZI27" s="37"/>
      <c r="KZJ27" s="37"/>
      <c r="KZK27" s="37"/>
      <c r="KZL27" s="37"/>
      <c r="KZM27" s="37"/>
      <c r="KZN27" s="37"/>
      <c r="KZO27" s="37"/>
      <c r="KZP27" s="37"/>
      <c r="KZQ27" s="37"/>
      <c r="KZR27" s="37"/>
      <c r="KZS27" s="37"/>
      <c r="KZT27" s="37"/>
      <c r="KZU27" s="37"/>
      <c r="KZV27" s="37"/>
      <c r="KZW27" s="37"/>
      <c r="KZX27" s="37"/>
      <c r="KZY27" s="37"/>
      <c r="KZZ27" s="37"/>
      <c r="LAA27" s="37"/>
      <c r="LAB27" s="37"/>
      <c r="LAC27" s="37"/>
      <c r="LAD27" s="37"/>
      <c r="LAE27" s="37"/>
      <c r="LAF27" s="37"/>
      <c r="LAG27" s="37"/>
      <c r="LAH27" s="37"/>
      <c r="LAI27" s="37"/>
      <c r="LAJ27" s="37"/>
      <c r="LAK27" s="37"/>
      <c r="LAL27" s="37"/>
      <c r="LAM27" s="37"/>
      <c r="LAN27" s="37"/>
      <c r="LAO27" s="37"/>
      <c r="LAP27" s="37"/>
      <c r="LAQ27" s="37"/>
      <c r="LAR27" s="37"/>
      <c r="LAS27" s="37"/>
      <c r="LAT27" s="37"/>
      <c r="LAU27" s="37"/>
      <c r="LAV27" s="37"/>
      <c r="LAW27" s="37"/>
      <c r="LAX27" s="37"/>
      <c r="LAY27" s="37"/>
      <c r="LAZ27" s="37"/>
      <c r="LBA27" s="37"/>
      <c r="LBB27" s="37"/>
      <c r="LBC27" s="37"/>
      <c r="LBD27" s="37"/>
      <c r="LBE27" s="37"/>
      <c r="LBF27" s="37"/>
      <c r="LBG27" s="37"/>
      <c r="LBH27" s="37"/>
      <c r="LBI27" s="37"/>
      <c r="LBJ27" s="37"/>
      <c r="LBK27" s="37"/>
      <c r="LBL27" s="37"/>
      <c r="LBM27" s="37"/>
      <c r="LBN27" s="37"/>
      <c r="LBO27" s="37"/>
      <c r="LBP27" s="37"/>
      <c r="LBQ27" s="37"/>
      <c r="LBR27" s="37"/>
      <c r="LBS27" s="37"/>
      <c r="LBT27" s="37"/>
      <c r="LBU27" s="37"/>
      <c r="LBV27" s="37"/>
      <c r="LBW27" s="37"/>
      <c r="LBX27" s="37"/>
      <c r="LBY27" s="37"/>
      <c r="LBZ27" s="37"/>
      <c r="LCA27" s="37"/>
      <c r="LCB27" s="37"/>
      <c r="LCC27" s="37"/>
      <c r="LCD27" s="37"/>
      <c r="LCE27" s="37"/>
      <c r="LCF27" s="37"/>
      <c r="LCG27" s="37"/>
      <c r="LCH27" s="37"/>
      <c r="LCI27" s="37"/>
      <c r="LCJ27" s="37"/>
      <c r="LCK27" s="37"/>
      <c r="LCL27" s="37"/>
      <c r="LCM27" s="37"/>
      <c r="LCN27" s="37"/>
      <c r="LCO27" s="37"/>
      <c r="LCP27" s="37"/>
      <c r="LCQ27" s="37"/>
      <c r="LCR27" s="37"/>
      <c r="LCS27" s="37"/>
      <c r="LCT27" s="37"/>
      <c r="LCU27" s="37"/>
      <c r="LCV27" s="37"/>
      <c r="LCW27" s="37"/>
      <c r="LCX27" s="37"/>
      <c r="LCY27" s="37"/>
      <c r="LCZ27" s="37"/>
      <c r="LDA27" s="37"/>
      <c r="LDB27" s="37"/>
      <c r="LDC27" s="37"/>
      <c r="LDD27" s="37"/>
      <c r="LDE27" s="37"/>
      <c r="LDF27" s="37"/>
      <c r="LDG27" s="37"/>
      <c r="LDH27" s="37"/>
      <c r="LDI27" s="37"/>
      <c r="LDJ27" s="37"/>
      <c r="LDK27" s="37"/>
      <c r="LDL27" s="37"/>
      <c r="LDM27" s="37"/>
      <c r="LDN27" s="37"/>
      <c r="LDO27" s="37"/>
      <c r="LDP27" s="37"/>
      <c r="LDQ27" s="37"/>
      <c r="LDR27" s="37"/>
      <c r="LDS27" s="37"/>
      <c r="LDT27" s="37"/>
      <c r="LDU27" s="37"/>
      <c r="LDV27" s="37"/>
      <c r="LDW27" s="37"/>
      <c r="LDX27" s="37"/>
      <c r="LDY27" s="37"/>
      <c r="LDZ27" s="37"/>
      <c r="LEA27" s="37"/>
      <c r="LEB27" s="37"/>
      <c r="LEC27" s="37"/>
      <c r="LED27" s="37"/>
      <c r="LEE27" s="37"/>
      <c r="LEF27" s="37"/>
      <c r="LEG27" s="37"/>
      <c r="LEH27" s="37"/>
      <c r="LEI27" s="37"/>
      <c r="LEJ27" s="37"/>
      <c r="LEK27" s="37"/>
      <c r="LEL27" s="37"/>
      <c r="LEM27" s="37"/>
      <c r="LEN27" s="37"/>
      <c r="LEO27" s="37"/>
      <c r="LEP27" s="37"/>
      <c r="LEQ27" s="37"/>
      <c r="LER27" s="37"/>
      <c r="LES27" s="37"/>
      <c r="LET27" s="37"/>
      <c r="LEU27" s="37"/>
      <c r="LEV27" s="37"/>
      <c r="LEW27" s="37"/>
      <c r="LEX27" s="37"/>
      <c r="LEY27" s="37"/>
      <c r="LEZ27" s="37"/>
      <c r="LFA27" s="37"/>
      <c r="LFB27" s="37"/>
      <c r="LFC27" s="37"/>
      <c r="LFD27" s="37"/>
      <c r="LFE27" s="37"/>
      <c r="LFF27" s="37"/>
      <c r="LFG27" s="37"/>
      <c r="LFH27" s="37"/>
      <c r="LFI27" s="37"/>
      <c r="LFJ27" s="37"/>
      <c r="LFK27" s="37"/>
      <c r="LFL27" s="37"/>
      <c r="LFM27" s="37"/>
      <c r="LFN27" s="37"/>
      <c r="LFO27" s="37"/>
      <c r="LFP27" s="37"/>
      <c r="LFQ27" s="37"/>
      <c r="LFR27" s="37"/>
      <c r="LFS27" s="37"/>
      <c r="LFT27" s="37"/>
      <c r="LFU27" s="37"/>
      <c r="LFV27" s="37"/>
      <c r="LFW27" s="37"/>
      <c r="LFX27" s="37"/>
      <c r="LFY27" s="37"/>
      <c r="LFZ27" s="37"/>
      <c r="LGA27" s="37"/>
      <c r="LGB27" s="37"/>
      <c r="LGC27" s="37"/>
      <c r="LGD27" s="37"/>
      <c r="LGE27" s="37"/>
      <c r="LGF27" s="37"/>
      <c r="LGG27" s="37"/>
      <c r="LGH27" s="37"/>
      <c r="LGI27" s="37"/>
      <c r="LGJ27" s="37"/>
      <c r="LGK27" s="37"/>
      <c r="LGL27" s="37"/>
      <c r="LGM27" s="37"/>
      <c r="LGN27" s="37"/>
      <c r="LGO27" s="37"/>
      <c r="LGP27" s="37"/>
      <c r="LGQ27" s="37"/>
      <c r="LGR27" s="37"/>
      <c r="LGS27" s="37"/>
      <c r="LGT27" s="37"/>
      <c r="LGU27" s="37"/>
      <c r="LGV27" s="37"/>
      <c r="LGW27" s="37"/>
      <c r="LGX27" s="37"/>
      <c r="LGY27" s="37"/>
      <c r="LGZ27" s="37"/>
      <c r="LHA27" s="37"/>
      <c r="LHB27" s="37"/>
      <c r="LHC27" s="37"/>
      <c r="LHD27" s="37"/>
      <c r="LHE27" s="37"/>
      <c r="LHF27" s="37"/>
      <c r="LHG27" s="37"/>
      <c r="LHH27" s="37"/>
      <c r="LHI27" s="37"/>
      <c r="LHJ27" s="37"/>
      <c r="LHK27" s="37"/>
      <c r="LHL27" s="37"/>
      <c r="LHM27" s="37"/>
      <c r="LHN27" s="37"/>
      <c r="LHO27" s="37"/>
      <c r="LHP27" s="37"/>
      <c r="LHQ27" s="37"/>
      <c r="LHR27" s="37"/>
      <c r="LHS27" s="37"/>
      <c r="LHT27" s="37"/>
      <c r="LHU27" s="37"/>
      <c r="LHV27" s="37"/>
      <c r="LHW27" s="37"/>
      <c r="LHX27" s="37"/>
      <c r="LHY27" s="37"/>
      <c r="LHZ27" s="37"/>
      <c r="LIA27" s="37"/>
      <c r="LIB27" s="37"/>
      <c r="LIC27" s="37"/>
      <c r="LID27" s="37"/>
      <c r="LIE27" s="37"/>
      <c r="LIF27" s="37"/>
      <c r="LIG27" s="37"/>
      <c r="LIH27" s="37"/>
      <c r="LII27" s="37"/>
      <c r="LIJ27" s="37"/>
      <c r="LIK27" s="37"/>
      <c r="LIL27" s="37"/>
      <c r="LIM27" s="37"/>
      <c r="LIN27" s="37"/>
      <c r="LIO27" s="37"/>
      <c r="LIP27" s="37"/>
      <c r="LIQ27" s="37"/>
      <c r="LIR27" s="37"/>
      <c r="LIS27" s="37"/>
      <c r="LIT27" s="37"/>
      <c r="LIU27" s="37"/>
      <c r="LIV27" s="37"/>
      <c r="LIW27" s="37"/>
      <c r="LIX27" s="37"/>
      <c r="LIY27" s="37"/>
      <c r="LIZ27" s="37"/>
      <c r="LJA27" s="37"/>
      <c r="LJB27" s="37"/>
      <c r="LJC27" s="37"/>
      <c r="LJD27" s="37"/>
      <c r="LJE27" s="37"/>
      <c r="LJF27" s="37"/>
      <c r="LJG27" s="37"/>
      <c r="LJH27" s="37"/>
      <c r="LJI27" s="37"/>
      <c r="LJJ27" s="37"/>
      <c r="LJK27" s="37"/>
      <c r="LJL27" s="37"/>
      <c r="LJM27" s="37"/>
      <c r="LJN27" s="37"/>
      <c r="LJO27" s="37"/>
      <c r="LJP27" s="37"/>
      <c r="LJQ27" s="37"/>
      <c r="LJR27" s="37"/>
      <c r="LJS27" s="37"/>
      <c r="LJT27" s="37"/>
      <c r="LJU27" s="37"/>
      <c r="LJV27" s="37"/>
      <c r="LJW27" s="37"/>
      <c r="LJX27" s="37"/>
      <c r="LJY27" s="37"/>
      <c r="LJZ27" s="37"/>
      <c r="LKA27" s="37"/>
      <c r="LKB27" s="37"/>
      <c r="LKC27" s="37"/>
      <c r="LKD27" s="37"/>
      <c r="LKE27" s="37"/>
      <c r="LKF27" s="37"/>
      <c r="LKG27" s="37"/>
      <c r="LKH27" s="37"/>
      <c r="LKI27" s="37"/>
      <c r="LKJ27" s="37"/>
      <c r="LKK27" s="37"/>
      <c r="LKL27" s="37"/>
      <c r="LKM27" s="37"/>
      <c r="LKN27" s="37"/>
      <c r="LKO27" s="37"/>
      <c r="LKP27" s="37"/>
      <c r="LKQ27" s="37"/>
      <c r="LKR27" s="37"/>
      <c r="LKS27" s="37"/>
      <c r="LKT27" s="37"/>
      <c r="LKU27" s="37"/>
      <c r="LKV27" s="37"/>
      <c r="LKW27" s="37"/>
      <c r="LKX27" s="37"/>
      <c r="LKY27" s="37"/>
      <c r="LKZ27" s="37"/>
      <c r="LLA27" s="37"/>
      <c r="LLB27" s="37"/>
      <c r="LLC27" s="37"/>
      <c r="LLD27" s="37"/>
      <c r="LLE27" s="37"/>
      <c r="LLF27" s="37"/>
      <c r="LLG27" s="37"/>
      <c r="LLH27" s="37"/>
      <c r="LLI27" s="37"/>
      <c r="LLJ27" s="37"/>
      <c r="LLK27" s="37"/>
      <c r="LLL27" s="37"/>
      <c r="LLM27" s="37"/>
      <c r="LLN27" s="37"/>
      <c r="LLO27" s="37"/>
      <c r="LLP27" s="37"/>
      <c r="LLQ27" s="37"/>
      <c r="LLR27" s="37"/>
      <c r="LLS27" s="37"/>
      <c r="LLT27" s="37"/>
      <c r="LLU27" s="37"/>
      <c r="LLV27" s="37"/>
      <c r="LLW27" s="37"/>
      <c r="LLX27" s="37"/>
      <c r="LLY27" s="37"/>
      <c r="LLZ27" s="37"/>
      <c r="LMA27" s="37"/>
      <c r="LMB27" s="37"/>
      <c r="LMC27" s="37"/>
      <c r="LMD27" s="37"/>
      <c r="LME27" s="37"/>
      <c r="LMF27" s="37"/>
      <c r="LMG27" s="37"/>
      <c r="LMH27" s="37"/>
      <c r="LMI27" s="37"/>
      <c r="LMJ27" s="37"/>
      <c r="LMK27" s="37"/>
      <c r="LML27" s="37"/>
      <c r="LMM27" s="37"/>
      <c r="LMN27" s="37"/>
      <c r="LMO27" s="37"/>
      <c r="LMP27" s="37"/>
      <c r="LMQ27" s="37"/>
      <c r="LMR27" s="37"/>
      <c r="LMS27" s="37"/>
      <c r="LMT27" s="37"/>
      <c r="LMU27" s="37"/>
      <c r="LMV27" s="37"/>
      <c r="LMW27" s="37"/>
      <c r="LMX27" s="37"/>
      <c r="LMY27" s="37"/>
      <c r="LMZ27" s="37"/>
      <c r="LNA27" s="37"/>
      <c r="LNB27" s="37"/>
      <c r="LNC27" s="37"/>
      <c r="LND27" s="37"/>
      <c r="LNE27" s="37"/>
      <c r="LNF27" s="37"/>
      <c r="LNG27" s="37"/>
      <c r="LNH27" s="37"/>
      <c r="LNI27" s="37"/>
      <c r="LNJ27" s="37"/>
      <c r="LNK27" s="37"/>
      <c r="LNL27" s="37"/>
      <c r="LNM27" s="37"/>
      <c r="LNN27" s="37"/>
      <c r="LNO27" s="37"/>
      <c r="LNP27" s="37"/>
      <c r="LNQ27" s="37"/>
      <c r="LNR27" s="37"/>
      <c r="LNS27" s="37"/>
      <c r="LNT27" s="37"/>
      <c r="LNU27" s="37"/>
      <c r="LNV27" s="37"/>
      <c r="LNW27" s="37"/>
      <c r="LNX27" s="37"/>
      <c r="LNY27" s="37"/>
      <c r="LNZ27" s="37"/>
      <c r="LOA27" s="37"/>
      <c r="LOB27" s="37"/>
      <c r="LOC27" s="37"/>
      <c r="LOD27" s="37"/>
      <c r="LOE27" s="37"/>
      <c r="LOF27" s="37"/>
      <c r="LOG27" s="37"/>
      <c r="LOH27" s="37"/>
      <c r="LOI27" s="37"/>
      <c r="LOJ27" s="37"/>
      <c r="LOK27" s="37"/>
      <c r="LOL27" s="37"/>
      <c r="LOM27" s="37"/>
      <c r="LON27" s="37"/>
      <c r="LOO27" s="37"/>
      <c r="LOP27" s="37"/>
      <c r="LOQ27" s="37"/>
      <c r="LOR27" s="37"/>
      <c r="LOS27" s="37"/>
      <c r="LOT27" s="37"/>
      <c r="LOU27" s="37"/>
      <c r="LOV27" s="37"/>
      <c r="LOW27" s="37"/>
      <c r="LOX27" s="37"/>
      <c r="LOY27" s="37"/>
      <c r="LOZ27" s="37"/>
      <c r="LPA27" s="37"/>
      <c r="LPB27" s="37"/>
      <c r="LPC27" s="37"/>
      <c r="LPD27" s="37"/>
      <c r="LPE27" s="37"/>
      <c r="LPF27" s="37"/>
      <c r="LPG27" s="37"/>
      <c r="LPH27" s="37"/>
      <c r="LPI27" s="37"/>
      <c r="LPJ27" s="37"/>
      <c r="LPK27" s="37"/>
      <c r="LPL27" s="37"/>
      <c r="LPM27" s="37"/>
      <c r="LPN27" s="37"/>
      <c r="LPO27" s="37"/>
      <c r="LPP27" s="37"/>
      <c r="LPQ27" s="37"/>
      <c r="LPR27" s="37"/>
      <c r="LPS27" s="37"/>
      <c r="LPT27" s="37"/>
      <c r="LPU27" s="37"/>
      <c r="LPV27" s="37"/>
      <c r="LPW27" s="37"/>
      <c r="LPX27" s="37"/>
      <c r="LPY27" s="37"/>
      <c r="LPZ27" s="37"/>
      <c r="LQA27" s="37"/>
      <c r="LQB27" s="37"/>
      <c r="LQC27" s="37"/>
      <c r="LQD27" s="37"/>
      <c r="LQE27" s="37"/>
      <c r="LQF27" s="37"/>
      <c r="LQG27" s="37"/>
      <c r="LQH27" s="37"/>
      <c r="LQI27" s="37"/>
      <c r="LQJ27" s="37"/>
      <c r="LQK27" s="37"/>
      <c r="LQL27" s="37"/>
      <c r="LQM27" s="37"/>
      <c r="LQN27" s="37"/>
      <c r="LQO27" s="37"/>
      <c r="LQP27" s="37"/>
      <c r="LQQ27" s="37"/>
      <c r="LQR27" s="37"/>
      <c r="LQS27" s="37"/>
      <c r="LQT27" s="37"/>
      <c r="LQU27" s="37"/>
      <c r="LQV27" s="37"/>
      <c r="LQW27" s="37"/>
      <c r="LQX27" s="37"/>
      <c r="LQY27" s="37"/>
      <c r="LQZ27" s="37"/>
      <c r="LRA27" s="37"/>
      <c r="LRB27" s="37"/>
      <c r="LRC27" s="37"/>
      <c r="LRD27" s="37"/>
      <c r="LRE27" s="37"/>
      <c r="LRF27" s="37"/>
      <c r="LRG27" s="37"/>
      <c r="LRH27" s="37"/>
      <c r="LRI27" s="37"/>
      <c r="LRJ27" s="37"/>
      <c r="LRK27" s="37"/>
      <c r="LRL27" s="37"/>
      <c r="LRM27" s="37"/>
      <c r="LRN27" s="37"/>
      <c r="LRO27" s="37"/>
      <c r="LRP27" s="37"/>
      <c r="LRQ27" s="37"/>
      <c r="LRR27" s="37"/>
      <c r="LRS27" s="37"/>
      <c r="LRT27" s="37"/>
      <c r="LRU27" s="37"/>
      <c r="LRV27" s="37"/>
      <c r="LRW27" s="37"/>
      <c r="LRX27" s="37"/>
      <c r="LRY27" s="37"/>
      <c r="LRZ27" s="37"/>
      <c r="LSA27" s="37"/>
      <c r="LSB27" s="37"/>
      <c r="LSC27" s="37"/>
      <c r="LSD27" s="37"/>
      <c r="LSE27" s="37"/>
      <c r="LSF27" s="37"/>
      <c r="LSG27" s="37"/>
      <c r="LSH27" s="37"/>
      <c r="LSI27" s="37"/>
      <c r="LSJ27" s="37"/>
      <c r="LSK27" s="37"/>
      <c r="LSL27" s="37"/>
      <c r="LSM27" s="37"/>
      <c r="LSN27" s="37"/>
      <c r="LSO27" s="37"/>
      <c r="LSP27" s="37"/>
      <c r="LSQ27" s="37"/>
      <c r="LSR27" s="37"/>
      <c r="LSS27" s="37"/>
      <c r="LST27" s="37"/>
      <c r="LSU27" s="37"/>
      <c r="LSV27" s="37"/>
      <c r="LSW27" s="37"/>
      <c r="LSX27" s="37"/>
      <c r="LSY27" s="37"/>
      <c r="LSZ27" s="37"/>
      <c r="LTA27" s="37"/>
      <c r="LTB27" s="37"/>
      <c r="LTC27" s="37"/>
      <c r="LTD27" s="37"/>
      <c r="LTE27" s="37"/>
      <c r="LTF27" s="37"/>
      <c r="LTG27" s="37"/>
      <c r="LTH27" s="37"/>
      <c r="LTI27" s="37"/>
      <c r="LTJ27" s="37"/>
      <c r="LTK27" s="37"/>
      <c r="LTL27" s="37"/>
      <c r="LTM27" s="37"/>
      <c r="LTN27" s="37"/>
      <c r="LTO27" s="37"/>
      <c r="LTP27" s="37"/>
      <c r="LTQ27" s="37"/>
      <c r="LTR27" s="37"/>
      <c r="LTS27" s="37"/>
      <c r="LTT27" s="37"/>
      <c r="LTU27" s="37"/>
      <c r="LTV27" s="37"/>
      <c r="LTW27" s="37"/>
      <c r="LTX27" s="37"/>
      <c r="LTY27" s="37"/>
      <c r="LTZ27" s="37"/>
      <c r="LUA27" s="37"/>
      <c r="LUB27" s="37"/>
      <c r="LUC27" s="37"/>
      <c r="LUD27" s="37"/>
      <c r="LUE27" s="37"/>
      <c r="LUF27" s="37"/>
      <c r="LUG27" s="37"/>
      <c r="LUH27" s="37"/>
      <c r="LUI27" s="37"/>
      <c r="LUJ27" s="37"/>
      <c r="LUK27" s="37"/>
      <c r="LUL27" s="37"/>
      <c r="LUM27" s="37"/>
      <c r="LUN27" s="37"/>
      <c r="LUO27" s="37"/>
      <c r="LUP27" s="37"/>
      <c r="LUQ27" s="37"/>
      <c r="LUR27" s="37"/>
      <c r="LUS27" s="37"/>
      <c r="LUT27" s="37"/>
      <c r="LUU27" s="37"/>
      <c r="LUV27" s="37"/>
      <c r="LUW27" s="37"/>
      <c r="LUX27" s="37"/>
      <c r="LUY27" s="37"/>
      <c r="LUZ27" s="37"/>
      <c r="LVA27" s="37"/>
      <c r="LVB27" s="37"/>
      <c r="LVC27" s="37"/>
      <c r="LVD27" s="37"/>
      <c r="LVE27" s="37"/>
      <c r="LVF27" s="37"/>
      <c r="LVG27" s="37"/>
      <c r="LVH27" s="37"/>
      <c r="LVI27" s="37"/>
      <c r="LVJ27" s="37"/>
      <c r="LVK27" s="37"/>
      <c r="LVL27" s="37"/>
      <c r="LVM27" s="37"/>
      <c r="LVN27" s="37"/>
      <c r="LVO27" s="37"/>
      <c r="LVP27" s="37"/>
      <c r="LVQ27" s="37"/>
      <c r="LVR27" s="37"/>
      <c r="LVS27" s="37"/>
      <c r="LVT27" s="37"/>
      <c r="LVU27" s="37"/>
      <c r="LVV27" s="37"/>
      <c r="LVW27" s="37"/>
      <c r="LVX27" s="37"/>
      <c r="LVY27" s="37"/>
      <c r="LVZ27" s="37"/>
      <c r="LWA27" s="37"/>
      <c r="LWB27" s="37"/>
      <c r="LWC27" s="37"/>
      <c r="LWD27" s="37"/>
      <c r="LWE27" s="37"/>
      <c r="LWF27" s="37"/>
      <c r="LWG27" s="37"/>
      <c r="LWH27" s="37"/>
      <c r="LWI27" s="37"/>
      <c r="LWJ27" s="37"/>
      <c r="LWK27" s="37"/>
      <c r="LWL27" s="37"/>
      <c r="LWM27" s="37"/>
      <c r="LWN27" s="37"/>
      <c r="LWO27" s="37"/>
      <c r="LWP27" s="37"/>
      <c r="LWQ27" s="37"/>
      <c r="LWR27" s="37"/>
      <c r="LWS27" s="37"/>
      <c r="LWT27" s="37"/>
      <c r="LWU27" s="37"/>
      <c r="LWV27" s="37"/>
      <c r="LWW27" s="37"/>
      <c r="LWX27" s="37"/>
      <c r="LWY27" s="37"/>
      <c r="LWZ27" s="37"/>
      <c r="LXA27" s="37"/>
      <c r="LXB27" s="37"/>
      <c r="LXC27" s="37"/>
      <c r="LXD27" s="37"/>
      <c r="LXE27" s="37"/>
      <c r="LXF27" s="37"/>
      <c r="LXG27" s="37"/>
      <c r="LXH27" s="37"/>
      <c r="LXI27" s="37"/>
      <c r="LXJ27" s="37"/>
      <c r="LXK27" s="37"/>
      <c r="LXL27" s="37"/>
      <c r="LXM27" s="37"/>
      <c r="LXN27" s="37"/>
      <c r="LXO27" s="37"/>
      <c r="LXP27" s="37"/>
      <c r="LXQ27" s="37"/>
      <c r="LXR27" s="37"/>
      <c r="LXS27" s="37"/>
      <c r="LXT27" s="37"/>
      <c r="LXU27" s="37"/>
      <c r="LXV27" s="37"/>
      <c r="LXW27" s="37"/>
      <c r="LXX27" s="37"/>
      <c r="LXY27" s="37"/>
      <c r="LXZ27" s="37"/>
      <c r="LYA27" s="37"/>
      <c r="LYB27" s="37"/>
      <c r="LYC27" s="37"/>
      <c r="LYD27" s="37"/>
      <c r="LYE27" s="37"/>
      <c r="LYF27" s="37"/>
      <c r="LYG27" s="37"/>
      <c r="LYH27" s="37"/>
      <c r="LYI27" s="37"/>
      <c r="LYJ27" s="37"/>
      <c r="LYK27" s="37"/>
      <c r="LYL27" s="37"/>
      <c r="LYM27" s="37"/>
      <c r="LYN27" s="37"/>
      <c r="LYO27" s="37"/>
      <c r="LYP27" s="37"/>
      <c r="LYQ27" s="37"/>
      <c r="LYR27" s="37"/>
      <c r="LYS27" s="37"/>
      <c r="LYT27" s="37"/>
      <c r="LYU27" s="37"/>
      <c r="LYV27" s="37"/>
      <c r="LYW27" s="37"/>
      <c r="LYX27" s="37"/>
      <c r="LYY27" s="37"/>
      <c r="LYZ27" s="37"/>
      <c r="LZA27" s="37"/>
      <c r="LZB27" s="37"/>
      <c r="LZC27" s="37"/>
      <c r="LZD27" s="37"/>
      <c r="LZE27" s="37"/>
      <c r="LZF27" s="37"/>
      <c r="LZG27" s="37"/>
      <c r="LZH27" s="37"/>
      <c r="LZI27" s="37"/>
      <c r="LZJ27" s="37"/>
      <c r="LZK27" s="37"/>
      <c r="LZL27" s="37"/>
      <c r="LZM27" s="37"/>
      <c r="LZN27" s="37"/>
      <c r="LZO27" s="37"/>
      <c r="LZP27" s="37"/>
      <c r="LZQ27" s="37"/>
      <c r="LZR27" s="37"/>
      <c r="LZS27" s="37"/>
      <c r="LZT27" s="37"/>
      <c r="LZU27" s="37"/>
      <c r="LZV27" s="37"/>
      <c r="LZW27" s="37"/>
      <c r="LZX27" s="37"/>
      <c r="LZY27" s="37"/>
      <c r="LZZ27" s="37"/>
      <c r="MAA27" s="37"/>
      <c r="MAB27" s="37"/>
      <c r="MAC27" s="37"/>
      <c r="MAD27" s="37"/>
      <c r="MAE27" s="37"/>
      <c r="MAF27" s="37"/>
      <c r="MAG27" s="37"/>
      <c r="MAH27" s="37"/>
      <c r="MAI27" s="37"/>
      <c r="MAJ27" s="37"/>
      <c r="MAK27" s="37"/>
      <c r="MAL27" s="37"/>
      <c r="MAM27" s="37"/>
      <c r="MAN27" s="37"/>
      <c r="MAO27" s="37"/>
      <c r="MAP27" s="37"/>
      <c r="MAQ27" s="37"/>
      <c r="MAR27" s="37"/>
      <c r="MAS27" s="37"/>
      <c r="MAT27" s="37"/>
      <c r="MAU27" s="37"/>
      <c r="MAV27" s="37"/>
      <c r="MAW27" s="37"/>
      <c r="MAX27" s="37"/>
      <c r="MAY27" s="37"/>
      <c r="MAZ27" s="37"/>
      <c r="MBA27" s="37"/>
      <c r="MBB27" s="37"/>
      <c r="MBC27" s="37"/>
      <c r="MBD27" s="37"/>
      <c r="MBE27" s="37"/>
      <c r="MBF27" s="37"/>
      <c r="MBG27" s="37"/>
      <c r="MBH27" s="37"/>
      <c r="MBI27" s="37"/>
      <c r="MBJ27" s="37"/>
      <c r="MBK27" s="37"/>
      <c r="MBL27" s="37"/>
      <c r="MBM27" s="37"/>
      <c r="MBN27" s="37"/>
      <c r="MBO27" s="37"/>
      <c r="MBP27" s="37"/>
      <c r="MBQ27" s="37"/>
      <c r="MBR27" s="37"/>
      <c r="MBS27" s="37"/>
      <c r="MBT27" s="37"/>
      <c r="MBU27" s="37"/>
      <c r="MBV27" s="37"/>
      <c r="MBW27" s="37"/>
      <c r="MBX27" s="37"/>
      <c r="MBY27" s="37"/>
      <c r="MBZ27" s="37"/>
      <c r="MCA27" s="37"/>
      <c r="MCB27" s="37"/>
      <c r="MCC27" s="37"/>
      <c r="MCD27" s="37"/>
      <c r="MCE27" s="37"/>
      <c r="MCF27" s="37"/>
      <c r="MCG27" s="37"/>
      <c r="MCH27" s="37"/>
      <c r="MCI27" s="37"/>
      <c r="MCJ27" s="37"/>
      <c r="MCK27" s="37"/>
      <c r="MCL27" s="37"/>
      <c r="MCM27" s="37"/>
      <c r="MCN27" s="37"/>
      <c r="MCO27" s="37"/>
      <c r="MCP27" s="37"/>
      <c r="MCQ27" s="37"/>
      <c r="MCR27" s="37"/>
      <c r="MCS27" s="37"/>
      <c r="MCT27" s="37"/>
      <c r="MCU27" s="37"/>
      <c r="MCV27" s="37"/>
      <c r="MCW27" s="37"/>
      <c r="MCX27" s="37"/>
      <c r="MCY27" s="37"/>
      <c r="MCZ27" s="37"/>
      <c r="MDA27" s="37"/>
      <c r="MDB27" s="37"/>
      <c r="MDC27" s="37"/>
      <c r="MDD27" s="37"/>
      <c r="MDE27" s="37"/>
      <c r="MDF27" s="37"/>
      <c r="MDG27" s="37"/>
      <c r="MDH27" s="37"/>
      <c r="MDI27" s="37"/>
      <c r="MDJ27" s="37"/>
      <c r="MDK27" s="37"/>
      <c r="MDL27" s="37"/>
      <c r="MDM27" s="37"/>
      <c r="MDN27" s="37"/>
      <c r="MDO27" s="37"/>
      <c r="MDP27" s="37"/>
      <c r="MDQ27" s="37"/>
      <c r="MDR27" s="37"/>
      <c r="MDS27" s="37"/>
      <c r="MDT27" s="37"/>
      <c r="MDU27" s="37"/>
      <c r="MDV27" s="37"/>
      <c r="MDW27" s="37"/>
      <c r="MDX27" s="37"/>
      <c r="MDY27" s="37"/>
      <c r="MDZ27" s="37"/>
      <c r="MEA27" s="37"/>
      <c r="MEB27" s="37"/>
      <c r="MEC27" s="37"/>
      <c r="MED27" s="37"/>
      <c r="MEE27" s="37"/>
      <c r="MEF27" s="37"/>
      <c r="MEG27" s="37"/>
      <c r="MEH27" s="37"/>
      <c r="MEI27" s="37"/>
      <c r="MEJ27" s="37"/>
      <c r="MEK27" s="37"/>
      <c r="MEL27" s="37"/>
      <c r="MEM27" s="37"/>
      <c r="MEN27" s="37"/>
      <c r="MEO27" s="37"/>
      <c r="MEP27" s="37"/>
      <c r="MEQ27" s="37"/>
      <c r="MER27" s="37"/>
      <c r="MES27" s="37"/>
      <c r="MET27" s="37"/>
      <c r="MEU27" s="37"/>
      <c r="MEV27" s="37"/>
      <c r="MEW27" s="37"/>
      <c r="MEX27" s="37"/>
      <c r="MEY27" s="37"/>
      <c r="MEZ27" s="37"/>
      <c r="MFA27" s="37"/>
      <c r="MFB27" s="37"/>
      <c r="MFC27" s="37"/>
      <c r="MFD27" s="37"/>
      <c r="MFE27" s="37"/>
      <c r="MFF27" s="37"/>
      <c r="MFG27" s="37"/>
      <c r="MFH27" s="37"/>
      <c r="MFI27" s="37"/>
      <c r="MFJ27" s="37"/>
      <c r="MFK27" s="37"/>
      <c r="MFL27" s="37"/>
      <c r="MFM27" s="37"/>
      <c r="MFN27" s="37"/>
      <c r="MFO27" s="37"/>
      <c r="MFP27" s="37"/>
      <c r="MFQ27" s="37"/>
      <c r="MFR27" s="37"/>
      <c r="MFS27" s="37"/>
      <c r="MFT27" s="37"/>
      <c r="MFU27" s="37"/>
      <c r="MFV27" s="37"/>
      <c r="MFW27" s="37"/>
      <c r="MFX27" s="37"/>
      <c r="MFY27" s="37"/>
      <c r="MFZ27" s="37"/>
      <c r="MGA27" s="37"/>
      <c r="MGB27" s="37"/>
      <c r="MGC27" s="37"/>
      <c r="MGD27" s="37"/>
      <c r="MGE27" s="37"/>
      <c r="MGF27" s="37"/>
      <c r="MGG27" s="37"/>
      <c r="MGH27" s="37"/>
      <c r="MGI27" s="37"/>
      <c r="MGJ27" s="37"/>
      <c r="MGK27" s="37"/>
      <c r="MGL27" s="37"/>
      <c r="MGM27" s="37"/>
      <c r="MGN27" s="37"/>
      <c r="MGO27" s="37"/>
      <c r="MGP27" s="37"/>
      <c r="MGQ27" s="37"/>
      <c r="MGR27" s="37"/>
      <c r="MGS27" s="37"/>
      <c r="MGT27" s="37"/>
      <c r="MGU27" s="37"/>
      <c r="MGV27" s="37"/>
      <c r="MGW27" s="37"/>
      <c r="MGX27" s="37"/>
      <c r="MGY27" s="37"/>
      <c r="MGZ27" s="37"/>
      <c r="MHA27" s="37"/>
      <c r="MHB27" s="37"/>
      <c r="MHC27" s="37"/>
      <c r="MHD27" s="37"/>
      <c r="MHE27" s="37"/>
      <c r="MHF27" s="37"/>
      <c r="MHG27" s="37"/>
      <c r="MHH27" s="37"/>
      <c r="MHI27" s="37"/>
      <c r="MHJ27" s="37"/>
      <c r="MHK27" s="37"/>
      <c r="MHL27" s="37"/>
      <c r="MHM27" s="37"/>
      <c r="MHN27" s="37"/>
      <c r="MHO27" s="37"/>
      <c r="MHP27" s="37"/>
      <c r="MHQ27" s="37"/>
      <c r="MHR27" s="37"/>
      <c r="MHS27" s="37"/>
      <c r="MHT27" s="37"/>
      <c r="MHU27" s="37"/>
      <c r="MHV27" s="37"/>
      <c r="MHW27" s="37"/>
      <c r="MHX27" s="37"/>
      <c r="MHY27" s="37"/>
      <c r="MHZ27" s="37"/>
      <c r="MIA27" s="37"/>
      <c r="MIB27" s="37"/>
      <c r="MIC27" s="37"/>
      <c r="MID27" s="37"/>
      <c r="MIE27" s="37"/>
      <c r="MIF27" s="37"/>
      <c r="MIG27" s="37"/>
      <c r="MIH27" s="37"/>
      <c r="MII27" s="37"/>
      <c r="MIJ27" s="37"/>
      <c r="MIK27" s="37"/>
      <c r="MIL27" s="37"/>
      <c r="MIM27" s="37"/>
      <c r="MIN27" s="37"/>
      <c r="MIO27" s="37"/>
      <c r="MIP27" s="37"/>
      <c r="MIQ27" s="37"/>
      <c r="MIR27" s="37"/>
      <c r="MIS27" s="37"/>
      <c r="MIT27" s="37"/>
      <c r="MIU27" s="37"/>
      <c r="MIV27" s="37"/>
      <c r="MIW27" s="37"/>
      <c r="MIX27" s="37"/>
      <c r="MIY27" s="37"/>
      <c r="MIZ27" s="37"/>
      <c r="MJA27" s="37"/>
      <c r="MJB27" s="37"/>
      <c r="MJC27" s="37"/>
      <c r="MJD27" s="37"/>
      <c r="MJE27" s="37"/>
      <c r="MJF27" s="37"/>
      <c r="MJG27" s="37"/>
      <c r="MJH27" s="37"/>
      <c r="MJI27" s="37"/>
      <c r="MJJ27" s="37"/>
      <c r="MJK27" s="37"/>
      <c r="MJL27" s="37"/>
      <c r="MJM27" s="37"/>
      <c r="MJN27" s="37"/>
      <c r="MJO27" s="37"/>
      <c r="MJP27" s="37"/>
      <c r="MJQ27" s="37"/>
      <c r="MJR27" s="37"/>
      <c r="MJS27" s="37"/>
      <c r="MJT27" s="37"/>
      <c r="MJU27" s="37"/>
      <c r="MJV27" s="37"/>
      <c r="MJW27" s="37"/>
      <c r="MJX27" s="37"/>
      <c r="MJY27" s="37"/>
      <c r="MJZ27" s="37"/>
      <c r="MKA27" s="37"/>
      <c r="MKB27" s="37"/>
      <c r="MKC27" s="37"/>
      <c r="MKD27" s="37"/>
      <c r="MKE27" s="37"/>
      <c r="MKF27" s="37"/>
      <c r="MKG27" s="37"/>
      <c r="MKH27" s="37"/>
      <c r="MKI27" s="37"/>
      <c r="MKJ27" s="37"/>
      <c r="MKK27" s="37"/>
      <c r="MKL27" s="37"/>
      <c r="MKM27" s="37"/>
      <c r="MKN27" s="37"/>
      <c r="MKO27" s="37"/>
      <c r="MKP27" s="37"/>
      <c r="MKQ27" s="37"/>
      <c r="MKR27" s="37"/>
      <c r="MKS27" s="37"/>
      <c r="MKT27" s="37"/>
      <c r="MKU27" s="37"/>
      <c r="MKV27" s="37"/>
      <c r="MKW27" s="37"/>
      <c r="MKX27" s="37"/>
      <c r="MKY27" s="37"/>
      <c r="MKZ27" s="37"/>
      <c r="MLA27" s="37"/>
      <c r="MLB27" s="37"/>
      <c r="MLC27" s="37"/>
      <c r="MLD27" s="37"/>
      <c r="MLE27" s="37"/>
      <c r="MLF27" s="37"/>
      <c r="MLG27" s="37"/>
      <c r="MLH27" s="37"/>
      <c r="MLI27" s="37"/>
      <c r="MLJ27" s="37"/>
      <c r="MLK27" s="37"/>
      <c r="MLL27" s="37"/>
      <c r="MLM27" s="37"/>
      <c r="MLN27" s="37"/>
      <c r="MLO27" s="37"/>
      <c r="MLP27" s="37"/>
      <c r="MLQ27" s="37"/>
      <c r="MLR27" s="37"/>
      <c r="MLS27" s="37"/>
      <c r="MLT27" s="37"/>
      <c r="MLU27" s="37"/>
      <c r="MLV27" s="37"/>
      <c r="MLW27" s="37"/>
      <c r="MLX27" s="37"/>
      <c r="MLY27" s="37"/>
      <c r="MLZ27" s="37"/>
      <c r="MMA27" s="37"/>
      <c r="MMB27" s="37"/>
      <c r="MMC27" s="37"/>
      <c r="MMD27" s="37"/>
      <c r="MME27" s="37"/>
      <c r="MMF27" s="37"/>
      <c r="MMG27" s="37"/>
      <c r="MMH27" s="37"/>
      <c r="MMI27" s="37"/>
      <c r="MMJ27" s="37"/>
      <c r="MMK27" s="37"/>
      <c r="MML27" s="37"/>
      <c r="MMM27" s="37"/>
      <c r="MMN27" s="37"/>
      <c r="MMO27" s="37"/>
      <c r="MMP27" s="37"/>
      <c r="MMQ27" s="37"/>
      <c r="MMR27" s="37"/>
      <c r="MMS27" s="37"/>
      <c r="MMT27" s="37"/>
      <c r="MMU27" s="37"/>
      <c r="MMV27" s="37"/>
      <c r="MMW27" s="37"/>
      <c r="MMX27" s="37"/>
      <c r="MMY27" s="37"/>
      <c r="MMZ27" s="37"/>
      <c r="MNA27" s="37"/>
      <c r="MNB27" s="37"/>
      <c r="MNC27" s="37"/>
      <c r="MND27" s="37"/>
      <c r="MNE27" s="37"/>
      <c r="MNF27" s="37"/>
      <c r="MNG27" s="37"/>
      <c r="MNH27" s="37"/>
      <c r="MNI27" s="37"/>
      <c r="MNJ27" s="37"/>
      <c r="MNK27" s="37"/>
      <c r="MNL27" s="37"/>
      <c r="MNM27" s="37"/>
      <c r="MNN27" s="37"/>
      <c r="MNO27" s="37"/>
      <c r="MNP27" s="37"/>
      <c r="MNQ27" s="37"/>
      <c r="MNR27" s="37"/>
      <c r="MNS27" s="37"/>
      <c r="MNT27" s="37"/>
      <c r="MNU27" s="37"/>
      <c r="MNV27" s="37"/>
      <c r="MNW27" s="37"/>
      <c r="MNX27" s="37"/>
      <c r="MNY27" s="37"/>
      <c r="MNZ27" s="37"/>
      <c r="MOA27" s="37"/>
      <c r="MOB27" s="37"/>
      <c r="MOC27" s="37"/>
      <c r="MOD27" s="37"/>
      <c r="MOE27" s="37"/>
      <c r="MOF27" s="37"/>
      <c r="MOG27" s="37"/>
      <c r="MOH27" s="37"/>
      <c r="MOI27" s="37"/>
      <c r="MOJ27" s="37"/>
      <c r="MOK27" s="37"/>
      <c r="MOL27" s="37"/>
      <c r="MOM27" s="37"/>
      <c r="MON27" s="37"/>
      <c r="MOO27" s="37"/>
      <c r="MOP27" s="37"/>
      <c r="MOQ27" s="37"/>
      <c r="MOR27" s="37"/>
      <c r="MOS27" s="37"/>
      <c r="MOT27" s="37"/>
      <c r="MOU27" s="37"/>
      <c r="MOV27" s="37"/>
      <c r="MOW27" s="37"/>
      <c r="MOX27" s="37"/>
      <c r="MOY27" s="37"/>
      <c r="MOZ27" s="37"/>
      <c r="MPA27" s="37"/>
      <c r="MPB27" s="37"/>
      <c r="MPC27" s="37"/>
      <c r="MPD27" s="37"/>
      <c r="MPE27" s="37"/>
      <c r="MPF27" s="37"/>
      <c r="MPG27" s="37"/>
      <c r="MPH27" s="37"/>
      <c r="MPI27" s="37"/>
      <c r="MPJ27" s="37"/>
      <c r="MPK27" s="37"/>
      <c r="MPL27" s="37"/>
      <c r="MPM27" s="37"/>
      <c r="MPN27" s="37"/>
      <c r="MPO27" s="37"/>
      <c r="MPP27" s="37"/>
      <c r="MPQ27" s="37"/>
      <c r="MPR27" s="37"/>
      <c r="MPS27" s="37"/>
      <c r="MPT27" s="37"/>
      <c r="MPU27" s="37"/>
      <c r="MPV27" s="37"/>
      <c r="MPW27" s="37"/>
      <c r="MPX27" s="37"/>
      <c r="MPY27" s="37"/>
      <c r="MPZ27" s="37"/>
      <c r="MQA27" s="37"/>
      <c r="MQB27" s="37"/>
      <c r="MQC27" s="37"/>
      <c r="MQD27" s="37"/>
      <c r="MQE27" s="37"/>
      <c r="MQF27" s="37"/>
      <c r="MQG27" s="37"/>
      <c r="MQH27" s="37"/>
      <c r="MQI27" s="37"/>
      <c r="MQJ27" s="37"/>
      <c r="MQK27" s="37"/>
      <c r="MQL27" s="37"/>
      <c r="MQM27" s="37"/>
      <c r="MQN27" s="37"/>
      <c r="MQO27" s="37"/>
      <c r="MQP27" s="37"/>
      <c r="MQQ27" s="37"/>
      <c r="MQR27" s="37"/>
      <c r="MQS27" s="37"/>
      <c r="MQT27" s="37"/>
      <c r="MQU27" s="37"/>
      <c r="MQV27" s="37"/>
      <c r="MQW27" s="37"/>
      <c r="MQX27" s="37"/>
      <c r="MQY27" s="37"/>
      <c r="MQZ27" s="37"/>
      <c r="MRA27" s="37"/>
      <c r="MRB27" s="37"/>
      <c r="MRC27" s="37"/>
      <c r="MRD27" s="37"/>
      <c r="MRE27" s="37"/>
      <c r="MRF27" s="37"/>
      <c r="MRG27" s="37"/>
      <c r="MRH27" s="37"/>
      <c r="MRI27" s="37"/>
      <c r="MRJ27" s="37"/>
      <c r="MRK27" s="37"/>
      <c r="MRL27" s="37"/>
      <c r="MRM27" s="37"/>
      <c r="MRN27" s="37"/>
      <c r="MRO27" s="37"/>
      <c r="MRP27" s="37"/>
      <c r="MRQ27" s="37"/>
      <c r="MRR27" s="37"/>
      <c r="MRS27" s="37"/>
      <c r="MRT27" s="37"/>
      <c r="MRU27" s="37"/>
      <c r="MRV27" s="37"/>
      <c r="MRW27" s="37"/>
      <c r="MRX27" s="37"/>
      <c r="MRY27" s="37"/>
      <c r="MRZ27" s="37"/>
      <c r="MSA27" s="37"/>
      <c r="MSB27" s="37"/>
      <c r="MSC27" s="37"/>
      <c r="MSD27" s="37"/>
      <c r="MSE27" s="37"/>
      <c r="MSF27" s="37"/>
      <c r="MSG27" s="37"/>
      <c r="MSH27" s="37"/>
      <c r="MSI27" s="37"/>
      <c r="MSJ27" s="37"/>
      <c r="MSK27" s="37"/>
      <c r="MSL27" s="37"/>
      <c r="MSM27" s="37"/>
      <c r="MSN27" s="37"/>
      <c r="MSO27" s="37"/>
      <c r="MSP27" s="37"/>
      <c r="MSQ27" s="37"/>
      <c r="MSR27" s="37"/>
      <c r="MSS27" s="37"/>
      <c r="MST27" s="37"/>
      <c r="MSU27" s="37"/>
      <c r="MSV27" s="37"/>
      <c r="MSW27" s="37"/>
      <c r="MSX27" s="37"/>
      <c r="MSY27" s="37"/>
      <c r="MSZ27" s="37"/>
      <c r="MTA27" s="37"/>
      <c r="MTB27" s="37"/>
      <c r="MTC27" s="37"/>
      <c r="MTD27" s="37"/>
      <c r="MTE27" s="37"/>
      <c r="MTF27" s="37"/>
      <c r="MTG27" s="37"/>
      <c r="MTH27" s="37"/>
      <c r="MTI27" s="37"/>
      <c r="MTJ27" s="37"/>
      <c r="MTK27" s="37"/>
      <c r="MTL27" s="37"/>
      <c r="MTM27" s="37"/>
      <c r="MTN27" s="37"/>
      <c r="MTO27" s="37"/>
      <c r="MTP27" s="37"/>
      <c r="MTQ27" s="37"/>
      <c r="MTR27" s="37"/>
      <c r="MTS27" s="37"/>
      <c r="MTT27" s="37"/>
      <c r="MTU27" s="37"/>
      <c r="MTV27" s="37"/>
      <c r="MTW27" s="37"/>
      <c r="MTX27" s="37"/>
      <c r="MTY27" s="37"/>
      <c r="MTZ27" s="37"/>
      <c r="MUA27" s="37"/>
      <c r="MUB27" s="37"/>
      <c r="MUC27" s="37"/>
      <c r="MUD27" s="37"/>
      <c r="MUE27" s="37"/>
      <c r="MUF27" s="37"/>
      <c r="MUG27" s="37"/>
      <c r="MUH27" s="37"/>
      <c r="MUI27" s="37"/>
      <c r="MUJ27" s="37"/>
      <c r="MUK27" s="37"/>
      <c r="MUL27" s="37"/>
      <c r="MUM27" s="37"/>
      <c r="MUN27" s="37"/>
      <c r="MUO27" s="37"/>
      <c r="MUP27" s="37"/>
      <c r="MUQ27" s="37"/>
      <c r="MUR27" s="37"/>
      <c r="MUS27" s="37"/>
      <c r="MUT27" s="37"/>
      <c r="MUU27" s="37"/>
      <c r="MUV27" s="37"/>
      <c r="MUW27" s="37"/>
      <c r="MUX27" s="37"/>
      <c r="MUY27" s="37"/>
      <c r="MUZ27" s="37"/>
      <c r="MVA27" s="37"/>
      <c r="MVB27" s="37"/>
      <c r="MVC27" s="37"/>
      <c r="MVD27" s="37"/>
      <c r="MVE27" s="37"/>
      <c r="MVF27" s="37"/>
      <c r="MVG27" s="37"/>
      <c r="MVH27" s="37"/>
      <c r="MVI27" s="37"/>
      <c r="MVJ27" s="37"/>
      <c r="MVK27" s="37"/>
      <c r="MVL27" s="37"/>
      <c r="MVM27" s="37"/>
      <c r="MVN27" s="37"/>
      <c r="MVO27" s="37"/>
      <c r="MVP27" s="37"/>
      <c r="MVQ27" s="37"/>
      <c r="MVR27" s="37"/>
      <c r="MVS27" s="37"/>
      <c r="MVT27" s="37"/>
      <c r="MVU27" s="37"/>
      <c r="MVV27" s="37"/>
      <c r="MVW27" s="37"/>
      <c r="MVX27" s="37"/>
      <c r="MVY27" s="37"/>
      <c r="MVZ27" s="37"/>
      <c r="MWA27" s="37"/>
      <c r="MWB27" s="37"/>
      <c r="MWC27" s="37"/>
      <c r="MWD27" s="37"/>
      <c r="MWE27" s="37"/>
      <c r="MWF27" s="37"/>
      <c r="MWG27" s="37"/>
      <c r="MWH27" s="37"/>
      <c r="MWI27" s="37"/>
      <c r="MWJ27" s="37"/>
      <c r="MWK27" s="37"/>
      <c r="MWL27" s="37"/>
      <c r="MWM27" s="37"/>
      <c r="MWN27" s="37"/>
      <c r="MWO27" s="37"/>
      <c r="MWP27" s="37"/>
      <c r="MWQ27" s="37"/>
      <c r="MWR27" s="37"/>
      <c r="MWS27" s="37"/>
      <c r="MWT27" s="37"/>
      <c r="MWU27" s="37"/>
      <c r="MWV27" s="37"/>
      <c r="MWW27" s="37"/>
      <c r="MWX27" s="37"/>
      <c r="MWY27" s="37"/>
      <c r="MWZ27" s="37"/>
      <c r="MXA27" s="37"/>
      <c r="MXB27" s="37"/>
      <c r="MXC27" s="37"/>
      <c r="MXD27" s="37"/>
      <c r="MXE27" s="37"/>
      <c r="MXF27" s="37"/>
      <c r="MXG27" s="37"/>
      <c r="MXH27" s="37"/>
      <c r="MXI27" s="37"/>
      <c r="MXJ27" s="37"/>
      <c r="MXK27" s="37"/>
      <c r="MXL27" s="37"/>
      <c r="MXM27" s="37"/>
      <c r="MXN27" s="37"/>
      <c r="MXO27" s="37"/>
      <c r="MXP27" s="37"/>
      <c r="MXQ27" s="37"/>
      <c r="MXR27" s="37"/>
      <c r="MXS27" s="37"/>
      <c r="MXT27" s="37"/>
      <c r="MXU27" s="37"/>
      <c r="MXV27" s="37"/>
      <c r="MXW27" s="37"/>
      <c r="MXX27" s="37"/>
      <c r="MXY27" s="37"/>
      <c r="MXZ27" s="37"/>
      <c r="MYA27" s="37"/>
      <c r="MYB27" s="37"/>
      <c r="MYC27" s="37"/>
      <c r="MYD27" s="37"/>
      <c r="MYE27" s="37"/>
      <c r="MYF27" s="37"/>
      <c r="MYG27" s="37"/>
      <c r="MYH27" s="37"/>
      <c r="MYI27" s="37"/>
      <c r="MYJ27" s="37"/>
      <c r="MYK27" s="37"/>
      <c r="MYL27" s="37"/>
      <c r="MYM27" s="37"/>
      <c r="MYN27" s="37"/>
      <c r="MYO27" s="37"/>
      <c r="MYP27" s="37"/>
      <c r="MYQ27" s="37"/>
      <c r="MYR27" s="37"/>
      <c r="MYS27" s="37"/>
      <c r="MYT27" s="37"/>
      <c r="MYU27" s="37"/>
      <c r="MYV27" s="37"/>
      <c r="MYW27" s="37"/>
      <c r="MYX27" s="37"/>
      <c r="MYY27" s="37"/>
      <c r="MYZ27" s="37"/>
      <c r="MZA27" s="37"/>
      <c r="MZB27" s="37"/>
      <c r="MZC27" s="37"/>
      <c r="MZD27" s="37"/>
      <c r="MZE27" s="37"/>
      <c r="MZF27" s="37"/>
      <c r="MZG27" s="37"/>
      <c r="MZH27" s="37"/>
      <c r="MZI27" s="37"/>
      <c r="MZJ27" s="37"/>
      <c r="MZK27" s="37"/>
      <c r="MZL27" s="37"/>
      <c r="MZM27" s="37"/>
      <c r="MZN27" s="37"/>
      <c r="MZO27" s="37"/>
      <c r="MZP27" s="37"/>
      <c r="MZQ27" s="37"/>
      <c r="MZR27" s="37"/>
      <c r="MZS27" s="37"/>
      <c r="MZT27" s="37"/>
      <c r="MZU27" s="37"/>
      <c r="MZV27" s="37"/>
      <c r="MZW27" s="37"/>
      <c r="MZX27" s="37"/>
      <c r="MZY27" s="37"/>
      <c r="MZZ27" s="37"/>
      <c r="NAA27" s="37"/>
      <c r="NAB27" s="37"/>
      <c r="NAC27" s="37"/>
      <c r="NAD27" s="37"/>
      <c r="NAE27" s="37"/>
      <c r="NAF27" s="37"/>
      <c r="NAG27" s="37"/>
      <c r="NAH27" s="37"/>
      <c r="NAI27" s="37"/>
      <c r="NAJ27" s="37"/>
      <c r="NAK27" s="37"/>
      <c r="NAL27" s="37"/>
      <c r="NAM27" s="37"/>
      <c r="NAN27" s="37"/>
      <c r="NAO27" s="37"/>
      <c r="NAP27" s="37"/>
      <c r="NAQ27" s="37"/>
      <c r="NAR27" s="37"/>
      <c r="NAS27" s="37"/>
      <c r="NAT27" s="37"/>
      <c r="NAU27" s="37"/>
      <c r="NAV27" s="37"/>
      <c r="NAW27" s="37"/>
      <c r="NAX27" s="37"/>
      <c r="NAY27" s="37"/>
      <c r="NAZ27" s="37"/>
      <c r="NBA27" s="37"/>
      <c r="NBB27" s="37"/>
      <c r="NBC27" s="37"/>
      <c r="NBD27" s="37"/>
      <c r="NBE27" s="37"/>
      <c r="NBF27" s="37"/>
      <c r="NBG27" s="37"/>
      <c r="NBH27" s="37"/>
      <c r="NBI27" s="37"/>
      <c r="NBJ27" s="37"/>
      <c r="NBK27" s="37"/>
      <c r="NBL27" s="37"/>
      <c r="NBM27" s="37"/>
      <c r="NBN27" s="37"/>
      <c r="NBO27" s="37"/>
      <c r="NBP27" s="37"/>
      <c r="NBQ27" s="37"/>
      <c r="NBR27" s="37"/>
      <c r="NBS27" s="37"/>
      <c r="NBT27" s="37"/>
      <c r="NBU27" s="37"/>
      <c r="NBV27" s="37"/>
      <c r="NBW27" s="37"/>
      <c r="NBX27" s="37"/>
      <c r="NBY27" s="37"/>
      <c r="NBZ27" s="37"/>
      <c r="NCA27" s="37"/>
      <c r="NCB27" s="37"/>
      <c r="NCC27" s="37"/>
      <c r="NCD27" s="37"/>
      <c r="NCE27" s="37"/>
      <c r="NCF27" s="37"/>
      <c r="NCG27" s="37"/>
      <c r="NCH27" s="37"/>
      <c r="NCI27" s="37"/>
      <c r="NCJ27" s="37"/>
      <c r="NCK27" s="37"/>
      <c r="NCL27" s="37"/>
      <c r="NCM27" s="37"/>
      <c r="NCN27" s="37"/>
      <c r="NCO27" s="37"/>
      <c r="NCP27" s="37"/>
      <c r="NCQ27" s="37"/>
      <c r="NCR27" s="37"/>
      <c r="NCS27" s="37"/>
      <c r="NCT27" s="37"/>
      <c r="NCU27" s="37"/>
      <c r="NCV27" s="37"/>
      <c r="NCW27" s="37"/>
      <c r="NCX27" s="37"/>
      <c r="NCY27" s="37"/>
      <c r="NCZ27" s="37"/>
      <c r="NDA27" s="37"/>
      <c r="NDB27" s="37"/>
      <c r="NDC27" s="37"/>
      <c r="NDD27" s="37"/>
      <c r="NDE27" s="37"/>
      <c r="NDF27" s="37"/>
      <c r="NDG27" s="37"/>
      <c r="NDH27" s="37"/>
      <c r="NDI27" s="37"/>
      <c r="NDJ27" s="37"/>
      <c r="NDK27" s="37"/>
      <c r="NDL27" s="37"/>
      <c r="NDM27" s="37"/>
      <c r="NDN27" s="37"/>
      <c r="NDO27" s="37"/>
      <c r="NDP27" s="37"/>
      <c r="NDQ27" s="37"/>
      <c r="NDR27" s="37"/>
      <c r="NDS27" s="37"/>
      <c r="NDT27" s="37"/>
      <c r="NDU27" s="37"/>
      <c r="NDV27" s="37"/>
      <c r="NDW27" s="37"/>
      <c r="NDX27" s="37"/>
      <c r="NDY27" s="37"/>
      <c r="NDZ27" s="37"/>
      <c r="NEA27" s="37"/>
      <c r="NEB27" s="37"/>
      <c r="NEC27" s="37"/>
      <c r="NED27" s="37"/>
      <c r="NEE27" s="37"/>
      <c r="NEF27" s="37"/>
      <c r="NEG27" s="37"/>
      <c r="NEH27" s="37"/>
      <c r="NEI27" s="37"/>
      <c r="NEJ27" s="37"/>
      <c r="NEK27" s="37"/>
      <c r="NEL27" s="37"/>
      <c r="NEM27" s="37"/>
      <c r="NEN27" s="37"/>
      <c r="NEO27" s="37"/>
      <c r="NEP27" s="37"/>
      <c r="NEQ27" s="37"/>
      <c r="NER27" s="37"/>
      <c r="NES27" s="37"/>
      <c r="NET27" s="37"/>
      <c r="NEU27" s="37"/>
      <c r="NEV27" s="37"/>
      <c r="NEW27" s="37"/>
      <c r="NEX27" s="37"/>
      <c r="NEY27" s="37"/>
      <c r="NEZ27" s="37"/>
      <c r="NFA27" s="37"/>
      <c r="NFB27" s="37"/>
      <c r="NFC27" s="37"/>
      <c r="NFD27" s="37"/>
      <c r="NFE27" s="37"/>
      <c r="NFF27" s="37"/>
      <c r="NFG27" s="37"/>
      <c r="NFH27" s="37"/>
      <c r="NFI27" s="37"/>
      <c r="NFJ27" s="37"/>
      <c r="NFK27" s="37"/>
      <c r="NFL27" s="37"/>
      <c r="NFM27" s="37"/>
      <c r="NFN27" s="37"/>
      <c r="NFO27" s="37"/>
      <c r="NFP27" s="37"/>
      <c r="NFQ27" s="37"/>
      <c r="NFR27" s="37"/>
      <c r="NFS27" s="37"/>
      <c r="NFT27" s="37"/>
      <c r="NFU27" s="37"/>
      <c r="NFV27" s="37"/>
      <c r="NFW27" s="37"/>
      <c r="NFX27" s="37"/>
      <c r="NFY27" s="37"/>
      <c r="NFZ27" s="37"/>
      <c r="NGA27" s="37"/>
      <c r="NGB27" s="37"/>
      <c r="NGC27" s="37"/>
      <c r="NGD27" s="37"/>
      <c r="NGE27" s="37"/>
      <c r="NGF27" s="37"/>
      <c r="NGG27" s="37"/>
      <c r="NGH27" s="37"/>
      <c r="NGI27" s="37"/>
      <c r="NGJ27" s="37"/>
      <c r="NGK27" s="37"/>
      <c r="NGL27" s="37"/>
      <c r="NGM27" s="37"/>
      <c r="NGN27" s="37"/>
      <c r="NGO27" s="37"/>
      <c r="NGP27" s="37"/>
      <c r="NGQ27" s="37"/>
      <c r="NGR27" s="37"/>
      <c r="NGS27" s="37"/>
      <c r="NGT27" s="37"/>
      <c r="NGU27" s="37"/>
      <c r="NGV27" s="37"/>
      <c r="NGW27" s="37"/>
      <c r="NGX27" s="37"/>
      <c r="NGY27" s="37"/>
      <c r="NGZ27" s="37"/>
      <c r="NHA27" s="37"/>
      <c r="NHB27" s="37"/>
      <c r="NHC27" s="37"/>
      <c r="NHD27" s="37"/>
      <c r="NHE27" s="37"/>
      <c r="NHF27" s="37"/>
      <c r="NHG27" s="37"/>
      <c r="NHH27" s="37"/>
      <c r="NHI27" s="37"/>
      <c r="NHJ27" s="37"/>
      <c r="NHK27" s="37"/>
      <c r="NHL27" s="37"/>
      <c r="NHM27" s="37"/>
      <c r="NHN27" s="37"/>
      <c r="NHO27" s="37"/>
      <c r="NHP27" s="37"/>
      <c r="NHQ27" s="37"/>
      <c r="NHR27" s="37"/>
      <c r="NHS27" s="37"/>
      <c r="NHT27" s="37"/>
      <c r="NHU27" s="37"/>
      <c r="NHV27" s="37"/>
      <c r="NHW27" s="37"/>
      <c r="NHX27" s="37"/>
      <c r="NHY27" s="37"/>
      <c r="NHZ27" s="37"/>
      <c r="NIA27" s="37"/>
      <c r="NIB27" s="37"/>
      <c r="NIC27" s="37"/>
      <c r="NID27" s="37"/>
      <c r="NIE27" s="37"/>
      <c r="NIF27" s="37"/>
      <c r="NIG27" s="37"/>
      <c r="NIH27" s="37"/>
      <c r="NII27" s="37"/>
      <c r="NIJ27" s="37"/>
      <c r="NIK27" s="37"/>
      <c r="NIL27" s="37"/>
      <c r="NIM27" s="37"/>
      <c r="NIN27" s="37"/>
      <c r="NIO27" s="37"/>
      <c r="NIP27" s="37"/>
      <c r="NIQ27" s="37"/>
      <c r="NIR27" s="37"/>
      <c r="NIS27" s="37"/>
      <c r="NIT27" s="37"/>
      <c r="NIU27" s="37"/>
      <c r="NIV27" s="37"/>
      <c r="NIW27" s="37"/>
      <c r="NIX27" s="37"/>
      <c r="NIY27" s="37"/>
      <c r="NIZ27" s="37"/>
      <c r="NJA27" s="37"/>
      <c r="NJB27" s="37"/>
      <c r="NJC27" s="37"/>
      <c r="NJD27" s="37"/>
      <c r="NJE27" s="37"/>
      <c r="NJF27" s="37"/>
      <c r="NJG27" s="37"/>
      <c r="NJH27" s="37"/>
      <c r="NJI27" s="37"/>
      <c r="NJJ27" s="37"/>
      <c r="NJK27" s="37"/>
      <c r="NJL27" s="37"/>
      <c r="NJM27" s="37"/>
      <c r="NJN27" s="37"/>
      <c r="NJO27" s="37"/>
      <c r="NJP27" s="37"/>
      <c r="NJQ27" s="37"/>
      <c r="NJR27" s="37"/>
      <c r="NJS27" s="37"/>
      <c r="NJT27" s="37"/>
      <c r="NJU27" s="37"/>
      <c r="NJV27" s="37"/>
      <c r="NJW27" s="37"/>
      <c r="NJX27" s="37"/>
      <c r="NJY27" s="37"/>
      <c r="NJZ27" s="37"/>
      <c r="NKA27" s="37"/>
      <c r="NKB27" s="37"/>
      <c r="NKC27" s="37"/>
      <c r="NKD27" s="37"/>
      <c r="NKE27" s="37"/>
      <c r="NKF27" s="37"/>
      <c r="NKG27" s="37"/>
      <c r="NKH27" s="37"/>
      <c r="NKI27" s="37"/>
      <c r="NKJ27" s="37"/>
      <c r="NKK27" s="37"/>
      <c r="NKL27" s="37"/>
      <c r="NKM27" s="37"/>
      <c r="NKN27" s="37"/>
      <c r="NKO27" s="37"/>
      <c r="NKP27" s="37"/>
      <c r="NKQ27" s="37"/>
      <c r="NKR27" s="37"/>
      <c r="NKS27" s="37"/>
      <c r="NKT27" s="37"/>
      <c r="NKU27" s="37"/>
      <c r="NKV27" s="37"/>
      <c r="NKW27" s="37"/>
      <c r="NKX27" s="37"/>
      <c r="NKY27" s="37"/>
      <c r="NKZ27" s="37"/>
      <c r="NLA27" s="37"/>
      <c r="NLB27" s="37"/>
      <c r="NLC27" s="37"/>
      <c r="NLD27" s="37"/>
      <c r="NLE27" s="37"/>
      <c r="NLF27" s="37"/>
      <c r="NLG27" s="37"/>
      <c r="NLH27" s="37"/>
      <c r="NLI27" s="37"/>
      <c r="NLJ27" s="37"/>
      <c r="NLK27" s="37"/>
      <c r="NLL27" s="37"/>
      <c r="NLM27" s="37"/>
      <c r="NLN27" s="37"/>
      <c r="NLO27" s="37"/>
      <c r="NLP27" s="37"/>
      <c r="NLQ27" s="37"/>
      <c r="NLR27" s="37"/>
      <c r="NLS27" s="37"/>
      <c r="NLT27" s="37"/>
      <c r="NLU27" s="37"/>
      <c r="NLV27" s="37"/>
      <c r="NLW27" s="37"/>
      <c r="NLX27" s="37"/>
      <c r="NLY27" s="37"/>
      <c r="NLZ27" s="37"/>
      <c r="NMA27" s="37"/>
      <c r="NMB27" s="37"/>
      <c r="NMC27" s="37"/>
      <c r="NMD27" s="37"/>
      <c r="NME27" s="37"/>
      <c r="NMF27" s="37"/>
      <c r="NMG27" s="37"/>
      <c r="NMH27" s="37"/>
      <c r="NMI27" s="37"/>
      <c r="NMJ27" s="37"/>
      <c r="NMK27" s="37"/>
      <c r="NML27" s="37"/>
      <c r="NMM27" s="37"/>
      <c r="NMN27" s="37"/>
      <c r="NMO27" s="37"/>
      <c r="NMP27" s="37"/>
      <c r="NMQ27" s="37"/>
      <c r="NMR27" s="37"/>
      <c r="NMS27" s="37"/>
      <c r="NMT27" s="37"/>
      <c r="NMU27" s="37"/>
      <c r="NMV27" s="37"/>
      <c r="NMW27" s="37"/>
      <c r="NMX27" s="37"/>
      <c r="NMY27" s="37"/>
      <c r="NMZ27" s="37"/>
      <c r="NNA27" s="37"/>
      <c r="NNB27" s="37"/>
      <c r="NNC27" s="37"/>
      <c r="NND27" s="37"/>
      <c r="NNE27" s="37"/>
      <c r="NNF27" s="37"/>
      <c r="NNG27" s="37"/>
      <c r="NNH27" s="37"/>
      <c r="NNI27" s="37"/>
      <c r="NNJ27" s="37"/>
      <c r="NNK27" s="37"/>
      <c r="NNL27" s="37"/>
      <c r="NNM27" s="37"/>
      <c r="NNN27" s="37"/>
      <c r="NNO27" s="37"/>
      <c r="NNP27" s="37"/>
      <c r="NNQ27" s="37"/>
      <c r="NNR27" s="37"/>
      <c r="NNS27" s="37"/>
      <c r="NNT27" s="37"/>
      <c r="NNU27" s="37"/>
      <c r="NNV27" s="37"/>
      <c r="NNW27" s="37"/>
      <c r="NNX27" s="37"/>
      <c r="NNY27" s="37"/>
      <c r="NNZ27" s="37"/>
      <c r="NOA27" s="37"/>
      <c r="NOB27" s="37"/>
      <c r="NOC27" s="37"/>
      <c r="NOD27" s="37"/>
      <c r="NOE27" s="37"/>
      <c r="NOF27" s="37"/>
      <c r="NOG27" s="37"/>
      <c r="NOH27" s="37"/>
      <c r="NOI27" s="37"/>
      <c r="NOJ27" s="37"/>
      <c r="NOK27" s="37"/>
      <c r="NOL27" s="37"/>
      <c r="NOM27" s="37"/>
      <c r="NON27" s="37"/>
      <c r="NOO27" s="37"/>
      <c r="NOP27" s="37"/>
      <c r="NOQ27" s="37"/>
      <c r="NOR27" s="37"/>
      <c r="NOS27" s="37"/>
      <c r="NOT27" s="37"/>
      <c r="NOU27" s="37"/>
      <c r="NOV27" s="37"/>
      <c r="NOW27" s="37"/>
      <c r="NOX27" s="37"/>
      <c r="NOY27" s="37"/>
      <c r="NOZ27" s="37"/>
      <c r="NPA27" s="37"/>
      <c r="NPB27" s="37"/>
      <c r="NPC27" s="37"/>
      <c r="NPD27" s="37"/>
      <c r="NPE27" s="37"/>
      <c r="NPF27" s="37"/>
      <c r="NPG27" s="37"/>
      <c r="NPH27" s="37"/>
      <c r="NPI27" s="37"/>
      <c r="NPJ27" s="37"/>
      <c r="NPK27" s="37"/>
      <c r="NPL27" s="37"/>
      <c r="NPM27" s="37"/>
      <c r="NPN27" s="37"/>
      <c r="NPO27" s="37"/>
      <c r="NPP27" s="37"/>
      <c r="NPQ27" s="37"/>
      <c r="NPR27" s="37"/>
      <c r="NPS27" s="37"/>
      <c r="NPT27" s="37"/>
      <c r="NPU27" s="37"/>
      <c r="NPV27" s="37"/>
      <c r="NPW27" s="37"/>
      <c r="NPX27" s="37"/>
      <c r="NPY27" s="37"/>
      <c r="NPZ27" s="37"/>
      <c r="NQA27" s="37"/>
      <c r="NQB27" s="37"/>
      <c r="NQC27" s="37"/>
      <c r="NQD27" s="37"/>
      <c r="NQE27" s="37"/>
      <c r="NQF27" s="37"/>
      <c r="NQG27" s="37"/>
      <c r="NQH27" s="37"/>
      <c r="NQI27" s="37"/>
      <c r="NQJ27" s="37"/>
      <c r="NQK27" s="37"/>
      <c r="NQL27" s="37"/>
      <c r="NQM27" s="37"/>
      <c r="NQN27" s="37"/>
      <c r="NQO27" s="37"/>
      <c r="NQP27" s="37"/>
      <c r="NQQ27" s="37"/>
      <c r="NQR27" s="37"/>
      <c r="NQS27" s="37"/>
      <c r="NQT27" s="37"/>
      <c r="NQU27" s="37"/>
      <c r="NQV27" s="37"/>
      <c r="NQW27" s="37"/>
      <c r="NQX27" s="37"/>
      <c r="NQY27" s="37"/>
      <c r="NQZ27" s="37"/>
      <c r="NRA27" s="37"/>
      <c r="NRB27" s="37"/>
      <c r="NRC27" s="37"/>
      <c r="NRD27" s="37"/>
      <c r="NRE27" s="37"/>
      <c r="NRF27" s="37"/>
      <c r="NRG27" s="37"/>
      <c r="NRH27" s="37"/>
      <c r="NRI27" s="37"/>
      <c r="NRJ27" s="37"/>
      <c r="NRK27" s="37"/>
      <c r="NRL27" s="37"/>
      <c r="NRM27" s="37"/>
      <c r="NRN27" s="37"/>
      <c r="NRO27" s="37"/>
      <c r="NRP27" s="37"/>
      <c r="NRQ27" s="37"/>
      <c r="NRR27" s="37"/>
      <c r="NRS27" s="37"/>
      <c r="NRT27" s="37"/>
      <c r="NRU27" s="37"/>
      <c r="NRV27" s="37"/>
      <c r="NRW27" s="37"/>
      <c r="NRX27" s="37"/>
      <c r="NRY27" s="37"/>
      <c r="NRZ27" s="37"/>
      <c r="NSA27" s="37"/>
      <c r="NSB27" s="37"/>
      <c r="NSC27" s="37"/>
      <c r="NSD27" s="37"/>
      <c r="NSE27" s="37"/>
      <c r="NSF27" s="37"/>
      <c r="NSG27" s="37"/>
      <c r="NSH27" s="37"/>
      <c r="NSI27" s="37"/>
      <c r="NSJ27" s="37"/>
      <c r="NSK27" s="37"/>
      <c r="NSL27" s="37"/>
      <c r="NSM27" s="37"/>
      <c r="NSN27" s="37"/>
      <c r="NSO27" s="37"/>
      <c r="NSP27" s="37"/>
      <c r="NSQ27" s="37"/>
      <c r="NSR27" s="37"/>
      <c r="NSS27" s="37"/>
      <c r="NST27" s="37"/>
      <c r="NSU27" s="37"/>
      <c r="NSV27" s="37"/>
      <c r="NSW27" s="37"/>
      <c r="NSX27" s="37"/>
      <c r="NSY27" s="37"/>
      <c r="NSZ27" s="37"/>
      <c r="NTA27" s="37"/>
      <c r="NTB27" s="37"/>
      <c r="NTC27" s="37"/>
      <c r="NTD27" s="37"/>
      <c r="NTE27" s="37"/>
      <c r="NTF27" s="37"/>
      <c r="NTG27" s="37"/>
      <c r="NTH27" s="37"/>
      <c r="NTI27" s="37"/>
      <c r="NTJ27" s="37"/>
      <c r="NTK27" s="37"/>
      <c r="NTL27" s="37"/>
      <c r="NTM27" s="37"/>
      <c r="NTN27" s="37"/>
      <c r="NTO27" s="37"/>
      <c r="NTP27" s="37"/>
      <c r="NTQ27" s="37"/>
      <c r="NTR27" s="37"/>
      <c r="NTS27" s="37"/>
      <c r="NTT27" s="37"/>
      <c r="NTU27" s="37"/>
      <c r="NTV27" s="37"/>
      <c r="NTW27" s="37"/>
      <c r="NTX27" s="37"/>
      <c r="NTY27" s="37"/>
      <c r="NTZ27" s="37"/>
      <c r="NUA27" s="37"/>
      <c r="NUB27" s="37"/>
      <c r="NUC27" s="37"/>
      <c r="NUD27" s="37"/>
      <c r="NUE27" s="37"/>
      <c r="NUF27" s="37"/>
      <c r="NUG27" s="37"/>
      <c r="NUH27" s="37"/>
      <c r="NUI27" s="37"/>
      <c r="NUJ27" s="37"/>
      <c r="NUK27" s="37"/>
      <c r="NUL27" s="37"/>
      <c r="NUM27" s="37"/>
      <c r="NUN27" s="37"/>
      <c r="NUO27" s="37"/>
      <c r="NUP27" s="37"/>
      <c r="NUQ27" s="37"/>
      <c r="NUR27" s="37"/>
      <c r="NUS27" s="37"/>
      <c r="NUT27" s="37"/>
      <c r="NUU27" s="37"/>
      <c r="NUV27" s="37"/>
      <c r="NUW27" s="37"/>
      <c r="NUX27" s="37"/>
      <c r="NUY27" s="37"/>
      <c r="NUZ27" s="37"/>
      <c r="NVA27" s="37"/>
      <c r="NVB27" s="37"/>
      <c r="NVC27" s="37"/>
      <c r="NVD27" s="37"/>
      <c r="NVE27" s="37"/>
      <c r="NVF27" s="37"/>
      <c r="NVG27" s="37"/>
      <c r="NVH27" s="37"/>
      <c r="NVI27" s="37"/>
      <c r="NVJ27" s="37"/>
      <c r="NVK27" s="37"/>
      <c r="NVL27" s="37"/>
      <c r="NVM27" s="37"/>
      <c r="NVN27" s="37"/>
      <c r="NVO27" s="37"/>
      <c r="NVP27" s="37"/>
      <c r="NVQ27" s="37"/>
      <c r="NVR27" s="37"/>
      <c r="NVS27" s="37"/>
      <c r="NVT27" s="37"/>
      <c r="NVU27" s="37"/>
      <c r="NVV27" s="37"/>
      <c r="NVW27" s="37"/>
      <c r="NVX27" s="37"/>
      <c r="NVY27" s="37"/>
      <c r="NVZ27" s="37"/>
      <c r="NWA27" s="37"/>
      <c r="NWB27" s="37"/>
      <c r="NWC27" s="37"/>
      <c r="NWD27" s="37"/>
      <c r="NWE27" s="37"/>
      <c r="NWF27" s="37"/>
      <c r="NWG27" s="37"/>
      <c r="NWH27" s="37"/>
      <c r="NWI27" s="37"/>
      <c r="NWJ27" s="37"/>
      <c r="NWK27" s="37"/>
      <c r="NWL27" s="37"/>
      <c r="NWM27" s="37"/>
      <c r="NWN27" s="37"/>
      <c r="NWO27" s="37"/>
      <c r="NWP27" s="37"/>
      <c r="NWQ27" s="37"/>
      <c r="NWR27" s="37"/>
      <c r="NWS27" s="37"/>
      <c r="NWT27" s="37"/>
      <c r="NWU27" s="37"/>
      <c r="NWV27" s="37"/>
      <c r="NWW27" s="37"/>
      <c r="NWX27" s="37"/>
      <c r="NWY27" s="37"/>
      <c r="NWZ27" s="37"/>
      <c r="NXA27" s="37"/>
      <c r="NXB27" s="37"/>
      <c r="NXC27" s="37"/>
      <c r="NXD27" s="37"/>
      <c r="NXE27" s="37"/>
      <c r="NXF27" s="37"/>
      <c r="NXG27" s="37"/>
      <c r="NXH27" s="37"/>
      <c r="NXI27" s="37"/>
      <c r="NXJ27" s="37"/>
      <c r="NXK27" s="37"/>
      <c r="NXL27" s="37"/>
      <c r="NXM27" s="37"/>
      <c r="NXN27" s="37"/>
      <c r="NXO27" s="37"/>
      <c r="NXP27" s="37"/>
      <c r="NXQ27" s="37"/>
      <c r="NXR27" s="37"/>
      <c r="NXS27" s="37"/>
      <c r="NXT27" s="37"/>
      <c r="NXU27" s="37"/>
      <c r="NXV27" s="37"/>
      <c r="NXW27" s="37"/>
      <c r="NXX27" s="37"/>
      <c r="NXY27" s="37"/>
      <c r="NXZ27" s="37"/>
      <c r="NYA27" s="37"/>
      <c r="NYB27" s="37"/>
      <c r="NYC27" s="37"/>
      <c r="NYD27" s="37"/>
      <c r="NYE27" s="37"/>
      <c r="NYF27" s="37"/>
      <c r="NYG27" s="37"/>
      <c r="NYH27" s="37"/>
      <c r="NYI27" s="37"/>
      <c r="NYJ27" s="37"/>
      <c r="NYK27" s="37"/>
      <c r="NYL27" s="37"/>
      <c r="NYM27" s="37"/>
      <c r="NYN27" s="37"/>
      <c r="NYO27" s="37"/>
      <c r="NYP27" s="37"/>
      <c r="NYQ27" s="37"/>
      <c r="NYR27" s="37"/>
      <c r="NYS27" s="37"/>
      <c r="NYT27" s="37"/>
      <c r="NYU27" s="37"/>
      <c r="NYV27" s="37"/>
      <c r="NYW27" s="37"/>
      <c r="NYX27" s="37"/>
      <c r="NYY27" s="37"/>
      <c r="NYZ27" s="37"/>
      <c r="NZA27" s="37"/>
      <c r="NZB27" s="37"/>
      <c r="NZC27" s="37"/>
      <c r="NZD27" s="37"/>
      <c r="NZE27" s="37"/>
      <c r="NZF27" s="37"/>
      <c r="NZG27" s="37"/>
      <c r="NZH27" s="37"/>
      <c r="NZI27" s="37"/>
      <c r="NZJ27" s="37"/>
      <c r="NZK27" s="37"/>
      <c r="NZL27" s="37"/>
      <c r="NZM27" s="37"/>
      <c r="NZN27" s="37"/>
      <c r="NZO27" s="37"/>
      <c r="NZP27" s="37"/>
      <c r="NZQ27" s="37"/>
      <c r="NZR27" s="37"/>
      <c r="NZS27" s="37"/>
      <c r="NZT27" s="37"/>
      <c r="NZU27" s="37"/>
      <c r="NZV27" s="37"/>
      <c r="NZW27" s="37"/>
      <c r="NZX27" s="37"/>
      <c r="NZY27" s="37"/>
      <c r="NZZ27" s="37"/>
      <c r="OAA27" s="37"/>
      <c r="OAB27" s="37"/>
      <c r="OAC27" s="37"/>
      <c r="OAD27" s="37"/>
      <c r="OAE27" s="37"/>
      <c r="OAF27" s="37"/>
      <c r="OAG27" s="37"/>
      <c r="OAH27" s="37"/>
      <c r="OAI27" s="37"/>
      <c r="OAJ27" s="37"/>
      <c r="OAK27" s="37"/>
      <c r="OAL27" s="37"/>
      <c r="OAM27" s="37"/>
      <c r="OAN27" s="37"/>
      <c r="OAO27" s="37"/>
      <c r="OAP27" s="37"/>
      <c r="OAQ27" s="37"/>
      <c r="OAR27" s="37"/>
      <c r="OAS27" s="37"/>
      <c r="OAT27" s="37"/>
      <c r="OAU27" s="37"/>
      <c r="OAV27" s="37"/>
      <c r="OAW27" s="37"/>
      <c r="OAX27" s="37"/>
      <c r="OAY27" s="37"/>
      <c r="OAZ27" s="37"/>
      <c r="OBA27" s="37"/>
      <c r="OBB27" s="37"/>
      <c r="OBC27" s="37"/>
      <c r="OBD27" s="37"/>
      <c r="OBE27" s="37"/>
      <c r="OBF27" s="37"/>
      <c r="OBG27" s="37"/>
      <c r="OBH27" s="37"/>
      <c r="OBI27" s="37"/>
      <c r="OBJ27" s="37"/>
      <c r="OBK27" s="37"/>
      <c r="OBL27" s="37"/>
      <c r="OBM27" s="37"/>
      <c r="OBN27" s="37"/>
      <c r="OBO27" s="37"/>
      <c r="OBP27" s="37"/>
      <c r="OBQ27" s="37"/>
      <c r="OBR27" s="37"/>
      <c r="OBS27" s="37"/>
      <c r="OBT27" s="37"/>
      <c r="OBU27" s="37"/>
      <c r="OBV27" s="37"/>
      <c r="OBW27" s="37"/>
      <c r="OBX27" s="37"/>
      <c r="OBY27" s="37"/>
      <c r="OBZ27" s="37"/>
      <c r="OCA27" s="37"/>
      <c r="OCB27" s="37"/>
      <c r="OCC27" s="37"/>
      <c r="OCD27" s="37"/>
      <c r="OCE27" s="37"/>
      <c r="OCF27" s="37"/>
      <c r="OCG27" s="37"/>
      <c r="OCH27" s="37"/>
      <c r="OCI27" s="37"/>
      <c r="OCJ27" s="37"/>
      <c r="OCK27" s="37"/>
      <c r="OCL27" s="37"/>
      <c r="OCM27" s="37"/>
      <c r="OCN27" s="37"/>
      <c r="OCO27" s="37"/>
      <c r="OCP27" s="37"/>
      <c r="OCQ27" s="37"/>
      <c r="OCR27" s="37"/>
      <c r="OCS27" s="37"/>
      <c r="OCT27" s="37"/>
      <c r="OCU27" s="37"/>
      <c r="OCV27" s="37"/>
      <c r="OCW27" s="37"/>
      <c r="OCX27" s="37"/>
      <c r="OCY27" s="37"/>
      <c r="OCZ27" s="37"/>
      <c r="ODA27" s="37"/>
      <c r="ODB27" s="37"/>
      <c r="ODC27" s="37"/>
      <c r="ODD27" s="37"/>
      <c r="ODE27" s="37"/>
      <c r="ODF27" s="37"/>
      <c r="ODG27" s="37"/>
      <c r="ODH27" s="37"/>
      <c r="ODI27" s="37"/>
      <c r="ODJ27" s="37"/>
      <c r="ODK27" s="37"/>
      <c r="ODL27" s="37"/>
      <c r="ODM27" s="37"/>
      <c r="ODN27" s="37"/>
      <c r="ODO27" s="37"/>
      <c r="ODP27" s="37"/>
      <c r="ODQ27" s="37"/>
      <c r="ODR27" s="37"/>
      <c r="ODS27" s="37"/>
      <c r="ODT27" s="37"/>
      <c r="ODU27" s="37"/>
      <c r="ODV27" s="37"/>
      <c r="ODW27" s="37"/>
      <c r="ODX27" s="37"/>
      <c r="ODY27" s="37"/>
      <c r="ODZ27" s="37"/>
      <c r="OEA27" s="37"/>
      <c r="OEB27" s="37"/>
      <c r="OEC27" s="37"/>
      <c r="OED27" s="37"/>
      <c r="OEE27" s="37"/>
      <c r="OEF27" s="37"/>
      <c r="OEG27" s="37"/>
      <c r="OEH27" s="37"/>
      <c r="OEI27" s="37"/>
      <c r="OEJ27" s="37"/>
      <c r="OEK27" s="37"/>
      <c r="OEL27" s="37"/>
      <c r="OEM27" s="37"/>
      <c r="OEN27" s="37"/>
      <c r="OEO27" s="37"/>
      <c r="OEP27" s="37"/>
      <c r="OEQ27" s="37"/>
      <c r="OER27" s="37"/>
      <c r="OES27" s="37"/>
      <c r="OET27" s="37"/>
      <c r="OEU27" s="37"/>
      <c r="OEV27" s="37"/>
      <c r="OEW27" s="37"/>
      <c r="OEX27" s="37"/>
      <c r="OEY27" s="37"/>
      <c r="OEZ27" s="37"/>
      <c r="OFA27" s="37"/>
      <c r="OFB27" s="37"/>
      <c r="OFC27" s="37"/>
      <c r="OFD27" s="37"/>
      <c r="OFE27" s="37"/>
      <c r="OFF27" s="37"/>
      <c r="OFG27" s="37"/>
      <c r="OFH27" s="37"/>
      <c r="OFI27" s="37"/>
      <c r="OFJ27" s="37"/>
      <c r="OFK27" s="37"/>
      <c r="OFL27" s="37"/>
      <c r="OFM27" s="37"/>
      <c r="OFN27" s="37"/>
      <c r="OFO27" s="37"/>
      <c r="OFP27" s="37"/>
      <c r="OFQ27" s="37"/>
      <c r="OFR27" s="37"/>
      <c r="OFS27" s="37"/>
      <c r="OFT27" s="37"/>
      <c r="OFU27" s="37"/>
      <c r="OFV27" s="37"/>
      <c r="OFW27" s="37"/>
      <c r="OFX27" s="37"/>
      <c r="OFY27" s="37"/>
      <c r="OFZ27" s="37"/>
      <c r="OGA27" s="37"/>
      <c r="OGB27" s="37"/>
      <c r="OGC27" s="37"/>
      <c r="OGD27" s="37"/>
      <c r="OGE27" s="37"/>
      <c r="OGF27" s="37"/>
      <c r="OGG27" s="37"/>
      <c r="OGH27" s="37"/>
      <c r="OGI27" s="37"/>
      <c r="OGJ27" s="37"/>
      <c r="OGK27" s="37"/>
      <c r="OGL27" s="37"/>
      <c r="OGM27" s="37"/>
      <c r="OGN27" s="37"/>
      <c r="OGO27" s="37"/>
      <c r="OGP27" s="37"/>
      <c r="OGQ27" s="37"/>
      <c r="OGR27" s="37"/>
      <c r="OGS27" s="37"/>
      <c r="OGT27" s="37"/>
      <c r="OGU27" s="37"/>
      <c r="OGV27" s="37"/>
      <c r="OGW27" s="37"/>
      <c r="OGX27" s="37"/>
      <c r="OGY27" s="37"/>
      <c r="OGZ27" s="37"/>
      <c r="OHA27" s="37"/>
      <c r="OHB27" s="37"/>
      <c r="OHC27" s="37"/>
      <c r="OHD27" s="37"/>
      <c r="OHE27" s="37"/>
      <c r="OHF27" s="37"/>
      <c r="OHG27" s="37"/>
      <c r="OHH27" s="37"/>
      <c r="OHI27" s="37"/>
      <c r="OHJ27" s="37"/>
      <c r="OHK27" s="37"/>
      <c r="OHL27" s="37"/>
      <c r="OHM27" s="37"/>
      <c r="OHN27" s="37"/>
      <c r="OHO27" s="37"/>
      <c r="OHP27" s="37"/>
      <c r="OHQ27" s="37"/>
      <c r="OHR27" s="37"/>
      <c r="OHS27" s="37"/>
      <c r="OHT27" s="37"/>
      <c r="OHU27" s="37"/>
      <c r="OHV27" s="37"/>
      <c r="OHW27" s="37"/>
      <c r="OHX27" s="37"/>
      <c r="OHY27" s="37"/>
      <c r="OHZ27" s="37"/>
      <c r="OIA27" s="37"/>
      <c r="OIB27" s="37"/>
      <c r="OIC27" s="37"/>
      <c r="OID27" s="37"/>
      <c r="OIE27" s="37"/>
      <c r="OIF27" s="37"/>
      <c r="OIG27" s="37"/>
      <c r="OIH27" s="37"/>
      <c r="OII27" s="37"/>
      <c r="OIJ27" s="37"/>
      <c r="OIK27" s="37"/>
      <c r="OIL27" s="37"/>
      <c r="OIM27" s="37"/>
      <c r="OIN27" s="37"/>
      <c r="OIO27" s="37"/>
      <c r="OIP27" s="37"/>
      <c r="OIQ27" s="37"/>
      <c r="OIR27" s="37"/>
      <c r="OIS27" s="37"/>
      <c r="OIT27" s="37"/>
      <c r="OIU27" s="37"/>
      <c r="OIV27" s="37"/>
      <c r="OIW27" s="37"/>
      <c r="OIX27" s="37"/>
      <c r="OIY27" s="37"/>
      <c r="OIZ27" s="37"/>
      <c r="OJA27" s="37"/>
      <c r="OJB27" s="37"/>
      <c r="OJC27" s="37"/>
      <c r="OJD27" s="37"/>
      <c r="OJE27" s="37"/>
      <c r="OJF27" s="37"/>
      <c r="OJG27" s="37"/>
      <c r="OJH27" s="37"/>
      <c r="OJI27" s="37"/>
      <c r="OJJ27" s="37"/>
      <c r="OJK27" s="37"/>
      <c r="OJL27" s="37"/>
      <c r="OJM27" s="37"/>
      <c r="OJN27" s="37"/>
      <c r="OJO27" s="37"/>
      <c r="OJP27" s="37"/>
      <c r="OJQ27" s="37"/>
      <c r="OJR27" s="37"/>
      <c r="OJS27" s="37"/>
      <c r="OJT27" s="37"/>
      <c r="OJU27" s="37"/>
      <c r="OJV27" s="37"/>
      <c r="OJW27" s="37"/>
      <c r="OJX27" s="37"/>
      <c r="OJY27" s="37"/>
      <c r="OJZ27" s="37"/>
      <c r="OKA27" s="37"/>
      <c r="OKB27" s="37"/>
      <c r="OKC27" s="37"/>
      <c r="OKD27" s="37"/>
      <c r="OKE27" s="37"/>
      <c r="OKF27" s="37"/>
      <c r="OKG27" s="37"/>
      <c r="OKH27" s="37"/>
      <c r="OKI27" s="37"/>
      <c r="OKJ27" s="37"/>
      <c r="OKK27" s="37"/>
      <c r="OKL27" s="37"/>
      <c r="OKM27" s="37"/>
      <c r="OKN27" s="37"/>
      <c r="OKO27" s="37"/>
      <c r="OKP27" s="37"/>
      <c r="OKQ27" s="37"/>
      <c r="OKR27" s="37"/>
      <c r="OKS27" s="37"/>
      <c r="OKT27" s="37"/>
      <c r="OKU27" s="37"/>
      <c r="OKV27" s="37"/>
      <c r="OKW27" s="37"/>
      <c r="OKX27" s="37"/>
      <c r="OKY27" s="37"/>
      <c r="OKZ27" s="37"/>
      <c r="OLA27" s="37"/>
      <c r="OLB27" s="37"/>
      <c r="OLC27" s="37"/>
      <c r="OLD27" s="37"/>
      <c r="OLE27" s="37"/>
      <c r="OLF27" s="37"/>
      <c r="OLG27" s="37"/>
      <c r="OLH27" s="37"/>
      <c r="OLI27" s="37"/>
      <c r="OLJ27" s="37"/>
      <c r="OLK27" s="37"/>
      <c r="OLL27" s="37"/>
      <c r="OLM27" s="37"/>
      <c r="OLN27" s="37"/>
      <c r="OLO27" s="37"/>
      <c r="OLP27" s="37"/>
      <c r="OLQ27" s="37"/>
      <c r="OLR27" s="37"/>
      <c r="OLS27" s="37"/>
      <c r="OLT27" s="37"/>
      <c r="OLU27" s="37"/>
      <c r="OLV27" s="37"/>
      <c r="OLW27" s="37"/>
      <c r="OLX27" s="37"/>
      <c r="OLY27" s="37"/>
      <c r="OLZ27" s="37"/>
      <c r="OMA27" s="37"/>
      <c r="OMB27" s="37"/>
      <c r="OMC27" s="37"/>
      <c r="OMD27" s="37"/>
      <c r="OME27" s="37"/>
      <c r="OMF27" s="37"/>
      <c r="OMG27" s="37"/>
      <c r="OMH27" s="37"/>
      <c r="OMI27" s="37"/>
      <c r="OMJ27" s="37"/>
      <c r="OMK27" s="37"/>
      <c r="OML27" s="37"/>
      <c r="OMM27" s="37"/>
      <c r="OMN27" s="37"/>
      <c r="OMO27" s="37"/>
      <c r="OMP27" s="37"/>
      <c r="OMQ27" s="37"/>
      <c r="OMR27" s="37"/>
      <c r="OMS27" s="37"/>
      <c r="OMT27" s="37"/>
      <c r="OMU27" s="37"/>
      <c r="OMV27" s="37"/>
      <c r="OMW27" s="37"/>
      <c r="OMX27" s="37"/>
      <c r="OMY27" s="37"/>
      <c r="OMZ27" s="37"/>
      <c r="ONA27" s="37"/>
      <c r="ONB27" s="37"/>
      <c r="ONC27" s="37"/>
      <c r="OND27" s="37"/>
      <c r="ONE27" s="37"/>
      <c r="ONF27" s="37"/>
      <c r="ONG27" s="37"/>
      <c r="ONH27" s="37"/>
      <c r="ONI27" s="37"/>
      <c r="ONJ27" s="37"/>
      <c r="ONK27" s="37"/>
      <c r="ONL27" s="37"/>
      <c r="ONM27" s="37"/>
      <c r="ONN27" s="37"/>
      <c r="ONO27" s="37"/>
      <c r="ONP27" s="37"/>
      <c r="ONQ27" s="37"/>
      <c r="ONR27" s="37"/>
      <c r="ONS27" s="37"/>
      <c r="ONT27" s="37"/>
      <c r="ONU27" s="37"/>
      <c r="ONV27" s="37"/>
      <c r="ONW27" s="37"/>
      <c r="ONX27" s="37"/>
      <c r="ONY27" s="37"/>
      <c r="ONZ27" s="37"/>
      <c r="OOA27" s="37"/>
      <c r="OOB27" s="37"/>
      <c r="OOC27" s="37"/>
      <c r="OOD27" s="37"/>
      <c r="OOE27" s="37"/>
      <c r="OOF27" s="37"/>
      <c r="OOG27" s="37"/>
      <c r="OOH27" s="37"/>
      <c r="OOI27" s="37"/>
      <c r="OOJ27" s="37"/>
      <c r="OOK27" s="37"/>
      <c r="OOL27" s="37"/>
      <c r="OOM27" s="37"/>
      <c r="OON27" s="37"/>
      <c r="OOO27" s="37"/>
      <c r="OOP27" s="37"/>
      <c r="OOQ27" s="37"/>
      <c r="OOR27" s="37"/>
      <c r="OOS27" s="37"/>
      <c r="OOT27" s="37"/>
      <c r="OOU27" s="37"/>
      <c r="OOV27" s="37"/>
      <c r="OOW27" s="37"/>
      <c r="OOX27" s="37"/>
      <c r="OOY27" s="37"/>
      <c r="OOZ27" s="37"/>
      <c r="OPA27" s="37"/>
      <c r="OPB27" s="37"/>
      <c r="OPC27" s="37"/>
      <c r="OPD27" s="37"/>
      <c r="OPE27" s="37"/>
      <c r="OPF27" s="37"/>
      <c r="OPG27" s="37"/>
      <c r="OPH27" s="37"/>
      <c r="OPI27" s="37"/>
      <c r="OPJ27" s="37"/>
      <c r="OPK27" s="37"/>
      <c r="OPL27" s="37"/>
      <c r="OPM27" s="37"/>
      <c r="OPN27" s="37"/>
      <c r="OPO27" s="37"/>
      <c r="OPP27" s="37"/>
      <c r="OPQ27" s="37"/>
      <c r="OPR27" s="37"/>
      <c r="OPS27" s="37"/>
      <c r="OPT27" s="37"/>
      <c r="OPU27" s="37"/>
      <c r="OPV27" s="37"/>
      <c r="OPW27" s="37"/>
      <c r="OPX27" s="37"/>
      <c r="OPY27" s="37"/>
      <c r="OPZ27" s="37"/>
      <c r="OQA27" s="37"/>
      <c r="OQB27" s="37"/>
      <c r="OQC27" s="37"/>
      <c r="OQD27" s="37"/>
      <c r="OQE27" s="37"/>
      <c r="OQF27" s="37"/>
      <c r="OQG27" s="37"/>
      <c r="OQH27" s="37"/>
      <c r="OQI27" s="37"/>
      <c r="OQJ27" s="37"/>
      <c r="OQK27" s="37"/>
      <c r="OQL27" s="37"/>
      <c r="OQM27" s="37"/>
      <c r="OQN27" s="37"/>
      <c r="OQO27" s="37"/>
      <c r="OQP27" s="37"/>
      <c r="OQQ27" s="37"/>
      <c r="OQR27" s="37"/>
      <c r="OQS27" s="37"/>
      <c r="OQT27" s="37"/>
      <c r="OQU27" s="37"/>
      <c r="OQV27" s="37"/>
      <c r="OQW27" s="37"/>
      <c r="OQX27" s="37"/>
      <c r="OQY27" s="37"/>
      <c r="OQZ27" s="37"/>
      <c r="ORA27" s="37"/>
      <c r="ORB27" s="37"/>
      <c r="ORC27" s="37"/>
      <c r="ORD27" s="37"/>
      <c r="ORE27" s="37"/>
      <c r="ORF27" s="37"/>
      <c r="ORG27" s="37"/>
      <c r="ORH27" s="37"/>
      <c r="ORI27" s="37"/>
      <c r="ORJ27" s="37"/>
      <c r="ORK27" s="37"/>
      <c r="ORL27" s="37"/>
      <c r="ORM27" s="37"/>
      <c r="ORN27" s="37"/>
      <c r="ORO27" s="37"/>
      <c r="ORP27" s="37"/>
      <c r="ORQ27" s="37"/>
      <c r="ORR27" s="37"/>
      <c r="ORS27" s="37"/>
      <c r="ORT27" s="37"/>
      <c r="ORU27" s="37"/>
      <c r="ORV27" s="37"/>
      <c r="ORW27" s="37"/>
      <c r="ORX27" s="37"/>
      <c r="ORY27" s="37"/>
      <c r="ORZ27" s="37"/>
      <c r="OSA27" s="37"/>
      <c r="OSB27" s="37"/>
      <c r="OSC27" s="37"/>
      <c r="OSD27" s="37"/>
      <c r="OSE27" s="37"/>
      <c r="OSF27" s="37"/>
      <c r="OSG27" s="37"/>
      <c r="OSH27" s="37"/>
      <c r="OSI27" s="37"/>
      <c r="OSJ27" s="37"/>
      <c r="OSK27" s="37"/>
      <c r="OSL27" s="37"/>
      <c r="OSM27" s="37"/>
      <c r="OSN27" s="37"/>
      <c r="OSO27" s="37"/>
      <c r="OSP27" s="37"/>
      <c r="OSQ27" s="37"/>
      <c r="OSR27" s="37"/>
      <c r="OSS27" s="37"/>
      <c r="OST27" s="37"/>
      <c r="OSU27" s="37"/>
      <c r="OSV27" s="37"/>
      <c r="OSW27" s="37"/>
      <c r="OSX27" s="37"/>
      <c r="OSY27" s="37"/>
      <c r="OSZ27" s="37"/>
      <c r="OTA27" s="37"/>
      <c r="OTB27" s="37"/>
      <c r="OTC27" s="37"/>
      <c r="OTD27" s="37"/>
      <c r="OTE27" s="37"/>
      <c r="OTF27" s="37"/>
      <c r="OTG27" s="37"/>
      <c r="OTH27" s="37"/>
      <c r="OTI27" s="37"/>
      <c r="OTJ27" s="37"/>
      <c r="OTK27" s="37"/>
      <c r="OTL27" s="37"/>
      <c r="OTM27" s="37"/>
      <c r="OTN27" s="37"/>
      <c r="OTO27" s="37"/>
      <c r="OTP27" s="37"/>
      <c r="OTQ27" s="37"/>
      <c r="OTR27" s="37"/>
      <c r="OTS27" s="37"/>
      <c r="OTT27" s="37"/>
      <c r="OTU27" s="37"/>
      <c r="OTV27" s="37"/>
      <c r="OTW27" s="37"/>
      <c r="OTX27" s="37"/>
      <c r="OTY27" s="37"/>
      <c r="OTZ27" s="37"/>
      <c r="OUA27" s="37"/>
      <c r="OUB27" s="37"/>
      <c r="OUC27" s="37"/>
      <c r="OUD27" s="37"/>
      <c r="OUE27" s="37"/>
      <c r="OUF27" s="37"/>
      <c r="OUG27" s="37"/>
      <c r="OUH27" s="37"/>
      <c r="OUI27" s="37"/>
      <c r="OUJ27" s="37"/>
      <c r="OUK27" s="37"/>
      <c r="OUL27" s="37"/>
      <c r="OUM27" s="37"/>
      <c r="OUN27" s="37"/>
      <c r="OUO27" s="37"/>
      <c r="OUP27" s="37"/>
      <c r="OUQ27" s="37"/>
      <c r="OUR27" s="37"/>
      <c r="OUS27" s="37"/>
      <c r="OUT27" s="37"/>
      <c r="OUU27" s="37"/>
      <c r="OUV27" s="37"/>
      <c r="OUW27" s="37"/>
      <c r="OUX27" s="37"/>
      <c r="OUY27" s="37"/>
      <c r="OUZ27" s="37"/>
      <c r="OVA27" s="37"/>
      <c r="OVB27" s="37"/>
      <c r="OVC27" s="37"/>
      <c r="OVD27" s="37"/>
      <c r="OVE27" s="37"/>
      <c r="OVF27" s="37"/>
      <c r="OVG27" s="37"/>
      <c r="OVH27" s="37"/>
      <c r="OVI27" s="37"/>
      <c r="OVJ27" s="37"/>
      <c r="OVK27" s="37"/>
      <c r="OVL27" s="37"/>
      <c r="OVM27" s="37"/>
      <c r="OVN27" s="37"/>
      <c r="OVO27" s="37"/>
      <c r="OVP27" s="37"/>
      <c r="OVQ27" s="37"/>
      <c r="OVR27" s="37"/>
      <c r="OVS27" s="37"/>
      <c r="OVT27" s="37"/>
      <c r="OVU27" s="37"/>
      <c r="OVV27" s="37"/>
      <c r="OVW27" s="37"/>
      <c r="OVX27" s="37"/>
      <c r="OVY27" s="37"/>
      <c r="OVZ27" s="37"/>
      <c r="OWA27" s="37"/>
      <c r="OWB27" s="37"/>
      <c r="OWC27" s="37"/>
      <c r="OWD27" s="37"/>
      <c r="OWE27" s="37"/>
      <c r="OWF27" s="37"/>
      <c r="OWG27" s="37"/>
      <c r="OWH27" s="37"/>
      <c r="OWI27" s="37"/>
      <c r="OWJ27" s="37"/>
      <c r="OWK27" s="37"/>
      <c r="OWL27" s="37"/>
      <c r="OWM27" s="37"/>
      <c r="OWN27" s="37"/>
      <c r="OWO27" s="37"/>
      <c r="OWP27" s="37"/>
      <c r="OWQ27" s="37"/>
      <c r="OWR27" s="37"/>
      <c r="OWS27" s="37"/>
      <c r="OWT27" s="37"/>
      <c r="OWU27" s="37"/>
      <c r="OWV27" s="37"/>
      <c r="OWW27" s="37"/>
      <c r="OWX27" s="37"/>
      <c r="OWY27" s="37"/>
      <c r="OWZ27" s="37"/>
      <c r="OXA27" s="37"/>
      <c r="OXB27" s="37"/>
      <c r="OXC27" s="37"/>
      <c r="OXD27" s="37"/>
      <c r="OXE27" s="37"/>
      <c r="OXF27" s="37"/>
      <c r="OXG27" s="37"/>
      <c r="OXH27" s="37"/>
      <c r="OXI27" s="37"/>
      <c r="OXJ27" s="37"/>
      <c r="OXK27" s="37"/>
      <c r="OXL27" s="37"/>
      <c r="OXM27" s="37"/>
      <c r="OXN27" s="37"/>
      <c r="OXO27" s="37"/>
      <c r="OXP27" s="37"/>
      <c r="OXQ27" s="37"/>
      <c r="OXR27" s="37"/>
      <c r="OXS27" s="37"/>
      <c r="OXT27" s="37"/>
      <c r="OXU27" s="37"/>
      <c r="OXV27" s="37"/>
      <c r="OXW27" s="37"/>
      <c r="OXX27" s="37"/>
      <c r="OXY27" s="37"/>
      <c r="OXZ27" s="37"/>
      <c r="OYA27" s="37"/>
      <c r="OYB27" s="37"/>
      <c r="OYC27" s="37"/>
      <c r="OYD27" s="37"/>
      <c r="OYE27" s="37"/>
      <c r="OYF27" s="37"/>
      <c r="OYG27" s="37"/>
      <c r="OYH27" s="37"/>
      <c r="OYI27" s="37"/>
      <c r="OYJ27" s="37"/>
      <c r="OYK27" s="37"/>
      <c r="OYL27" s="37"/>
      <c r="OYM27" s="37"/>
      <c r="OYN27" s="37"/>
      <c r="OYO27" s="37"/>
      <c r="OYP27" s="37"/>
      <c r="OYQ27" s="37"/>
      <c r="OYR27" s="37"/>
      <c r="OYS27" s="37"/>
      <c r="OYT27" s="37"/>
      <c r="OYU27" s="37"/>
      <c r="OYV27" s="37"/>
      <c r="OYW27" s="37"/>
      <c r="OYX27" s="37"/>
      <c r="OYY27" s="37"/>
      <c r="OYZ27" s="37"/>
      <c r="OZA27" s="37"/>
      <c r="OZB27" s="37"/>
      <c r="OZC27" s="37"/>
      <c r="OZD27" s="37"/>
      <c r="OZE27" s="37"/>
      <c r="OZF27" s="37"/>
      <c r="OZG27" s="37"/>
      <c r="OZH27" s="37"/>
      <c r="OZI27" s="37"/>
      <c r="OZJ27" s="37"/>
      <c r="OZK27" s="37"/>
      <c r="OZL27" s="37"/>
      <c r="OZM27" s="37"/>
      <c r="OZN27" s="37"/>
      <c r="OZO27" s="37"/>
      <c r="OZP27" s="37"/>
      <c r="OZQ27" s="37"/>
      <c r="OZR27" s="37"/>
      <c r="OZS27" s="37"/>
      <c r="OZT27" s="37"/>
      <c r="OZU27" s="37"/>
      <c r="OZV27" s="37"/>
      <c r="OZW27" s="37"/>
      <c r="OZX27" s="37"/>
      <c r="OZY27" s="37"/>
      <c r="OZZ27" s="37"/>
      <c r="PAA27" s="37"/>
      <c r="PAB27" s="37"/>
      <c r="PAC27" s="37"/>
      <c r="PAD27" s="37"/>
      <c r="PAE27" s="37"/>
      <c r="PAF27" s="37"/>
      <c r="PAG27" s="37"/>
      <c r="PAH27" s="37"/>
      <c r="PAI27" s="37"/>
      <c r="PAJ27" s="37"/>
      <c r="PAK27" s="37"/>
      <c r="PAL27" s="37"/>
      <c r="PAM27" s="37"/>
      <c r="PAN27" s="37"/>
      <c r="PAO27" s="37"/>
      <c r="PAP27" s="37"/>
      <c r="PAQ27" s="37"/>
      <c r="PAR27" s="37"/>
      <c r="PAS27" s="37"/>
      <c r="PAT27" s="37"/>
      <c r="PAU27" s="37"/>
      <c r="PAV27" s="37"/>
      <c r="PAW27" s="37"/>
      <c r="PAX27" s="37"/>
      <c r="PAY27" s="37"/>
      <c r="PAZ27" s="37"/>
      <c r="PBA27" s="37"/>
      <c r="PBB27" s="37"/>
      <c r="PBC27" s="37"/>
      <c r="PBD27" s="37"/>
      <c r="PBE27" s="37"/>
      <c r="PBF27" s="37"/>
      <c r="PBG27" s="37"/>
      <c r="PBH27" s="37"/>
      <c r="PBI27" s="37"/>
      <c r="PBJ27" s="37"/>
      <c r="PBK27" s="37"/>
      <c r="PBL27" s="37"/>
      <c r="PBM27" s="37"/>
      <c r="PBN27" s="37"/>
      <c r="PBO27" s="37"/>
      <c r="PBP27" s="37"/>
      <c r="PBQ27" s="37"/>
      <c r="PBR27" s="37"/>
      <c r="PBS27" s="37"/>
      <c r="PBT27" s="37"/>
      <c r="PBU27" s="37"/>
      <c r="PBV27" s="37"/>
      <c r="PBW27" s="37"/>
      <c r="PBX27" s="37"/>
      <c r="PBY27" s="37"/>
      <c r="PBZ27" s="37"/>
      <c r="PCA27" s="37"/>
      <c r="PCB27" s="37"/>
      <c r="PCC27" s="37"/>
      <c r="PCD27" s="37"/>
      <c r="PCE27" s="37"/>
      <c r="PCF27" s="37"/>
      <c r="PCG27" s="37"/>
      <c r="PCH27" s="37"/>
      <c r="PCI27" s="37"/>
      <c r="PCJ27" s="37"/>
      <c r="PCK27" s="37"/>
      <c r="PCL27" s="37"/>
      <c r="PCM27" s="37"/>
      <c r="PCN27" s="37"/>
      <c r="PCO27" s="37"/>
      <c r="PCP27" s="37"/>
      <c r="PCQ27" s="37"/>
      <c r="PCR27" s="37"/>
      <c r="PCS27" s="37"/>
      <c r="PCT27" s="37"/>
      <c r="PCU27" s="37"/>
      <c r="PCV27" s="37"/>
      <c r="PCW27" s="37"/>
      <c r="PCX27" s="37"/>
      <c r="PCY27" s="37"/>
      <c r="PCZ27" s="37"/>
      <c r="PDA27" s="37"/>
      <c r="PDB27" s="37"/>
      <c r="PDC27" s="37"/>
      <c r="PDD27" s="37"/>
      <c r="PDE27" s="37"/>
      <c r="PDF27" s="37"/>
      <c r="PDG27" s="37"/>
      <c r="PDH27" s="37"/>
      <c r="PDI27" s="37"/>
      <c r="PDJ27" s="37"/>
      <c r="PDK27" s="37"/>
      <c r="PDL27" s="37"/>
      <c r="PDM27" s="37"/>
      <c r="PDN27" s="37"/>
      <c r="PDO27" s="37"/>
      <c r="PDP27" s="37"/>
      <c r="PDQ27" s="37"/>
      <c r="PDR27" s="37"/>
      <c r="PDS27" s="37"/>
      <c r="PDT27" s="37"/>
      <c r="PDU27" s="37"/>
      <c r="PDV27" s="37"/>
      <c r="PDW27" s="37"/>
      <c r="PDX27" s="37"/>
      <c r="PDY27" s="37"/>
      <c r="PDZ27" s="37"/>
      <c r="PEA27" s="37"/>
      <c r="PEB27" s="37"/>
      <c r="PEC27" s="37"/>
      <c r="PED27" s="37"/>
      <c r="PEE27" s="37"/>
      <c r="PEF27" s="37"/>
      <c r="PEG27" s="37"/>
      <c r="PEH27" s="37"/>
      <c r="PEI27" s="37"/>
      <c r="PEJ27" s="37"/>
      <c r="PEK27" s="37"/>
      <c r="PEL27" s="37"/>
      <c r="PEM27" s="37"/>
      <c r="PEN27" s="37"/>
      <c r="PEO27" s="37"/>
      <c r="PEP27" s="37"/>
      <c r="PEQ27" s="37"/>
      <c r="PER27" s="37"/>
      <c r="PES27" s="37"/>
      <c r="PET27" s="37"/>
      <c r="PEU27" s="37"/>
      <c r="PEV27" s="37"/>
      <c r="PEW27" s="37"/>
      <c r="PEX27" s="37"/>
      <c r="PEY27" s="37"/>
      <c r="PEZ27" s="37"/>
      <c r="PFA27" s="37"/>
      <c r="PFB27" s="37"/>
      <c r="PFC27" s="37"/>
      <c r="PFD27" s="37"/>
      <c r="PFE27" s="37"/>
      <c r="PFF27" s="37"/>
      <c r="PFG27" s="37"/>
      <c r="PFH27" s="37"/>
      <c r="PFI27" s="37"/>
      <c r="PFJ27" s="37"/>
      <c r="PFK27" s="37"/>
      <c r="PFL27" s="37"/>
      <c r="PFM27" s="37"/>
      <c r="PFN27" s="37"/>
      <c r="PFO27" s="37"/>
      <c r="PFP27" s="37"/>
      <c r="PFQ27" s="37"/>
      <c r="PFR27" s="37"/>
      <c r="PFS27" s="37"/>
      <c r="PFT27" s="37"/>
      <c r="PFU27" s="37"/>
      <c r="PFV27" s="37"/>
      <c r="PFW27" s="37"/>
      <c r="PFX27" s="37"/>
      <c r="PFY27" s="37"/>
      <c r="PFZ27" s="37"/>
      <c r="PGA27" s="37"/>
      <c r="PGB27" s="37"/>
      <c r="PGC27" s="37"/>
      <c r="PGD27" s="37"/>
      <c r="PGE27" s="37"/>
      <c r="PGF27" s="37"/>
      <c r="PGG27" s="37"/>
      <c r="PGH27" s="37"/>
      <c r="PGI27" s="37"/>
      <c r="PGJ27" s="37"/>
      <c r="PGK27" s="37"/>
      <c r="PGL27" s="37"/>
      <c r="PGM27" s="37"/>
      <c r="PGN27" s="37"/>
      <c r="PGO27" s="37"/>
      <c r="PGP27" s="37"/>
      <c r="PGQ27" s="37"/>
      <c r="PGR27" s="37"/>
      <c r="PGS27" s="37"/>
      <c r="PGT27" s="37"/>
      <c r="PGU27" s="37"/>
      <c r="PGV27" s="37"/>
      <c r="PGW27" s="37"/>
      <c r="PGX27" s="37"/>
      <c r="PGY27" s="37"/>
      <c r="PGZ27" s="37"/>
      <c r="PHA27" s="37"/>
      <c r="PHB27" s="37"/>
      <c r="PHC27" s="37"/>
      <c r="PHD27" s="37"/>
      <c r="PHE27" s="37"/>
      <c r="PHF27" s="37"/>
      <c r="PHG27" s="37"/>
      <c r="PHH27" s="37"/>
      <c r="PHI27" s="37"/>
      <c r="PHJ27" s="37"/>
      <c r="PHK27" s="37"/>
      <c r="PHL27" s="37"/>
      <c r="PHM27" s="37"/>
      <c r="PHN27" s="37"/>
      <c r="PHO27" s="37"/>
      <c r="PHP27" s="37"/>
      <c r="PHQ27" s="37"/>
      <c r="PHR27" s="37"/>
      <c r="PHS27" s="37"/>
      <c r="PHT27" s="37"/>
      <c r="PHU27" s="37"/>
      <c r="PHV27" s="37"/>
      <c r="PHW27" s="37"/>
      <c r="PHX27" s="37"/>
      <c r="PHY27" s="37"/>
      <c r="PHZ27" s="37"/>
      <c r="PIA27" s="37"/>
      <c r="PIB27" s="37"/>
      <c r="PIC27" s="37"/>
      <c r="PID27" s="37"/>
      <c r="PIE27" s="37"/>
      <c r="PIF27" s="37"/>
      <c r="PIG27" s="37"/>
      <c r="PIH27" s="37"/>
      <c r="PII27" s="37"/>
      <c r="PIJ27" s="37"/>
      <c r="PIK27" s="37"/>
      <c r="PIL27" s="37"/>
      <c r="PIM27" s="37"/>
      <c r="PIN27" s="37"/>
      <c r="PIO27" s="37"/>
      <c r="PIP27" s="37"/>
      <c r="PIQ27" s="37"/>
      <c r="PIR27" s="37"/>
      <c r="PIS27" s="37"/>
      <c r="PIT27" s="37"/>
      <c r="PIU27" s="37"/>
      <c r="PIV27" s="37"/>
      <c r="PIW27" s="37"/>
      <c r="PIX27" s="37"/>
      <c r="PIY27" s="37"/>
      <c r="PIZ27" s="37"/>
      <c r="PJA27" s="37"/>
      <c r="PJB27" s="37"/>
      <c r="PJC27" s="37"/>
      <c r="PJD27" s="37"/>
      <c r="PJE27" s="37"/>
      <c r="PJF27" s="37"/>
      <c r="PJG27" s="37"/>
      <c r="PJH27" s="37"/>
      <c r="PJI27" s="37"/>
      <c r="PJJ27" s="37"/>
      <c r="PJK27" s="37"/>
      <c r="PJL27" s="37"/>
      <c r="PJM27" s="37"/>
      <c r="PJN27" s="37"/>
      <c r="PJO27" s="37"/>
      <c r="PJP27" s="37"/>
      <c r="PJQ27" s="37"/>
      <c r="PJR27" s="37"/>
      <c r="PJS27" s="37"/>
      <c r="PJT27" s="37"/>
      <c r="PJU27" s="37"/>
      <c r="PJV27" s="37"/>
      <c r="PJW27" s="37"/>
      <c r="PJX27" s="37"/>
      <c r="PJY27" s="37"/>
      <c r="PJZ27" s="37"/>
      <c r="PKA27" s="37"/>
      <c r="PKB27" s="37"/>
      <c r="PKC27" s="37"/>
      <c r="PKD27" s="37"/>
      <c r="PKE27" s="37"/>
      <c r="PKF27" s="37"/>
      <c r="PKG27" s="37"/>
      <c r="PKH27" s="37"/>
      <c r="PKI27" s="37"/>
      <c r="PKJ27" s="37"/>
      <c r="PKK27" s="37"/>
      <c r="PKL27" s="37"/>
      <c r="PKM27" s="37"/>
      <c r="PKN27" s="37"/>
      <c r="PKO27" s="37"/>
      <c r="PKP27" s="37"/>
      <c r="PKQ27" s="37"/>
      <c r="PKR27" s="37"/>
      <c r="PKS27" s="37"/>
      <c r="PKT27" s="37"/>
      <c r="PKU27" s="37"/>
      <c r="PKV27" s="37"/>
      <c r="PKW27" s="37"/>
      <c r="PKX27" s="37"/>
      <c r="PKY27" s="37"/>
      <c r="PKZ27" s="37"/>
      <c r="PLA27" s="37"/>
      <c r="PLB27" s="37"/>
      <c r="PLC27" s="37"/>
      <c r="PLD27" s="37"/>
      <c r="PLE27" s="37"/>
      <c r="PLF27" s="37"/>
      <c r="PLG27" s="37"/>
      <c r="PLH27" s="37"/>
      <c r="PLI27" s="37"/>
      <c r="PLJ27" s="37"/>
      <c r="PLK27" s="37"/>
      <c r="PLL27" s="37"/>
      <c r="PLM27" s="37"/>
      <c r="PLN27" s="37"/>
      <c r="PLO27" s="37"/>
      <c r="PLP27" s="37"/>
      <c r="PLQ27" s="37"/>
      <c r="PLR27" s="37"/>
      <c r="PLS27" s="37"/>
      <c r="PLT27" s="37"/>
      <c r="PLU27" s="37"/>
      <c r="PLV27" s="37"/>
      <c r="PLW27" s="37"/>
      <c r="PLX27" s="37"/>
      <c r="PLY27" s="37"/>
      <c r="PLZ27" s="37"/>
      <c r="PMA27" s="37"/>
      <c r="PMB27" s="37"/>
      <c r="PMC27" s="37"/>
      <c r="PMD27" s="37"/>
      <c r="PME27" s="37"/>
      <c r="PMF27" s="37"/>
      <c r="PMG27" s="37"/>
      <c r="PMH27" s="37"/>
      <c r="PMI27" s="37"/>
      <c r="PMJ27" s="37"/>
      <c r="PMK27" s="37"/>
      <c r="PML27" s="37"/>
      <c r="PMM27" s="37"/>
      <c r="PMN27" s="37"/>
      <c r="PMO27" s="37"/>
      <c r="PMP27" s="37"/>
      <c r="PMQ27" s="37"/>
      <c r="PMR27" s="37"/>
      <c r="PMS27" s="37"/>
      <c r="PMT27" s="37"/>
      <c r="PMU27" s="37"/>
      <c r="PMV27" s="37"/>
      <c r="PMW27" s="37"/>
      <c r="PMX27" s="37"/>
      <c r="PMY27" s="37"/>
      <c r="PMZ27" s="37"/>
      <c r="PNA27" s="37"/>
      <c r="PNB27" s="37"/>
      <c r="PNC27" s="37"/>
      <c r="PND27" s="37"/>
      <c r="PNE27" s="37"/>
      <c r="PNF27" s="37"/>
      <c r="PNG27" s="37"/>
      <c r="PNH27" s="37"/>
      <c r="PNI27" s="37"/>
      <c r="PNJ27" s="37"/>
      <c r="PNK27" s="37"/>
      <c r="PNL27" s="37"/>
      <c r="PNM27" s="37"/>
      <c r="PNN27" s="37"/>
      <c r="PNO27" s="37"/>
      <c r="PNP27" s="37"/>
      <c r="PNQ27" s="37"/>
      <c r="PNR27" s="37"/>
      <c r="PNS27" s="37"/>
      <c r="PNT27" s="37"/>
      <c r="PNU27" s="37"/>
      <c r="PNV27" s="37"/>
      <c r="PNW27" s="37"/>
      <c r="PNX27" s="37"/>
      <c r="PNY27" s="37"/>
      <c r="PNZ27" s="37"/>
      <c r="POA27" s="37"/>
      <c r="POB27" s="37"/>
      <c r="POC27" s="37"/>
      <c r="POD27" s="37"/>
      <c r="POE27" s="37"/>
      <c r="POF27" s="37"/>
      <c r="POG27" s="37"/>
      <c r="POH27" s="37"/>
      <c r="POI27" s="37"/>
      <c r="POJ27" s="37"/>
      <c r="POK27" s="37"/>
      <c r="POL27" s="37"/>
      <c r="POM27" s="37"/>
      <c r="PON27" s="37"/>
      <c r="POO27" s="37"/>
      <c r="POP27" s="37"/>
      <c r="POQ27" s="37"/>
      <c r="POR27" s="37"/>
      <c r="POS27" s="37"/>
      <c r="POT27" s="37"/>
      <c r="POU27" s="37"/>
      <c r="POV27" s="37"/>
      <c r="POW27" s="37"/>
      <c r="POX27" s="37"/>
      <c r="POY27" s="37"/>
      <c r="POZ27" s="37"/>
      <c r="PPA27" s="37"/>
      <c r="PPB27" s="37"/>
      <c r="PPC27" s="37"/>
      <c r="PPD27" s="37"/>
      <c r="PPE27" s="37"/>
      <c r="PPF27" s="37"/>
      <c r="PPG27" s="37"/>
      <c r="PPH27" s="37"/>
      <c r="PPI27" s="37"/>
      <c r="PPJ27" s="37"/>
      <c r="PPK27" s="37"/>
      <c r="PPL27" s="37"/>
      <c r="PPM27" s="37"/>
      <c r="PPN27" s="37"/>
      <c r="PPO27" s="37"/>
      <c r="PPP27" s="37"/>
      <c r="PPQ27" s="37"/>
      <c r="PPR27" s="37"/>
      <c r="PPS27" s="37"/>
      <c r="PPT27" s="37"/>
      <c r="PPU27" s="37"/>
      <c r="PPV27" s="37"/>
      <c r="PPW27" s="37"/>
      <c r="PPX27" s="37"/>
      <c r="PPY27" s="37"/>
      <c r="PPZ27" s="37"/>
      <c r="PQA27" s="37"/>
      <c r="PQB27" s="37"/>
      <c r="PQC27" s="37"/>
      <c r="PQD27" s="37"/>
      <c r="PQE27" s="37"/>
      <c r="PQF27" s="37"/>
      <c r="PQG27" s="37"/>
      <c r="PQH27" s="37"/>
      <c r="PQI27" s="37"/>
      <c r="PQJ27" s="37"/>
      <c r="PQK27" s="37"/>
      <c r="PQL27" s="37"/>
      <c r="PQM27" s="37"/>
      <c r="PQN27" s="37"/>
      <c r="PQO27" s="37"/>
      <c r="PQP27" s="37"/>
      <c r="PQQ27" s="37"/>
      <c r="PQR27" s="37"/>
      <c r="PQS27" s="37"/>
      <c r="PQT27" s="37"/>
      <c r="PQU27" s="37"/>
      <c r="PQV27" s="37"/>
      <c r="PQW27" s="37"/>
      <c r="PQX27" s="37"/>
      <c r="PQY27" s="37"/>
      <c r="PQZ27" s="37"/>
      <c r="PRA27" s="37"/>
      <c r="PRB27" s="37"/>
      <c r="PRC27" s="37"/>
      <c r="PRD27" s="37"/>
      <c r="PRE27" s="37"/>
      <c r="PRF27" s="37"/>
      <c r="PRG27" s="37"/>
      <c r="PRH27" s="37"/>
      <c r="PRI27" s="37"/>
      <c r="PRJ27" s="37"/>
      <c r="PRK27" s="37"/>
      <c r="PRL27" s="37"/>
      <c r="PRM27" s="37"/>
      <c r="PRN27" s="37"/>
      <c r="PRO27" s="37"/>
      <c r="PRP27" s="37"/>
      <c r="PRQ27" s="37"/>
      <c r="PRR27" s="37"/>
      <c r="PRS27" s="37"/>
      <c r="PRT27" s="37"/>
      <c r="PRU27" s="37"/>
      <c r="PRV27" s="37"/>
      <c r="PRW27" s="37"/>
      <c r="PRX27" s="37"/>
      <c r="PRY27" s="37"/>
      <c r="PRZ27" s="37"/>
      <c r="PSA27" s="37"/>
      <c r="PSB27" s="37"/>
      <c r="PSC27" s="37"/>
      <c r="PSD27" s="37"/>
      <c r="PSE27" s="37"/>
      <c r="PSF27" s="37"/>
      <c r="PSG27" s="37"/>
      <c r="PSH27" s="37"/>
      <c r="PSI27" s="37"/>
      <c r="PSJ27" s="37"/>
      <c r="PSK27" s="37"/>
      <c r="PSL27" s="37"/>
      <c r="PSM27" s="37"/>
      <c r="PSN27" s="37"/>
      <c r="PSO27" s="37"/>
      <c r="PSP27" s="37"/>
      <c r="PSQ27" s="37"/>
      <c r="PSR27" s="37"/>
      <c r="PSS27" s="37"/>
      <c r="PST27" s="37"/>
      <c r="PSU27" s="37"/>
      <c r="PSV27" s="37"/>
      <c r="PSW27" s="37"/>
      <c r="PSX27" s="37"/>
      <c r="PSY27" s="37"/>
      <c r="PSZ27" s="37"/>
      <c r="PTA27" s="37"/>
      <c r="PTB27" s="37"/>
      <c r="PTC27" s="37"/>
      <c r="PTD27" s="37"/>
      <c r="PTE27" s="37"/>
      <c r="PTF27" s="37"/>
      <c r="PTG27" s="37"/>
      <c r="PTH27" s="37"/>
      <c r="PTI27" s="37"/>
      <c r="PTJ27" s="37"/>
      <c r="PTK27" s="37"/>
      <c r="PTL27" s="37"/>
      <c r="PTM27" s="37"/>
      <c r="PTN27" s="37"/>
      <c r="PTO27" s="37"/>
      <c r="PTP27" s="37"/>
      <c r="PTQ27" s="37"/>
      <c r="PTR27" s="37"/>
      <c r="PTS27" s="37"/>
      <c r="PTT27" s="37"/>
      <c r="PTU27" s="37"/>
      <c r="PTV27" s="37"/>
      <c r="PTW27" s="37"/>
      <c r="PTX27" s="37"/>
      <c r="PTY27" s="37"/>
      <c r="PTZ27" s="37"/>
      <c r="PUA27" s="37"/>
      <c r="PUB27" s="37"/>
      <c r="PUC27" s="37"/>
      <c r="PUD27" s="37"/>
      <c r="PUE27" s="37"/>
      <c r="PUF27" s="37"/>
      <c r="PUG27" s="37"/>
      <c r="PUH27" s="37"/>
      <c r="PUI27" s="37"/>
      <c r="PUJ27" s="37"/>
      <c r="PUK27" s="37"/>
      <c r="PUL27" s="37"/>
      <c r="PUM27" s="37"/>
      <c r="PUN27" s="37"/>
      <c r="PUO27" s="37"/>
      <c r="PUP27" s="37"/>
      <c r="PUQ27" s="37"/>
      <c r="PUR27" s="37"/>
      <c r="PUS27" s="37"/>
      <c r="PUT27" s="37"/>
      <c r="PUU27" s="37"/>
      <c r="PUV27" s="37"/>
      <c r="PUW27" s="37"/>
      <c r="PUX27" s="37"/>
      <c r="PUY27" s="37"/>
      <c r="PUZ27" s="37"/>
      <c r="PVA27" s="37"/>
      <c r="PVB27" s="37"/>
      <c r="PVC27" s="37"/>
      <c r="PVD27" s="37"/>
      <c r="PVE27" s="37"/>
      <c r="PVF27" s="37"/>
      <c r="PVG27" s="37"/>
      <c r="PVH27" s="37"/>
      <c r="PVI27" s="37"/>
      <c r="PVJ27" s="37"/>
      <c r="PVK27" s="37"/>
      <c r="PVL27" s="37"/>
      <c r="PVM27" s="37"/>
      <c r="PVN27" s="37"/>
      <c r="PVO27" s="37"/>
      <c r="PVP27" s="37"/>
      <c r="PVQ27" s="37"/>
      <c r="PVR27" s="37"/>
      <c r="PVS27" s="37"/>
      <c r="PVT27" s="37"/>
      <c r="PVU27" s="37"/>
      <c r="PVV27" s="37"/>
      <c r="PVW27" s="37"/>
      <c r="PVX27" s="37"/>
      <c r="PVY27" s="37"/>
      <c r="PVZ27" s="37"/>
      <c r="PWA27" s="37"/>
      <c r="PWB27" s="37"/>
      <c r="PWC27" s="37"/>
      <c r="PWD27" s="37"/>
      <c r="PWE27" s="37"/>
      <c r="PWF27" s="37"/>
      <c r="PWG27" s="37"/>
      <c r="PWH27" s="37"/>
      <c r="PWI27" s="37"/>
      <c r="PWJ27" s="37"/>
      <c r="PWK27" s="37"/>
      <c r="PWL27" s="37"/>
      <c r="PWM27" s="37"/>
      <c r="PWN27" s="37"/>
      <c r="PWO27" s="37"/>
      <c r="PWP27" s="37"/>
      <c r="PWQ27" s="37"/>
      <c r="PWR27" s="37"/>
      <c r="PWS27" s="37"/>
      <c r="PWT27" s="37"/>
      <c r="PWU27" s="37"/>
      <c r="PWV27" s="37"/>
      <c r="PWW27" s="37"/>
      <c r="PWX27" s="37"/>
      <c r="PWY27" s="37"/>
      <c r="PWZ27" s="37"/>
      <c r="PXA27" s="37"/>
      <c r="PXB27" s="37"/>
      <c r="PXC27" s="37"/>
      <c r="PXD27" s="37"/>
      <c r="PXE27" s="37"/>
      <c r="PXF27" s="37"/>
      <c r="PXG27" s="37"/>
      <c r="PXH27" s="37"/>
      <c r="PXI27" s="37"/>
      <c r="PXJ27" s="37"/>
      <c r="PXK27" s="37"/>
      <c r="PXL27" s="37"/>
      <c r="PXM27" s="37"/>
      <c r="PXN27" s="37"/>
      <c r="PXO27" s="37"/>
      <c r="PXP27" s="37"/>
      <c r="PXQ27" s="37"/>
      <c r="PXR27" s="37"/>
      <c r="PXS27" s="37"/>
      <c r="PXT27" s="37"/>
      <c r="PXU27" s="37"/>
      <c r="PXV27" s="37"/>
      <c r="PXW27" s="37"/>
      <c r="PXX27" s="37"/>
      <c r="PXY27" s="37"/>
      <c r="PXZ27" s="37"/>
      <c r="PYA27" s="37"/>
      <c r="PYB27" s="37"/>
      <c r="PYC27" s="37"/>
      <c r="PYD27" s="37"/>
      <c r="PYE27" s="37"/>
      <c r="PYF27" s="37"/>
      <c r="PYG27" s="37"/>
      <c r="PYH27" s="37"/>
      <c r="PYI27" s="37"/>
      <c r="PYJ27" s="37"/>
      <c r="PYK27" s="37"/>
      <c r="PYL27" s="37"/>
      <c r="PYM27" s="37"/>
      <c r="PYN27" s="37"/>
      <c r="PYO27" s="37"/>
      <c r="PYP27" s="37"/>
      <c r="PYQ27" s="37"/>
      <c r="PYR27" s="37"/>
      <c r="PYS27" s="37"/>
      <c r="PYT27" s="37"/>
      <c r="PYU27" s="37"/>
      <c r="PYV27" s="37"/>
      <c r="PYW27" s="37"/>
      <c r="PYX27" s="37"/>
      <c r="PYY27" s="37"/>
      <c r="PYZ27" s="37"/>
      <c r="PZA27" s="37"/>
      <c r="PZB27" s="37"/>
      <c r="PZC27" s="37"/>
      <c r="PZD27" s="37"/>
      <c r="PZE27" s="37"/>
      <c r="PZF27" s="37"/>
      <c r="PZG27" s="37"/>
      <c r="PZH27" s="37"/>
      <c r="PZI27" s="37"/>
      <c r="PZJ27" s="37"/>
      <c r="PZK27" s="37"/>
      <c r="PZL27" s="37"/>
      <c r="PZM27" s="37"/>
      <c r="PZN27" s="37"/>
      <c r="PZO27" s="37"/>
      <c r="PZP27" s="37"/>
      <c r="PZQ27" s="37"/>
      <c r="PZR27" s="37"/>
      <c r="PZS27" s="37"/>
      <c r="PZT27" s="37"/>
      <c r="PZU27" s="37"/>
      <c r="PZV27" s="37"/>
      <c r="PZW27" s="37"/>
      <c r="PZX27" s="37"/>
      <c r="PZY27" s="37"/>
      <c r="PZZ27" s="37"/>
      <c r="QAA27" s="37"/>
      <c r="QAB27" s="37"/>
      <c r="QAC27" s="37"/>
      <c r="QAD27" s="37"/>
      <c r="QAE27" s="37"/>
      <c r="QAF27" s="37"/>
      <c r="QAG27" s="37"/>
      <c r="QAH27" s="37"/>
      <c r="QAI27" s="37"/>
      <c r="QAJ27" s="37"/>
      <c r="QAK27" s="37"/>
      <c r="QAL27" s="37"/>
      <c r="QAM27" s="37"/>
      <c r="QAN27" s="37"/>
      <c r="QAO27" s="37"/>
      <c r="QAP27" s="37"/>
      <c r="QAQ27" s="37"/>
      <c r="QAR27" s="37"/>
      <c r="QAS27" s="37"/>
      <c r="QAT27" s="37"/>
      <c r="QAU27" s="37"/>
      <c r="QAV27" s="37"/>
      <c r="QAW27" s="37"/>
      <c r="QAX27" s="37"/>
      <c r="QAY27" s="37"/>
      <c r="QAZ27" s="37"/>
      <c r="QBA27" s="37"/>
      <c r="QBB27" s="37"/>
      <c r="QBC27" s="37"/>
      <c r="QBD27" s="37"/>
      <c r="QBE27" s="37"/>
      <c r="QBF27" s="37"/>
      <c r="QBG27" s="37"/>
      <c r="QBH27" s="37"/>
      <c r="QBI27" s="37"/>
      <c r="QBJ27" s="37"/>
      <c r="QBK27" s="37"/>
      <c r="QBL27" s="37"/>
      <c r="QBM27" s="37"/>
      <c r="QBN27" s="37"/>
      <c r="QBO27" s="37"/>
      <c r="QBP27" s="37"/>
      <c r="QBQ27" s="37"/>
      <c r="QBR27" s="37"/>
      <c r="QBS27" s="37"/>
      <c r="QBT27" s="37"/>
      <c r="QBU27" s="37"/>
      <c r="QBV27" s="37"/>
      <c r="QBW27" s="37"/>
      <c r="QBX27" s="37"/>
      <c r="QBY27" s="37"/>
      <c r="QBZ27" s="37"/>
      <c r="QCA27" s="37"/>
      <c r="QCB27" s="37"/>
      <c r="QCC27" s="37"/>
      <c r="QCD27" s="37"/>
      <c r="QCE27" s="37"/>
      <c r="QCF27" s="37"/>
      <c r="QCG27" s="37"/>
      <c r="QCH27" s="37"/>
      <c r="QCI27" s="37"/>
      <c r="QCJ27" s="37"/>
      <c r="QCK27" s="37"/>
      <c r="QCL27" s="37"/>
      <c r="QCM27" s="37"/>
      <c r="QCN27" s="37"/>
      <c r="QCO27" s="37"/>
      <c r="QCP27" s="37"/>
      <c r="QCQ27" s="37"/>
      <c r="QCR27" s="37"/>
      <c r="QCS27" s="37"/>
      <c r="QCT27" s="37"/>
      <c r="QCU27" s="37"/>
      <c r="QCV27" s="37"/>
      <c r="QCW27" s="37"/>
      <c r="QCX27" s="37"/>
      <c r="QCY27" s="37"/>
      <c r="QCZ27" s="37"/>
      <c r="QDA27" s="37"/>
      <c r="QDB27" s="37"/>
      <c r="QDC27" s="37"/>
      <c r="QDD27" s="37"/>
      <c r="QDE27" s="37"/>
      <c r="QDF27" s="37"/>
      <c r="QDG27" s="37"/>
      <c r="QDH27" s="37"/>
      <c r="QDI27" s="37"/>
      <c r="QDJ27" s="37"/>
      <c r="QDK27" s="37"/>
      <c r="QDL27" s="37"/>
      <c r="QDM27" s="37"/>
      <c r="QDN27" s="37"/>
      <c r="QDO27" s="37"/>
      <c r="QDP27" s="37"/>
      <c r="QDQ27" s="37"/>
      <c r="QDR27" s="37"/>
      <c r="QDS27" s="37"/>
      <c r="QDT27" s="37"/>
      <c r="QDU27" s="37"/>
      <c r="QDV27" s="37"/>
      <c r="QDW27" s="37"/>
      <c r="QDX27" s="37"/>
      <c r="QDY27" s="37"/>
      <c r="QDZ27" s="37"/>
      <c r="QEA27" s="37"/>
      <c r="QEB27" s="37"/>
      <c r="QEC27" s="37"/>
      <c r="QED27" s="37"/>
      <c r="QEE27" s="37"/>
      <c r="QEF27" s="37"/>
      <c r="QEG27" s="37"/>
      <c r="QEH27" s="37"/>
      <c r="QEI27" s="37"/>
      <c r="QEJ27" s="37"/>
      <c r="QEK27" s="37"/>
      <c r="QEL27" s="37"/>
      <c r="QEM27" s="37"/>
      <c r="QEN27" s="37"/>
      <c r="QEO27" s="37"/>
      <c r="QEP27" s="37"/>
      <c r="QEQ27" s="37"/>
      <c r="QER27" s="37"/>
      <c r="QES27" s="37"/>
      <c r="QET27" s="37"/>
      <c r="QEU27" s="37"/>
      <c r="QEV27" s="37"/>
      <c r="QEW27" s="37"/>
      <c r="QEX27" s="37"/>
      <c r="QEY27" s="37"/>
      <c r="QEZ27" s="37"/>
      <c r="QFA27" s="37"/>
      <c r="QFB27" s="37"/>
      <c r="QFC27" s="37"/>
      <c r="QFD27" s="37"/>
      <c r="QFE27" s="37"/>
      <c r="QFF27" s="37"/>
      <c r="QFG27" s="37"/>
      <c r="QFH27" s="37"/>
      <c r="QFI27" s="37"/>
      <c r="QFJ27" s="37"/>
      <c r="QFK27" s="37"/>
      <c r="QFL27" s="37"/>
      <c r="QFM27" s="37"/>
      <c r="QFN27" s="37"/>
      <c r="QFO27" s="37"/>
      <c r="QFP27" s="37"/>
      <c r="QFQ27" s="37"/>
      <c r="QFR27" s="37"/>
      <c r="QFS27" s="37"/>
      <c r="QFT27" s="37"/>
      <c r="QFU27" s="37"/>
      <c r="QFV27" s="37"/>
      <c r="QFW27" s="37"/>
      <c r="QFX27" s="37"/>
      <c r="QFY27" s="37"/>
      <c r="QFZ27" s="37"/>
      <c r="QGA27" s="37"/>
      <c r="QGB27" s="37"/>
      <c r="QGC27" s="37"/>
      <c r="QGD27" s="37"/>
      <c r="QGE27" s="37"/>
      <c r="QGF27" s="37"/>
      <c r="QGG27" s="37"/>
      <c r="QGH27" s="37"/>
      <c r="QGI27" s="37"/>
      <c r="QGJ27" s="37"/>
      <c r="QGK27" s="37"/>
      <c r="QGL27" s="37"/>
      <c r="QGM27" s="37"/>
      <c r="QGN27" s="37"/>
      <c r="QGO27" s="37"/>
      <c r="QGP27" s="37"/>
      <c r="QGQ27" s="37"/>
      <c r="QGR27" s="37"/>
      <c r="QGS27" s="37"/>
      <c r="QGT27" s="37"/>
      <c r="QGU27" s="37"/>
      <c r="QGV27" s="37"/>
      <c r="QGW27" s="37"/>
      <c r="QGX27" s="37"/>
      <c r="QGY27" s="37"/>
      <c r="QGZ27" s="37"/>
      <c r="QHA27" s="37"/>
      <c r="QHB27" s="37"/>
      <c r="QHC27" s="37"/>
      <c r="QHD27" s="37"/>
      <c r="QHE27" s="37"/>
      <c r="QHF27" s="37"/>
      <c r="QHG27" s="37"/>
      <c r="QHH27" s="37"/>
      <c r="QHI27" s="37"/>
      <c r="QHJ27" s="37"/>
      <c r="QHK27" s="37"/>
      <c r="QHL27" s="37"/>
      <c r="QHM27" s="37"/>
      <c r="QHN27" s="37"/>
      <c r="QHO27" s="37"/>
      <c r="QHP27" s="37"/>
      <c r="QHQ27" s="37"/>
      <c r="QHR27" s="37"/>
      <c r="QHS27" s="37"/>
      <c r="QHT27" s="37"/>
      <c r="QHU27" s="37"/>
      <c r="QHV27" s="37"/>
      <c r="QHW27" s="37"/>
      <c r="QHX27" s="37"/>
      <c r="QHY27" s="37"/>
      <c r="QHZ27" s="37"/>
      <c r="QIA27" s="37"/>
      <c r="QIB27" s="37"/>
      <c r="QIC27" s="37"/>
      <c r="QID27" s="37"/>
      <c r="QIE27" s="37"/>
      <c r="QIF27" s="37"/>
      <c r="QIG27" s="37"/>
      <c r="QIH27" s="37"/>
      <c r="QII27" s="37"/>
      <c r="QIJ27" s="37"/>
      <c r="QIK27" s="37"/>
      <c r="QIL27" s="37"/>
      <c r="QIM27" s="37"/>
      <c r="QIN27" s="37"/>
      <c r="QIO27" s="37"/>
      <c r="QIP27" s="37"/>
      <c r="QIQ27" s="37"/>
      <c r="QIR27" s="37"/>
      <c r="QIS27" s="37"/>
      <c r="QIT27" s="37"/>
      <c r="QIU27" s="37"/>
      <c r="QIV27" s="37"/>
      <c r="QIW27" s="37"/>
      <c r="QIX27" s="37"/>
      <c r="QIY27" s="37"/>
      <c r="QIZ27" s="37"/>
      <c r="QJA27" s="37"/>
      <c r="QJB27" s="37"/>
      <c r="QJC27" s="37"/>
      <c r="QJD27" s="37"/>
      <c r="QJE27" s="37"/>
      <c r="QJF27" s="37"/>
      <c r="QJG27" s="37"/>
      <c r="QJH27" s="37"/>
      <c r="QJI27" s="37"/>
      <c r="QJJ27" s="37"/>
      <c r="QJK27" s="37"/>
      <c r="QJL27" s="37"/>
      <c r="QJM27" s="37"/>
      <c r="QJN27" s="37"/>
      <c r="QJO27" s="37"/>
      <c r="QJP27" s="37"/>
      <c r="QJQ27" s="37"/>
      <c r="QJR27" s="37"/>
      <c r="QJS27" s="37"/>
      <c r="QJT27" s="37"/>
      <c r="QJU27" s="37"/>
      <c r="QJV27" s="37"/>
      <c r="QJW27" s="37"/>
      <c r="QJX27" s="37"/>
      <c r="QJY27" s="37"/>
      <c r="QJZ27" s="37"/>
      <c r="QKA27" s="37"/>
      <c r="QKB27" s="37"/>
      <c r="QKC27" s="37"/>
      <c r="QKD27" s="37"/>
      <c r="QKE27" s="37"/>
      <c r="QKF27" s="37"/>
      <c r="QKG27" s="37"/>
      <c r="QKH27" s="37"/>
      <c r="QKI27" s="37"/>
      <c r="QKJ27" s="37"/>
      <c r="QKK27" s="37"/>
      <c r="QKL27" s="37"/>
      <c r="QKM27" s="37"/>
      <c r="QKN27" s="37"/>
      <c r="QKO27" s="37"/>
      <c r="QKP27" s="37"/>
      <c r="QKQ27" s="37"/>
      <c r="QKR27" s="37"/>
      <c r="QKS27" s="37"/>
      <c r="QKT27" s="37"/>
      <c r="QKU27" s="37"/>
      <c r="QKV27" s="37"/>
      <c r="QKW27" s="37"/>
      <c r="QKX27" s="37"/>
      <c r="QKY27" s="37"/>
      <c r="QKZ27" s="37"/>
      <c r="QLA27" s="37"/>
      <c r="QLB27" s="37"/>
      <c r="QLC27" s="37"/>
      <c r="QLD27" s="37"/>
      <c r="QLE27" s="37"/>
      <c r="QLF27" s="37"/>
      <c r="QLG27" s="37"/>
      <c r="QLH27" s="37"/>
      <c r="QLI27" s="37"/>
      <c r="QLJ27" s="37"/>
      <c r="QLK27" s="37"/>
      <c r="QLL27" s="37"/>
      <c r="QLM27" s="37"/>
      <c r="QLN27" s="37"/>
      <c r="QLO27" s="37"/>
      <c r="QLP27" s="37"/>
      <c r="QLQ27" s="37"/>
      <c r="QLR27" s="37"/>
      <c r="QLS27" s="37"/>
      <c r="QLT27" s="37"/>
      <c r="QLU27" s="37"/>
      <c r="QLV27" s="37"/>
      <c r="QLW27" s="37"/>
      <c r="QLX27" s="37"/>
      <c r="QLY27" s="37"/>
      <c r="QLZ27" s="37"/>
      <c r="QMA27" s="37"/>
      <c r="QMB27" s="37"/>
      <c r="QMC27" s="37"/>
      <c r="QMD27" s="37"/>
      <c r="QME27" s="37"/>
      <c r="QMF27" s="37"/>
      <c r="QMG27" s="37"/>
      <c r="QMH27" s="37"/>
      <c r="QMI27" s="37"/>
      <c r="QMJ27" s="37"/>
      <c r="QMK27" s="37"/>
      <c r="QML27" s="37"/>
      <c r="QMM27" s="37"/>
      <c r="QMN27" s="37"/>
      <c r="QMO27" s="37"/>
      <c r="QMP27" s="37"/>
      <c r="QMQ27" s="37"/>
      <c r="QMR27" s="37"/>
      <c r="QMS27" s="37"/>
      <c r="QMT27" s="37"/>
      <c r="QMU27" s="37"/>
      <c r="QMV27" s="37"/>
      <c r="QMW27" s="37"/>
      <c r="QMX27" s="37"/>
      <c r="QMY27" s="37"/>
      <c r="QMZ27" s="37"/>
      <c r="QNA27" s="37"/>
      <c r="QNB27" s="37"/>
      <c r="QNC27" s="37"/>
      <c r="QND27" s="37"/>
      <c r="QNE27" s="37"/>
      <c r="QNF27" s="37"/>
      <c r="QNG27" s="37"/>
      <c r="QNH27" s="37"/>
      <c r="QNI27" s="37"/>
      <c r="QNJ27" s="37"/>
      <c r="QNK27" s="37"/>
      <c r="QNL27" s="37"/>
      <c r="QNM27" s="37"/>
      <c r="QNN27" s="37"/>
      <c r="QNO27" s="37"/>
      <c r="QNP27" s="37"/>
      <c r="QNQ27" s="37"/>
      <c r="QNR27" s="37"/>
      <c r="QNS27" s="37"/>
      <c r="QNT27" s="37"/>
      <c r="QNU27" s="37"/>
      <c r="QNV27" s="37"/>
      <c r="QNW27" s="37"/>
      <c r="QNX27" s="37"/>
      <c r="QNY27" s="37"/>
      <c r="QNZ27" s="37"/>
      <c r="QOA27" s="37"/>
      <c r="QOB27" s="37"/>
      <c r="QOC27" s="37"/>
      <c r="QOD27" s="37"/>
      <c r="QOE27" s="37"/>
      <c r="QOF27" s="37"/>
      <c r="QOG27" s="37"/>
      <c r="QOH27" s="37"/>
      <c r="QOI27" s="37"/>
      <c r="QOJ27" s="37"/>
      <c r="QOK27" s="37"/>
      <c r="QOL27" s="37"/>
      <c r="QOM27" s="37"/>
      <c r="QON27" s="37"/>
      <c r="QOO27" s="37"/>
      <c r="QOP27" s="37"/>
      <c r="QOQ27" s="37"/>
      <c r="QOR27" s="37"/>
      <c r="QOS27" s="37"/>
      <c r="QOT27" s="37"/>
      <c r="QOU27" s="37"/>
      <c r="QOV27" s="37"/>
      <c r="QOW27" s="37"/>
      <c r="QOX27" s="37"/>
      <c r="QOY27" s="37"/>
      <c r="QOZ27" s="37"/>
      <c r="QPA27" s="37"/>
      <c r="QPB27" s="37"/>
      <c r="QPC27" s="37"/>
      <c r="QPD27" s="37"/>
      <c r="QPE27" s="37"/>
      <c r="QPF27" s="37"/>
      <c r="QPG27" s="37"/>
      <c r="QPH27" s="37"/>
      <c r="QPI27" s="37"/>
      <c r="QPJ27" s="37"/>
      <c r="QPK27" s="37"/>
      <c r="QPL27" s="37"/>
      <c r="QPM27" s="37"/>
      <c r="QPN27" s="37"/>
      <c r="QPO27" s="37"/>
      <c r="QPP27" s="37"/>
      <c r="QPQ27" s="37"/>
      <c r="QPR27" s="37"/>
      <c r="QPS27" s="37"/>
      <c r="QPT27" s="37"/>
      <c r="QPU27" s="37"/>
      <c r="QPV27" s="37"/>
      <c r="QPW27" s="37"/>
      <c r="QPX27" s="37"/>
      <c r="QPY27" s="37"/>
      <c r="QPZ27" s="37"/>
      <c r="QQA27" s="37"/>
      <c r="QQB27" s="37"/>
      <c r="QQC27" s="37"/>
      <c r="QQD27" s="37"/>
      <c r="QQE27" s="37"/>
      <c r="QQF27" s="37"/>
      <c r="QQG27" s="37"/>
      <c r="QQH27" s="37"/>
      <c r="QQI27" s="37"/>
      <c r="QQJ27" s="37"/>
      <c r="QQK27" s="37"/>
      <c r="QQL27" s="37"/>
      <c r="QQM27" s="37"/>
      <c r="QQN27" s="37"/>
      <c r="QQO27" s="37"/>
      <c r="QQP27" s="37"/>
      <c r="QQQ27" s="37"/>
      <c r="QQR27" s="37"/>
      <c r="QQS27" s="37"/>
      <c r="QQT27" s="37"/>
      <c r="QQU27" s="37"/>
      <c r="QQV27" s="37"/>
      <c r="QQW27" s="37"/>
      <c r="QQX27" s="37"/>
      <c r="QQY27" s="37"/>
      <c r="QQZ27" s="37"/>
      <c r="QRA27" s="37"/>
      <c r="QRB27" s="37"/>
      <c r="QRC27" s="37"/>
      <c r="QRD27" s="37"/>
      <c r="QRE27" s="37"/>
      <c r="QRF27" s="37"/>
      <c r="QRG27" s="37"/>
      <c r="QRH27" s="37"/>
      <c r="QRI27" s="37"/>
      <c r="QRJ27" s="37"/>
      <c r="QRK27" s="37"/>
      <c r="QRL27" s="37"/>
      <c r="QRM27" s="37"/>
      <c r="QRN27" s="37"/>
      <c r="QRO27" s="37"/>
      <c r="QRP27" s="37"/>
      <c r="QRQ27" s="37"/>
      <c r="QRR27" s="37"/>
      <c r="QRS27" s="37"/>
      <c r="QRT27" s="37"/>
      <c r="QRU27" s="37"/>
      <c r="QRV27" s="37"/>
      <c r="QRW27" s="37"/>
      <c r="QRX27" s="37"/>
      <c r="QRY27" s="37"/>
      <c r="QRZ27" s="37"/>
      <c r="QSA27" s="37"/>
      <c r="QSB27" s="37"/>
      <c r="QSC27" s="37"/>
      <c r="QSD27" s="37"/>
      <c r="QSE27" s="37"/>
      <c r="QSF27" s="37"/>
      <c r="QSG27" s="37"/>
      <c r="QSH27" s="37"/>
      <c r="QSI27" s="37"/>
      <c r="QSJ27" s="37"/>
      <c r="QSK27" s="37"/>
      <c r="QSL27" s="37"/>
      <c r="QSM27" s="37"/>
      <c r="QSN27" s="37"/>
      <c r="QSO27" s="37"/>
      <c r="QSP27" s="37"/>
      <c r="QSQ27" s="37"/>
      <c r="QSR27" s="37"/>
      <c r="QSS27" s="37"/>
      <c r="QST27" s="37"/>
      <c r="QSU27" s="37"/>
      <c r="QSV27" s="37"/>
      <c r="QSW27" s="37"/>
      <c r="QSX27" s="37"/>
      <c r="QSY27" s="37"/>
      <c r="QSZ27" s="37"/>
      <c r="QTA27" s="37"/>
      <c r="QTB27" s="37"/>
      <c r="QTC27" s="37"/>
      <c r="QTD27" s="37"/>
      <c r="QTE27" s="37"/>
      <c r="QTF27" s="37"/>
      <c r="QTG27" s="37"/>
      <c r="QTH27" s="37"/>
      <c r="QTI27" s="37"/>
      <c r="QTJ27" s="37"/>
      <c r="QTK27" s="37"/>
      <c r="QTL27" s="37"/>
      <c r="QTM27" s="37"/>
      <c r="QTN27" s="37"/>
      <c r="QTO27" s="37"/>
      <c r="QTP27" s="37"/>
      <c r="QTQ27" s="37"/>
      <c r="QTR27" s="37"/>
      <c r="QTS27" s="37"/>
      <c r="QTT27" s="37"/>
      <c r="QTU27" s="37"/>
      <c r="QTV27" s="37"/>
      <c r="QTW27" s="37"/>
      <c r="QTX27" s="37"/>
      <c r="QTY27" s="37"/>
      <c r="QTZ27" s="37"/>
      <c r="QUA27" s="37"/>
      <c r="QUB27" s="37"/>
      <c r="QUC27" s="37"/>
      <c r="QUD27" s="37"/>
      <c r="QUE27" s="37"/>
      <c r="QUF27" s="37"/>
      <c r="QUG27" s="37"/>
      <c r="QUH27" s="37"/>
      <c r="QUI27" s="37"/>
      <c r="QUJ27" s="37"/>
      <c r="QUK27" s="37"/>
      <c r="QUL27" s="37"/>
      <c r="QUM27" s="37"/>
      <c r="QUN27" s="37"/>
      <c r="QUO27" s="37"/>
      <c r="QUP27" s="37"/>
      <c r="QUQ27" s="37"/>
      <c r="QUR27" s="37"/>
      <c r="QUS27" s="37"/>
      <c r="QUT27" s="37"/>
      <c r="QUU27" s="37"/>
      <c r="QUV27" s="37"/>
      <c r="QUW27" s="37"/>
      <c r="QUX27" s="37"/>
      <c r="QUY27" s="37"/>
      <c r="QUZ27" s="37"/>
      <c r="QVA27" s="37"/>
      <c r="QVB27" s="37"/>
      <c r="QVC27" s="37"/>
      <c r="QVD27" s="37"/>
      <c r="QVE27" s="37"/>
      <c r="QVF27" s="37"/>
      <c r="QVG27" s="37"/>
      <c r="QVH27" s="37"/>
      <c r="QVI27" s="37"/>
      <c r="QVJ27" s="37"/>
      <c r="QVK27" s="37"/>
      <c r="QVL27" s="37"/>
      <c r="QVM27" s="37"/>
      <c r="QVN27" s="37"/>
      <c r="QVO27" s="37"/>
      <c r="QVP27" s="37"/>
      <c r="QVQ27" s="37"/>
      <c r="QVR27" s="37"/>
      <c r="QVS27" s="37"/>
      <c r="QVT27" s="37"/>
      <c r="QVU27" s="37"/>
      <c r="QVV27" s="37"/>
      <c r="QVW27" s="37"/>
      <c r="QVX27" s="37"/>
      <c r="QVY27" s="37"/>
      <c r="QVZ27" s="37"/>
      <c r="QWA27" s="37"/>
      <c r="QWB27" s="37"/>
      <c r="QWC27" s="37"/>
      <c r="QWD27" s="37"/>
      <c r="QWE27" s="37"/>
      <c r="QWF27" s="37"/>
      <c r="QWG27" s="37"/>
      <c r="QWH27" s="37"/>
      <c r="QWI27" s="37"/>
      <c r="QWJ27" s="37"/>
      <c r="QWK27" s="37"/>
      <c r="QWL27" s="37"/>
      <c r="QWM27" s="37"/>
      <c r="QWN27" s="37"/>
      <c r="QWO27" s="37"/>
      <c r="QWP27" s="37"/>
      <c r="QWQ27" s="37"/>
      <c r="QWR27" s="37"/>
      <c r="QWS27" s="37"/>
      <c r="QWT27" s="37"/>
      <c r="QWU27" s="37"/>
      <c r="QWV27" s="37"/>
      <c r="QWW27" s="37"/>
      <c r="QWX27" s="37"/>
      <c r="QWY27" s="37"/>
      <c r="QWZ27" s="37"/>
      <c r="QXA27" s="37"/>
      <c r="QXB27" s="37"/>
      <c r="QXC27" s="37"/>
      <c r="QXD27" s="37"/>
      <c r="QXE27" s="37"/>
      <c r="QXF27" s="37"/>
      <c r="QXG27" s="37"/>
      <c r="QXH27" s="37"/>
      <c r="QXI27" s="37"/>
      <c r="QXJ27" s="37"/>
      <c r="QXK27" s="37"/>
      <c r="QXL27" s="37"/>
      <c r="QXM27" s="37"/>
      <c r="QXN27" s="37"/>
      <c r="QXO27" s="37"/>
      <c r="QXP27" s="37"/>
      <c r="QXQ27" s="37"/>
      <c r="QXR27" s="37"/>
      <c r="QXS27" s="37"/>
      <c r="QXT27" s="37"/>
      <c r="QXU27" s="37"/>
      <c r="QXV27" s="37"/>
      <c r="QXW27" s="37"/>
      <c r="QXX27" s="37"/>
      <c r="QXY27" s="37"/>
      <c r="QXZ27" s="37"/>
      <c r="QYA27" s="37"/>
      <c r="QYB27" s="37"/>
      <c r="QYC27" s="37"/>
      <c r="QYD27" s="37"/>
      <c r="QYE27" s="37"/>
      <c r="QYF27" s="37"/>
      <c r="QYG27" s="37"/>
      <c r="QYH27" s="37"/>
      <c r="QYI27" s="37"/>
      <c r="QYJ27" s="37"/>
      <c r="QYK27" s="37"/>
      <c r="QYL27" s="37"/>
      <c r="QYM27" s="37"/>
      <c r="QYN27" s="37"/>
      <c r="QYO27" s="37"/>
      <c r="QYP27" s="37"/>
      <c r="QYQ27" s="37"/>
      <c r="QYR27" s="37"/>
      <c r="QYS27" s="37"/>
      <c r="QYT27" s="37"/>
      <c r="QYU27" s="37"/>
      <c r="QYV27" s="37"/>
      <c r="QYW27" s="37"/>
      <c r="QYX27" s="37"/>
      <c r="QYY27" s="37"/>
      <c r="QYZ27" s="37"/>
      <c r="QZA27" s="37"/>
      <c r="QZB27" s="37"/>
      <c r="QZC27" s="37"/>
      <c r="QZD27" s="37"/>
      <c r="QZE27" s="37"/>
      <c r="QZF27" s="37"/>
      <c r="QZG27" s="37"/>
      <c r="QZH27" s="37"/>
      <c r="QZI27" s="37"/>
      <c r="QZJ27" s="37"/>
      <c r="QZK27" s="37"/>
      <c r="QZL27" s="37"/>
      <c r="QZM27" s="37"/>
      <c r="QZN27" s="37"/>
      <c r="QZO27" s="37"/>
      <c r="QZP27" s="37"/>
      <c r="QZQ27" s="37"/>
      <c r="QZR27" s="37"/>
      <c r="QZS27" s="37"/>
      <c r="QZT27" s="37"/>
      <c r="QZU27" s="37"/>
      <c r="QZV27" s="37"/>
      <c r="QZW27" s="37"/>
      <c r="QZX27" s="37"/>
      <c r="QZY27" s="37"/>
      <c r="QZZ27" s="37"/>
      <c r="RAA27" s="37"/>
      <c r="RAB27" s="37"/>
      <c r="RAC27" s="37"/>
      <c r="RAD27" s="37"/>
      <c r="RAE27" s="37"/>
      <c r="RAF27" s="37"/>
      <c r="RAG27" s="37"/>
      <c r="RAH27" s="37"/>
      <c r="RAI27" s="37"/>
      <c r="RAJ27" s="37"/>
      <c r="RAK27" s="37"/>
      <c r="RAL27" s="37"/>
      <c r="RAM27" s="37"/>
      <c r="RAN27" s="37"/>
      <c r="RAO27" s="37"/>
      <c r="RAP27" s="37"/>
      <c r="RAQ27" s="37"/>
      <c r="RAR27" s="37"/>
      <c r="RAS27" s="37"/>
      <c r="RAT27" s="37"/>
      <c r="RAU27" s="37"/>
      <c r="RAV27" s="37"/>
      <c r="RAW27" s="37"/>
      <c r="RAX27" s="37"/>
      <c r="RAY27" s="37"/>
      <c r="RAZ27" s="37"/>
      <c r="RBA27" s="37"/>
      <c r="RBB27" s="37"/>
      <c r="RBC27" s="37"/>
      <c r="RBD27" s="37"/>
      <c r="RBE27" s="37"/>
      <c r="RBF27" s="37"/>
      <c r="RBG27" s="37"/>
      <c r="RBH27" s="37"/>
      <c r="RBI27" s="37"/>
      <c r="RBJ27" s="37"/>
      <c r="RBK27" s="37"/>
      <c r="RBL27" s="37"/>
      <c r="RBM27" s="37"/>
      <c r="RBN27" s="37"/>
      <c r="RBO27" s="37"/>
      <c r="RBP27" s="37"/>
      <c r="RBQ27" s="37"/>
      <c r="RBR27" s="37"/>
      <c r="RBS27" s="37"/>
      <c r="RBT27" s="37"/>
      <c r="RBU27" s="37"/>
      <c r="RBV27" s="37"/>
      <c r="RBW27" s="37"/>
      <c r="RBX27" s="37"/>
      <c r="RBY27" s="37"/>
      <c r="RBZ27" s="37"/>
      <c r="RCA27" s="37"/>
      <c r="RCB27" s="37"/>
      <c r="RCC27" s="37"/>
      <c r="RCD27" s="37"/>
      <c r="RCE27" s="37"/>
      <c r="RCF27" s="37"/>
      <c r="RCG27" s="37"/>
      <c r="RCH27" s="37"/>
      <c r="RCI27" s="37"/>
      <c r="RCJ27" s="37"/>
      <c r="RCK27" s="37"/>
      <c r="RCL27" s="37"/>
      <c r="RCM27" s="37"/>
      <c r="RCN27" s="37"/>
      <c r="RCO27" s="37"/>
      <c r="RCP27" s="37"/>
      <c r="RCQ27" s="37"/>
      <c r="RCR27" s="37"/>
      <c r="RCS27" s="37"/>
      <c r="RCT27" s="37"/>
      <c r="RCU27" s="37"/>
      <c r="RCV27" s="37"/>
      <c r="RCW27" s="37"/>
      <c r="RCX27" s="37"/>
      <c r="RCY27" s="37"/>
      <c r="RCZ27" s="37"/>
      <c r="RDA27" s="37"/>
      <c r="RDB27" s="37"/>
      <c r="RDC27" s="37"/>
      <c r="RDD27" s="37"/>
      <c r="RDE27" s="37"/>
      <c r="RDF27" s="37"/>
      <c r="RDG27" s="37"/>
      <c r="RDH27" s="37"/>
      <c r="RDI27" s="37"/>
      <c r="RDJ27" s="37"/>
      <c r="RDK27" s="37"/>
      <c r="RDL27" s="37"/>
      <c r="RDM27" s="37"/>
      <c r="RDN27" s="37"/>
      <c r="RDO27" s="37"/>
      <c r="RDP27" s="37"/>
      <c r="RDQ27" s="37"/>
      <c r="RDR27" s="37"/>
      <c r="RDS27" s="37"/>
      <c r="RDT27" s="37"/>
      <c r="RDU27" s="37"/>
      <c r="RDV27" s="37"/>
      <c r="RDW27" s="37"/>
      <c r="RDX27" s="37"/>
      <c r="RDY27" s="37"/>
      <c r="RDZ27" s="37"/>
      <c r="REA27" s="37"/>
      <c r="REB27" s="37"/>
      <c r="REC27" s="37"/>
      <c r="RED27" s="37"/>
      <c r="REE27" s="37"/>
      <c r="REF27" s="37"/>
      <c r="REG27" s="37"/>
      <c r="REH27" s="37"/>
      <c r="REI27" s="37"/>
      <c r="REJ27" s="37"/>
      <c r="REK27" s="37"/>
      <c r="REL27" s="37"/>
      <c r="REM27" s="37"/>
      <c r="REN27" s="37"/>
      <c r="REO27" s="37"/>
      <c r="REP27" s="37"/>
      <c r="REQ27" s="37"/>
      <c r="RER27" s="37"/>
      <c r="RES27" s="37"/>
      <c r="RET27" s="37"/>
      <c r="REU27" s="37"/>
      <c r="REV27" s="37"/>
      <c r="REW27" s="37"/>
      <c r="REX27" s="37"/>
      <c r="REY27" s="37"/>
      <c r="REZ27" s="37"/>
      <c r="RFA27" s="37"/>
      <c r="RFB27" s="37"/>
      <c r="RFC27" s="37"/>
      <c r="RFD27" s="37"/>
      <c r="RFE27" s="37"/>
      <c r="RFF27" s="37"/>
      <c r="RFG27" s="37"/>
      <c r="RFH27" s="37"/>
      <c r="RFI27" s="37"/>
      <c r="RFJ27" s="37"/>
      <c r="RFK27" s="37"/>
      <c r="RFL27" s="37"/>
      <c r="RFM27" s="37"/>
      <c r="RFN27" s="37"/>
      <c r="RFO27" s="37"/>
      <c r="RFP27" s="37"/>
      <c r="RFQ27" s="37"/>
      <c r="RFR27" s="37"/>
      <c r="RFS27" s="37"/>
      <c r="RFT27" s="37"/>
      <c r="RFU27" s="37"/>
      <c r="RFV27" s="37"/>
      <c r="RFW27" s="37"/>
      <c r="RFX27" s="37"/>
      <c r="RFY27" s="37"/>
      <c r="RFZ27" s="37"/>
      <c r="RGA27" s="37"/>
      <c r="RGB27" s="37"/>
      <c r="RGC27" s="37"/>
      <c r="RGD27" s="37"/>
      <c r="RGE27" s="37"/>
      <c r="RGF27" s="37"/>
      <c r="RGG27" s="37"/>
      <c r="RGH27" s="37"/>
      <c r="RGI27" s="37"/>
      <c r="RGJ27" s="37"/>
      <c r="RGK27" s="37"/>
      <c r="RGL27" s="37"/>
      <c r="RGM27" s="37"/>
      <c r="RGN27" s="37"/>
      <c r="RGO27" s="37"/>
      <c r="RGP27" s="37"/>
      <c r="RGQ27" s="37"/>
      <c r="RGR27" s="37"/>
      <c r="RGS27" s="37"/>
      <c r="RGT27" s="37"/>
      <c r="RGU27" s="37"/>
      <c r="RGV27" s="37"/>
      <c r="RGW27" s="37"/>
      <c r="RGX27" s="37"/>
      <c r="RGY27" s="37"/>
      <c r="RGZ27" s="37"/>
      <c r="RHA27" s="37"/>
      <c r="RHB27" s="37"/>
      <c r="RHC27" s="37"/>
      <c r="RHD27" s="37"/>
      <c r="RHE27" s="37"/>
      <c r="RHF27" s="37"/>
      <c r="RHG27" s="37"/>
      <c r="RHH27" s="37"/>
      <c r="RHI27" s="37"/>
      <c r="RHJ27" s="37"/>
      <c r="RHK27" s="37"/>
      <c r="RHL27" s="37"/>
      <c r="RHM27" s="37"/>
      <c r="RHN27" s="37"/>
      <c r="RHO27" s="37"/>
      <c r="RHP27" s="37"/>
      <c r="RHQ27" s="37"/>
      <c r="RHR27" s="37"/>
      <c r="RHS27" s="37"/>
      <c r="RHT27" s="37"/>
      <c r="RHU27" s="37"/>
      <c r="RHV27" s="37"/>
      <c r="RHW27" s="37"/>
      <c r="RHX27" s="37"/>
      <c r="RHY27" s="37"/>
      <c r="RHZ27" s="37"/>
      <c r="RIA27" s="37"/>
      <c r="RIB27" s="37"/>
      <c r="RIC27" s="37"/>
      <c r="RID27" s="37"/>
      <c r="RIE27" s="37"/>
      <c r="RIF27" s="37"/>
      <c r="RIG27" s="37"/>
      <c r="RIH27" s="37"/>
      <c r="RII27" s="37"/>
      <c r="RIJ27" s="37"/>
      <c r="RIK27" s="37"/>
      <c r="RIL27" s="37"/>
      <c r="RIM27" s="37"/>
      <c r="RIN27" s="37"/>
      <c r="RIO27" s="37"/>
      <c r="RIP27" s="37"/>
      <c r="RIQ27" s="37"/>
      <c r="RIR27" s="37"/>
      <c r="RIS27" s="37"/>
      <c r="RIT27" s="37"/>
      <c r="RIU27" s="37"/>
      <c r="RIV27" s="37"/>
      <c r="RIW27" s="37"/>
      <c r="RIX27" s="37"/>
      <c r="RIY27" s="37"/>
      <c r="RIZ27" s="37"/>
      <c r="RJA27" s="37"/>
      <c r="RJB27" s="37"/>
      <c r="RJC27" s="37"/>
      <c r="RJD27" s="37"/>
      <c r="RJE27" s="37"/>
      <c r="RJF27" s="37"/>
      <c r="RJG27" s="37"/>
      <c r="RJH27" s="37"/>
      <c r="RJI27" s="37"/>
      <c r="RJJ27" s="37"/>
      <c r="RJK27" s="37"/>
      <c r="RJL27" s="37"/>
      <c r="RJM27" s="37"/>
      <c r="RJN27" s="37"/>
      <c r="RJO27" s="37"/>
      <c r="RJP27" s="37"/>
      <c r="RJQ27" s="37"/>
      <c r="RJR27" s="37"/>
      <c r="RJS27" s="37"/>
      <c r="RJT27" s="37"/>
      <c r="RJU27" s="37"/>
      <c r="RJV27" s="37"/>
      <c r="RJW27" s="37"/>
      <c r="RJX27" s="37"/>
      <c r="RJY27" s="37"/>
      <c r="RJZ27" s="37"/>
      <c r="RKA27" s="37"/>
      <c r="RKB27" s="37"/>
      <c r="RKC27" s="37"/>
      <c r="RKD27" s="37"/>
      <c r="RKE27" s="37"/>
      <c r="RKF27" s="37"/>
      <c r="RKG27" s="37"/>
      <c r="RKH27" s="37"/>
      <c r="RKI27" s="37"/>
      <c r="RKJ27" s="37"/>
      <c r="RKK27" s="37"/>
      <c r="RKL27" s="37"/>
      <c r="RKM27" s="37"/>
      <c r="RKN27" s="37"/>
      <c r="RKO27" s="37"/>
      <c r="RKP27" s="37"/>
      <c r="RKQ27" s="37"/>
      <c r="RKR27" s="37"/>
      <c r="RKS27" s="37"/>
      <c r="RKT27" s="37"/>
      <c r="RKU27" s="37"/>
      <c r="RKV27" s="37"/>
      <c r="RKW27" s="37"/>
      <c r="RKX27" s="37"/>
      <c r="RKY27" s="37"/>
      <c r="RKZ27" s="37"/>
      <c r="RLA27" s="37"/>
      <c r="RLB27" s="37"/>
      <c r="RLC27" s="37"/>
      <c r="RLD27" s="37"/>
      <c r="RLE27" s="37"/>
      <c r="RLF27" s="37"/>
      <c r="RLG27" s="37"/>
      <c r="RLH27" s="37"/>
      <c r="RLI27" s="37"/>
      <c r="RLJ27" s="37"/>
      <c r="RLK27" s="37"/>
      <c r="RLL27" s="37"/>
      <c r="RLM27" s="37"/>
      <c r="RLN27" s="37"/>
      <c r="RLO27" s="37"/>
      <c r="RLP27" s="37"/>
      <c r="RLQ27" s="37"/>
      <c r="RLR27" s="37"/>
      <c r="RLS27" s="37"/>
      <c r="RLT27" s="37"/>
      <c r="RLU27" s="37"/>
      <c r="RLV27" s="37"/>
      <c r="RLW27" s="37"/>
      <c r="RLX27" s="37"/>
      <c r="RLY27" s="37"/>
      <c r="RLZ27" s="37"/>
      <c r="RMA27" s="37"/>
      <c r="RMB27" s="37"/>
      <c r="RMC27" s="37"/>
      <c r="RMD27" s="37"/>
      <c r="RME27" s="37"/>
      <c r="RMF27" s="37"/>
      <c r="RMG27" s="37"/>
      <c r="RMH27" s="37"/>
      <c r="RMI27" s="37"/>
      <c r="RMJ27" s="37"/>
      <c r="RMK27" s="37"/>
      <c r="RML27" s="37"/>
      <c r="RMM27" s="37"/>
      <c r="RMN27" s="37"/>
      <c r="RMO27" s="37"/>
      <c r="RMP27" s="37"/>
      <c r="RMQ27" s="37"/>
      <c r="RMR27" s="37"/>
      <c r="RMS27" s="37"/>
      <c r="RMT27" s="37"/>
      <c r="RMU27" s="37"/>
      <c r="RMV27" s="37"/>
      <c r="RMW27" s="37"/>
      <c r="RMX27" s="37"/>
      <c r="RMY27" s="37"/>
      <c r="RMZ27" s="37"/>
      <c r="RNA27" s="37"/>
      <c r="RNB27" s="37"/>
      <c r="RNC27" s="37"/>
      <c r="RND27" s="37"/>
      <c r="RNE27" s="37"/>
      <c r="RNF27" s="37"/>
      <c r="RNG27" s="37"/>
      <c r="RNH27" s="37"/>
      <c r="RNI27" s="37"/>
      <c r="RNJ27" s="37"/>
      <c r="RNK27" s="37"/>
      <c r="RNL27" s="37"/>
      <c r="RNM27" s="37"/>
      <c r="RNN27" s="37"/>
      <c r="RNO27" s="37"/>
      <c r="RNP27" s="37"/>
      <c r="RNQ27" s="37"/>
      <c r="RNR27" s="37"/>
      <c r="RNS27" s="37"/>
      <c r="RNT27" s="37"/>
      <c r="RNU27" s="37"/>
      <c r="RNV27" s="37"/>
      <c r="RNW27" s="37"/>
      <c r="RNX27" s="37"/>
      <c r="RNY27" s="37"/>
      <c r="RNZ27" s="37"/>
      <c r="ROA27" s="37"/>
      <c r="ROB27" s="37"/>
      <c r="ROC27" s="37"/>
      <c r="ROD27" s="37"/>
      <c r="ROE27" s="37"/>
      <c r="ROF27" s="37"/>
      <c r="ROG27" s="37"/>
      <c r="ROH27" s="37"/>
      <c r="ROI27" s="37"/>
      <c r="ROJ27" s="37"/>
      <c r="ROK27" s="37"/>
      <c r="ROL27" s="37"/>
      <c r="ROM27" s="37"/>
      <c r="RON27" s="37"/>
      <c r="ROO27" s="37"/>
      <c r="ROP27" s="37"/>
      <c r="ROQ27" s="37"/>
      <c r="ROR27" s="37"/>
      <c r="ROS27" s="37"/>
      <c r="ROT27" s="37"/>
      <c r="ROU27" s="37"/>
      <c r="ROV27" s="37"/>
      <c r="ROW27" s="37"/>
      <c r="ROX27" s="37"/>
      <c r="ROY27" s="37"/>
      <c r="ROZ27" s="37"/>
      <c r="RPA27" s="37"/>
      <c r="RPB27" s="37"/>
      <c r="RPC27" s="37"/>
      <c r="RPD27" s="37"/>
      <c r="RPE27" s="37"/>
      <c r="RPF27" s="37"/>
      <c r="RPG27" s="37"/>
      <c r="RPH27" s="37"/>
      <c r="RPI27" s="37"/>
      <c r="RPJ27" s="37"/>
      <c r="RPK27" s="37"/>
      <c r="RPL27" s="37"/>
      <c r="RPM27" s="37"/>
      <c r="RPN27" s="37"/>
      <c r="RPO27" s="37"/>
      <c r="RPP27" s="37"/>
      <c r="RPQ27" s="37"/>
      <c r="RPR27" s="37"/>
      <c r="RPS27" s="37"/>
      <c r="RPT27" s="37"/>
      <c r="RPU27" s="37"/>
      <c r="RPV27" s="37"/>
      <c r="RPW27" s="37"/>
      <c r="RPX27" s="37"/>
      <c r="RPY27" s="37"/>
      <c r="RPZ27" s="37"/>
      <c r="RQA27" s="37"/>
      <c r="RQB27" s="37"/>
      <c r="RQC27" s="37"/>
      <c r="RQD27" s="37"/>
      <c r="RQE27" s="37"/>
      <c r="RQF27" s="37"/>
      <c r="RQG27" s="37"/>
      <c r="RQH27" s="37"/>
      <c r="RQI27" s="37"/>
      <c r="RQJ27" s="37"/>
      <c r="RQK27" s="37"/>
      <c r="RQL27" s="37"/>
      <c r="RQM27" s="37"/>
      <c r="RQN27" s="37"/>
      <c r="RQO27" s="37"/>
      <c r="RQP27" s="37"/>
      <c r="RQQ27" s="37"/>
      <c r="RQR27" s="37"/>
      <c r="RQS27" s="37"/>
      <c r="RQT27" s="37"/>
      <c r="RQU27" s="37"/>
      <c r="RQV27" s="37"/>
      <c r="RQW27" s="37"/>
      <c r="RQX27" s="37"/>
      <c r="RQY27" s="37"/>
      <c r="RQZ27" s="37"/>
      <c r="RRA27" s="37"/>
      <c r="RRB27" s="37"/>
      <c r="RRC27" s="37"/>
      <c r="RRD27" s="37"/>
      <c r="RRE27" s="37"/>
      <c r="RRF27" s="37"/>
      <c r="RRG27" s="37"/>
      <c r="RRH27" s="37"/>
      <c r="RRI27" s="37"/>
      <c r="RRJ27" s="37"/>
      <c r="RRK27" s="37"/>
      <c r="RRL27" s="37"/>
      <c r="RRM27" s="37"/>
      <c r="RRN27" s="37"/>
      <c r="RRO27" s="37"/>
      <c r="RRP27" s="37"/>
      <c r="RRQ27" s="37"/>
      <c r="RRR27" s="37"/>
      <c r="RRS27" s="37"/>
      <c r="RRT27" s="37"/>
      <c r="RRU27" s="37"/>
      <c r="RRV27" s="37"/>
      <c r="RRW27" s="37"/>
      <c r="RRX27" s="37"/>
      <c r="RRY27" s="37"/>
      <c r="RRZ27" s="37"/>
      <c r="RSA27" s="37"/>
      <c r="RSB27" s="37"/>
      <c r="RSC27" s="37"/>
      <c r="RSD27" s="37"/>
      <c r="RSE27" s="37"/>
      <c r="RSF27" s="37"/>
      <c r="RSG27" s="37"/>
      <c r="RSH27" s="37"/>
      <c r="RSI27" s="37"/>
      <c r="RSJ27" s="37"/>
      <c r="RSK27" s="37"/>
      <c r="RSL27" s="37"/>
      <c r="RSM27" s="37"/>
      <c r="RSN27" s="37"/>
      <c r="RSO27" s="37"/>
      <c r="RSP27" s="37"/>
      <c r="RSQ27" s="37"/>
      <c r="RSR27" s="37"/>
      <c r="RSS27" s="37"/>
      <c r="RST27" s="37"/>
      <c r="RSU27" s="37"/>
      <c r="RSV27" s="37"/>
      <c r="RSW27" s="37"/>
      <c r="RSX27" s="37"/>
      <c r="RSY27" s="37"/>
      <c r="RSZ27" s="37"/>
      <c r="RTA27" s="37"/>
      <c r="RTB27" s="37"/>
      <c r="RTC27" s="37"/>
      <c r="RTD27" s="37"/>
      <c r="RTE27" s="37"/>
      <c r="RTF27" s="37"/>
      <c r="RTG27" s="37"/>
      <c r="RTH27" s="37"/>
      <c r="RTI27" s="37"/>
      <c r="RTJ27" s="37"/>
      <c r="RTK27" s="37"/>
      <c r="RTL27" s="37"/>
      <c r="RTM27" s="37"/>
      <c r="RTN27" s="37"/>
      <c r="RTO27" s="37"/>
      <c r="RTP27" s="37"/>
      <c r="RTQ27" s="37"/>
      <c r="RTR27" s="37"/>
      <c r="RTS27" s="37"/>
      <c r="RTT27" s="37"/>
      <c r="RTU27" s="37"/>
      <c r="RTV27" s="37"/>
      <c r="RTW27" s="37"/>
      <c r="RTX27" s="37"/>
      <c r="RTY27" s="37"/>
      <c r="RTZ27" s="37"/>
      <c r="RUA27" s="37"/>
      <c r="RUB27" s="37"/>
      <c r="RUC27" s="37"/>
      <c r="RUD27" s="37"/>
      <c r="RUE27" s="37"/>
      <c r="RUF27" s="37"/>
      <c r="RUG27" s="37"/>
      <c r="RUH27" s="37"/>
      <c r="RUI27" s="37"/>
      <c r="RUJ27" s="37"/>
      <c r="RUK27" s="37"/>
      <c r="RUL27" s="37"/>
      <c r="RUM27" s="37"/>
      <c r="RUN27" s="37"/>
      <c r="RUO27" s="37"/>
      <c r="RUP27" s="37"/>
      <c r="RUQ27" s="37"/>
      <c r="RUR27" s="37"/>
      <c r="RUS27" s="37"/>
      <c r="RUT27" s="37"/>
      <c r="RUU27" s="37"/>
      <c r="RUV27" s="37"/>
      <c r="RUW27" s="37"/>
      <c r="RUX27" s="37"/>
      <c r="RUY27" s="37"/>
      <c r="RUZ27" s="37"/>
      <c r="RVA27" s="37"/>
      <c r="RVB27" s="37"/>
      <c r="RVC27" s="37"/>
      <c r="RVD27" s="37"/>
      <c r="RVE27" s="37"/>
      <c r="RVF27" s="37"/>
      <c r="RVG27" s="37"/>
      <c r="RVH27" s="37"/>
      <c r="RVI27" s="37"/>
      <c r="RVJ27" s="37"/>
      <c r="RVK27" s="37"/>
      <c r="RVL27" s="37"/>
      <c r="RVM27" s="37"/>
      <c r="RVN27" s="37"/>
      <c r="RVO27" s="37"/>
      <c r="RVP27" s="37"/>
      <c r="RVQ27" s="37"/>
      <c r="RVR27" s="37"/>
      <c r="RVS27" s="37"/>
      <c r="RVT27" s="37"/>
      <c r="RVU27" s="37"/>
      <c r="RVV27" s="37"/>
      <c r="RVW27" s="37"/>
      <c r="RVX27" s="37"/>
      <c r="RVY27" s="37"/>
      <c r="RVZ27" s="37"/>
      <c r="RWA27" s="37"/>
      <c r="RWB27" s="37"/>
      <c r="RWC27" s="37"/>
      <c r="RWD27" s="37"/>
      <c r="RWE27" s="37"/>
      <c r="RWF27" s="37"/>
      <c r="RWG27" s="37"/>
      <c r="RWH27" s="37"/>
      <c r="RWI27" s="37"/>
      <c r="RWJ27" s="37"/>
      <c r="RWK27" s="37"/>
      <c r="RWL27" s="37"/>
      <c r="RWM27" s="37"/>
      <c r="RWN27" s="37"/>
      <c r="RWO27" s="37"/>
      <c r="RWP27" s="37"/>
      <c r="RWQ27" s="37"/>
      <c r="RWR27" s="37"/>
      <c r="RWS27" s="37"/>
      <c r="RWT27" s="37"/>
      <c r="RWU27" s="37"/>
      <c r="RWV27" s="37"/>
      <c r="RWW27" s="37"/>
      <c r="RWX27" s="37"/>
      <c r="RWY27" s="37"/>
      <c r="RWZ27" s="37"/>
      <c r="RXA27" s="37"/>
      <c r="RXB27" s="37"/>
      <c r="RXC27" s="37"/>
      <c r="RXD27" s="37"/>
      <c r="RXE27" s="37"/>
      <c r="RXF27" s="37"/>
      <c r="RXG27" s="37"/>
      <c r="RXH27" s="37"/>
      <c r="RXI27" s="37"/>
      <c r="RXJ27" s="37"/>
      <c r="RXK27" s="37"/>
      <c r="RXL27" s="37"/>
      <c r="RXM27" s="37"/>
      <c r="RXN27" s="37"/>
      <c r="RXO27" s="37"/>
      <c r="RXP27" s="37"/>
      <c r="RXQ27" s="37"/>
      <c r="RXR27" s="37"/>
      <c r="RXS27" s="37"/>
      <c r="RXT27" s="37"/>
      <c r="RXU27" s="37"/>
      <c r="RXV27" s="37"/>
      <c r="RXW27" s="37"/>
      <c r="RXX27" s="37"/>
      <c r="RXY27" s="37"/>
      <c r="RXZ27" s="37"/>
      <c r="RYA27" s="37"/>
      <c r="RYB27" s="37"/>
      <c r="RYC27" s="37"/>
      <c r="RYD27" s="37"/>
      <c r="RYE27" s="37"/>
      <c r="RYF27" s="37"/>
      <c r="RYG27" s="37"/>
      <c r="RYH27" s="37"/>
      <c r="RYI27" s="37"/>
      <c r="RYJ27" s="37"/>
      <c r="RYK27" s="37"/>
      <c r="RYL27" s="37"/>
      <c r="RYM27" s="37"/>
      <c r="RYN27" s="37"/>
      <c r="RYO27" s="37"/>
      <c r="RYP27" s="37"/>
      <c r="RYQ27" s="37"/>
      <c r="RYR27" s="37"/>
      <c r="RYS27" s="37"/>
      <c r="RYT27" s="37"/>
      <c r="RYU27" s="37"/>
      <c r="RYV27" s="37"/>
      <c r="RYW27" s="37"/>
      <c r="RYX27" s="37"/>
      <c r="RYY27" s="37"/>
      <c r="RYZ27" s="37"/>
      <c r="RZA27" s="37"/>
      <c r="RZB27" s="37"/>
      <c r="RZC27" s="37"/>
      <c r="RZD27" s="37"/>
      <c r="RZE27" s="37"/>
      <c r="RZF27" s="37"/>
      <c r="RZG27" s="37"/>
      <c r="RZH27" s="37"/>
      <c r="RZI27" s="37"/>
      <c r="RZJ27" s="37"/>
      <c r="RZK27" s="37"/>
      <c r="RZL27" s="37"/>
      <c r="RZM27" s="37"/>
      <c r="RZN27" s="37"/>
      <c r="RZO27" s="37"/>
      <c r="RZP27" s="37"/>
      <c r="RZQ27" s="37"/>
      <c r="RZR27" s="37"/>
      <c r="RZS27" s="37"/>
      <c r="RZT27" s="37"/>
      <c r="RZU27" s="37"/>
      <c r="RZV27" s="37"/>
      <c r="RZW27" s="37"/>
      <c r="RZX27" s="37"/>
      <c r="RZY27" s="37"/>
      <c r="RZZ27" s="37"/>
      <c r="SAA27" s="37"/>
      <c r="SAB27" s="37"/>
      <c r="SAC27" s="37"/>
      <c r="SAD27" s="37"/>
      <c r="SAE27" s="37"/>
      <c r="SAF27" s="37"/>
      <c r="SAG27" s="37"/>
      <c r="SAH27" s="37"/>
      <c r="SAI27" s="37"/>
      <c r="SAJ27" s="37"/>
      <c r="SAK27" s="37"/>
      <c r="SAL27" s="37"/>
      <c r="SAM27" s="37"/>
      <c r="SAN27" s="37"/>
      <c r="SAO27" s="37"/>
      <c r="SAP27" s="37"/>
      <c r="SAQ27" s="37"/>
      <c r="SAR27" s="37"/>
      <c r="SAS27" s="37"/>
      <c r="SAT27" s="37"/>
      <c r="SAU27" s="37"/>
      <c r="SAV27" s="37"/>
      <c r="SAW27" s="37"/>
      <c r="SAX27" s="37"/>
      <c r="SAY27" s="37"/>
      <c r="SAZ27" s="37"/>
      <c r="SBA27" s="37"/>
      <c r="SBB27" s="37"/>
      <c r="SBC27" s="37"/>
      <c r="SBD27" s="37"/>
      <c r="SBE27" s="37"/>
      <c r="SBF27" s="37"/>
      <c r="SBG27" s="37"/>
      <c r="SBH27" s="37"/>
      <c r="SBI27" s="37"/>
      <c r="SBJ27" s="37"/>
      <c r="SBK27" s="37"/>
      <c r="SBL27" s="37"/>
      <c r="SBM27" s="37"/>
      <c r="SBN27" s="37"/>
      <c r="SBO27" s="37"/>
      <c r="SBP27" s="37"/>
      <c r="SBQ27" s="37"/>
      <c r="SBR27" s="37"/>
      <c r="SBS27" s="37"/>
      <c r="SBT27" s="37"/>
      <c r="SBU27" s="37"/>
      <c r="SBV27" s="37"/>
      <c r="SBW27" s="37"/>
      <c r="SBX27" s="37"/>
      <c r="SBY27" s="37"/>
      <c r="SBZ27" s="37"/>
      <c r="SCA27" s="37"/>
      <c r="SCB27" s="37"/>
      <c r="SCC27" s="37"/>
      <c r="SCD27" s="37"/>
      <c r="SCE27" s="37"/>
      <c r="SCF27" s="37"/>
      <c r="SCG27" s="37"/>
      <c r="SCH27" s="37"/>
      <c r="SCI27" s="37"/>
      <c r="SCJ27" s="37"/>
      <c r="SCK27" s="37"/>
      <c r="SCL27" s="37"/>
      <c r="SCM27" s="37"/>
      <c r="SCN27" s="37"/>
      <c r="SCO27" s="37"/>
      <c r="SCP27" s="37"/>
      <c r="SCQ27" s="37"/>
      <c r="SCR27" s="37"/>
      <c r="SCS27" s="37"/>
      <c r="SCT27" s="37"/>
      <c r="SCU27" s="37"/>
      <c r="SCV27" s="37"/>
      <c r="SCW27" s="37"/>
      <c r="SCX27" s="37"/>
      <c r="SCY27" s="37"/>
      <c r="SCZ27" s="37"/>
      <c r="SDA27" s="37"/>
      <c r="SDB27" s="37"/>
      <c r="SDC27" s="37"/>
      <c r="SDD27" s="37"/>
      <c r="SDE27" s="37"/>
      <c r="SDF27" s="37"/>
      <c r="SDG27" s="37"/>
      <c r="SDH27" s="37"/>
      <c r="SDI27" s="37"/>
      <c r="SDJ27" s="37"/>
      <c r="SDK27" s="37"/>
      <c r="SDL27" s="37"/>
      <c r="SDM27" s="37"/>
      <c r="SDN27" s="37"/>
      <c r="SDO27" s="37"/>
      <c r="SDP27" s="37"/>
      <c r="SDQ27" s="37"/>
      <c r="SDR27" s="37"/>
      <c r="SDS27" s="37"/>
      <c r="SDT27" s="37"/>
      <c r="SDU27" s="37"/>
      <c r="SDV27" s="37"/>
      <c r="SDW27" s="37"/>
      <c r="SDX27" s="37"/>
      <c r="SDY27" s="37"/>
      <c r="SDZ27" s="37"/>
      <c r="SEA27" s="37"/>
      <c r="SEB27" s="37"/>
      <c r="SEC27" s="37"/>
      <c r="SED27" s="37"/>
      <c r="SEE27" s="37"/>
      <c r="SEF27" s="37"/>
      <c r="SEG27" s="37"/>
      <c r="SEH27" s="37"/>
      <c r="SEI27" s="37"/>
      <c r="SEJ27" s="37"/>
      <c r="SEK27" s="37"/>
      <c r="SEL27" s="37"/>
      <c r="SEM27" s="37"/>
      <c r="SEN27" s="37"/>
      <c r="SEO27" s="37"/>
      <c r="SEP27" s="37"/>
      <c r="SEQ27" s="37"/>
      <c r="SER27" s="37"/>
      <c r="SES27" s="37"/>
      <c r="SET27" s="37"/>
      <c r="SEU27" s="37"/>
      <c r="SEV27" s="37"/>
      <c r="SEW27" s="37"/>
      <c r="SEX27" s="37"/>
      <c r="SEY27" s="37"/>
      <c r="SEZ27" s="37"/>
      <c r="SFA27" s="37"/>
      <c r="SFB27" s="37"/>
      <c r="SFC27" s="37"/>
      <c r="SFD27" s="37"/>
      <c r="SFE27" s="37"/>
      <c r="SFF27" s="37"/>
      <c r="SFG27" s="37"/>
      <c r="SFH27" s="37"/>
      <c r="SFI27" s="37"/>
      <c r="SFJ27" s="37"/>
      <c r="SFK27" s="37"/>
      <c r="SFL27" s="37"/>
      <c r="SFM27" s="37"/>
      <c r="SFN27" s="37"/>
      <c r="SFO27" s="37"/>
      <c r="SFP27" s="37"/>
      <c r="SFQ27" s="37"/>
      <c r="SFR27" s="37"/>
      <c r="SFS27" s="37"/>
      <c r="SFT27" s="37"/>
      <c r="SFU27" s="37"/>
      <c r="SFV27" s="37"/>
      <c r="SFW27" s="37"/>
      <c r="SFX27" s="37"/>
      <c r="SFY27" s="37"/>
      <c r="SFZ27" s="37"/>
      <c r="SGA27" s="37"/>
      <c r="SGB27" s="37"/>
      <c r="SGC27" s="37"/>
      <c r="SGD27" s="37"/>
      <c r="SGE27" s="37"/>
      <c r="SGF27" s="37"/>
      <c r="SGG27" s="37"/>
      <c r="SGH27" s="37"/>
      <c r="SGI27" s="37"/>
      <c r="SGJ27" s="37"/>
      <c r="SGK27" s="37"/>
      <c r="SGL27" s="37"/>
      <c r="SGM27" s="37"/>
      <c r="SGN27" s="37"/>
      <c r="SGO27" s="37"/>
      <c r="SGP27" s="37"/>
      <c r="SGQ27" s="37"/>
      <c r="SGR27" s="37"/>
      <c r="SGS27" s="37"/>
      <c r="SGT27" s="37"/>
      <c r="SGU27" s="37"/>
      <c r="SGV27" s="37"/>
      <c r="SGW27" s="37"/>
      <c r="SGX27" s="37"/>
      <c r="SGY27" s="37"/>
      <c r="SGZ27" s="37"/>
      <c r="SHA27" s="37"/>
      <c r="SHB27" s="37"/>
      <c r="SHC27" s="37"/>
      <c r="SHD27" s="37"/>
      <c r="SHE27" s="37"/>
      <c r="SHF27" s="37"/>
      <c r="SHG27" s="37"/>
      <c r="SHH27" s="37"/>
      <c r="SHI27" s="37"/>
      <c r="SHJ27" s="37"/>
      <c r="SHK27" s="37"/>
      <c r="SHL27" s="37"/>
      <c r="SHM27" s="37"/>
      <c r="SHN27" s="37"/>
      <c r="SHO27" s="37"/>
      <c r="SHP27" s="37"/>
      <c r="SHQ27" s="37"/>
      <c r="SHR27" s="37"/>
      <c r="SHS27" s="37"/>
      <c r="SHT27" s="37"/>
      <c r="SHU27" s="37"/>
      <c r="SHV27" s="37"/>
      <c r="SHW27" s="37"/>
      <c r="SHX27" s="37"/>
      <c r="SHY27" s="37"/>
      <c r="SHZ27" s="37"/>
      <c r="SIA27" s="37"/>
      <c r="SIB27" s="37"/>
      <c r="SIC27" s="37"/>
      <c r="SID27" s="37"/>
      <c r="SIE27" s="37"/>
      <c r="SIF27" s="37"/>
      <c r="SIG27" s="37"/>
      <c r="SIH27" s="37"/>
      <c r="SII27" s="37"/>
      <c r="SIJ27" s="37"/>
      <c r="SIK27" s="37"/>
      <c r="SIL27" s="37"/>
      <c r="SIM27" s="37"/>
      <c r="SIN27" s="37"/>
      <c r="SIO27" s="37"/>
      <c r="SIP27" s="37"/>
      <c r="SIQ27" s="37"/>
      <c r="SIR27" s="37"/>
      <c r="SIS27" s="37"/>
      <c r="SIT27" s="37"/>
      <c r="SIU27" s="37"/>
      <c r="SIV27" s="37"/>
      <c r="SIW27" s="37"/>
      <c r="SIX27" s="37"/>
      <c r="SIY27" s="37"/>
      <c r="SIZ27" s="37"/>
      <c r="SJA27" s="37"/>
      <c r="SJB27" s="37"/>
      <c r="SJC27" s="37"/>
      <c r="SJD27" s="37"/>
      <c r="SJE27" s="37"/>
      <c r="SJF27" s="37"/>
      <c r="SJG27" s="37"/>
      <c r="SJH27" s="37"/>
      <c r="SJI27" s="37"/>
      <c r="SJJ27" s="37"/>
      <c r="SJK27" s="37"/>
      <c r="SJL27" s="37"/>
      <c r="SJM27" s="37"/>
      <c r="SJN27" s="37"/>
      <c r="SJO27" s="37"/>
      <c r="SJP27" s="37"/>
      <c r="SJQ27" s="37"/>
      <c r="SJR27" s="37"/>
      <c r="SJS27" s="37"/>
      <c r="SJT27" s="37"/>
      <c r="SJU27" s="37"/>
      <c r="SJV27" s="37"/>
      <c r="SJW27" s="37"/>
      <c r="SJX27" s="37"/>
      <c r="SJY27" s="37"/>
      <c r="SJZ27" s="37"/>
      <c r="SKA27" s="37"/>
      <c r="SKB27" s="37"/>
      <c r="SKC27" s="37"/>
      <c r="SKD27" s="37"/>
      <c r="SKE27" s="37"/>
      <c r="SKF27" s="37"/>
      <c r="SKG27" s="37"/>
      <c r="SKH27" s="37"/>
      <c r="SKI27" s="37"/>
      <c r="SKJ27" s="37"/>
      <c r="SKK27" s="37"/>
      <c r="SKL27" s="37"/>
      <c r="SKM27" s="37"/>
      <c r="SKN27" s="37"/>
      <c r="SKO27" s="37"/>
      <c r="SKP27" s="37"/>
      <c r="SKQ27" s="37"/>
      <c r="SKR27" s="37"/>
      <c r="SKS27" s="37"/>
      <c r="SKT27" s="37"/>
      <c r="SKU27" s="37"/>
      <c r="SKV27" s="37"/>
      <c r="SKW27" s="37"/>
      <c r="SKX27" s="37"/>
      <c r="SKY27" s="37"/>
      <c r="SKZ27" s="37"/>
      <c r="SLA27" s="37"/>
      <c r="SLB27" s="37"/>
      <c r="SLC27" s="37"/>
      <c r="SLD27" s="37"/>
      <c r="SLE27" s="37"/>
      <c r="SLF27" s="37"/>
      <c r="SLG27" s="37"/>
      <c r="SLH27" s="37"/>
      <c r="SLI27" s="37"/>
      <c r="SLJ27" s="37"/>
      <c r="SLK27" s="37"/>
      <c r="SLL27" s="37"/>
      <c r="SLM27" s="37"/>
      <c r="SLN27" s="37"/>
      <c r="SLO27" s="37"/>
      <c r="SLP27" s="37"/>
      <c r="SLQ27" s="37"/>
      <c r="SLR27" s="37"/>
      <c r="SLS27" s="37"/>
      <c r="SLT27" s="37"/>
      <c r="SLU27" s="37"/>
      <c r="SLV27" s="37"/>
      <c r="SLW27" s="37"/>
      <c r="SLX27" s="37"/>
      <c r="SLY27" s="37"/>
      <c r="SLZ27" s="37"/>
      <c r="SMA27" s="37"/>
      <c r="SMB27" s="37"/>
      <c r="SMC27" s="37"/>
      <c r="SMD27" s="37"/>
      <c r="SME27" s="37"/>
      <c r="SMF27" s="37"/>
      <c r="SMG27" s="37"/>
      <c r="SMH27" s="37"/>
      <c r="SMI27" s="37"/>
      <c r="SMJ27" s="37"/>
      <c r="SMK27" s="37"/>
      <c r="SML27" s="37"/>
      <c r="SMM27" s="37"/>
      <c r="SMN27" s="37"/>
      <c r="SMO27" s="37"/>
      <c r="SMP27" s="37"/>
      <c r="SMQ27" s="37"/>
      <c r="SMR27" s="37"/>
      <c r="SMS27" s="37"/>
      <c r="SMT27" s="37"/>
      <c r="SMU27" s="37"/>
      <c r="SMV27" s="37"/>
      <c r="SMW27" s="37"/>
      <c r="SMX27" s="37"/>
      <c r="SMY27" s="37"/>
      <c r="SMZ27" s="37"/>
      <c r="SNA27" s="37"/>
      <c r="SNB27" s="37"/>
      <c r="SNC27" s="37"/>
      <c r="SND27" s="37"/>
      <c r="SNE27" s="37"/>
      <c r="SNF27" s="37"/>
      <c r="SNG27" s="37"/>
      <c r="SNH27" s="37"/>
      <c r="SNI27" s="37"/>
      <c r="SNJ27" s="37"/>
      <c r="SNK27" s="37"/>
      <c r="SNL27" s="37"/>
      <c r="SNM27" s="37"/>
      <c r="SNN27" s="37"/>
      <c r="SNO27" s="37"/>
      <c r="SNP27" s="37"/>
      <c r="SNQ27" s="37"/>
      <c r="SNR27" s="37"/>
      <c r="SNS27" s="37"/>
      <c r="SNT27" s="37"/>
      <c r="SNU27" s="37"/>
      <c r="SNV27" s="37"/>
      <c r="SNW27" s="37"/>
      <c r="SNX27" s="37"/>
      <c r="SNY27" s="37"/>
      <c r="SNZ27" s="37"/>
      <c r="SOA27" s="37"/>
      <c r="SOB27" s="37"/>
      <c r="SOC27" s="37"/>
      <c r="SOD27" s="37"/>
      <c r="SOE27" s="37"/>
      <c r="SOF27" s="37"/>
      <c r="SOG27" s="37"/>
      <c r="SOH27" s="37"/>
      <c r="SOI27" s="37"/>
      <c r="SOJ27" s="37"/>
      <c r="SOK27" s="37"/>
      <c r="SOL27" s="37"/>
      <c r="SOM27" s="37"/>
      <c r="SON27" s="37"/>
      <c r="SOO27" s="37"/>
      <c r="SOP27" s="37"/>
      <c r="SOQ27" s="37"/>
      <c r="SOR27" s="37"/>
      <c r="SOS27" s="37"/>
      <c r="SOT27" s="37"/>
      <c r="SOU27" s="37"/>
      <c r="SOV27" s="37"/>
      <c r="SOW27" s="37"/>
      <c r="SOX27" s="37"/>
      <c r="SOY27" s="37"/>
      <c r="SOZ27" s="37"/>
      <c r="SPA27" s="37"/>
      <c r="SPB27" s="37"/>
      <c r="SPC27" s="37"/>
      <c r="SPD27" s="37"/>
      <c r="SPE27" s="37"/>
      <c r="SPF27" s="37"/>
      <c r="SPG27" s="37"/>
      <c r="SPH27" s="37"/>
      <c r="SPI27" s="37"/>
      <c r="SPJ27" s="37"/>
      <c r="SPK27" s="37"/>
      <c r="SPL27" s="37"/>
      <c r="SPM27" s="37"/>
      <c r="SPN27" s="37"/>
      <c r="SPO27" s="37"/>
      <c r="SPP27" s="37"/>
      <c r="SPQ27" s="37"/>
      <c r="SPR27" s="37"/>
      <c r="SPS27" s="37"/>
      <c r="SPT27" s="37"/>
      <c r="SPU27" s="37"/>
      <c r="SPV27" s="37"/>
      <c r="SPW27" s="37"/>
      <c r="SPX27" s="37"/>
      <c r="SPY27" s="37"/>
      <c r="SPZ27" s="37"/>
      <c r="SQA27" s="37"/>
      <c r="SQB27" s="37"/>
      <c r="SQC27" s="37"/>
      <c r="SQD27" s="37"/>
      <c r="SQE27" s="37"/>
      <c r="SQF27" s="37"/>
      <c r="SQG27" s="37"/>
      <c r="SQH27" s="37"/>
      <c r="SQI27" s="37"/>
      <c r="SQJ27" s="37"/>
      <c r="SQK27" s="37"/>
      <c r="SQL27" s="37"/>
      <c r="SQM27" s="37"/>
      <c r="SQN27" s="37"/>
      <c r="SQO27" s="37"/>
      <c r="SQP27" s="37"/>
      <c r="SQQ27" s="37"/>
      <c r="SQR27" s="37"/>
      <c r="SQS27" s="37"/>
      <c r="SQT27" s="37"/>
      <c r="SQU27" s="37"/>
      <c r="SQV27" s="37"/>
      <c r="SQW27" s="37"/>
      <c r="SQX27" s="37"/>
      <c r="SQY27" s="37"/>
      <c r="SQZ27" s="37"/>
      <c r="SRA27" s="37"/>
      <c r="SRB27" s="37"/>
      <c r="SRC27" s="37"/>
      <c r="SRD27" s="37"/>
      <c r="SRE27" s="37"/>
      <c r="SRF27" s="37"/>
      <c r="SRG27" s="37"/>
      <c r="SRH27" s="37"/>
      <c r="SRI27" s="37"/>
      <c r="SRJ27" s="37"/>
      <c r="SRK27" s="37"/>
      <c r="SRL27" s="37"/>
      <c r="SRM27" s="37"/>
      <c r="SRN27" s="37"/>
      <c r="SRO27" s="37"/>
      <c r="SRP27" s="37"/>
      <c r="SRQ27" s="37"/>
      <c r="SRR27" s="37"/>
      <c r="SRS27" s="37"/>
      <c r="SRT27" s="37"/>
      <c r="SRU27" s="37"/>
      <c r="SRV27" s="37"/>
      <c r="SRW27" s="37"/>
      <c r="SRX27" s="37"/>
      <c r="SRY27" s="37"/>
      <c r="SRZ27" s="37"/>
      <c r="SSA27" s="37"/>
      <c r="SSB27" s="37"/>
      <c r="SSC27" s="37"/>
      <c r="SSD27" s="37"/>
      <c r="SSE27" s="37"/>
      <c r="SSF27" s="37"/>
      <c r="SSG27" s="37"/>
      <c r="SSH27" s="37"/>
      <c r="SSI27" s="37"/>
      <c r="SSJ27" s="37"/>
      <c r="SSK27" s="37"/>
      <c r="SSL27" s="37"/>
      <c r="SSM27" s="37"/>
      <c r="SSN27" s="37"/>
      <c r="SSO27" s="37"/>
      <c r="SSP27" s="37"/>
      <c r="SSQ27" s="37"/>
      <c r="SSR27" s="37"/>
      <c r="SSS27" s="37"/>
      <c r="SST27" s="37"/>
      <c r="SSU27" s="37"/>
      <c r="SSV27" s="37"/>
      <c r="SSW27" s="37"/>
      <c r="SSX27" s="37"/>
      <c r="SSY27" s="37"/>
      <c r="SSZ27" s="37"/>
      <c r="STA27" s="37"/>
      <c r="STB27" s="37"/>
      <c r="STC27" s="37"/>
      <c r="STD27" s="37"/>
      <c r="STE27" s="37"/>
      <c r="STF27" s="37"/>
      <c r="STG27" s="37"/>
      <c r="STH27" s="37"/>
      <c r="STI27" s="37"/>
      <c r="STJ27" s="37"/>
      <c r="STK27" s="37"/>
      <c r="STL27" s="37"/>
      <c r="STM27" s="37"/>
      <c r="STN27" s="37"/>
      <c r="STO27" s="37"/>
      <c r="STP27" s="37"/>
      <c r="STQ27" s="37"/>
      <c r="STR27" s="37"/>
      <c r="STS27" s="37"/>
      <c r="STT27" s="37"/>
      <c r="STU27" s="37"/>
      <c r="STV27" s="37"/>
      <c r="STW27" s="37"/>
      <c r="STX27" s="37"/>
      <c r="STY27" s="37"/>
      <c r="STZ27" s="37"/>
      <c r="SUA27" s="37"/>
      <c r="SUB27" s="37"/>
      <c r="SUC27" s="37"/>
      <c r="SUD27" s="37"/>
      <c r="SUE27" s="37"/>
      <c r="SUF27" s="37"/>
      <c r="SUG27" s="37"/>
      <c r="SUH27" s="37"/>
      <c r="SUI27" s="37"/>
      <c r="SUJ27" s="37"/>
      <c r="SUK27" s="37"/>
      <c r="SUL27" s="37"/>
      <c r="SUM27" s="37"/>
      <c r="SUN27" s="37"/>
      <c r="SUO27" s="37"/>
      <c r="SUP27" s="37"/>
      <c r="SUQ27" s="37"/>
      <c r="SUR27" s="37"/>
      <c r="SUS27" s="37"/>
      <c r="SUT27" s="37"/>
      <c r="SUU27" s="37"/>
      <c r="SUV27" s="37"/>
      <c r="SUW27" s="37"/>
      <c r="SUX27" s="37"/>
      <c r="SUY27" s="37"/>
      <c r="SUZ27" s="37"/>
      <c r="SVA27" s="37"/>
      <c r="SVB27" s="37"/>
      <c r="SVC27" s="37"/>
      <c r="SVD27" s="37"/>
      <c r="SVE27" s="37"/>
      <c r="SVF27" s="37"/>
      <c r="SVG27" s="37"/>
      <c r="SVH27" s="37"/>
      <c r="SVI27" s="37"/>
      <c r="SVJ27" s="37"/>
      <c r="SVK27" s="37"/>
      <c r="SVL27" s="37"/>
      <c r="SVM27" s="37"/>
      <c r="SVN27" s="37"/>
      <c r="SVO27" s="37"/>
      <c r="SVP27" s="37"/>
      <c r="SVQ27" s="37"/>
      <c r="SVR27" s="37"/>
      <c r="SVS27" s="37"/>
      <c r="SVT27" s="37"/>
      <c r="SVU27" s="37"/>
      <c r="SVV27" s="37"/>
      <c r="SVW27" s="37"/>
      <c r="SVX27" s="37"/>
      <c r="SVY27" s="37"/>
      <c r="SVZ27" s="37"/>
      <c r="SWA27" s="37"/>
      <c r="SWB27" s="37"/>
      <c r="SWC27" s="37"/>
      <c r="SWD27" s="37"/>
      <c r="SWE27" s="37"/>
      <c r="SWF27" s="37"/>
      <c r="SWG27" s="37"/>
      <c r="SWH27" s="37"/>
      <c r="SWI27" s="37"/>
      <c r="SWJ27" s="37"/>
      <c r="SWK27" s="37"/>
      <c r="SWL27" s="37"/>
      <c r="SWM27" s="37"/>
      <c r="SWN27" s="37"/>
      <c r="SWO27" s="37"/>
      <c r="SWP27" s="37"/>
      <c r="SWQ27" s="37"/>
      <c r="SWR27" s="37"/>
      <c r="SWS27" s="37"/>
      <c r="SWT27" s="37"/>
      <c r="SWU27" s="37"/>
      <c r="SWV27" s="37"/>
      <c r="SWW27" s="37"/>
      <c r="SWX27" s="37"/>
      <c r="SWY27" s="37"/>
      <c r="SWZ27" s="37"/>
      <c r="SXA27" s="37"/>
      <c r="SXB27" s="37"/>
      <c r="SXC27" s="37"/>
      <c r="SXD27" s="37"/>
      <c r="SXE27" s="37"/>
      <c r="SXF27" s="37"/>
      <c r="SXG27" s="37"/>
      <c r="SXH27" s="37"/>
      <c r="SXI27" s="37"/>
      <c r="SXJ27" s="37"/>
      <c r="SXK27" s="37"/>
      <c r="SXL27" s="37"/>
      <c r="SXM27" s="37"/>
      <c r="SXN27" s="37"/>
      <c r="SXO27" s="37"/>
      <c r="SXP27" s="37"/>
      <c r="SXQ27" s="37"/>
      <c r="SXR27" s="37"/>
      <c r="SXS27" s="37"/>
      <c r="SXT27" s="37"/>
      <c r="SXU27" s="37"/>
      <c r="SXV27" s="37"/>
      <c r="SXW27" s="37"/>
      <c r="SXX27" s="37"/>
      <c r="SXY27" s="37"/>
      <c r="SXZ27" s="37"/>
      <c r="SYA27" s="37"/>
      <c r="SYB27" s="37"/>
      <c r="SYC27" s="37"/>
      <c r="SYD27" s="37"/>
      <c r="SYE27" s="37"/>
      <c r="SYF27" s="37"/>
      <c r="SYG27" s="37"/>
      <c r="SYH27" s="37"/>
      <c r="SYI27" s="37"/>
      <c r="SYJ27" s="37"/>
      <c r="SYK27" s="37"/>
      <c r="SYL27" s="37"/>
      <c r="SYM27" s="37"/>
      <c r="SYN27" s="37"/>
      <c r="SYO27" s="37"/>
      <c r="SYP27" s="37"/>
      <c r="SYQ27" s="37"/>
      <c r="SYR27" s="37"/>
      <c r="SYS27" s="37"/>
      <c r="SYT27" s="37"/>
      <c r="SYU27" s="37"/>
      <c r="SYV27" s="37"/>
      <c r="SYW27" s="37"/>
      <c r="SYX27" s="37"/>
      <c r="SYY27" s="37"/>
      <c r="SYZ27" s="37"/>
      <c r="SZA27" s="37"/>
      <c r="SZB27" s="37"/>
      <c r="SZC27" s="37"/>
      <c r="SZD27" s="37"/>
      <c r="SZE27" s="37"/>
      <c r="SZF27" s="37"/>
      <c r="SZG27" s="37"/>
      <c r="SZH27" s="37"/>
      <c r="SZI27" s="37"/>
      <c r="SZJ27" s="37"/>
      <c r="SZK27" s="37"/>
      <c r="SZL27" s="37"/>
      <c r="SZM27" s="37"/>
      <c r="SZN27" s="37"/>
      <c r="SZO27" s="37"/>
      <c r="SZP27" s="37"/>
      <c r="SZQ27" s="37"/>
      <c r="SZR27" s="37"/>
      <c r="SZS27" s="37"/>
      <c r="SZT27" s="37"/>
      <c r="SZU27" s="37"/>
      <c r="SZV27" s="37"/>
      <c r="SZW27" s="37"/>
      <c r="SZX27" s="37"/>
      <c r="SZY27" s="37"/>
      <c r="SZZ27" s="37"/>
      <c r="TAA27" s="37"/>
      <c r="TAB27" s="37"/>
      <c r="TAC27" s="37"/>
      <c r="TAD27" s="37"/>
      <c r="TAE27" s="37"/>
      <c r="TAF27" s="37"/>
      <c r="TAG27" s="37"/>
      <c r="TAH27" s="37"/>
      <c r="TAI27" s="37"/>
      <c r="TAJ27" s="37"/>
      <c r="TAK27" s="37"/>
      <c r="TAL27" s="37"/>
      <c r="TAM27" s="37"/>
      <c r="TAN27" s="37"/>
      <c r="TAO27" s="37"/>
      <c r="TAP27" s="37"/>
      <c r="TAQ27" s="37"/>
      <c r="TAR27" s="37"/>
      <c r="TAS27" s="37"/>
      <c r="TAT27" s="37"/>
      <c r="TAU27" s="37"/>
      <c r="TAV27" s="37"/>
      <c r="TAW27" s="37"/>
      <c r="TAX27" s="37"/>
      <c r="TAY27" s="37"/>
      <c r="TAZ27" s="37"/>
      <c r="TBA27" s="37"/>
      <c r="TBB27" s="37"/>
      <c r="TBC27" s="37"/>
      <c r="TBD27" s="37"/>
      <c r="TBE27" s="37"/>
      <c r="TBF27" s="37"/>
      <c r="TBG27" s="37"/>
      <c r="TBH27" s="37"/>
      <c r="TBI27" s="37"/>
      <c r="TBJ27" s="37"/>
      <c r="TBK27" s="37"/>
      <c r="TBL27" s="37"/>
      <c r="TBM27" s="37"/>
      <c r="TBN27" s="37"/>
      <c r="TBO27" s="37"/>
      <c r="TBP27" s="37"/>
      <c r="TBQ27" s="37"/>
      <c r="TBR27" s="37"/>
      <c r="TBS27" s="37"/>
      <c r="TBT27" s="37"/>
      <c r="TBU27" s="37"/>
      <c r="TBV27" s="37"/>
      <c r="TBW27" s="37"/>
      <c r="TBX27" s="37"/>
      <c r="TBY27" s="37"/>
      <c r="TBZ27" s="37"/>
      <c r="TCA27" s="37"/>
      <c r="TCB27" s="37"/>
      <c r="TCC27" s="37"/>
      <c r="TCD27" s="37"/>
      <c r="TCE27" s="37"/>
      <c r="TCF27" s="37"/>
      <c r="TCG27" s="37"/>
      <c r="TCH27" s="37"/>
      <c r="TCI27" s="37"/>
      <c r="TCJ27" s="37"/>
      <c r="TCK27" s="37"/>
      <c r="TCL27" s="37"/>
      <c r="TCM27" s="37"/>
      <c r="TCN27" s="37"/>
      <c r="TCO27" s="37"/>
      <c r="TCP27" s="37"/>
      <c r="TCQ27" s="37"/>
      <c r="TCR27" s="37"/>
      <c r="TCS27" s="37"/>
      <c r="TCT27" s="37"/>
      <c r="TCU27" s="37"/>
      <c r="TCV27" s="37"/>
      <c r="TCW27" s="37"/>
      <c r="TCX27" s="37"/>
      <c r="TCY27" s="37"/>
      <c r="TCZ27" s="37"/>
      <c r="TDA27" s="37"/>
      <c r="TDB27" s="37"/>
      <c r="TDC27" s="37"/>
      <c r="TDD27" s="37"/>
      <c r="TDE27" s="37"/>
      <c r="TDF27" s="37"/>
      <c r="TDG27" s="37"/>
      <c r="TDH27" s="37"/>
      <c r="TDI27" s="37"/>
      <c r="TDJ27" s="37"/>
      <c r="TDK27" s="37"/>
      <c r="TDL27" s="37"/>
      <c r="TDM27" s="37"/>
      <c r="TDN27" s="37"/>
      <c r="TDO27" s="37"/>
      <c r="TDP27" s="37"/>
      <c r="TDQ27" s="37"/>
      <c r="TDR27" s="37"/>
      <c r="TDS27" s="37"/>
      <c r="TDT27" s="37"/>
      <c r="TDU27" s="37"/>
      <c r="TDV27" s="37"/>
      <c r="TDW27" s="37"/>
      <c r="TDX27" s="37"/>
      <c r="TDY27" s="37"/>
      <c r="TDZ27" s="37"/>
      <c r="TEA27" s="37"/>
      <c r="TEB27" s="37"/>
      <c r="TEC27" s="37"/>
      <c r="TED27" s="37"/>
      <c r="TEE27" s="37"/>
      <c r="TEF27" s="37"/>
      <c r="TEG27" s="37"/>
      <c r="TEH27" s="37"/>
      <c r="TEI27" s="37"/>
      <c r="TEJ27" s="37"/>
      <c r="TEK27" s="37"/>
      <c r="TEL27" s="37"/>
      <c r="TEM27" s="37"/>
      <c r="TEN27" s="37"/>
      <c r="TEO27" s="37"/>
      <c r="TEP27" s="37"/>
      <c r="TEQ27" s="37"/>
      <c r="TER27" s="37"/>
      <c r="TES27" s="37"/>
      <c r="TET27" s="37"/>
      <c r="TEU27" s="37"/>
      <c r="TEV27" s="37"/>
      <c r="TEW27" s="37"/>
      <c r="TEX27" s="37"/>
      <c r="TEY27" s="37"/>
      <c r="TEZ27" s="37"/>
      <c r="TFA27" s="37"/>
      <c r="TFB27" s="37"/>
      <c r="TFC27" s="37"/>
      <c r="TFD27" s="37"/>
      <c r="TFE27" s="37"/>
      <c r="TFF27" s="37"/>
      <c r="TFG27" s="37"/>
      <c r="TFH27" s="37"/>
      <c r="TFI27" s="37"/>
      <c r="TFJ27" s="37"/>
      <c r="TFK27" s="37"/>
      <c r="TFL27" s="37"/>
      <c r="TFM27" s="37"/>
      <c r="TFN27" s="37"/>
      <c r="TFO27" s="37"/>
      <c r="TFP27" s="37"/>
      <c r="TFQ27" s="37"/>
      <c r="TFR27" s="37"/>
      <c r="TFS27" s="37"/>
      <c r="TFT27" s="37"/>
      <c r="TFU27" s="37"/>
      <c r="TFV27" s="37"/>
      <c r="TFW27" s="37"/>
      <c r="TFX27" s="37"/>
      <c r="TFY27" s="37"/>
      <c r="TFZ27" s="37"/>
      <c r="TGA27" s="37"/>
      <c r="TGB27" s="37"/>
      <c r="TGC27" s="37"/>
      <c r="TGD27" s="37"/>
      <c r="TGE27" s="37"/>
      <c r="TGF27" s="37"/>
      <c r="TGG27" s="37"/>
      <c r="TGH27" s="37"/>
      <c r="TGI27" s="37"/>
      <c r="TGJ27" s="37"/>
      <c r="TGK27" s="37"/>
      <c r="TGL27" s="37"/>
      <c r="TGM27" s="37"/>
      <c r="TGN27" s="37"/>
      <c r="TGO27" s="37"/>
      <c r="TGP27" s="37"/>
      <c r="TGQ27" s="37"/>
      <c r="TGR27" s="37"/>
      <c r="TGS27" s="37"/>
      <c r="TGT27" s="37"/>
      <c r="TGU27" s="37"/>
      <c r="TGV27" s="37"/>
      <c r="TGW27" s="37"/>
      <c r="TGX27" s="37"/>
      <c r="TGY27" s="37"/>
      <c r="TGZ27" s="37"/>
      <c r="THA27" s="37"/>
      <c r="THB27" s="37"/>
      <c r="THC27" s="37"/>
      <c r="THD27" s="37"/>
      <c r="THE27" s="37"/>
      <c r="THF27" s="37"/>
      <c r="THG27" s="37"/>
      <c r="THH27" s="37"/>
      <c r="THI27" s="37"/>
      <c r="THJ27" s="37"/>
      <c r="THK27" s="37"/>
      <c r="THL27" s="37"/>
      <c r="THM27" s="37"/>
      <c r="THN27" s="37"/>
      <c r="THO27" s="37"/>
      <c r="THP27" s="37"/>
      <c r="THQ27" s="37"/>
      <c r="THR27" s="37"/>
      <c r="THS27" s="37"/>
      <c r="THT27" s="37"/>
      <c r="THU27" s="37"/>
      <c r="THV27" s="37"/>
      <c r="THW27" s="37"/>
      <c r="THX27" s="37"/>
      <c r="THY27" s="37"/>
      <c r="THZ27" s="37"/>
      <c r="TIA27" s="37"/>
      <c r="TIB27" s="37"/>
      <c r="TIC27" s="37"/>
      <c r="TID27" s="37"/>
      <c r="TIE27" s="37"/>
      <c r="TIF27" s="37"/>
      <c r="TIG27" s="37"/>
      <c r="TIH27" s="37"/>
      <c r="TII27" s="37"/>
      <c r="TIJ27" s="37"/>
      <c r="TIK27" s="37"/>
      <c r="TIL27" s="37"/>
      <c r="TIM27" s="37"/>
      <c r="TIN27" s="37"/>
      <c r="TIO27" s="37"/>
      <c r="TIP27" s="37"/>
      <c r="TIQ27" s="37"/>
      <c r="TIR27" s="37"/>
      <c r="TIS27" s="37"/>
      <c r="TIT27" s="37"/>
      <c r="TIU27" s="37"/>
      <c r="TIV27" s="37"/>
      <c r="TIW27" s="37"/>
      <c r="TIX27" s="37"/>
      <c r="TIY27" s="37"/>
      <c r="TIZ27" s="37"/>
      <c r="TJA27" s="37"/>
      <c r="TJB27" s="37"/>
      <c r="TJC27" s="37"/>
      <c r="TJD27" s="37"/>
      <c r="TJE27" s="37"/>
      <c r="TJF27" s="37"/>
      <c r="TJG27" s="37"/>
      <c r="TJH27" s="37"/>
      <c r="TJI27" s="37"/>
      <c r="TJJ27" s="37"/>
      <c r="TJK27" s="37"/>
      <c r="TJL27" s="37"/>
      <c r="TJM27" s="37"/>
      <c r="TJN27" s="37"/>
      <c r="TJO27" s="37"/>
      <c r="TJP27" s="37"/>
      <c r="TJQ27" s="37"/>
      <c r="TJR27" s="37"/>
      <c r="TJS27" s="37"/>
      <c r="TJT27" s="37"/>
      <c r="TJU27" s="37"/>
      <c r="TJV27" s="37"/>
      <c r="TJW27" s="37"/>
      <c r="TJX27" s="37"/>
      <c r="TJY27" s="37"/>
      <c r="TJZ27" s="37"/>
      <c r="TKA27" s="37"/>
      <c r="TKB27" s="37"/>
      <c r="TKC27" s="37"/>
      <c r="TKD27" s="37"/>
      <c r="TKE27" s="37"/>
      <c r="TKF27" s="37"/>
      <c r="TKG27" s="37"/>
      <c r="TKH27" s="37"/>
      <c r="TKI27" s="37"/>
      <c r="TKJ27" s="37"/>
      <c r="TKK27" s="37"/>
      <c r="TKL27" s="37"/>
      <c r="TKM27" s="37"/>
      <c r="TKN27" s="37"/>
      <c r="TKO27" s="37"/>
      <c r="TKP27" s="37"/>
      <c r="TKQ27" s="37"/>
      <c r="TKR27" s="37"/>
      <c r="TKS27" s="37"/>
      <c r="TKT27" s="37"/>
      <c r="TKU27" s="37"/>
      <c r="TKV27" s="37"/>
      <c r="TKW27" s="37"/>
      <c r="TKX27" s="37"/>
      <c r="TKY27" s="37"/>
      <c r="TKZ27" s="37"/>
      <c r="TLA27" s="37"/>
      <c r="TLB27" s="37"/>
      <c r="TLC27" s="37"/>
      <c r="TLD27" s="37"/>
      <c r="TLE27" s="37"/>
      <c r="TLF27" s="37"/>
      <c r="TLG27" s="37"/>
      <c r="TLH27" s="37"/>
      <c r="TLI27" s="37"/>
      <c r="TLJ27" s="37"/>
      <c r="TLK27" s="37"/>
      <c r="TLL27" s="37"/>
      <c r="TLM27" s="37"/>
      <c r="TLN27" s="37"/>
      <c r="TLO27" s="37"/>
      <c r="TLP27" s="37"/>
      <c r="TLQ27" s="37"/>
      <c r="TLR27" s="37"/>
      <c r="TLS27" s="37"/>
      <c r="TLT27" s="37"/>
      <c r="TLU27" s="37"/>
      <c r="TLV27" s="37"/>
      <c r="TLW27" s="37"/>
      <c r="TLX27" s="37"/>
      <c r="TLY27" s="37"/>
      <c r="TLZ27" s="37"/>
      <c r="TMA27" s="37"/>
      <c r="TMB27" s="37"/>
      <c r="TMC27" s="37"/>
      <c r="TMD27" s="37"/>
      <c r="TME27" s="37"/>
      <c r="TMF27" s="37"/>
      <c r="TMG27" s="37"/>
      <c r="TMH27" s="37"/>
      <c r="TMI27" s="37"/>
      <c r="TMJ27" s="37"/>
      <c r="TMK27" s="37"/>
      <c r="TML27" s="37"/>
      <c r="TMM27" s="37"/>
      <c r="TMN27" s="37"/>
      <c r="TMO27" s="37"/>
      <c r="TMP27" s="37"/>
      <c r="TMQ27" s="37"/>
      <c r="TMR27" s="37"/>
      <c r="TMS27" s="37"/>
      <c r="TMT27" s="37"/>
      <c r="TMU27" s="37"/>
      <c r="TMV27" s="37"/>
      <c r="TMW27" s="37"/>
      <c r="TMX27" s="37"/>
      <c r="TMY27" s="37"/>
      <c r="TMZ27" s="37"/>
      <c r="TNA27" s="37"/>
      <c r="TNB27" s="37"/>
      <c r="TNC27" s="37"/>
      <c r="TND27" s="37"/>
      <c r="TNE27" s="37"/>
      <c r="TNF27" s="37"/>
      <c r="TNG27" s="37"/>
      <c r="TNH27" s="37"/>
      <c r="TNI27" s="37"/>
      <c r="TNJ27" s="37"/>
      <c r="TNK27" s="37"/>
      <c r="TNL27" s="37"/>
      <c r="TNM27" s="37"/>
      <c r="TNN27" s="37"/>
      <c r="TNO27" s="37"/>
      <c r="TNP27" s="37"/>
      <c r="TNQ27" s="37"/>
      <c r="TNR27" s="37"/>
      <c r="TNS27" s="37"/>
      <c r="TNT27" s="37"/>
      <c r="TNU27" s="37"/>
      <c r="TNV27" s="37"/>
      <c r="TNW27" s="37"/>
      <c r="TNX27" s="37"/>
      <c r="TNY27" s="37"/>
      <c r="TNZ27" s="37"/>
      <c r="TOA27" s="37"/>
      <c r="TOB27" s="37"/>
      <c r="TOC27" s="37"/>
      <c r="TOD27" s="37"/>
      <c r="TOE27" s="37"/>
      <c r="TOF27" s="37"/>
      <c r="TOG27" s="37"/>
      <c r="TOH27" s="37"/>
      <c r="TOI27" s="37"/>
      <c r="TOJ27" s="37"/>
      <c r="TOK27" s="37"/>
      <c r="TOL27" s="37"/>
      <c r="TOM27" s="37"/>
      <c r="TON27" s="37"/>
      <c r="TOO27" s="37"/>
      <c r="TOP27" s="37"/>
      <c r="TOQ27" s="37"/>
      <c r="TOR27" s="37"/>
      <c r="TOS27" s="37"/>
      <c r="TOT27" s="37"/>
      <c r="TOU27" s="37"/>
      <c r="TOV27" s="37"/>
      <c r="TOW27" s="37"/>
      <c r="TOX27" s="37"/>
      <c r="TOY27" s="37"/>
      <c r="TOZ27" s="37"/>
      <c r="TPA27" s="37"/>
      <c r="TPB27" s="37"/>
      <c r="TPC27" s="37"/>
      <c r="TPD27" s="37"/>
      <c r="TPE27" s="37"/>
      <c r="TPF27" s="37"/>
      <c r="TPG27" s="37"/>
      <c r="TPH27" s="37"/>
      <c r="TPI27" s="37"/>
      <c r="TPJ27" s="37"/>
      <c r="TPK27" s="37"/>
      <c r="TPL27" s="37"/>
      <c r="TPM27" s="37"/>
      <c r="TPN27" s="37"/>
      <c r="TPO27" s="37"/>
      <c r="TPP27" s="37"/>
      <c r="TPQ27" s="37"/>
      <c r="TPR27" s="37"/>
      <c r="TPS27" s="37"/>
      <c r="TPT27" s="37"/>
      <c r="TPU27" s="37"/>
      <c r="TPV27" s="37"/>
      <c r="TPW27" s="37"/>
      <c r="TPX27" s="37"/>
      <c r="TPY27" s="37"/>
      <c r="TPZ27" s="37"/>
      <c r="TQA27" s="37"/>
      <c r="TQB27" s="37"/>
      <c r="TQC27" s="37"/>
      <c r="TQD27" s="37"/>
      <c r="TQE27" s="37"/>
      <c r="TQF27" s="37"/>
      <c r="TQG27" s="37"/>
      <c r="TQH27" s="37"/>
      <c r="TQI27" s="37"/>
      <c r="TQJ27" s="37"/>
      <c r="TQK27" s="37"/>
      <c r="TQL27" s="37"/>
      <c r="TQM27" s="37"/>
      <c r="TQN27" s="37"/>
      <c r="TQO27" s="37"/>
      <c r="TQP27" s="37"/>
      <c r="TQQ27" s="37"/>
      <c r="TQR27" s="37"/>
      <c r="TQS27" s="37"/>
      <c r="TQT27" s="37"/>
      <c r="TQU27" s="37"/>
      <c r="TQV27" s="37"/>
      <c r="TQW27" s="37"/>
      <c r="TQX27" s="37"/>
      <c r="TQY27" s="37"/>
      <c r="TQZ27" s="37"/>
      <c r="TRA27" s="37"/>
      <c r="TRB27" s="37"/>
      <c r="TRC27" s="37"/>
      <c r="TRD27" s="37"/>
      <c r="TRE27" s="37"/>
      <c r="TRF27" s="37"/>
      <c r="TRG27" s="37"/>
      <c r="TRH27" s="37"/>
      <c r="TRI27" s="37"/>
      <c r="TRJ27" s="37"/>
      <c r="TRK27" s="37"/>
      <c r="TRL27" s="37"/>
      <c r="TRM27" s="37"/>
      <c r="TRN27" s="37"/>
      <c r="TRO27" s="37"/>
      <c r="TRP27" s="37"/>
      <c r="TRQ27" s="37"/>
      <c r="TRR27" s="37"/>
      <c r="TRS27" s="37"/>
      <c r="TRT27" s="37"/>
      <c r="TRU27" s="37"/>
      <c r="TRV27" s="37"/>
      <c r="TRW27" s="37"/>
      <c r="TRX27" s="37"/>
      <c r="TRY27" s="37"/>
      <c r="TRZ27" s="37"/>
      <c r="TSA27" s="37"/>
      <c r="TSB27" s="37"/>
      <c r="TSC27" s="37"/>
      <c r="TSD27" s="37"/>
      <c r="TSE27" s="37"/>
      <c r="TSF27" s="37"/>
      <c r="TSG27" s="37"/>
      <c r="TSH27" s="37"/>
      <c r="TSI27" s="37"/>
      <c r="TSJ27" s="37"/>
      <c r="TSK27" s="37"/>
      <c r="TSL27" s="37"/>
      <c r="TSM27" s="37"/>
      <c r="TSN27" s="37"/>
      <c r="TSO27" s="37"/>
      <c r="TSP27" s="37"/>
      <c r="TSQ27" s="37"/>
      <c r="TSR27" s="37"/>
      <c r="TSS27" s="37"/>
      <c r="TST27" s="37"/>
      <c r="TSU27" s="37"/>
      <c r="TSV27" s="37"/>
      <c r="TSW27" s="37"/>
      <c r="TSX27" s="37"/>
      <c r="TSY27" s="37"/>
      <c r="TSZ27" s="37"/>
      <c r="TTA27" s="37"/>
      <c r="TTB27" s="37"/>
      <c r="TTC27" s="37"/>
      <c r="TTD27" s="37"/>
      <c r="TTE27" s="37"/>
      <c r="TTF27" s="37"/>
      <c r="TTG27" s="37"/>
      <c r="TTH27" s="37"/>
      <c r="TTI27" s="37"/>
      <c r="TTJ27" s="37"/>
      <c r="TTK27" s="37"/>
      <c r="TTL27" s="37"/>
      <c r="TTM27" s="37"/>
      <c r="TTN27" s="37"/>
      <c r="TTO27" s="37"/>
      <c r="TTP27" s="37"/>
      <c r="TTQ27" s="37"/>
      <c r="TTR27" s="37"/>
      <c r="TTS27" s="37"/>
      <c r="TTT27" s="37"/>
      <c r="TTU27" s="37"/>
      <c r="TTV27" s="37"/>
      <c r="TTW27" s="37"/>
      <c r="TTX27" s="37"/>
      <c r="TTY27" s="37"/>
      <c r="TTZ27" s="37"/>
      <c r="TUA27" s="37"/>
      <c r="TUB27" s="37"/>
      <c r="TUC27" s="37"/>
      <c r="TUD27" s="37"/>
      <c r="TUE27" s="37"/>
      <c r="TUF27" s="37"/>
      <c r="TUG27" s="37"/>
      <c r="TUH27" s="37"/>
      <c r="TUI27" s="37"/>
      <c r="TUJ27" s="37"/>
      <c r="TUK27" s="37"/>
      <c r="TUL27" s="37"/>
      <c r="TUM27" s="37"/>
      <c r="TUN27" s="37"/>
      <c r="TUO27" s="37"/>
      <c r="TUP27" s="37"/>
      <c r="TUQ27" s="37"/>
      <c r="TUR27" s="37"/>
      <c r="TUS27" s="37"/>
      <c r="TUT27" s="37"/>
      <c r="TUU27" s="37"/>
      <c r="TUV27" s="37"/>
      <c r="TUW27" s="37"/>
      <c r="TUX27" s="37"/>
      <c r="TUY27" s="37"/>
      <c r="TUZ27" s="37"/>
      <c r="TVA27" s="37"/>
      <c r="TVB27" s="37"/>
      <c r="TVC27" s="37"/>
      <c r="TVD27" s="37"/>
      <c r="TVE27" s="37"/>
      <c r="TVF27" s="37"/>
      <c r="TVG27" s="37"/>
      <c r="TVH27" s="37"/>
      <c r="TVI27" s="37"/>
      <c r="TVJ27" s="37"/>
      <c r="TVK27" s="37"/>
      <c r="TVL27" s="37"/>
      <c r="TVM27" s="37"/>
      <c r="TVN27" s="37"/>
      <c r="TVO27" s="37"/>
      <c r="TVP27" s="37"/>
      <c r="TVQ27" s="37"/>
      <c r="TVR27" s="37"/>
      <c r="TVS27" s="37"/>
      <c r="TVT27" s="37"/>
      <c r="TVU27" s="37"/>
      <c r="TVV27" s="37"/>
      <c r="TVW27" s="37"/>
      <c r="TVX27" s="37"/>
      <c r="TVY27" s="37"/>
      <c r="TVZ27" s="37"/>
      <c r="TWA27" s="37"/>
      <c r="TWB27" s="37"/>
      <c r="TWC27" s="37"/>
      <c r="TWD27" s="37"/>
      <c r="TWE27" s="37"/>
      <c r="TWF27" s="37"/>
      <c r="TWG27" s="37"/>
      <c r="TWH27" s="37"/>
      <c r="TWI27" s="37"/>
      <c r="TWJ27" s="37"/>
      <c r="TWK27" s="37"/>
      <c r="TWL27" s="37"/>
      <c r="TWM27" s="37"/>
      <c r="TWN27" s="37"/>
      <c r="TWO27" s="37"/>
      <c r="TWP27" s="37"/>
      <c r="TWQ27" s="37"/>
      <c r="TWR27" s="37"/>
      <c r="TWS27" s="37"/>
      <c r="TWT27" s="37"/>
      <c r="TWU27" s="37"/>
      <c r="TWV27" s="37"/>
      <c r="TWW27" s="37"/>
      <c r="TWX27" s="37"/>
      <c r="TWY27" s="37"/>
      <c r="TWZ27" s="37"/>
      <c r="TXA27" s="37"/>
      <c r="TXB27" s="37"/>
      <c r="TXC27" s="37"/>
      <c r="TXD27" s="37"/>
      <c r="TXE27" s="37"/>
      <c r="TXF27" s="37"/>
      <c r="TXG27" s="37"/>
      <c r="TXH27" s="37"/>
      <c r="TXI27" s="37"/>
      <c r="TXJ27" s="37"/>
      <c r="TXK27" s="37"/>
      <c r="TXL27" s="37"/>
      <c r="TXM27" s="37"/>
      <c r="TXN27" s="37"/>
      <c r="TXO27" s="37"/>
      <c r="TXP27" s="37"/>
      <c r="TXQ27" s="37"/>
      <c r="TXR27" s="37"/>
      <c r="TXS27" s="37"/>
      <c r="TXT27" s="37"/>
      <c r="TXU27" s="37"/>
      <c r="TXV27" s="37"/>
      <c r="TXW27" s="37"/>
      <c r="TXX27" s="37"/>
      <c r="TXY27" s="37"/>
      <c r="TXZ27" s="37"/>
      <c r="TYA27" s="37"/>
      <c r="TYB27" s="37"/>
      <c r="TYC27" s="37"/>
      <c r="TYD27" s="37"/>
      <c r="TYE27" s="37"/>
      <c r="TYF27" s="37"/>
      <c r="TYG27" s="37"/>
      <c r="TYH27" s="37"/>
      <c r="TYI27" s="37"/>
      <c r="TYJ27" s="37"/>
      <c r="TYK27" s="37"/>
      <c r="TYL27" s="37"/>
      <c r="TYM27" s="37"/>
      <c r="TYN27" s="37"/>
      <c r="TYO27" s="37"/>
      <c r="TYP27" s="37"/>
      <c r="TYQ27" s="37"/>
      <c r="TYR27" s="37"/>
      <c r="TYS27" s="37"/>
      <c r="TYT27" s="37"/>
      <c r="TYU27" s="37"/>
      <c r="TYV27" s="37"/>
      <c r="TYW27" s="37"/>
      <c r="TYX27" s="37"/>
      <c r="TYY27" s="37"/>
      <c r="TYZ27" s="37"/>
      <c r="TZA27" s="37"/>
      <c r="TZB27" s="37"/>
      <c r="TZC27" s="37"/>
      <c r="TZD27" s="37"/>
      <c r="TZE27" s="37"/>
      <c r="TZF27" s="37"/>
      <c r="TZG27" s="37"/>
      <c r="TZH27" s="37"/>
      <c r="TZI27" s="37"/>
      <c r="TZJ27" s="37"/>
      <c r="TZK27" s="37"/>
      <c r="TZL27" s="37"/>
      <c r="TZM27" s="37"/>
      <c r="TZN27" s="37"/>
      <c r="TZO27" s="37"/>
      <c r="TZP27" s="37"/>
      <c r="TZQ27" s="37"/>
      <c r="TZR27" s="37"/>
      <c r="TZS27" s="37"/>
      <c r="TZT27" s="37"/>
      <c r="TZU27" s="37"/>
      <c r="TZV27" s="37"/>
      <c r="TZW27" s="37"/>
      <c r="TZX27" s="37"/>
      <c r="TZY27" s="37"/>
      <c r="TZZ27" s="37"/>
      <c r="UAA27" s="37"/>
      <c r="UAB27" s="37"/>
      <c r="UAC27" s="37"/>
      <c r="UAD27" s="37"/>
      <c r="UAE27" s="37"/>
      <c r="UAF27" s="37"/>
      <c r="UAG27" s="37"/>
      <c r="UAH27" s="37"/>
      <c r="UAI27" s="37"/>
      <c r="UAJ27" s="37"/>
      <c r="UAK27" s="37"/>
      <c r="UAL27" s="37"/>
      <c r="UAM27" s="37"/>
      <c r="UAN27" s="37"/>
      <c r="UAO27" s="37"/>
      <c r="UAP27" s="37"/>
      <c r="UAQ27" s="37"/>
      <c r="UAR27" s="37"/>
      <c r="UAS27" s="37"/>
      <c r="UAT27" s="37"/>
      <c r="UAU27" s="37"/>
      <c r="UAV27" s="37"/>
      <c r="UAW27" s="37"/>
      <c r="UAX27" s="37"/>
      <c r="UAY27" s="37"/>
      <c r="UAZ27" s="37"/>
      <c r="UBA27" s="37"/>
      <c r="UBB27" s="37"/>
      <c r="UBC27" s="37"/>
      <c r="UBD27" s="37"/>
      <c r="UBE27" s="37"/>
      <c r="UBF27" s="37"/>
      <c r="UBG27" s="37"/>
      <c r="UBH27" s="37"/>
      <c r="UBI27" s="37"/>
      <c r="UBJ27" s="37"/>
      <c r="UBK27" s="37"/>
      <c r="UBL27" s="37"/>
      <c r="UBM27" s="37"/>
      <c r="UBN27" s="37"/>
      <c r="UBO27" s="37"/>
      <c r="UBP27" s="37"/>
      <c r="UBQ27" s="37"/>
      <c r="UBR27" s="37"/>
      <c r="UBS27" s="37"/>
      <c r="UBT27" s="37"/>
      <c r="UBU27" s="37"/>
      <c r="UBV27" s="37"/>
      <c r="UBW27" s="37"/>
      <c r="UBX27" s="37"/>
      <c r="UBY27" s="37"/>
      <c r="UBZ27" s="37"/>
      <c r="UCA27" s="37"/>
      <c r="UCB27" s="37"/>
      <c r="UCC27" s="37"/>
      <c r="UCD27" s="37"/>
      <c r="UCE27" s="37"/>
      <c r="UCF27" s="37"/>
      <c r="UCG27" s="37"/>
      <c r="UCH27" s="37"/>
      <c r="UCI27" s="37"/>
      <c r="UCJ27" s="37"/>
      <c r="UCK27" s="37"/>
      <c r="UCL27" s="37"/>
      <c r="UCM27" s="37"/>
      <c r="UCN27" s="37"/>
      <c r="UCO27" s="37"/>
      <c r="UCP27" s="37"/>
      <c r="UCQ27" s="37"/>
      <c r="UCR27" s="37"/>
      <c r="UCS27" s="37"/>
      <c r="UCT27" s="37"/>
      <c r="UCU27" s="37"/>
      <c r="UCV27" s="37"/>
      <c r="UCW27" s="37"/>
      <c r="UCX27" s="37"/>
      <c r="UCY27" s="37"/>
      <c r="UCZ27" s="37"/>
      <c r="UDA27" s="37"/>
      <c r="UDB27" s="37"/>
      <c r="UDC27" s="37"/>
      <c r="UDD27" s="37"/>
      <c r="UDE27" s="37"/>
      <c r="UDF27" s="37"/>
      <c r="UDG27" s="37"/>
      <c r="UDH27" s="37"/>
      <c r="UDI27" s="37"/>
      <c r="UDJ27" s="37"/>
      <c r="UDK27" s="37"/>
      <c r="UDL27" s="37"/>
      <c r="UDM27" s="37"/>
      <c r="UDN27" s="37"/>
      <c r="UDO27" s="37"/>
      <c r="UDP27" s="37"/>
      <c r="UDQ27" s="37"/>
      <c r="UDR27" s="37"/>
      <c r="UDS27" s="37"/>
      <c r="UDT27" s="37"/>
      <c r="UDU27" s="37"/>
      <c r="UDV27" s="37"/>
      <c r="UDW27" s="37"/>
      <c r="UDX27" s="37"/>
      <c r="UDY27" s="37"/>
      <c r="UDZ27" s="37"/>
      <c r="UEA27" s="37"/>
      <c r="UEB27" s="37"/>
      <c r="UEC27" s="37"/>
      <c r="UED27" s="37"/>
      <c r="UEE27" s="37"/>
      <c r="UEF27" s="37"/>
      <c r="UEG27" s="37"/>
      <c r="UEH27" s="37"/>
      <c r="UEI27" s="37"/>
      <c r="UEJ27" s="37"/>
      <c r="UEK27" s="37"/>
      <c r="UEL27" s="37"/>
      <c r="UEM27" s="37"/>
      <c r="UEN27" s="37"/>
      <c r="UEO27" s="37"/>
      <c r="UEP27" s="37"/>
      <c r="UEQ27" s="37"/>
      <c r="UER27" s="37"/>
      <c r="UES27" s="37"/>
      <c r="UET27" s="37"/>
      <c r="UEU27" s="37"/>
      <c r="UEV27" s="37"/>
      <c r="UEW27" s="37"/>
      <c r="UEX27" s="37"/>
      <c r="UEY27" s="37"/>
      <c r="UEZ27" s="37"/>
      <c r="UFA27" s="37"/>
      <c r="UFB27" s="37"/>
      <c r="UFC27" s="37"/>
      <c r="UFD27" s="37"/>
      <c r="UFE27" s="37"/>
      <c r="UFF27" s="37"/>
      <c r="UFG27" s="37"/>
      <c r="UFH27" s="37"/>
      <c r="UFI27" s="37"/>
      <c r="UFJ27" s="37"/>
      <c r="UFK27" s="37"/>
      <c r="UFL27" s="37"/>
      <c r="UFM27" s="37"/>
      <c r="UFN27" s="37"/>
      <c r="UFO27" s="37"/>
      <c r="UFP27" s="37"/>
      <c r="UFQ27" s="37"/>
      <c r="UFR27" s="37"/>
      <c r="UFS27" s="37"/>
      <c r="UFT27" s="37"/>
      <c r="UFU27" s="37"/>
      <c r="UFV27" s="37"/>
      <c r="UFW27" s="37"/>
      <c r="UFX27" s="37"/>
      <c r="UFY27" s="37"/>
      <c r="UFZ27" s="37"/>
      <c r="UGA27" s="37"/>
      <c r="UGB27" s="37"/>
      <c r="UGC27" s="37"/>
      <c r="UGD27" s="37"/>
      <c r="UGE27" s="37"/>
      <c r="UGF27" s="37"/>
      <c r="UGG27" s="37"/>
      <c r="UGH27" s="37"/>
      <c r="UGI27" s="37"/>
      <c r="UGJ27" s="37"/>
      <c r="UGK27" s="37"/>
      <c r="UGL27" s="37"/>
      <c r="UGM27" s="37"/>
      <c r="UGN27" s="37"/>
      <c r="UGO27" s="37"/>
      <c r="UGP27" s="37"/>
      <c r="UGQ27" s="37"/>
      <c r="UGR27" s="37"/>
      <c r="UGS27" s="37"/>
      <c r="UGT27" s="37"/>
      <c r="UGU27" s="37"/>
      <c r="UGV27" s="37"/>
      <c r="UGW27" s="37"/>
      <c r="UGX27" s="37"/>
      <c r="UGY27" s="37"/>
      <c r="UGZ27" s="37"/>
      <c r="UHA27" s="37"/>
      <c r="UHB27" s="37"/>
      <c r="UHC27" s="37"/>
      <c r="UHD27" s="37"/>
      <c r="UHE27" s="37"/>
      <c r="UHF27" s="37"/>
      <c r="UHG27" s="37"/>
      <c r="UHH27" s="37"/>
      <c r="UHI27" s="37"/>
      <c r="UHJ27" s="37"/>
      <c r="UHK27" s="37"/>
      <c r="UHL27" s="37"/>
      <c r="UHM27" s="37"/>
      <c r="UHN27" s="37"/>
      <c r="UHO27" s="37"/>
      <c r="UHP27" s="37"/>
      <c r="UHQ27" s="37"/>
      <c r="UHR27" s="37"/>
      <c r="UHS27" s="37"/>
      <c r="UHT27" s="37"/>
      <c r="UHU27" s="37"/>
      <c r="UHV27" s="37"/>
      <c r="UHW27" s="37"/>
      <c r="UHX27" s="37"/>
      <c r="UHY27" s="37"/>
      <c r="UHZ27" s="37"/>
      <c r="UIA27" s="37"/>
      <c r="UIB27" s="37"/>
      <c r="UIC27" s="37"/>
      <c r="UID27" s="37"/>
      <c r="UIE27" s="37"/>
      <c r="UIF27" s="37"/>
      <c r="UIG27" s="37"/>
      <c r="UIH27" s="37"/>
      <c r="UII27" s="37"/>
      <c r="UIJ27" s="37"/>
      <c r="UIK27" s="37"/>
      <c r="UIL27" s="37"/>
      <c r="UIM27" s="37"/>
      <c r="UIN27" s="37"/>
      <c r="UIO27" s="37"/>
      <c r="UIP27" s="37"/>
      <c r="UIQ27" s="37"/>
      <c r="UIR27" s="37"/>
      <c r="UIS27" s="37"/>
      <c r="UIT27" s="37"/>
      <c r="UIU27" s="37"/>
      <c r="UIV27" s="37"/>
      <c r="UIW27" s="37"/>
      <c r="UIX27" s="37"/>
      <c r="UIY27" s="37"/>
      <c r="UIZ27" s="37"/>
      <c r="UJA27" s="37"/>
      <c r="UJB27" s="37"/>
      <c r="UJC27" s="37"/>
      <c r="UJD27" s="37"/>
      <c r="UJE27" s="37"/>
      <c r="UJF27" s="37"/>
      <c r="UJG27" s="37"/>
      <c r="UJH27" s="37"/>
      <c r="UJI27" s="37"/>
      <c r="UJJ27" s="37"/>
      <c r="UJK27" s="37"/>
      <c r="UJL27" s="37"/>
      <c r="UJM27" s="37"/>
      <c r="UJN27" s="37"/>
      <c r="UJO27" s="37"/>
      <c r="UJP27" s="37"/>
      <c r="UJQ27" s="37"/>
      <c r="UJR27" s="37"/>
      <c r="UJS27" s="37"/>
      <c r="UJT27" s="37"/>
      <c r="UJU27" s="37"/>
      <c r="UJV27" s="37"/>
      <c r="UJW27" s="37"/>
      <c r="UJX27" s="37"/>
      <c r="UJY27" s="37"/>
      <c r="UJZ27" s="37"/>
      <c r="UKA27" s="37"/>
      <c r="UKB27" s="37"/>
      <c r="UKC27" s="37"/>
      <c r="UKD27" s="37"/>
      <c r="UKE27" s="37"/>
      <c r="UKF27" s="37"/>
      <c r="UKG27" s="37"/>
      <c r="UKH27" s="37"/>
      <c r="UKI27" s="37"/>
      <c r="UKJ27" s="37"/>
      <c r="UKK27" s="37"/>
      <c r="UKL27" s="37"/>
      <c r="UKM27" s="37"/>
      <c r="UKN27" s="37"/>
      <c r="UKO27" s="37"/>
      <c r="UKP27" s="37"/>
      <c r="UKQ27" s="37"/>
      <c r="UKR27" s="37"/>
      <c r="UKS27" s="37"/>
      <c r="UKT27" s="37"/>
      <c r="UKU27" s="37"/>
      <c r="UKV27" s="37"/>
      <c r="UKW27" s="37"/>
      <c r="UKX27" s="37"/>
      <c r="UKY27" s="37"/>
      <c r="UKZ27" s="37"/>
      <c r="ULA27" s="37"/>
      <c r="ULB27" s="37"/>
      <c r="ULC27" s="37"/>
      <c r="ULD27" s="37"/>
      <c r="ULE27" s="37"/>
      <c r="ULF27" s="37"/>
      <c r="ULG27" s="37"/>
      <c r="ULH27" s="37"/>
      <c r="ULI27" s="37"/>
      <c r="ULJ27" s="37"/>
      <c r="ULK27" s="37"/>
      <c r="ULL27" s="37"/>
      <c r="ULM27" s="37"/>
      <c r="ULN27" s="37"/>
      <c r="ULO27" s="37"/>
      <c r="ULP27" s="37"/>
      <c r="ULQ27" s="37"/>
      <c r="ULR27" s="37"/>
      <c r="ULS27" s="37"/>
      <c r="ULT27" s="37"/>
      <c r="ULU27" s="37"/>
      <c r="ULV27" s="37"/>
      <c r="ULW27" s="37"/>
      <c r="ULX27" s="37"/>
      <c r="ULY27" s="37"/>
      <c r="ULZ27" s="37"/>
      <c r="UMA27" s="37"/>
      <c r="UMB27" s="37"/>
      <c r="UMC27" s="37"/>
      <c r="UMD27" s="37"/>
      <c r="UME27" s="37"/>
      <c r="UMF27" s="37"/>
      <c r="UMG27" s="37"/>
      <c r="UMH27" s="37"/>
      <c r="UMI27" s="37"/>
      <c r="UMJ27" s="37"/>
      <c r="UMK27" s="37"/>
      <c r="UML27" s="37"/>
      <c r="UMM27" s="37"/>
      <c r="UMN27" s="37"/>
      <c r="UMO27" s="37"/>
      <c r="UMP27" s="37"/>
      <c r="UMQ27" s="37"/>
      <c r="UMR27" s="37"/>
      <c r="UMS27" s="37"/>
      <c r="UMT27" s="37"/>
      <c r="UMU27" s="37"/>
      <c r="UMV27" s="37"/>
      <c r="UMW27" s="37"/>
      <c r="UMX27" s="37"/>
      <c r="UMY27" s="37"/>
      <c r="UMZ27" s="37"/>
      <c r="UNA27" s="37"/>
      <c r="UNB27" s="37"/>
      <c r="UNC27" s="37"/>
      <c r="UND27" s="37"/>
      <c r="UNE27" s="37"/>
      <c r="UNF27" s="37"/>
      <c r="UNG27" s="37"/>
      <c r="UNH27" s="37"/>
      <c r="UNI27" s="37"/>
      <c r="UNJ27" s="37"/>
      <c r="UNK27" s="37"/>
      <c r="UNL27" s="37"/>
      <c r="UNM27" s="37"/>
      <c r="UNN27" s="37"/>
      <c r="UNO27" s="37"/>
      <c r="UNP27" s="37"/>
      <c r="UNQ27" s="37"/>
      <c r="UNR27" s="37"/>
      <c r="UNS27" s="37"/>
      <c r="UNT27" s="37"/>
      <c r="UNU27" s="37"/>
      <c r="UNV27" s="37"/>
      <c r="UNW27" s="37"/>
      <c r="UNX27" s="37"/>
      <c r="UNY27" s="37"/>
      <c r="UNZ27" s="37"/>
      <c r="UOA27" s="37"/>
      <c r="UOB27" s="37"/>
      <c r="UOC27" s="37"/>
      <c r="UOD27" s="37"/>
      <c r="UOE27" s="37"/>
      <c r="UOF27" s="37"/>
      <c r="UOG27" s="37"/>
      <c r="UOH27" s="37"/>
      <c r="UOI27" s="37"/>
      <c r="UOJ27" s="37"/>
      <c r="UOK27" s="37"/>
      <c r="UOL27" s="37"/>
      <c r="UOM27" s="37"/>
      <c r="UON27" s="37"/>
      <c r="UOO27" s="37"/>
      <c r="UOP27" s="37"/>
      <c r="UOQ27" s="37"/>
      <c r="UOR27" s="37"/>
      <c r="UOS27" s="37"/>
      <c r="UOT27" s="37"/>
      <c r="UOU27" s="37"/>
      <c r="UOV27" s="37"/>
      <c r="UOW27" s="37"/>
      <c r="UOX27" s="37"/>
      <c r="UOY27" s="37"/>
      <c r="UOZ27" s="37"/>
      <c r="UPA27" s="37"/>
      <c r="UPB27" s="37"/>
      <c r="UPC27" s="37"/>
      <c r="UPD27" s="37"/>
      <c r="UPE27" s="37"/>
      <c r="UPF27" s="37"/>
      <c r="UPG27" s="37"/>
      <c r="UPH27" s="37"/>
      <c r="UPI27" s="37"/>
      <c r="UPJ27" s="37"/>
      <c r="UPK27" s="37"/>
      <c r="UPL27" s="37"/>
      <c r="UPM27" s="37"/>
      <c r="UPN27" s="37"/>
      <c r="UPO27" s="37"/>
      <c r="UPP27" s="37"/>
      <c r="UPQ27" s="37"/>
      <c r="UPR27" s="37"/>
      <c r="UPS27" s="37"/>
      <c r="UPT27" s="37"/>
      <c r="UPU27" s="37"/>
      <c r="UPV27" s="37"/>
      <c r="UPW27" s="37"/>
      <c r="UPX27" s="37"/>
      <c r="UPY27" s="37"/>
      <c r="UPZ27" s="37"/>
      <c r="UQA27" s="37"/>
      <c r="UQB27" s="37"/>
      <c r="UQC27" s="37"/>
      <c r="UQD27" s="37"/>
      <c r="UQE27" s="37"/>
      <c r="UQF27" s="37"/>
      <c r="UQG27" s="37"/>
      <c r="UQH27" s="37"/>
      <c r="UQI27" s="37"/>
      <c r="UQJ27" s="37"/>
      <c r="UQK27" s="37"/>
      <c r="UQL27" s="37"/>
      <c r="UQM27" s="37"/>
      <c r="UQN27" s="37"/>
      <c r="UQO27" s="37"/>
      <c r="UQP27" s="37"/>
      <c r="UQQ27" s="37"/>
      <c r="UQR27" s="37"/>
      <c r="UQS27" s="37"/>
      <c r="UQT27" s="37"/>
      <c r="UQU27" s="37"/>
      <c r="UQV27" s="37"/>
      <c r="UQW27" s="37"/>
      <c r="UQX27" s="37"/>
      <c r="UQY27" s="37"/>
      <c r="UQZ27" s="37"/>
      <c r="URA27" s="37"/>
      <c r="URB27" s="37"/>
      <c r="URC27" s="37"/>
      <c r="URD27" s="37"/>
      <c r="URE27" s="37"/>
      <c r="URF27" s="37"/>
      <c r="URG27" s="37"/>
      <c r="URH27" s="37"/>
      <c r="URI27" s="37"/>
      <c r="URJ27" s="37"/>
      <c r="URK27" s="37"/>
      <c r="URL27" s="37"/>
      <c r="URM27" s="37"/>
      <c r="URN27" s="37"/>
      <c r="URO27" s="37"/>
      <c r="URP27" s="37"/>
      <c r="URQ27" s="37"/>
      <c r="URR27" s="37"/>
      <c r="URS27" s="37"/>
      <c r="URT27" s="37"/>
      <c r="URU27" s="37"/>
      <c r="URV27" s="37"/>
      <c r="URW27" s="37"/>
      <c r="URX27" s="37"/>
      <c r="URY27" s="37"/>
      <c r="URZ27" s="37"/>
      <c r="USA27" s="37"/>
      <c r="USB27" s="37"/>
      <c r="USC27" s="37"/>
      <c r="USD27" s="37"/>
      <c r="USE27" s="37"/>
      <c r="USF27" s="37"/>
      <c r="USG27" s="37"/>
      <c r="USH27" s="37"/>
      <c r="USI27" s="37"/>
      <c r="USJ27" s="37"/>
      <c r="USK27" s="37"/>
      <c r="USL27" s="37"/>
      <c r="USM27" s="37"/>
      <c r="USN27" s="37"/>
      <c r="USO27" s="37"/>
      <c r="USP27" s="37"/>
      <c r="USQ27" s="37"/>
      <c r="USR27" s="37"/>
      <c r="USS27" s="37"/>
      <c r="UST27" s="37"/>
      <c r="USU27" s="37"/>
      <c r="USV27" s="37"/>
      <c r="USW27" s="37"/>
      <c r="USX27" s="37"/>
      <c r="USY27" s="37"/>
      <c r="USZ27" s="37"/>
      <c r="UTA27" s="37"/>
      <c r="UTB27" s="37"/>
      <c r="UTC27" s="37"/>
      <c r="UTD27" s="37"/>
      <c r="UTE27" s="37"/>
      <c r="UTF27" s="37"/>
      <c r="UTG27" s="37"/>
      <c r="UTH27" s="37"/>
      <c r="UTI27" s="37"/>
      <c r="UTJ27" s="37"/>
      <c r="UTK27" s="37"/>
      <c r="UTL27" s="37"/>
      <c r="UTM27" s="37"/>
      <c r="UTN27" s="37"/>
      <c r="UTO27" s="37"/>
      <c r="UTP27" s="37"/>
      <c r="UTQ27" s="37"/>
      <c r="UTR27" s="37"/>
      <c r="UTS27" s="37"/>
      <c r="UTT27" s="37"/>
      <c r="UTU27" s="37"/>
      <c r="UTV27" s="37"/>
      <c r="UTW27" s="37"/>
      <c r="UTX27" s="37"/>
      <c r="UTY27" s="37"/>
      <c r="UTZ27" s="37"/>
      <c r="UUA27" s="37"/>
      <c r="UUB27" s="37"/>
      <c r="UUC27" s="37"/>
      <c r="UUD27" s="37"/>
      <c r="UUE27" s="37"/>
      <c r="UUF27" s="37"/>
      <c r="UUG27" s="37"/>
      <c r="UUH27" s="37"/>
      <c r="UUI27" s="37"/>
      <c r="UUJ27" s="37"/>
      <c r="UUK27" s="37"/>
      <c r="UUL27" s="37"/>
      <c r="UUM27" s="37"/>
      <c r="UUN27" s="37"/>
      <c r="UUO27" s="37"/>
      <c r="UUP27" s="37"/>
      <c r="UUQ27" s="37"/>
      <c r="UUR27" s="37"/>
      <c r="UUS27" s="37"/>
      <c r="UUT27" s="37"/>
      <c r="UUU27" s="37"/>
      <c r="UUV27" s="37"/>
      <c r="UUW27" s="37"/>
      <c r="UUX27" s="37"/>
      <c r="UUY27" s="37"/>
      <c r="UUZ27" s="37"/>
      <c r="UVA27" s="37"/>
      <c r="UVB27" s="37"/>
      <c r="UVC27" s="37"/>
      <c r="UVD27" s="37"/>
      <c r="UVE27" s="37"/>
      <c r="UVF27" s="37"/>
      <c r="UVG27" s="37"/>
      <c r="UVH27" s="37"/>
      <c r="UVI27" s="37"/>
      <c r="UVJ27" s="37"/>
      <c r="UVK27" s="37"/>
      <c r="UVL27" s="37"/>
      <c r="UVM27" s="37"/>
      <c r="UVN27" s="37"/>
      <c r="UVO27" s="37"/>
      <c r="UVP27" s="37"/>
      <c r="UVQ27" s="37"/>
      <c r="UVR27" s="37"/>
      <c r="UVS27" s="37"/>
      <c r="UVT27" s="37"/>
      <c r="UVU27" s="37"/>
      <c r="UVV27" s="37"/>
      <c r="UVW27" s="37"/>
      <c r="UVX27" s="37"/>
      <c r="UVY27" s="37"/>
      <c r="UVZ27" s="37"/>
      <c r="UWA27" s="37"/>
      <c r="UWB27" s="37"/>
      <c r="UWC27" s="37"/>
      <c r="UWD27" s="37"/>
      <c r="UWE27" s="37"/>
      <c r="UWF27" s="37"/>
      <c r="UWG27" s="37"/>
      <c r="UWH27" s="37"/>
      <c r="UWI27" s="37"/>
      <c r="UWJ27" s="37"/>
      <c r="UWK27" s="37"/>
      <c r="UWL27" s="37"/>
      <c r="UWM27" s="37"/>
      <c r="UWN27" s="37"/>
      <c r="UWO27" s="37"/>
      <c r="UWP27" s="37"/>
      <c r="UWQ27" s="37"/>
      <c r="UWR27" s="37"/>
      <c r="UWS27" s="37"/>
      <c r="UWT27" s="37"/>
      <c r="UWU27" s="37"/>
      <c r="UWV27" s="37"/>
      <c r="UWW27" s="37"/>
      <c r="UWX27" s="37"/>
      <c r="UWY27" s="37"/>
      <c r="UWZ27" s="37"/>
      <c r="UXA27" s="37"/>
      <c r="UXB27" s="37"/>
      <c r="UXC27" s="37"/>
      <c r="UXD27" s="37"/>
      <c r="UXE27" s="37"/>
      <c r="UXF27" s="37"/>
      <c r="UXG27" s="37"/>
      <c r="UXH27" s="37"/>
      <c r="UXI27" s="37"/>
      <c r="UXJ27" s="37"/>
      <c r="UXK27" s="37"/>
      <c r="UXL27" s="37"/>
      <c r="UXM27" s="37"/>
      <c r="UXN27" s="37"/>
      <c r="UXO27" s="37"/>
      <c r="UXP27" s="37"/>
      <c r="UXQ27" s="37"/>
      <c r="UXR27" s="37"/>
      <c r="UXS27" s="37"/>
      <c r="UXT27" s="37"/>
      <c r="UXU27" s="37"/>
      <c r="UXV27" s="37"/>
      <c r="UXW27" s="37"/>
      <c r="UXX27" s="37"/>
      <c r="UXY27" s="37"/>
      <c r="UXZ27" s="37"/>
      <c r="UYA27" s="37"/>
      <c r="UYB27" s="37"/>
      <c r="UYC27" s="37"/>
      <c r="UYD27" s="37"/>
      <c r="UYE27" s="37"/>
      <c r="UYF27" s="37"/>
      <c r="UYG27" s="37"/>
      <c r="UYH27" s="37"/>
      <c r="UYI27" s="37"/>
      <c r="UYJ27" s="37"/>
      <c r="UYK27" s="37"/>
      <c r="UYL27" s="37"/>
      <c r="UYM27" s="37"/>
      <c r="UYN27" s="37"/>
      <c r="UYO27" s="37"/>
      <c r="UYP27" s="37"/>
      <c r="UYQ27" s="37"/>
      <c r="UYR27" s="37"/>
      <c r="UYS27" s="37"/>
      <c r="UYT27" s="37"/>
      <c r="UYU27" s="37"/>
      <c r="UYV27" s="37"/>
      <c r="UYW27" s="37"/>
      <c r="UYX27" s="37"/>
      <c r="UYY27" s="37"/>
      <c r="UYZ27" s="37"/>
      <c r="UZA27" s="37"/>
      <c r="UZB27" s="37"/>
      <c r="UZC27" s="37"/>
      <c r="UZD27" s="37"/>
      <c r="UZE27" s="37"/>
      <c r="UZF27" s="37"/>
      <c r="UZG27" s="37"/>
      <c r="UZH27" s="37"/>
      <c r="UZI27" s="37"/>
      <c r="UZJ27" s="37"/>
      <c r="UZK27" s="37"/>
      <c r="UZL27" s="37"/>
      <c r="UZM27" s="37"/>
      <c r="UZN27" s="37"/>
      <c r="UZO27" s="37"/>
      <c r="UZP27" s="37"/>
      <c r="UZQ27" s="37"/>
      <c r="UZR27" s="37"/>
      <c r="UZS27" s="37"/>
      <c r="UZT27" s="37"/>
      <c r="UZU27" s="37"/>
      <c r="UZV27" s="37"/>
      <c r="UZW27" s="37"/>
      <c r="UZX27" s="37"/>
      <c r="UZY27" s="37"/>
      <c r="UZZ27" s="37"/>
      <c r="VAA27" s="37"/>
      <c r="VAB27" s="37"/>
      <c r="VAC27" s="37"/>
      <c r="VAD27" s="37"/>
      <c r="VAE27" s="37"/>
      <c r="VAF27" s="37"/>
      <c r="VAG27" s="37"/>
      <c r="VAH27" s="37"/>
      <c r="VAI27" s="37"/>
      <c r="VAJ27" s="37"/>
      <c r="VAK27" s="37"/>
      <c r="VAL27" s="37"/>
      <c r="VAM27" s="37"/>
      <c r="VAN27" s="37"/>
      <c r="VAO27" s="37"/>
      <c r="VAP27" s="37"/>
      <c r="VAQ27" s="37"/>
      <c r="VAR27" s="37"/>
      <c r="VAS27" s="37"/>
      <c r="VAT27" s="37"/>
      <c r="VAU27" s="37"/>
      <c r="VAV27" s="37"/>
      <c r="VAW27" s="37"/>
      <c r="VAX27" s="37"/>
      <c r="VAY27" s="37"/>
      <c r="VAZ27" s="37"/>
      <c r="VBA27" s="37"/>
      <c r="VBB27" s="37"/>
      <c r="VBC27" s="37"/>
      <c r="VBD27" s="37"/>
      <c r="VBE27" s="37"/>
      <c r="VBF27" s="37"/>
      <c r="VBG27" s="37"/>
      <c r="VBH27" s="37"/>
      <c r="VBI27" s="37"/>
      <c r="VBJ27" s="37"/>
      <c r="VBK27" s="37"/>
      <c r="VBL27" s="37"/>
      <c r="VBM27" s="37"/>
      <c r="VBN27" s="37"/>
      <c r="VBO27" s="37"/>
      <c r="VBP27" s="37"/>
      <c r="VBQ27" s="37"/>
      <c r="VBR27" s="37"/>
      <c r="VBS27" s="37"/>
      <c r="VBT27" s="37"/>
      <c r="VBU27" s="37"/>
      <c r="VBV27" s="37"/>
      <c r="VBW27" s="37"/>
      <c r="VBX27" s="37"/>
      <c r="VBY27" s="37"/>
      <c r="VBZ27" s="37"/>
      <c r="VCA27" s="37"/>
      <c r="VCB27" s="37"/>
      <c r="VCC27" s="37"/>
      <c r="VCD27" s="37"/>
      <c r="VCE27" s="37"/>
      <c r="VCF27" s="37"/>
      <c r="VCG27" s="37"/>
      <c r="VCH27" s="37"/>
      <c r="VCI27" s="37"/>
      <c r="VCJ27" s="37"/>
      <c r="VCK27" s="37"/>
      <c r="VCL27" s="37"/>
      <c r="VCM27" s="37"/>
      <c r="VCN27" s="37"/>
      <c r="VCO27" s="37"/>
      <c r="VCP27" s="37"/>
      <c r="VCQ27" s="37"/>
      <c r="VCR27" s="37"/>
      <c r="VCS27" s="37"/>
      <c r="VCT27" s="37"/>
      <c r="VCU27" s="37"/>
      <c r="VCV27" s="37"/>
      <c r="VCW27" s="37"/>
      <c r="VCX27" s="37"/>
      <c r="VCY27" s="37"/>
      <c r="VCZ27" s="37"/>
      <c r="VDA27" s="37"/>
      <c r="VDB27" s="37"/>
      <c r="VDC27" s="37"/>
      <c r="VDD27" s="37"/>
      <c r="VDE27" s="37"/>
      <c r="VDF27" s="37"/>
      <c r="VDG27" s="37"/>
      <c r="VDH27" s="37"/>
      <c r="VDI27" s="37"/>
      <c r="VDJ27" s="37"/>
      <c r="VDK27" s="37"/>
      <c r="VDL27" s="37"/>
      <c r="VDM27" s="37"/>
      <c r="VDN27" s="37"/>
      <c r="VDO27" s="37"/>
      <c r="VDP27" s="37"/>
      <c r="VDQ27" s="37"/>
      <c r="VDR27" s="37"/>
      <c r="VDS27" s="37"/>
      <c r="VDT27" s="37"/>
      <c r="VDU27" s="37"/>
      <c r="VDV27" s="37"/>
      <c r="VDW27" s="37"/>
      <c r="VDX27" s="37"/>
      <c r="VDY27" s="37"/>
      <c r="VDZ27" s="37"/>
      <c r="VEA27" s="37"/>
      <c r="VEB27" s="37"/>
      <c r="VEC27" s="37"/>
      <c r="VED27" s="37"/>
      <c r="VEE27" s="37"/>
      <c r="VEF27" s="37"/>
      <c r="VEG27" s="37"/>
      <c r="VEH27" s="37"/>
      <c r="VEI27" s="37"/>
      <c r="VEJ27" s="37"/>
      <c r="VEK27" s="37"/>
      <c r="VEL27" s="37"/>
      <c r="VEM27" s="37"/>
      <c r="VEN27" s="37"/>
      <c r="VEO27" s="37"/>
      <c r="VEP27" s="37"/>
      <c r="VEQ27" s="37"/>
      <c r="VER27" s="37"/>
      <c r="VES27" s="37"/>
      <c r="VET27" s="37"/>
      <c r="VEU27" s="37"/>
      <c r="VEV27" s="37"/>
      <c r="VEW27" s="37"/>
      <c r="VEX27" s="37"/>
      <c r="VEY27" s="37"/>
      <c r="VEZ27" s="37"/>
      <c r="VFA27" s="37"/>
      <c r="VFB27" s="37"/>
      <c r="VFC27" s="37"/>
      <c r="VFD27" s="37"/>
      <c r="VFE27" s="37"/>
      <c r="VFF27" s="37"/>
      <c r="VFG27" s="37"/>
      <c r="VFH27" s="37"/>
      <c r="VFI27" s="37"/>
      <c r="VFJ27" s="37"/>
      <c r="VFK27" s="37"/>
      <c r="VFL27" s="37"/>
      <c r="VFM27" s="37"/>
      <c r="VFN27" s="37"/>
      <c r="VFO27" s="37"/>
      <c r="VFP27" s="37"/>
      <c r="VFQ27" s="37"/>
      <c r="VFR27" s="37"/>
      <c r="VFS27" s="37"/>
      <c r="VFT27" s="37"/>
      <c r="VFU27" s="37"/>
      <c r="VFV27" s="37"/>
      <c r="VFW27" s="37"/>
      <c r="VFX27" s="37"/>
      <c r="VFY27" s="37"/>
      <c r="VFZ27" s="37"/>
      <c r="VGA27" s="37"/>
      <c r="VGB27" s="37"/>
      <c r="VGC27" s="37"/>
      <c r="VGD27" s="37"/>
      <c r="VGE27" s="37"/>
      <c r="VGF27" s="37"/>
      <c r="VGG27" s="37"/>
      <c r="VGH27" s="37"/>
      <c r="VGI27" s="37"/>
      <c r="VGJ27" s="37"/>
      <c r="VGK27" s="37"/>
      <c r="VGL27" s="37"/>
      <c r="VGM27" s="37"/>
      <c r="VGN27" s="37"/>
      <c r="VGO27" s="37"/>
      <c r="VGP27" s="37"/>
      <c r="VGQ27" s="37"/>
      <c r="VGR27" s="37"/>
      <c r="VGS27" s="37"/>
      <c r="VGT27" s="37"/>
      <c r="VGU27" s="37"/>
      <c r="VGV27" s="37"/>
      <c r="VGW27" s="37"/>
      <c r="VGX27" s="37"/>
      <c r="VGY27" s="37"/>
      <c r="VGZ27" s="37"/>
      <c r="VHA27" s="37"/>
      <c r="VHB27" s="37"/>
      <c r="VHC27" s="37"/>
      <c r="VHD27" s="37"/>
      <c r="VHE27" s="37"/>
      <c r="VHF27" s="37"/>
      <c r="VHG27" s="37"/>
      <c r="VHH27" s="37"/>
      <c r="VHI27" s="37"/>
      <c r="VHJ27" s="37"/>
      <c r="VHK27" s="37"/>
      <c r="VHL27" s="37"/>
      <c r="VHM27" s="37"/>
      <c r="VHN27" s="37"/>
      <c r="VHO27" s="37"/>
      <c r="VHP27" s="37"/>
      <c r="VHQ27" s="37"/>
      <c r="VHR27" s="37"/>
      <c r="VHS27" s="37"/>
      <c r="VHT27" s="37"/>
      <c r="VHU27" s="37"/>
      <c r="VHV27" s="37"/>
      <c r="VHW27" s="37"/>
      <c r="VHX27" s="37"/>
      <c r="VHY27" s="37"/>
      <c r="VHZ27" s="37"/>
      <c r="VIA27" s="37"/>
      <c r="VIB27" s="37"/>
      <c r="VIC27" s="37"/>
      <c r="VID27" s="37"/>
      <c r="VIE27" s="37"/>
      <c r="VIF27" s="37"/>
      <c r="VIG27" s="37"/>
      <c r="VIH27" s="37"/>
      <c r="VII27" s="37"/>
      <c r="VIJ27" s="37"/>
      <c r="VIK27" s="37"/>
      <c r="VIL27" s="37"/>
      <c r="VIM27" s="37"/>
      <c r="VIN27" s="37"/>
      <c r="VIO27" s="37"/>
      <c r="VIP27" s="37"/>
      <c r="VIQ27" s="37"/>
      <c r="VIR27" s="37"/>
      <c r="VIS27" s="37"/>
      <c r="VIT27" s="37"/>
      <c r="VIU27" s="37"/>
      <c r="VIV27" s="37"/>
      <c r="VIW27" s="37"/>
      <c r="VIX27" s="37"/>
      <c r="VIY27" s="37"/>
      <c r="VIZ27" s="37"/>
      <c r="VJA27" s="37"/>
      <c r="VJB27" s="37"/>
      <c r="VJC27" s="37"/>
      <c r="VJD27" s="37"/>
      <c r="VJE27" s="37"/>
      <c r="VJF27" s="37"/>
      <c r="VJG27" s="37"/>
      <c r="VJH27" s="37"/>
      <c r="VJI27" s="37"/>
      <c r="VJJ27" s="37"/>
      <c r="VJK27" s="37"/>
      <c r="VJL27" s="37"/>
      <c r="VJM27" s="37"/>
      <c r="VJN27" s="37"/>
      <c r="VJO27" s="37"/>
      <c r="VJP27" s="37"/>
      <c r="VJQ27" s="37"/>
      <c r="VJR27" s="37"/>
      <c r="VJS27" s="37"/>
      <c r="VJT27" s="37"/>
      <c r="VJU27" s="37"/>
      <c r="VJV27" s="37"/>
      <c r="VJW27" s="37"/>
      <c r="VJX27" s="37"/>
      <c r="VJY27" s="37"/>
      <c r="VJZ27" s="37"/>
      <c r="VKA27" s="37"/>
      <c r="VKB27" s="37"/>
      <c r="VKC27" s="37"/>
      <c r="VKD27" s="37"/>
      <c r="VKE27" s="37"/>
      <c r="VKF27" s="37"/>
      <c r="VKG27" s="37"/>
      <c r="VKH27" s="37"/>
      <c r="VKI27" s="37"/>
      <c r="VKJ27" s="37"/>
      <c r="VKK27" s="37"/>
      <c r="VKL27" s="37"/>
      <c r="VKM27" s="37"/>
      <c r="VKN27" s="37"/>
      <c r="VKO27" s="37"/>
      <c r="VKP27" s="37"/>
      <c r="VKQ27" s="37"/>
      <c r="VKR27" s="37"/>
      <c r="VKS27" s="37"/>
      <c r="VKT27" s="37"/>
      <c r="VKU27" s="37"/>
      <c r="VKV27" s="37"/>
      <c r="VKW27" s="37"/>
      <c r="VKX27" s="37"/>
      <c r="VKY27" s="37"/>
      <c r="VKZ27" s="37"/>
      <c r="VLA27" s="37"/>
      <c r="VLB27" s="37"/>
      <c r="VLC27" s="37"/>
      <c r="VLD27" s="37"/>
      <c r="VLE27" s="37"/>
      <c r="VLF27" s="37"/>
      <c r="VLG27" s="37"/>
      <c r="VLH27" s="37"/>
      <c r="VLI27" s="37"/>
      <c r="VLJ27" s="37"/>
      <c r="VLK27" s="37"/>
      <c r="VLL27" s="37"/>
      <c r="VLM27" s="37"/>
      <c r="VLN27" s="37"/>
      <c r="VLO27" s="37"/>
      <c r="VLP27" s="37"/>
      <c r="VLQ27" s="37"/>
      <c r="VLR27" s="37"/>
      <c r="VLS27" s="37"/>
      <c r="VLT27" s="37"/>
      <c r="VLU27" s="37"/>
      <c r="VLV27" s="37"/>
      <c r="VLW27" s="37"/>
      <c r="VLX27" s="37"/>
      <c r="VLY27" s="37"/>
      <c r="VLZ27" s="37"/>
      <c r="VMA27" s="37"/>
      <c r="VMB27" s="37"/>
      <c r="VMC27" s="37"/>
      <c r="VMD27" s="37"/>
      <c r="VME27" s="37"/>
      <c r="VMF27" s="37"/>
      <c r="VMG27" s="37"/>
      <c r="VMH27" s="37"/>
      <c r="VMI27" s="37"/>
      <c r="VMJ27" s="37"/>
      <c r="VMK27" s="37"/>
      <c r="VML27" s="37"/>
      <c r="VMM27" s="37"/>
      <c r="VMN27" s="37"/>
      <c r="VMO27" s="37"/>
      <c r="VMP27" s="37"/>
      <c r="VMQ27" s="37"/>
      <c r="VMR27" s="37"/>
      <c r="VMS27" s="37"/>
      <c r="VMT27" s="37"/>
      <c r="VMU27" s="37"/>
      <c r="VMV27" s="37"/>
      <c r="VMW27" s="37"/>
      <c r="VMX27" s="37"/>
      <c r="VMY27" s="37"/>
      <c r="VMZ27" s="37"/>
      <c r="VNA27" s="37"/>
      <c r="VNB27" s="37"/>
      <c r="VNC27" s="37"/>
      <c r="VND27" s="37"/>
      <c r="VNE27" s="37"/>
      <c r="VNF27" s="37"/>
      <c r="VNG27" s="37"/>
      <c r="VNH27" s="37"/>
      <c r="VNI27" s="37"/>
      <c r="VNJ27" s="37"/>
      <c r="VNK27" s="37"/>
      <c r="VNL27" s="37"/>
      <c r="VNM27" s="37"/>
      <c r="VNN27" s="37"/>
      <c r="VNO27" s="37"/>
      <c r="VNP27" s="37"/>
      <c r="VNQ27" s="37"/>
      <c r="VNR27" s="37"/>
      <c r="VNS27" s="37"/>
      <c r="VNT27" s="37"/>
      <c r="VNU27" s="37"/>
      <c r="VNV27" s="37"/>
      <c r="VNW27" s="37"/>
      <c r="VNX27" s="37"/>
      <c r="VNY27" s="37"/>
      <c r="VNZ27" s="37"/>
      <c r="VOA27" s="37"/>
      <c r="VOB27" s="37"/>
      <c r="VOC27" s="37"/>
      <c r="VOD27" s="37"/>
      <c r="VOE27" s="37"/>
      <c r="VOF27" s="37"/>
      <c r="VOG27" s="37"/>
      <c r="VOH27" s="37"/>
      <c r="VOI27" s="37"/>
      <c r="VOJ27" s="37"/>
      <c r="VOK27" s="37"/>
      <c r="VOL27" s="37"/>
      <c r="VOM27" s="37"/>
      <c r="VON27" s="37"/>
      <c r="VOO27" s="37"/>
      <c r="VOP27" s="37"/>
      <c r="VOQ27" s="37"/>
      <c r="VOR27" s="37"/>
      <c r="VOS27" s="37"/>
      <c r="VOT27" s="37"/>
      <c r="VOU27" s="37"/>
      <c r="VOV27" s="37"/>
      <c r="VOW27" s="37"/>
      <c r="VOX27" s="37"/>
      <c r="VOY27" s="37"/>
      <c r="VOZ27" s="37"/>
      <c r="VPA27" s="37"/>
      <c r="VPB27" s="37"/>
      <c r="VPC27" s="37"/>
      <c r="VPD27" s="37"/>
      <c r="VPE27" s="37"/>
      <c r="VPF27" s="37"/>
      <c r="VPG27" s="37"/>
      <c r="VPH27" s="37"/>
      <c r="VPI27" s="37"/>
      <c r="VPJ27" s="37"/>
      <c r="VPK27" s="37"/>
      <c r="VPL27" s="37"/>
      <c r="VPM27" s="37"/>
      <c r="VPN27" s="37"/>
      <c r="VPO27" s="37"/>
      <c r="VPP27" s="37"/>
      <c r="VPQ27" s="37"/>
      <c r="VPR27" s="37"/>
      <c r="VPS27" s="37"/>
      <c r="VPT27" s="37"/>
      <c r="VPU27" s="37"/>
      <c r="VPV27" s="37"/>
      <c r="VPW27" s="37"/>
      <c r="VPX27" s="37"/>
      <c r="VPY27" s="37"/>
      <c r="VPZ27" s="37"/>
      <c r="VQA27" s="37"/>
      <c r="VQB27" s="37"/>
      <c r="VQC27" s="37"/>
      <c r="VQD27" s="37"/>
      <c r="VQE27" s="37"/>
      <c r="VQF27" s="37"/>
      <c r="VQG27" s="37"/>
      <c r="VQH27" s="37"/>
      <c r="VQI27" s="37"/>
      <c r="VQJ27" s="37"/>
      <c r="VQK27" s="37"/>
      <c r="VQL27" s="37"/>
      <c r="VQM27" s="37"/>
      <c r="VQN27" s="37"/>
      <c r="VQO27" s="37"/>
      <c r="VQP27" s="37"/>
      <c r="VQQ27" s="37"/>
      <c r="VQR27" s="37"/>
      <c r="VQS27" s="37"/>
      <c r="VQT27" s="37"/>
      <c r="VQU27" s="37"/>
      <c r="VQV27" s="37"/>
      <c r="VQW27" s="37"/>
      <c r="VQX27" s="37"/>
      <c r="VQY27" s="37"/>
      <c r="VQZ27" s="37"/>
      <c r="VRA27" s="37"/>
      <c r="VRB27" s="37"/>
      <c r="VRC27" s="37"/>
      <c r="VRD27" s="37"/>
      <c r="VRE27" s="37"/>
      <c r="VRF27" s="37"/>
      <c r="VRG27" s="37"/>
      <c r="VRH27" s="37"/>
      <c r="VRI27" s="37"/>
      <c r="VRJ27" s="37"/>
      <c r="VRK27" s="37"/>
      <c r="VRL27" s="37"/>
      <c r="VRM27" s="37"/>
      <c r="VRN27" s="37"/>
      <c r="VRO27" s="37"/>
      <c r="VRP27" s="37"/>
      <c r="VRQ27" s="37"/>
      <c r="VRR27" s="37"/>
      <c r="VRS27" s="37"/>
      <c r="VRT27" s="37"/>
      <c r="VRU27" s="37"/>
      <c r="VRV27" s="37"/>
      <c r="VRW27" s="37"/>
      <c r="VRX27" s="37"/>
      <c r="VRY27" s="37"/>
      <c r="VRZ27" s="37"/>
      <c r="VSA27" s="37"/>
      <c r="VSB27" s="37"/>
      <c r="VSC27" s="37"/>
      <c r="VSD27" s="37"/>
      <c r="VSE27" s="37"/>
      <c r="VSF27" s="37"/>
      <c r="VSG27" s="37"/>
      <c r="VSH27" s="37"/>
      <c r="VSI27" s="37"/>
      <c r="VSJ27" s="37"/>
      <c r="VSK27" s="37"/>
      <c r="VSL27" s="37"/>
      <c r="VSM27" s="37"/>
      <c r="VSN27" s="37"/>
      <c r="VSO27" s="37"/>
      <c r="VSP27" s="37"/>
      <c r="VSQ27" s="37"/>
      <c r="VSR27" s="37"/>
      <c r="VSS27" s="37"/>
      <c r="VST27" s="37"/>
      <c r="VSU27" s="37"/>
      <c r="VSV27" s="37"/>
      <c r="VSW27" s="37"/>
      <c r="VSX27" s="37"/>
      <c r="VSY27" s="37"/>
      <c r="VSZ27" s="37"/>
      <c r="VTA27" s="37"/>
      <c r="VTB27" s="37"/>
      <c r="VTC27" s="37"/>
      <c r="VTD27" s="37"/>
      <c r="VTE27" s="37"/>
      <c r="VTF27" s="37"/>
      <c r="VTG27" s="37"/>
      <c r="VTH27" s="37"/>
      <c r="VTI27" s="37"/>
      <c r="VTJ27" s="37"/>
      <c r="VTK27" s="37"/>
      <c r="VTL27" s="37"/>
      <c r="VTM27" s="37"/>
      <c r="VTN27" s="37"/>
      <c r="VTO27" s="37"/>
      <c r="VTP27" s="37"/>
      <c r="VTQ27" s="37"/>
      <c r="VTR27" s="37"/>
      <c r="VTS27" s="37"/>
      <c r="VTT27" s="37"/>
      <c r="VTU27" s="37"/>
      <c r="VTV27" s="37"/>
      <c r="VTW27" s="37"/>
      <c r="VTX27" s="37"/>
      <c r="VTY27" s="37"/>
      <c r="VTZ27" s="37"/>
      <c r="VUA27" s="37"/>
      <c r="VUB27" s="37"/>
      <c r="VUC27" s="37"/>
      <c r="VUD27" s="37"/>
      <c r="VUE27" s="37"/>
      <c r="VUF27" s="37"/>
      <c r="VUG27" s="37"/>
      <c r="VUH27" s="37"/>
      <c r="VUI27" s="37"/>
      <c r="VUJ27" s="37"/>
      <c r="VUK27" s="37"/>
      <c r="VUL27" s="37"/>
      <c r="VUM27" s="37"/>
      <c r="VUN27" s="37"/>
      <c r="VUO27" s="37"/>
      <c r="VUP27" s="37"/>
      <c r="VUQ27" s="37"/>
      <c r="VUR27" s="37"/>
      <c r="VUS27" s="37"/>
      <c r="VUT27" s="37"/>
      <c r="VUU27" s="37"/>
      <c r="VUV27" s="37"/>
      <c r="VUW27" s="37"/>
      <c r="VUX27" s="37"/>
      <c r="VUY27" s="37"/>
      <c r="VUZ27" s="37"/>
      <c r="VVA27" s="37"/>
      <c r="VVB27" s="37"/>
      <c r="VVC27" s="37"/>
      <c r="VVD27" s="37"/>
      <c r="VVE27" s="37"/>
      <c r="VVF27" s="37"/>
      <c r="VVG27" s="37"/>
      <c r="VVH27" s="37"/>
      <c r="VVI27" s="37"/>
      <c r="VVJ27" s="37"/>
      <c r="VVK27" s="37"/>
      <c r="VVL27" s="37"/>
      <c r="VVM27" s="37"/>
      <c r="VVN27" s="37"/>
      <c r="VVO27" s="37"/>
      <c r="VVP27" s="37"/>
      <c r="VVQ27" s="37"/>
      <c r="VVR27" s="37"/>
      <c r="VVS27" s="37"/>
      <c r="VVT27" s="37"/>
      <c r="VVU27" s="37"/>
      <c r="VVV27" s="37"/>
      <c r="VVW27" s="37"/>
      <c r="VVX27" s="37"/>
      <c r="VVY27" s="37"/>
      <c r="VVZ27" s="37"/>
      <c r="VWA27" s="37"/>
      <c r="VWB27" s="37"/>
      <c r="VWC27" s="37"/>
      <c r="VWD27" s="37"/>
      <c r="VWE27" s="37"/>
      <c r="VWF27" s="37"/>
      <c r="VWG27" s="37"/>
      <c r="VWH27" s="37"/>
      <c r="VWI27" s="37"/>
      <c r="VWJ27" s="37"/>
      <c r="VWK27" s="37"/>
      <c r="VWL27" s="37"/>
      <c r="VWM27" s="37"/>
      <c r="VWN27" s="37"/>
      <c r="VWO27" s="37"/>
      <c r="VWP27" s="37"/>
      <c r="VWQ27" s="37"/>
      <c r="VWR27" s="37"/>
      <c r="VWS27" s="37"/>
      <c r="VWT27" s="37"/>
      <c r="VWU27" s="37"/>
      <c r="VWV27" s="37"/>
      <c r="VWW27" s="37"/>
      <c r="VWX27" s="37"/>
      <c r="VWY27" s="37"/>
      <c r="VWZ27" s="37"/>
      <c r="VXA27" s="37"/>
      <c r="VXB27" s="37"/>
      <c r="VXC27" s="37"/>
      <c r="VXD27" s="37"/>
      <c r="VXE27" s="37"/>
      <c r="VXF27" s="37"/>
      <c r="VXG27" s="37"/>
      <c r="VXH27" s="37"/>
      <c r="VXI27" s="37"/>
      <c r="VXJ27" s="37"/>
      <c r="VXK27" s="37"/>
      <c r="VXL27" s="37"/>
      <c r="VXM27" s="37"/>
      <c r="VXN27" s="37"/>
      <c r="VXO27" s="37"/>
      <c r="VXP27" s="37"/>
      <c r="VXQ27" s="37"/>
      <c r="VXR27" s="37"/>
      <c r="VXS27" s="37"/>
      <c r="VXT27" s="37"/>
      <c r="VXU27" s="37"/>
      <c r="VXV27" s="37"/>
      <c r="VXW27" s="37"/>
      <c r="VXX27" s="37"/>
      <c r="VXY27" s="37"/>
      <c r="VXZ27" s="37"/>
      <c r="VYA27" s="37"/>
      <c r="VYB27" s="37"/>
      <c r="VYC27" s="37"/>
      <c r="VYD27" s="37"/>
      <c r="VYE27" s="37"/>
      <c r="VYF27" s="37"/>
      <c r="VYG27" s="37"/>
      <c r="VYH27" s="37"/>
      <c r="VYI27" s="37"/>
      <c r="VYJ27" s="37"/>
      <c r="VYK27" s="37"/>
      <c r="VYL27" s="37"/>
      <c r="VYM27" s="37"/>
      <c r="VYN27" s="37"/>
      <c r="VYO27" s="37"/>
      <c r="VYP27" s="37"/>
      <c r="VYQ27" s="37"/>
      <c r="VYR27" s="37"/>
      <c r="VYS27" s="37"/>
      <c r="VYT27" s="37"/>
      <c r="VYU27" s="37"/>
      <c r="VYV27" s="37"/>
      <c r="VYW27" s="37"/>
      <c r="VYX27" s="37"/>
      <c r="VYY27" s="37"/>
      <c r="VYZ27" s="37"/>
      <c r="VZA27" s="37"/>
      <c r="VZB27" s="37"/>
      <c r="VZC27" s="37"/>
      <c r="VZD27" s="37"/>
      <c r="VZE27" s="37"/>
      <c r="VZF27" s="37"/>
      <c r="VZG27" s="37"/>
      <c r="VZH27" s="37"/>
      <c r="VZI27" s="37"/>
      <c r="VZJ27" s="37"/>
      <c r="VZK27" s="37"/>
      <c r="VZL27" s="37"/>
      <c r="VZM27" s="37"/>
      <c r="VZN27" s="37"/>
      <c r="VZO27" s="37"/>
      <c r="VZP27" s="37"/>
      <c r="VZQ27" s="37"/>
      <c r="VZR27" s="37"/>
      <c r="VZS27" s="37"/>
      <c r="VZT27" s="37"/>
      <c r="VZU27" s="37"/>
      <c r="VZV27" s="37"/>
      <c r="VZW27" s="37"/>
      <c r="VZX27" s="37"/>
      <c r="VZY27" s="37"/>
      <c r="VZZ27" s="37"/>
      <c r="WAA27" s="37"/>
      <c r="WAB27" s="37"/>
      <c r="WAC27" s="37"/>
      <c r="WAD27" s="37"/>
      <c r="WAE27" s="37"/>
      <c r="WAF27" s="37"/>
      <c r="WAG27" s="37"/>
      <c r="WAH27" s="37"/>
      <c r="WAI27" s="37"/>
      <c r="WAJ27" s="37"/>
      <c r="WAK27" s="37"/>
      <c r="WAL27" s="37"/>
      <c r="WAM27" s="37"/>
      <c r="WAN27" s="37"/>
      <c r="WAO27" s="37"/>
      <c r="WAP27" s="37"/>
      <c r="WAQ27" s="37"/>
      <c r="WAR27" s="37"/>
      <c r="WAS27" s="37"/>
      <c r="WAT27" s="37"/>
      <c r="WAU27" s="37"/>
      <c r="WAV27" s="37"/>
      <c r="WAW27" s="37"/>
      <c r="WAX27" s="37"/>
      <c r="WAY27" s="37"/>
      <c r="WAZ27" s="37"/>
      <c r="WBA27" s="37"/>
      <c r="WBB27" s="37"/>
      <c r="WBC27" s="37"/>
      <c r="WBD27" s="37"/>
      <c r="WBE27" s="37"/>
      <c r="WBF27" s="37"/>
      <c r="WBG27" s="37"/>
      <c r="WBH27" s="37"/>
      <c r="WBI27" s="37"/>
      <c r="WBJ27" s="37"/>
      <c r="WBK27" s="37"/>
      <c r="WBL27" s="37"/>
      <c r="WBM27" s="37"/>
      <c r="WBN27" s="37"/>
      <c r="WBO27" s="37"/>
      <c r="WBP27" s="37"/>
      <c r="WBQ27" s="37"/>
      <c r="WBR27" s="37"/>
      <c r="WBS27" s="37"/>
      <c r="WBT27" s="37"/>
      <c r="WBU27" s="37"/>
      <c r="WBV27" s="37"/>
      <c r="WBW27" s="37"/>
      <c r="WBX27" s="37"/>
      <c r="WBY27" s="37"/>
      <c r="WBZ27" s="37"/>
      <c r="WCA27" s="37"/>
      <c r="WCB27" s="37"/>
      <c r="WCC27" s="37"/>
      <c r="WCD27" s="37"/>
      <c r="WCE27" s="37"/>
      <c r="WCF27" s="37"/>
      <c r="WCG27" s="37"/>
      <c r="WCH27" s="37"/>
      <c r="WCI27" s="37"/>
      <c r="WCJ27" s="37"/>
      <c r="WCK27" s="37"/>
      <c r="WCL27" s="37"/>
      <c r="WCM27" s="37"/>
      <c r="WCN27" s="37"/>
      <c r="WCO27" s="37"/>
      <c r="WCP27" s="37"/>
      <c r="WCQ27" s="37"/>
      <c r="WCR27" s="37"/>
      <c r="WCS27" s="37"/>
      <c r="WCT27" s="37"/>
      <c r="WCU27" s="37"/>
      <c r="WCV27" s="37"/>
      <c r="WCW27" s="37"/>
      <c r="WCX27" s="37"/>
      <c r="WCY27" s="37"/>
      <c r="WCZ27" s="37"/>
      <c r="WDA27" s="37"/>
      <c r="WDB27" s="37"/>
      <c r="WDC27" s="37"/>
      <c r="WDD27" s="37"/>
      <c r="WDE27" s="37"/>
      <c r="WDF27" s="37"/>
      <c r="WDG27" s="37"/>
      <c r="WDH27" s="37"/>
      <c r="WDI27" s="37"/>
      <c r="WDJ27" s="37"/>
      <c r="WDK27" s="37"/>
      <c r="WDL27" s="37"/>
      <c r="WDM27" s="37"/>
      <c r="WDN27" s="37"/>
      <c r="WDO27" s="37"/>
      <c r="WDP27" s="37"/>
      <c r="WDQ27" s="37"/>
      <c r="WDR27" s="37"/>
      <c r="WDS27" s="37"/>
      <c r="WDT27" s="37"/>
      <c r="WDU27" s="37"/>
      <c r="WDV27" s="37"/>
      <c r="WDW27" s="37"/>
      <c r="WDX27" s="37"/>
      <c r="WDY27" s="37"/>
      <c r="WDZ27" s="37"/>
      <c r="WEA27" s="37"/>
      <c r="WEB27" s="37"/>
      <c r="WEC27" s="37"/>
      <c r="WED27" s="37"/>
      <c r="WEE27" s="37"/>
      <c r="WEF27" s="37"/>
      <c r="WEG27" s="37"/>
      <c r="WEH27" s="37"/>
      <c r="WEI27" s="37"/>
      <c r="WEJ27" s="37"/>
      <c r="WEK27" s="37"/>
      <c r="WEL27" s="37"/>
      <c r="WEM27" s="37"/>
      <c r="WEN27" s="37"/>
      <c r="WEO27" s="37"/>
      <c r="WEP27" s="37"/>
      <c r="WEQ27" s="37"/>
      <c r="WER27" s="37"/>
      <c r="WES27" s="37"/>
      <c r="WET27" s="37"/>
      <c r="WEU27" s="37"/>
      <c r="WEV27" s="37"/>
      <c r="WEW27" s="37"/>
      <c r="WEX27" s="37"/>
      <c r="WEY27" s="37"/>
      <c r="WEZ27" s="37"/>
      <c r="WFA27" s="37"/>
      <c r="WFB27" s="37"/>
      <c r="WFC27" s="37"/>
      <c r="WFD27" s="37"/>
      <c r="WFE27" s="37"/>
      <c r="WFF27" s="37"/>
      <c r="WFG27" s="37"/>
      <c r="WFH27" s="37"/>
      <c r="WFI27" s="37"/>
      <c r="WFJ27" s="37"/>
      <c r="WFK27" s="37"/>
      <c r="WFL27" s="37"/>
      <c r="WFM27" s="37"/>
      <c r="WFN27" s="37"/>
      <c r="WFO27" s="37"/>
      <c r="WFP27" s="37"/>
      <c r="WFQ27" s="37"/>
      <c r="WFR27" s="37"/>
      <c r="WFS27" s="37"/>
      <c r="WFT27" s="37"/>
      <c r="WFU27" s="37"/>
      <c r="WFV27" s="37"/>
      <c r="WFW27" s="37"/>
      <c r="WFX27" s="37"/>
      <c r="WFY27" s="37"/>
      <c r="WFZ27" s="37"/>
      <c r="WGA27" s="37"/>
      <c r="WGB27" s="37"/>
      <c r="WGC27" s="37"/>
      <c r="WGD27" s="37"/>
      <c r="WGE27" s="37"/>
      <c r="WGF27" s="37"/>
      <c r="WGG27" s="37"/>
      <c r="WGH27" s="37"/>
      <c r="WGI27" s="37"/>
      <c r="WGJ27" s="37"/>
      <c r="WGK27" s="37"/>
      <c r="WGL27" s="37"/>
      <c r="WGM27" s="37"/>
      <c r="WGN27" s="37"/>
      <c r="WGO27" s="37"/>
      <c r="WGP27" s="37"/>
      <c r="WGQ27" s="37"/>
      <c r="WGR27" s="37"/>
      <c r="WGS27" s="37"/>
      <c r="WGT27" s="37"/>
      <c r="WGU27" s="37"/>
      <c r="WGV27" s="37"/>
      <c r="WGW27" s="37"/>
      <c r="WGX27" s="37"/>
      <c r="WGY27" s="37"/>
      <c r="WGZ27" s="37"/>
      <c r="WHA27" s="37"/>
      <c r="WHB27" s="37"/>
      <c r="WHC27" s="37"/>
      <c r="WHD27" s="37"/>
      <c r="WHE27" s="37"/>
      <c r="WHF27" s="37"/>
      <c r="WHG27" s="37"/>
      <c r="WHH27" s="37"/>
      <c r="WHI27" s="37"/>
      <c r="WHJ27" s="37"/>
      <c r="WHK27" s="37"/>
      <c r="WHL27" s="37"/>
      <c r="WHM27" s="37"/>
      <c r="WHN27" s="37"/>
      <c r="WHO27" s="37"/>
      <c r="WHP27" s="37"/>
      <c r="WHQ27" s="37"/>
      <c r="WHR27" s="37"/>
      <c r="WHS27" s="37"/>
      <c r="WHT27" s="37"/>
      <c r="WHU27" s="37"/>
      <c r="WHV27" s="37"/>
      <c r="WHW27" s="37"/>
      <c r="WHX27" s="37"/>
      <c r="WHY27" s="37"/>
      <c r="WHZ27" s="37"/>
      <c r="WIA27" s="37"/>
      <c r="WIB27" s="37"/>
      <c r="WIC27" s="37"/>
      <c r="WID27" s="37"/>
      <c r="WIE27" s="37"/>
      <c r="WIF27" s="37"/>
      <c r="WIG27" s="37"/>
      <c r="WIH27" s="37"/>
      <c r="WII27" s="37"/>
      <c r="WIJ27" s="37"/>
      <c r="WIK27" s="37"/>
      <c r="WIL27" s="37"/>
      <c r="WIM27" s="37"/>
      <c r="WIN27" s="37"/>
      <c r="WIO27" s="37"/>
      <c r="WIP27" s="37"/>
      <c r="WIQ27" s="37"/>
      <c r="WIR27" s="37"/>
      <c r="WIS27" s="37"/>
      <c r="WIT27" s="37"/>
      <c r="WIU27" s="37"/>
      <c r="WIV27" s="37"/>
      <c r="WIW27" s="37"/>
      <c r="WIX27" s="37"/>
      <c r="WIY27" s="37"/>
      <c r="WIZ27" s="37"/>
      <c r="WJA27" s="37"/>
      <c r="WJB27" s="37"/>
      <c r="WJC27" s="37"/>
      <c r="WJD27" s="37"/>
      <c r="WJE27" s="37"/>
      <c r="WJF27" s="37"/>
      <c r="WJG27" s="37"/>
      <c r="WJH27" s="37"/>
      <c r="WJI27" s="37"/>
      <c r="WJJ27" s="37"/>
      <c r="WJK27" s="37"/>
      <c r="WJL27" s="37"/>
      <c r="WJM27" s="37"/>
      <c r="WJN27" s="37"/>
      <c r="WJO27" s="37"/>
      <c r="WJP27" s="37"/>
      <c r="WJQ27" s="37"/>
      <c r="WJR27" s="37"/>
      <c r="WJS27" s="37"/>
      <c r="WJT27" s="37"/>
      <c r="WJU27" s="37"/>
      <c r="WJV27" s="37"/>
      <c r="WJW27" s="37"/>
      <c r="WJX27" s="37"/>
      <c r="WJY27" s="37"/>
      <c r="WJZ27" s="37"/>
      <c r="WKA27" s="37"/>
      <c r="WKB27" s="37"/>
      <c r="WKC27" s="37"/>
      <c r="WKD27" s="37"/>
      <c r="WKE27" s="37"/>
      <c r="WKF27" s="37"/>
      <c r="WKG27" s="37"/>
      <c r="WKH27" s="37"/>
      <c r="WKI27" s="37"/>
      <c r="WKJ27" s="37"/>
      <c r="WKK27" s="37"/>
      <c r="WKL27" s="37"/>
      <c r="WKM27" s="37"/>
      <c r="WKN27" s="37"/>
      <c r="WKO27" s="37"/>
      <c r="WKP27" s="37"/>
      <c r="WKQ27" s="37"/>
      <c r="WKR27" s="37"/>
      <c r="WKS27" s="37"/>
      <c r="WKT27" s="37"/>
      <c r="WKU27" s="37"/>
      <c r="WKV27" s="37"/>
      <c r="WKW27" s="37"/>
      <c r="WKX27" s="37"/>
      <c r="WKY27" s="37"/>
      <c r="WKZ27" s="37"/>
      <c r="WLA27" s="37"/>
      <c r="WLB27" s="37"/>
      <c r="WLC27" s="37"/>
      <c r="WLD27" s="37"/>
      <c r="WLE27" s="37"/>
      <c r="WLF27" s="37"/>
      <c r="WLG27" s="37"/>
      <c r="WLH27" s="37"/>
      <c r="WLI27" s="37"/>
      <c r="WLJ27" s="37"/>
      <c r="WLK27" s="37"/>
      <c r="WLL27" s="37"/>
      <c r="WLM27" s="37"/>
      <c r="WLN27" s="37"/>
      <c r="WLO27" s="37"/>
      <c r="WLP27" s="37"/>
      <c r="WLQ27" s="37"/>
      <c r="WLR27" s="37"/>
      <c r="WLS27" s="37"/>
      <c r="WLT27" s="37"/>
      <c r="WLU27" s="37"/>
      <c r="WLV27" s="37"/>
      <c r="WLW27" s="37"/>
      <c r="WLX27" s="37"/>
      <c r="WLY27" s="37"/>
      <c r="WLZ27" s="37"/>
      <c r="WMA27" s="37"/>
      <c r="WMB27" s="37"/>
      <c r="WMC27" s="37"/>
      <c r="WMD27" s="37"/>
      <c r="WME27" s="37"/>
      <c r="WMF27" s="37"/>
      <c r="WMG27" s="37"/>
      <c r="WMH27" s="37"/>
      <c r="WMI27" s="37"/>
      <c r="WMJ27" s="37"/>
      <c r="WMK27" s="37"/>
      <c r="WML27" s="37"/>
      <c r="WMM27" s="37"/>
      <c r="WMN27" s="37"/>
      <c r="WMO27" s="37"/>
      <c r="WMP27" s="37"/>
      <c r="WMQ27" s="37"/>
      <c r="WMR27" s="37"/>
      <c r="WMS27" s="37"/>
      <c r="WMT27" s="37"/>
      <c r="WMU27" s="37"/>
      <c r="WMV27" s="37"/>
      <c r="WMW27" s="37"/>
      <c r="WMX27" s="37"/>
      <c r="WMY27" s="37"/>
      <c r="WMZ27" s="37"/>
      <c r="WNA27" s="37"/>
      <c r="WNB27" s="37"/>
      <c r="WNC27" s="37"/>
      <c r="WND27" s="37"/>
      <c r="WNE27" s="37"/>
      <c r="WNF27" s="37"/>
      <c r="WNG27" s="37"/>
      <c r="WNH27" s="37"/>
      <c r="WNI27" s="37"/>
      <c r="WNJ27" s="37"/>
      <c r="WNK27" s="37"/>
      <c r="WNL27" s="37"/>
      <c r="WNM27" s="37"/>
      <c r="WNN27" s="37"/>
      <c r="WNO27" s="37"/>
      <c r="WNP27" s="37"/>
      <c r="WNQ27" s="37"/>
      <c r="WNR27" s="37"/>
      <c r="WNS27" s="37"/>
      <c r="WNT27" s="37"/>
      <c r="WNU27" s="37"/>
      <c r="WNV27" s="37"/>
      <c r="WNW27" s="37"/>
      <c r="WNX27" s="37"/>
      <c r="WNY27" s="37"/>
      <c r="WNZ27" s="37"/>
      <c r="WOA27" s="37"/>
      <c r="WOB27" s="37"/>
      <c r="WOC27" s="37"/>
      <c r="WOD27" s="37"/>
      <c r="WOE27" s="37"/>
      <c r="WOF27" s="37"/>
      <c r="WOG27" s="37"/>
      <c r="WOH27" s="37"/>
      <c r="WOI27" s="37"/>
      <c r="WOJ27" s="37"/>
      <c r="WOK27" s="37"/>
      <c r="WOL27" s="37"/>
      <c r="WOM27" s="37"/>
      <c r="WON27" s="37"/>
      <c r="WOO27" s="37"/>
      <c r="WOP27" s="37"/>
      <c r="WOQ27" s="37"/>
      <c r="WOR27" s="37"/>
      <c r="WOS27" s="37"/>
      <c r="WOT27" s="37"/>
      <c r="WOU27" s="37"/>
      <c r="WOV27" s="37"/>
      <c r="WOW27" s="37"/>
      <c r="WOX27" s="37"/>
      <c r="WOY27" s="37"/>
      <c r="WOZ27" s="37"/>
      <c r="WPA27" s="37"/>
      <c r="WPB27" s="37"/>
      <c r="WPC27" s="37"/>
      <c r="WPD27" s="37"/>
      <c r="WPE27" s="37"/>
      <c r="WPF27" s="37"/>
      <c r="WPG27" s="37"/>
      <c r="WPH27" s="37"/>
      <c r="WPI27" s="37"/>
      <c r="WPJ27" s="37"/>
      <c r="WPK27" s="37"/>
      <c r="WPL27" s="37"/>
      <c r="WPM27" s="37"/>
      <c r="WPN27" s="37"/>
      <c r="WPO27" s="37"/>
      <c r="WPP27" s="37"/>
      <c r="WPQ27" s="37"/>
      <c r="WPR27" s="37"/>
      <c r="WPS27" s="37"/>
      <c r="WPT27" s="37"/>
      <c r="WPU27" s="37"/>
      <c r="WPV27" s="37"/>
      <c r="WPW27" s="37"/>
      <c r="WPX27" s="37"/>
      <c r="WPY27" s="37"/>
      <c r="WPZ27" s="37"/>
      <c r="WQA27" s="37"/>
      <c r="WQB27" s="37"/>
      <c r="WQC27" s="37"/>
      <c r="WQD27" s="37"/>
      <c r="WQE27" s="37"/>
      <c r="WQF27" s="37"/>
      <c r="WQG27" s="37"/>
      <c r="WQH27" s="37"/>
      <c r="WQI27" s="37"/>
      <c r="WQJ27" s="37"/>
      <c r="WQK27" s="37"/>
      <c r="WQL27" s="37"/>
      <c r="WQM27" s="37"/>
      <c r="WQN27" s="37"/>
      <c r="WQO27" s="37"/>
      <c r="WQP27" s="37"/>
      <c r="WQQ27" s="37"/>
      <c r="WQR27" s="37"/>
      <c r="WQS27" s="37"/>
      <c r="WQT27" s="37"/>
      <c r="WQU27" s="37"/>
      <c r="WQV27" s="37"/>
      <c r="WQW27" s="37"/>
      <c r="WQX27" s="37"/>
      <c r="WQY27" s="37"/>
      <c r="WQZ27" s="37"/>
      <c r="WRA27" s="37"/>
      <c r="WRB27" s="37"/>
      <c r="WRC27" s="37"/>
      <c r="WRD27" s="37"/>
      <c r="WRE27" s="37"/>
      <c r="WRF27" s="37"/>
      <c r="WRG27" s="37"/>
      <c r="WRH27" s="37"/>
      <c r="WRI27" s="37"/>
      <c r="WRJ27" s="37"/>
      <c r="WRK27" s="37"/>
      <c r="WRL27" s="37"/>
      <c r="WRM27" s="37"/>
      <c r="WRN27" s="37"/>
      <c r="WRO27" s="37"/>
      <c r="WRP27" s="37"/>
      <c r="WRQ27" s="37"/>
      <c r="WRR27" s="37"/>
      <c r="WRS27" s="37"/>
      <c r="WRT27" s="37"/>
      <c r="WRU27" s="37"/>
      <c r="WRV27" s="37"/>
      <c r="WRW27" s="37"/>
      <c r="WRX27" s="37"/>
      <c r="WRY27" s="37"/>
      <c r="WRZ27" s="37"/>
      <c r="WSA27" s="37"/>
      <c r="WSB27" s="37"/>
      <c r="WSC27" s="37"/>
      <c r="WSD27" s="37"/>
      <c r="WSE27" s="37"/>
      <c r="WSF27" s="37"/>
      <c r="WSG27" s="37"/>
      <c r="WSH27" s="37"/>
      <c r="WSI27" s="37"/>
      <c r="WSJ27" s="37"/>
      <c r="WSK27" s="37"/>
      <c r="WSL27" s="37"/>
      <c r="WSM27" s="37"/>
      <c r="WSN27" s="37"/>
      <c r="WSO27" s="37"/>
      <c r="WSP27" s="37"/>
      <c r="WSQ27" s="37"/>
      <c r="WSR27" s="37"/>
      <c r="WSS27" s="37"/>
      <c r="WST27" s="37"/>
      <c r="WSU27" s="37"/>
      <c r="WSV27" s="37"/>
      <c r="WSW27" s="37"/>
      <c r="WSX27" s="37"/>
      <c r="WSY27" s="37"/>
      <c r="WSZ27" s="37"/>
      <c r="WTA27" s="37"/>
      <c r="WTB27" s="37"/>
      <c r="WTC27" s="37"/>
      <c r="WTD27" s="37"/>
      <c r="WTE27" s="37"/>
      <c r="WTF27" s="37"/>
      <c r="WTG27" s="37"/>
      <c r="WTH27" s="37"/>
      <c r="WTI27" s="37"/>
      <c r="WTJ27" s="37"/>
      <c r="WTK27" s="37"/>
      <c r="WTL27" s="37"/>
      <c r="WTM27" s="37"/>
      <c r="WTN27" s="37"/>
      <c r="WTO27" s="37"/>
      <c r="WTP27" s="37"/>
      <c r="WTQ27" s="37"/>
      <c r="WTR27" s="37"/>
      <c r="WTS27" s="37"/>
      <c r="WTT27" s="37"/>
      <c r="WTU27" s="37"/>
      <c r="WTV27" s="37"/>
      <c r="WTW27" s="37"/>
      <c r="WTX27" s="37"/>
      <c r="WTY27" s="37"/>
      <c r="WTZ27" s="37"/>
      <c r="WUA27" s="37"/>
      <c r="WUB27" s="37"/>
      <c r="WUC27" s="37"/>
      <c r="WUD27" s="37"/>
      <c r="WUE27" s="37"/>
      <c r="WUF27" s="37"/>
      <c r="WUG27" s="37"/>
      <c r="WUH27" s="37"/>
      <c r="WUI27" s="37"/>
      <c r="WUJ27" s="37"/>
      <c r="WUK27" s="37"/>
      <c r="WUL27" s="37"/>
      <c r="WUM27" s="37"/>
      <c r="WUN27" s="37"/>
      <c r="WUO27" s="37"/>
      <c r="WUP27" s="37"/>
      <c r="WUQ27" s="37"/>
      <c r="WUR27" s="37"/>
      <c r="WUS27" s="37"/>
      <c r="WUT27" s="37"/>
      <c r="WUU27" s="37"/>
      <c r="WUV27" s="37"/>
      <c r="WUW27" s="37"/>
      <c r="WUX27" s="37"/>
      <c r="WUY27" s="37"/>
      <c r="WUZ27" s="37"/>
      <c r="WVA27" s="37"/>
      <c r="WVB27" s="37"/>
      <c r="WVC27" s="37"/>
      <c r="WVD27" s="37"/>
      <c r="WVE27" s="37"/>
      <c r="WVF27" s="37"/>
      <c r="WVG27" s="37"/>
      <c r="WVH27" s="37"/>
      <c r="WVI27" s="37"/>
      <c r="WVJ27" s="37"/>
      <c r="WVK27" s="37"/>
      <c r="WVL27" s="37"/>
      <c r="WVM27" s="37"/>
      <c r="WVN27" s="37"/>
      <c r="WVO27" s="37"/>
      <c r="WVP27" s="37"/>
      <c r="WVQ27" s="37"/>
      <c r="WVR27" s="37"/>
      <c r="WVS27" s="37"/>
      <c r="WVT27" s="37"/>
      <c r="WVU27" s="37"/>
      <c r="WVV27" s="37"/>
      <c r="WVW27" s="37"/>
      <c r="WVX27" s="37"/>
      <c r="WVY27" s="37"/>
      <c r="WVZ27" s="37"/>
      <c r="WWA27" s="37"/>
      <c r="WWB27" s="37"/>
      <c r="WWC27" s="37"/>
      <c r="WWD27" s="37"/>
      <c r="WWE27" s="37"/>
      <c r="WWF27" s="37"/>
      <c r="WWG27" s="37"/>
      <c r="WWH27" s="37"/>
      <c r="WWI27" s="37"/>
      <c r="WWJ27" s="37"/>
      <c r="WWK27" s="37"/>
      <c r="WWL27" s="37"/>
      <c r="WWM27" s="37"/>
      <c r="WWN27" s="37"/>
      <c r="WWO27" s="37"/>
      <c r="WWP27" s="37"/>
      <c r="WWQ27" s="37"/>
      <c r="WWR27" s="37"/>
      <c r="WWS27" s="37"/>
      <c r="WWT27" s="37"/>
      <c r="WWU27" s="37"/>
      <c r="WWV27" s="37"/>
      <c r="WWW27" s="37"/>
      <c r="WWX27" s="37"/>
      <c r="WWY27" s="37"/>
      <c r="WWZ27" s="37"/>
      <c r="WXA27" s="37"/>
      <c r="WXB27" s="37"/>
      <c r="WXC27" s="37"/>
      <c r="WXD27" s="37"/>
      <c r="WXE27" s="37"/>
      <c r="WXF27" s="37"/>
      <c r="WXG27" s="37"/>
      <c r="WXH27" s="37"/>
      <c r="WXI27" s="37"/>
      <c r="WXJ27" s="37"/>
      <c r="WXK27" s="37"/>
      <c r="WXL27" s="37"/>
      <c r="WXM27" s="37"/>
      <c r="WXN27" s="37"/>
      <c r="WXO27" s="37"/>
      <c r="WXP27" s="37"/>
      <c r="WXQ27" s="37"/>
      <c r="WXR27" s="37"/>
      <c r="WXS27" s="37"/>
      <c r="WXT27" s="37"/>
      <c r="WXU27" s="37"/>
      <c r="WXV27" s="37"/>
      <c r="WXW27" s="37"/>
      <c r="WXX27" s="37"/>
      <c r="WXY27" s="37"/>
      <c r="WXZ27" s="37"/>
      <c r="WYA27" s="37"/>
      <c r="WYB27" s="37"/>
      <c r="WYC27" s="37"/>
      <c r="WYD27" s="37"/>
      <c r="WYE27" s="37"/>
      <c r="WYF27" s="37"/>
      <c r="WYG27" s="37"/>
      <c r="WYH27" s="37"/>
      <c r="WYI27" s="37"/>
      <c r="WYJ27" s="37"/>
      <c r="WYK27" s="37"/>
      <c r="WYL27" s="37"/>
      <c r="WYM27" s="37"/>
      <c r="WYN27" s="37"/>
      <c r="WYO27" s="37"/>
      <c r="WYP27" s="37"/>
      <c r="WYQ27" s="37"/>
      <c r="WYR27" s="37"/>
      <c r="WYS27" s="37"/>
      <c r="WYT27" s="37"/>
      <c r="WYU27" s="37"/>
      <c r="WYV27" s="37"/>
      <c r="WYW27" s="37"/>
      <c r="WYX27" s="37"/>
      <c r="WYY27" s="37"/>
      <c r="WYZ27" s="37"/>
      <c r="WZA27" s="37"/>
      <c r="WZB27" s="37"/>
      <c r="WZC27" s="37"/>
      <c r="WZD27" s="37"/>
      <c r="WZE27" s="37"/>
      <c r="WZF27" s="37"/>
      <c r="WZG27" s="37"/>
      <c r="WZH27" s="37"/>
      <c r="WZI27" s="37"/>
      <c r="WZJ27" s="37"/>
      <c r="WZK27" s="37"/>
      <c r="WZL27" s="37"/>
      <c r="WZM27" s="37"/>
      <c r="WZN27" s="37"/>
      <c r="WZO27" s="37"/>
      <c r="WZP27" s="37"/>
      <c r="WZQ27" s="37"/>
      <c r="WZR27" s="37"/>
      <c r="WZS27" s="37"/>
      <c r="WZT27" s="37"/>
      <c r="WZU27" s="37"/>
      <c r="WZV27" s="37"/>
      <c r="WZW27" s="37"/>
      <c r="WZX27" s="37"/>
      <c r="WZY27" s="37"/>
      <c r="WZZ27" s="37"/>
      <c r="XAA27" s="37"/>
      <c r="XAB27" s="37"/>
      <c r="XAC27" s="37"/>
      <c r="XAD27" s="37"/>
      <c r="XAE27" s="37"/>
      <c r="XAF27" s="37"/>
      <c r="XAG27" s="37"/>
      <c r="XAH27" s="37"/>
      <c r="XAI27" s="37"/>
      <c r="XAJ27" s="37"/>
      <c r="XAK27" s="37"/>
      <c r="XAL27" s="37"/>
      <c r="XAM27" s="37"/>
      <c r="XAN27" s="37"/>
      <c r="XAO27" s="37"/>
      <c r="XAP27" s="37"/>
      <c r="XAQ27" s="37"/>
      <c r="XAR27" s="37"/>
      <c r="XAS27" s="37"/>
      <c r="XAT27" s="37"/>
      <c r="XAU27" s="37"/>
      <c r="XAV27" s="37"/>
      <c r="XAW27" s="37"/>
      <c r="XAX27" s="37"/>
      <c r="XAY27" s="37"/>
      <c r="XAZ27" s="37"/>
      <c r="XBA27" s="37"/>
      <c r="XBB27" s="37"/>
      <c r="XBC27" s="37"/>
      <c r="XBD27" s="37"/>
      <c r="XBE27" s="37"/>
      <c r="XBF27" s="37"/>
      <c r="XBG27" s="37"/>
      <c r="XBH27" s="37"/>
      <c r="XBI27" s="37"/>
      <c r="XBJ27" s="37"/>
      <c r="XBK27" s="37"/>
      <c r="XBL27" s="37"/>
      <c r="XBM27" s="37"/>
      <c r="XBN27" s="37"/>
      <c r="XBO27" s="37"/>
      <c r="XBP27" s="37"/>
      <c r="XBQ27" s="37"/>
      <c r="XBR27" s="37"/>
      <c r="XBS27" s="37"/>
      <c r="XBT27" s="37"/>
      <c r="XBU27" s="37"/>
      <c r="XBV27" s="37"/>
      <c r="XBW27" s="37"/>
      <c r="XBX27" s="37"/>
      <c r="XBY27" s="37"/>
      <c r="XBZ27" s="37"/>
      <c r="XCA27" s="37"/>
      <c r="XCB27" s="37"/>
      <c r="XCC27" s="37"/>
      <c r="XCD27" s="37"/>
      <c r="XCE27" s="37"/>
      <c r="XCF27" s="37"/>
      <c r="XCG27" s="37"/>
      <c r="XCH27" s="37"/>
      <c r="XCI27" s="37"/>
      <c r="XCJ27" s="37"/>
      <c r="XCK27" s="37"/>
      <c r="XCL27" s="37"/>
      <c r="XCM27" s="37"/>
      <c r="XCN27" s="37"/>
      <c r="XCO27" s="37"/>
      <c r="XCP27" s="37"/>
      <c r="XCQ27" s="37"/>
      <c r="XCR27" s="37"/>
      <c r="XCS27" s="37"/>
      <c r="XCT27" s="37"/>
      <c r="XCU27" s="37"/>
      <c r="XCV27" s="37"/>
      <c r="XCW27" s="37"/>
      <c r="XCX27" s="37"/>
      <c r="XCY27" s="37"/>
      <c r="XCZ27" s="37"/>
      <c r="XDA27" s="37"/>
      <c r="XDB27" s="37"/>
      <c r="XDC27" s="37"/>
      <c r="XDD27" s="37"/>
      <c r="XDE27" s="37"/>
      <c r="XDF27" s="37"/>
      <c r="XDG27" s="37"/>
      <c r="XDH27" s="37"/>
      <c r="XDI27" s="37"/>
      <c r="XDJ27" s="37"/>
      <c r="XDK27" s="37"/>
      <c r="XDL27" s="37"/>
      <c r="XDM27" s="37"/>
      <c r="XDN27" s="37"/>
      <c r="XDO27" s="37"/>
      <c r="XDP27" s="37"/>
      <c r="XDQ27" s="37"/>
      <c r="XDR27" s="37"/>
      <c r="XDS27" s="37"/>
      <c r="XDT27" s="37"/>
      <c r="XDU27" s="37"/>
      <c r="XDV27" s="37"/>
      <c r="XDW27" s="37"/>
      <c r="XDX27" s="37"/>
      <c r="XDY27" s="37"/>
      <c r="XDZ27" s="37"/>
      <c r="XEA27" s="37"/>
      <c r="XEB27" s="37"/>
      <c r="XEC27" s="37"/>
      <c r="XED27" s="37"/>
      <c r="XEE27" s="37"/>
      <c r="XEF27" s="37"/>
      <c r="XEG27" s="37"/>
      <c r="XEH27" s="37"/>
      <c r="XEI27" s="37"/>
      <c r="XEJ27" s="37"/>
      <c r="XEK27" s="37"/>
      <c r="XEL27" s="37"/>
      <c r="XEM27" s="37"/>
      <c r="XEN27" s="37"/>
      <c r="XEO27" s="37"/>
      <c r="XEP27" s="37"/>
      <c r="XEQ27" s="37"/>
      <c r="XER27" s="37"/>
      <c r="XES27" s="37"/>
      <c r="XET27" s="37"/>
      <c r="XEU27" s="37"/>
      <c r="XEV27" s="37"/>
      <c r="XEW27" s="37"/>
      <c r="XEX27" s="37"/>
      <c r="XEY27" s="37"/>
      <c r="XEZ27" s="37"/>
      <c r="XFA27" s="37"/>
      <c r="XFB27" s="37"/>
      <c r="XFC27" s="37"/>
      <c r="XFD27" s="37"/>
    </row>
    <row r="28" spans="1:16384" ht="24" customHeight="1" x14ac:dyDescent="0.2">
      <c r="A28" s="37">
        <v>28.6</v>
      </c>
      <c r="B28" s="37">
        <v>21.6</v>
      </c>
      <c r="C28" s="37">
        <v>28.5</v>
      </c>
      <c r="D28" s="37">
        <v>23.6</v>
      </c>
      <c r="E28" s="37">
        <v>14.5</v>
      </c>
      <c r="F28" s="37">
        <v>7.8</v>
      </c>
      <c r="G28" s="37"/>
      <c r="H28" s="37">
        <v>0.99462499999999998</v>
      </c>
      <c r="I28" s="37">
        <v>1.0387500000000001</v>
      </c>
      <c r="J28" s="37">
        <v>1.03525</v>
      </c>
      <c r="K28" s="37">
        <v>1.4637500000000001</v>
      </c>
      <c r="L28" s="37">
        <v>2.0024999999999999</v>
      </c>
      <c r="M28" s="37">
        <v>3.2925</v>
      </c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  <c r="HG28" s="37"/>
      <c r="HH28" s="37"/>
      <c r="HI28" s="37"/>
      <c r="HJ28" s="37"/>
      <c r="HK28" s="37"/>
      <c r="HL28" s="37"/>
      <c r="HM28" s="37"/>
      <c r="HN28" s="37"/>
      <c r="HO28" s="37"/>
      <c r="HP28" s="37"/>
      <c r="HQ28" s="37"/>
      <c r="HR28" s="37"/>
      <c r="HS28" s="37"/>
      <c r="HT28" s="37"/>
      <c r="HU28" s="37"/>
      <c r="HV28" s="37"/>
      <c r="HW28" s="37"/>
      <c r="HX28" s="37"/>
      <c r="HY28" s="37"/>
      <c r="HZ28" s="37"/>
      <c r="IA28" s="37"/>
      <c r="IB28" s="37"/>
      <c r="IC28" s="37"/>
      <c r="ID28" s="37"/>
      <c r="IE28" s="37"/>
      <c r="IF28" s="37"/>
      <c r="IG28" s="37"/>
      <c r="IH28" s="37"/>
      <c r="II28" s="37"/>
      <c r="IJ28" s="37"/>
      <c r="IK28" s="37"/>
      <c r="IL28" s="37"/>
      <c r="IM28" s="37"/>
      <c r="IN28" s="37"/>
      <c r="IO28" s="37"/>
      <c r="IP28" s="37"/>
      <c r="IQ28" s="37"/>
      <c r="IR28" s="37"/>
      <c r="IS28" s="37"/>
      <c r="IT28" s="37"/>
      <c r="IU28" s="37"/>
      <c r="IV28" s="37"/>
      <c r="IW28" s="37"/>
      <c r="IX28" s="37"/>
      <c r="IY28" s="37"/>
      <c r="IZ28" s="37"/>
      <c r="JA28" s="37"/>
      <c r="JB28" s="37"/>
      <c r="JC28" s="37"/>
      <c r="JD28" s="37"/>
      <c r="JE28" s="37"/>
      <c r="JF28" s="37"/>
      <c r="JG28" s="37"/>
      <c r="JH28" s="37"/>
      <c r="JI28" s="37"/>
      <c r="JJ28" s="37"/>
      <c r="JK28" s="37"/>
      <c r="JL28" s="37"/>
      <c r="JM28" s="37"/>
      <c r="JN28" s="37"/>
      <c r="JO28" s="37"/>
      <c r="JP28" s="37"/>
      <c r="JQ28" s="37"/>
      <c r="JR28" s="37"/>
      <c r="JS28" s="37"/>
      <c r="JT28" s="37"/>
      <c r="JU28" s="37"/>
      <c r="JV28" s="37"/>
      <c r="JW28" s="37"/>
      <c r="JX28" s="37"/>
      <c r="JY28" s="37"/>
      <c r="JZ28" s="37"/>
      <c r="KA28" s="37"/>
      <c r="KB28" s="37"/>
      <c r="KC28" s="37"/>
      <c r="KD28" s="37"/>
      <c r="KE28" s="37"/>
      <c r="KF28" s="37"/>
      <c r="KG28" s="37"/>
      <c r="KH28" s="37"/>
      <c r="KI28" s="37"/>
      <c r="KJ28" s="37"/>
      <c r="KK28" s="37"/>
      <c r="KL28" s="37"/>
      <c r="KM28" s="37"/>
      <c r="KN28" s="37"/>
      <c r="KO28" s="37"/>
      <c r="KP28" s="37"/>
      <c r="KQ28" s="37"/>
      <c r="KR28" s="37"/>
      <c r="KS28" s="37"/>
      <c r="KT28" s="37"/>
      <c r="KU28" s="37"/>
      <c r="KV28" s="37"/>
      <c r="KW28" s="37"/>
      <c r="KX28" s="37"/>
      <c r="KY28" s="37"/>
      <c r="KZ28" s="37"/>
      <c r="LA28" s="37"/>
      <c r="LB28" s="37"/>
      <c r="LC28" s="37"/>
      <c r="LD28" s="37"/>
      <c r="LE28" s="37"/>
      <c r="LF28" s="37"/>
      <c r="LG28" s="37"/>
      <c r="LH28" s="37"/>
      <c r="LI28" s="37"/>
      <c r="LJ28" s="37"/>
      <c r="LK28" s="37"/>
      <c r="LL28" s="37"/>
      <c r="LM28" s="37"/>
      <c r="LN28" s="37"/>
      <c r="LO28" s="37"/>
      <c r="LP28" s="37"/>
      <c r="LQ28" s="37"/>
      <c r="LR28" s="37"/>
      <c r="LS28" s="37"/>
      <c r="LT28" s="37"/>
      <c r="LU28" s="37"/>
      <c r="LV28" s="37"/>
      <c r="LW28" s="37"/>
      <c r="LX28" s="37"/>
      <c r="LY28" s="37"/>
      <c r="LZ28" s="37"/>
      <c r="MA28" s="37"/>
      <c r="MB28" s="37"/>
      <c r="MC28" s="37"/>
      <c r="MD28" s="37"/>
      <c r="ME28" s="37"/>
      <c r="MF28" s="37"/>
      <c r="MG28" s="37"/>
      <c r="MH28" s="37"/>
      <c r="MI28" s="37"/>
      <c r="MJ28" s="37"/>
      <c r="MK28" s="37"/>
      <c r="ML28" s="37"/>
      <c r="MM28" s="37"/>
      <c r="MN28" s="37"/>
      <c r="MO28" s="37"/>
      <c r="MP28" s="37"/>
      <c r="MQ28" s="37"/>
      <c r="MR28" s="37"/>
      <c r="MS28" s="37"/>
      <c r="MT28" s="37"/>
      <c r="MU28" s="37"/>
      <c r="MV28" s="37"/>
      <c r="MW28" s="37"/>
      <c r="MX28" s="37"/>
      <c r="MY28" s="37"/>
      <c r="MZ28" s="37"/>
      <c r="NA28" s="37"/>
      <c r="NB28" s="37"/>
      <c r="NC28" s="37"/>
      <c r="ND28" s="37"/>
      <c r="NE28" s="37"/>
      <c r="NF28" s="37"/>
      <c r="NG28" s="37"/>
      <c r="NH28" s="37"/>
      <c r="NI28" s="37"/>
      <c r="NJ28" s="37"/>
      <c r="NK28" s="37"/>
      <c r="NL28" s="37"/>
      <c r="NM28" s="37"/>
      <c r="NN28" s="37"/>
      <c r="NO28" s="37"/>
      <c r="NP28" s="37"/>
      <c r="NQ28" s="37"/>
      <c r="NR28" s="37"/>
      <c r="NS28" s="37"/>
      <c r="NT28" s="37"/>
      <c r="NU28" s="37"/>
      <c r="NV28" s="37"/>
      <c r="NW28" s="37"/>
      <c r="NX28" s="37"/>
      <c r="NY28" s="37"/>
      <c r="NZ28" s="37"/>
      <c r="OA28" s="37"/>
      <c r="OB28" s="37"/>
      <c r="OC28" s="37"/>
      <c r="OD28" s="37"/>
      <c r="OE28" s="37"/>
      <c r="OF28" s="37"/>
      <c r="OG28" s="37"/>
      <c r="OH28" s="37"/>
      <c r="OI28" s="37"/>
      <c r="OJ28" s="37"/>
      <c r="OK28" s="37"/>
      <c r="OL28" s="37"/>
      <c r="OM28" s="37"/>
      <c r="ON28" s="37"/>
      <c r="OO28" s="37"/>
      <c r="OP28" s="37"/>
      <c r="OQ28" s="37"/>
      <c r="OR28" s="37"/>
      <c r="OS28" s="37"/>
      <c r="OT28" s="37"/>
      <c r="OU28" s="37"/>
      <c r="OV28" s="37"/>
      <c r="OW28" s="37"/>
      <c r="OX28" s="37"/>
      <c r="OY28" s="37"/>
      <c r="OZ28" s="37"/>
      <c r="PA28" s="37"/>
      <c r="PB28" s="37"/>
      <c r="PC28" s="37"/>
      <c r="PD28" s="37"/>
      <c r="PE28" s="37"/>
      <c r="PF28" s="37"/>
      <c r="PG28" s="37"/>
      <c r="PH28" s="37"/>
      <c r="PI28" s="37"/>
      <c r="PJ28" s="37"/>
      <c r="PK28" s="37"/>
      <c r="PL28" s="37"/>
      <c r="PM28" s="37"/>
      <c r="PN28" s="37"/>
      <c r="PO28" s="37"/>
      <c r="PP28" s="37"/>
      <c r="PQ28" s="37"/>
      <c r="PR28" s="37"/>
      <c r="PS28" s="37"/>
      <c r="PT28" s="37"/>
      <c r="PU28" s="37"/>
      <c r="PV28" s="37"/>
      <c r="PW28" s="37"/>
      <c r="PX28" s="37"/>
      <c r="PY28" s="37"/>
      <c r="PZ28" s="37"/>
      <c r="QA28" s="37"/>
      <c r="QB28" s="37"/>
      <c r="QC28" s="37"/>
      <c r="QD28" s="37"/>
      <c r="QE28" s="37"/>
      <c r="QF28" s="37"/>
      <c r="QG28" s="37"/>
      <c r="QH28" s="37"/>
      <c r="QI28" s="37"/>
      <c r="QJ28" s="37"/>
      <c r="QK28" s="37"/>
      <c r="QL28" s="37"/>
      <c r="QM28" s="37"/>
      <c r="QN28" s="37"/>
      <c r="QO28" s="37"/>
      <c r="QP28" s="37"/>
      <c r="QQ28" s="37"/>
      <c r="QR28" s="37"/>
      <c r="QS28" s="37"/>
      <c r="QT28" s="37"/>
      <c r="QU28" s="37"/>
      <c r="QV28" s="37"/>
      <c r="QW28" s="37"/>
      <c r="QX28" s="37"/>
      <c r="QY28" s="37"/>
      <c r="QZ28" s="37"/>
      <c r="RA28" s="37"/>
      <c r="RB28" s="37"/>
      <c r="RC28" s="37"/>
      <c r="RD28" s="37"/>
      <c r="RE28" s="37"/>
      <c r="RF28" s="37"/>
      <c r="RG28" s="37"/>
      <c r="RH28" s="37"/>
      <c r="RI28" s="37"/>
      <c r="RJ28" s="37"/>
      <c r="RK28" s="37"/>
      <c r="RL28" s="37"/>
      <c r="RM28" s="37"/>
      <c r="RN28" s="37"/>
      <c r="RO28" s="37"/>
      <c r="RP28" s="37"/>
      <c r="RQ28" s="37"/>
      <c r="RR28" s="37"/>
      <c r="RS28" s="37"/>
      <c r="RT28" s="37"/>
      <c r="RU28" s="37"/>
      <c r="RV28" s="37"/>
      <c r="RW28" s="37"/>
      <c r="RX28" s="37"/>
      <c r="RY28" s="37"/>
      <c r="RZ28" s="37"/>
      <c r="SA28" s="37"/>
      <c r="SB28" s="37"/>
      <c r="SC28" s="37"/>
      <c r="SD28" s="37"/>
      <c r="SE28" s="37"/>
      <c r="SF28" s="37"/>
      <c r="SG28" s="37"/>
      <c r="SH28" s="37"/>
      <c r="SI28" s="37"/>
      <c r="SJ28" s="37"/>
      <c r="SK28" s="37"/>
      <c r="SL28" s="37"/>
      <c r="SM28" s="37"/>
      <c r="SN28" s="37"/>
      <c r="SO28" s="37"/>
      <c r="SP28" s="37"/>
      <c r="SQ28" s="37"/>
      <c r="SR28" s="37"/>
      <c r="SS28" s="37"/>
      <c r="ST28" s="37"/>
      <c r="SU28" s="37"/>
      <c r="SV28" s="37"/>
      <c r="SW28" s="37"/>
      <c r="SX28" s="37"/>
      <c r="SY28" s="37"/>
      <c r="SZ28" s="37"/>
      <c r="TA28" s="37"/>
      <c r="TB28" s="37"/>
      <c r="TC28" s="37"/>
      <c r="TD28" s="37"/>
      <c r="TE28" s="37"/>
      <c r="TF28" s="37"/>
      <c r="TG28" s="37"/>
      <c r="TH28" s="37"/>
      <c r="TI28" s="37"/>
      <c r="TJ28" s="37"/>
      <c r="TK28" s="37"/>
      <c r="TL28" s="37"/>
      <c r="TM28" s="37"/>
      <c r="TN28" s="37"/>
      <c r="TO28" s="37"/>
      <c r="TP28" s="37"/>
      <c r="TQ28" s="37"/>
      <c r="TR28" s="37"/>
      <c r="TS28" s="37"/>
      <c r="TT28" s="37"/>
      <c r="TU28" s="37"/>
      <c r="TV28" s="37"/>
      <c r="TW28" s="37"/>
      <c r="TX28" s="37"/>
      <c r="TY28" s="37"/>
      <c r="TZ28" s="37"/>
      <c r="UA28" s="37"/>
      <c r="UB28" s="37"/>
      <c r="UC28" s="37"/>
      <c r="UD28" s="37"/>
      <c r="UE28" s="37"/>
      <c r="UF28" s="37"/>
      <c r="UG28" s="37"/>
      <c r="UH28" s="37"/>
      <c r="UI28" s="37"/>
      <c r="UJ28" s="37"/>
      <c r="UK28" s="37"/>
      <c r="UL28" s="37"/>
      <c r="UM28" s="37"/>
      <c r="UN28" s="37"/>
      <c r="UO28" s="37"/>
      <c r="UP28" s="37"/>
      <c r="UQ28" s="37"/>
      <c r="UR28" s="37"/>
      <c r="US28" s="37"/>
      <c r="UT28" s="37"/>
      <c r="UU28" s="37"/>
      <c r="UV28" s="37"/>
      <c r="UW28" s="37"/>
      <c r="UX28" s="37"/>
      <c r="UY28" s="37"/>
      <c r="UZ28" s="37"/>
      <c r="VA28" s="37"/>
      <c r="VB28" s="37"/>
      <c r="VC28" s="37"/>
      <c r="VD28" s="37"/>
      <c r="VE28" s="37"/>
      <c r="VF28" s="37"/>
      <c r="VG28" s="37"/>
      <c r="VH28" s="37"/>
      <c r="VI28" s="37"/>
      <c r="VJ28" s="37"/>
      <c r="VK28" s="37"/>
      <c r="VL28" s="37"/>
      <c r="VM28" s="37"/>
      <c r="VN28" s="37"/>
      <c r="VO28" s="37"/>
      <c r="VP28" s="37"/>
      <c r="VQ28" s="37"/>
      <c r="VR28" s="37"/>
      <c r="VS28" s="37"/>
      <c r="VT28" s="37"/>
      <c r="VU28" s="37"/>
      <c r="VV28" s="37"/>
      <c r="VW28" s="37"/>
      <c r="VX28" s="37"/>
      <c r="VY28" s="37"/>
      <c r="VZ28" s="37"/>
      <c r="WA28" s="37"/>
      <c r="WB28" s="37"/>
      <c r="WC28" s="37"/>
      <c r="WD28" s="37"/>
      <c r="WE28" s="37"/>
      <c r="WF28" s="37"/>
      <c r="WG28" s="37"/>
      <c r="WH28" s="37"/>
      <c r="WI28" s="37"/>
      <c r="WJ28" s="37"/>
      <c r="WK28" s="37"/>
      <c r="WL28" s="37"/>
      <c r="WM28" s="37"/>
      <c r="WN28" s="37"/>
      <c r="WO28" s="37"/>
      <c r="WP28" s="37"/>
      <c r="WQ28" s="37"/>
      <c r="WR28" s="37"/>
      <c r="WS28" s="37"/>
      <c r="WT28" s="37"/>
      <c r="WU28" s="37"/>
      <c r="WV28" s="37"/>
      <c r="WW28" s="37"/>
      <c r="WX28" s="37"/>
      <c r="WY28" s="37"/>
      <c r="WZ28" s="37"/>
      <c r="XA28" s="37"/>
      <c r="XB28" s="37"/>
      <c r="XC28" s="37"/>
      <c r="XD28" s="37"/>
      <c r="XE28" s="37"/>
      <c r="XF28" s="37"/>
      <c r="XG28" s="37"/>
      <c r="XH28" s="37"/>
      <c r="XI28" s="37"/>
      <c r="XJ28" s="37"/>
      <c r="XK28" s="37"/>
      <c r="XL28" s="37"/>
      <c r="XM28" s="37"/>
      <c r="XN28" s="37"/>
      <c r="XO28" s="37"/>
      <c r="XP28" s="37"/>
      <c r="XQ28" s="37"/>
      <c r="XR28" s="37"/>
      <c r="XS28" s="37"/>
      <c r="XT28" s="37"/>
      <c r="XU28" s="37"/>
      <c r="XV28" s="37"/>
      <c r="XW28" s="37"/>
      <c r="XX28" s="37"/>
      <c r="XY28" s="37"/>
      <c r="XZ28" s="37"/>
      <c r="YA28" s="37"/>
      <c r="YB28" s="37"/>
      <c r="YC28" s="37"/>
      <c r="YD28" s="37"/>
      <c r="YE28" s="37"/>
      <c r="YF28" s="37"/>
      <c r="YG28" s="37"/>
      <c r="YH28" s="37"/>
      <c r="YI28" s="37"/>
      <c r="YJ28" s="37"/>
      <c r="YK28" s="37"/>
      <c r="YL28" s="37"/>
      <c r="YM28" s="37"/>
      <c r="YN28" s="37"/>
      <c r="YO28" s="37"/>
      <c r="YP28" s="37"/>
      <c r="YQ28" s="37"/>
      <c r="YR28" s="37"/>
      <c r="YS28" s="37"/>
      <c r="YT28" s="37"/>
      <c r="YU28" s="37"/>
      <c r="YV28" s="37"/>
      <c r="YW28" s="37"/>
      <c r="YX28" s="37"/>
      <c r="YY28" s="37"/>
      <c r="YZ28" s="37"/>
      <c r="ZA28" s="37"/>
      <c r="ZB28" s="37"/>
      <c r="ZC28" s="37"/>
      <c r="ZD28" s="37"/>
      <c r="ZE28" s="37"/>
      <c r="ZF28" s="37"/>
      <c r="ZG28" s="37"/>
      <c r="ZH28" s="37"/>
      <c r="ZI28" s="37"/>
      <c r="ZJ28" s="37"/>
      <c r="ZK28" s="37"/>
      <c r="ZL28" s="37"/>
      <c r="ZM28" s="37"/>
      <c r="ZN28" s="37"/>
      <c r="ZO28" s="37"/>
      <c r="ZP28" s="37"/>
      <c r="ZQ28" s="37"/>
      <c r="ZR28" s="37"/>
      <c r="ZS28" s="37"/>
      <c r="ZT28" s="37"/>
      <c r="ZU28" s="37"/>
      <c r="ZV28" s="37"/>
      <c r="ZW28" s="37"/>
      <c r="ZX28" s="37"/>
      <c r="ZY28" s="37"/>
      <c r="ZZ28" s="37"/>
      <c r="AAA28" s="37"/>
      <c r="AAB28" s="37"/>
      <c r="AAC28" s="37"/>
      <c r="AAD28" s="37"/>
      <c r="AAE28" s="37"/>
      <c r="AAF28" s="37"/>
      <c r="AAG28" s="37"/>
      <c r="AAH28" s="37"/>
      <c r="AAI28" s="37"/>
      <c r="AAJ28" s="37"/>
      <c r="AAK28" s="37"/>
      <c r="AAL28" s="37"/>
      <c r="AAM28" s="37"/>
      <c r="AAN28" s="37"/>
      <c r="AAO28" s="37"/>
      <c r="AAP28" s="37"/>
      <c r="AAQ28" s="37"/>
      <c r="AAR28" s="37"/>
      <c r="AAS28" s="37"/>
      <c r="AAT28" s="37"/>
      <c r="AAU28" s="37"/>
      <c r="AAV28" s="37"/>
      <c r="AAW28" s="37"/>
      <c r="AAX28" s="37"/>
      <c r="AAY28" s="37"/>
      <c r="AAZ28" s="37"/>
      <c r="ABA28" s="37"/>
      <c r="ABB28" s="37"/>
      <c r="ABC28" s="37"/>
      <c r="ABD28" s="37"/>
      <c r="ABE28" s="37"/>
      <c r="ABF28" s="37"/>
      <c r="ABG28" s="37"/>
      <c r="ABH28" s="37"/>
      <c r="ABI28" s="37"/>
      <c r="ABJ28" s="37"/>
      <c r="ABK28" s="37"/>
      <c r="ABL28" s="37"/>
      <c r="ABM28" s="37"/>
      <c r="ABN28" s="37"/>
      <c r="ABO28" s="37"/>
      <c r="ABP28" s="37"/>
      <c r="ABQ28" s="37"/>
      <c r="ABR28" s="37"/>
      <c r="ABS28" s="37"/>
      <c r="ABT28" s="37"/>
      <c r="ABU28" s="37"/>
      <c r="ABV28" s="37"/>
      <c r="ABW28" s="37"/>
      <c r="ABX28" s="37"/>
      <c r="ABY28" s="37"/>
      <c r="ABZ28" s="37"/>
      <c r="ACA28" s="37"/>
      <c r="ACB28" s="37"/>
      <c r="ACC28" s="37"/>
      <c r="ACD28" s="37"/>
      <c r="ACE28" s="37"/>
      <c r="ACF28" s="37"/>
      <c r="ACG28" s="37"/>
      <c r="ACH28" s="37"/>
      <c r="ACI28" s="37"/>
      <c r="ACJ28" s="37"/>
      <c r="ACK28" s="37"/>
      <c r="ACL28" s="37"/>
      <c r="ACM28" s="37"/>
      <c r="ACN28" s="37"/>
      <c r="ACO28" s="37"/>
      <c r="ACP28" s="37"/>
      <c r="ACQ28" s="37"/>
      <c r="ACR28" s="37"/>
      <c r="ACS28" s="37"/>
      <c r="ACT28" s="37"/>
      <c r="ACU28" s="37"/>
      <c r="ACV28" s="37"/>
      <c r="ACW28" s="37"/>
      <c r="ACX28" s="37"/>
      <c r="ACY28" s="37"/>
      <c r="ACZ28" s="37"/>
      <c r="ADA28" s="37"/>
      <c r="ADB28" s="37"/>
      <c r="ADC28" s="37"/>
      <c r="ADD28" s="37"/>
      <c r="ADE28" s="37"/>
      <c r="ADF28" s="37"/>
      <c r="ADG28" s="37"/>
      <c r="ADH28" s="37"/>
      <c r="ADI28" s="37"/>
      <c r="ADJ28" s="37"/>
      <c r="ADK28" s="37"/>
      <c r="ADL28" s="37"/>
      <c r="ADM28" s="37"/>
      <c r="ADN28" s="37"/>
      <c r="ADO28" s="37"/>
      <c r="ADP28" s="37"/>
      <c r="ADQ28" s="37"/>
      <c r="ADR28" s="37"/>
      <c r="ADS28" s="37"/>
      <c r="ADT28" s="37"/>
      <c r="ADU28" s="37"/>
      <c r="ADV28" s="37"/>
      <c r="ADW28" s="37"/>
      <c r="ADX28" s="37"/>
      <c r="ADY28" s="37"/>
      <c r="ADZ28" s="37"/>
      <c r="AEA28" s="37"/>
      <c r="AEB28" s="37"/>
      <c r="AEC28" s="37"/>
      <c r="AED28" s="37"/>
      <c r="AEE28" s="37"/>
      <c r="AEF28" s="37"/>
      <c r="AEG28" s="37"/>
      <c r="AEH28" s="37"/>
      <c r="AEI28" s="37"/>
      <c r="AEJ28" s="37"/>
      <c r="AEK28" s="37"/>
      <c r="AEL28" s="37"/>
      <c r="AEM28" s="37"/>
      <c r="AEN28" s="37"/>
      <c r="AEO28" s="37"/>
      <c r="AEP28" s="37"/>
      <c r="AEQ28" s="37"/>
      <c r="AER28" s="37"/>
      <c r="AES28" s="37"/>
      <c r="AET28" s="37"/>
      <c r="AEU28" s="37"/>
      <c r="AEV28" s="37"/>
      <c r="AEW28" s="37"/>
      <c r="AEX28" s="37"/>
      <c r="AEY28" s="37"/>
      <c r="AEZ28" s="37"/>
      <c r="AFA28" s="37"/>
      <c r="AFB28" s="37"/>
      <c r="AFC28" s="37"/>
      <c r="AFD28" s="37"/>
      <c r="AFE28" s="37"/>
      <c r="AFF28" s="37"/>
      <c r="AFG28" s="37"/>
      <c r="AFH28" s="37"/>
      <c r="AFI28" s="37"/>
      <c r="AFJ28" s="37"/>
      <c r="AFK28" s="37"/>
      <c r="AFL28" s="37"/>
      <c r="AFM28" s="37"/>
      <c r="AFN28" s="37"/>
      <c r="AFO28" s="37"/>
      <c r="AFP28" s="37"/>
      <c r="AFQ28" s="37"/>
      <c r="AFR28" s="37"/>
      <c r="AFS28" s="37"/>
      <c r="AFT28" s="37"/>
      <c r="AFU28" s="37"/>
      <c r="AFV28" s="37"/>
      <c r="AFW28" s="37"/>
      <c r="AFX28" s="37"/>
      <c r="AFY28" s="37"/>
      <c r="AFZ28" s="37"/>
      <c r="AGA28" s="37"/>
      <c r="AGB28" s="37"/>
      <c r="AGC28" s="37"/>
      <c r="AGD28" s="37"/>
      <c r="AGE28" s="37"/>
      <c r="AGF28" s="37"/>
      <c r="AGG28" s="37"/>
      <c r="AGH28" s="37"/>
      <c r="AGI28" s="37"/>
      <c r="AGJ28" s="37"/>
      <c r="AGK28" s="37"/>
      <c r="AGL28" s="37"/>
      <c r="AGM28" s="37"/>
      <c r="AGN28" s="37"/>
      <c r="AGO28" s="37"/>
      <c r="AGP28" s="37"/>
      <c r="AGQ28" s="37"/>
      <c r="AGR28" s="37"/>
      <c r="AGS28" s="37"/>
      <c r="AGT28" s="37"/>
      <c r="AGU28" s="37"/>
      <c r="AGV28" s="37"/>
      <c r="AGW28" s="37"/>
      <c r="AGX28" s="37"/>
      <c r="AGY28" s="37"/>
      <c r="AGZ28" s="37"/>
      <c r="AHA28" s="37"/>
      <c r="AHB28" s="37"/>
      <c r="AHC28" s="37"/>
      <c r="AHD28" s="37"/>
      <c r="AHE28" s="37"/>
      <c r="AHF28" s="37"/>
      <c r="AHG28" s="37"/>
      <c r="AHH28" s="37"/>
      <c r="AHI28" s="37"/>
      <c r="AHJ28" s="37"/>
      <c r="AHK28" s="37"/>
      <c r="AHL28" s="37"/>
      <c r="AHM28" s="37"/>
      <c r="AHN28" s="37"/>
      <c r="AHO28" s="37"/>
      <c r="AHP28" s="37"/>
      <c r="AHQ28" s="37"/>
      <c r="AHR28" s="37"/>
      <c r="AHS28" s="37"/>
      <c r="AHT28" s="37"/>
      <c r="AHU28" s="37"/>
      <c r="AHV28" s="37"/>
      <c r="AHW28" s="37"/>
      <c r="AHX28" s="37"/>
      <c r="AHY28" s="37"/>
      <c r="AHZ28" s="37"/>
      <c r="AIA28" s="37"/>
      <c r="AIB28" s="37"/>
      <c r="AIC28" s="37"/>
      <c r="AID28" s="37"/>
      <c r="AIE28" s="37"/>
      <c r="AIF28" s="37"/>
      <c r="AIG28" s="37"/>
      <c r="AIH28" s="37"/>
      <c r="AII28" s="37"/>
      <c r="AIJ28" s="37"/>
      <c r="AIK28" s="37"/>
      <c r="AIL28" s="37"/>
      <c r="AIM28" s="37"/>
      <c r="AIN28" s="37"/>
      <c r="AIO28" s="37"/>
      <c r="AIP28" s="37"/>
      <c r="AIQ28" s="37"/>
      <c r="AIR28" s="37"/>
      <c r="AIS28" s="37"/>
      <c r="AIT28" s="37"/>
      <c r="AIU28" s="37"/>
      <c r="AIV28" s="37"/>
      <c r="AIW28" s="37"/>
      <c r="AIX28" s="37"/>
      <c r="AIY28" s="37"/>
      <c r="AIZ28" s="37"/>
      <c r="AJA28" s="37"/>
      <c r="AJB28" s="37"/>
      <c r="AJC28" s="37"/>
      <c r="AJD28" s="37"/>
      <c r="AJE28" s="37"/>
      <c r="AJF28" s="37"/>
      <c r="AJG28" s="37"/>
      <c r="AJH28" s="37"/>
      <c r="AJI28" s="37"/>
      <c r="AJJ28" s="37"/>
      <c r="AJK28" s="37"/>
      <c r="AJL28" s="37"/>
      <c r="AJM28" s="37"/>
      <c r="AJN28" s="37"/>
      <c r="AJO28" s="37"/>
      <c r="AJP28" s="37"/>
      <c r="AJQ28" s="37"/>
      <c r="AJR28" s="37"/>
      <c r="AJS28" s="37"/>
      <c r="AJT28" s="37"/>
      <c r="AJU28" s="37"/>
      <c r="AJV28" s="37"/>
      <c r="AJW28" s="37"/>
      <c r="AJX28" s="37"/>
      <c r="AJY28" s="37"/>
      <c r="AJZ28" s="37"/>
      <c r="AKA28" s="37"/>
      <c r="AKB28" s="37"/>
      <c r="AKC28" s="37"/>
      <c r="AKD28" s="37"/>
      <c r="AKE28" s="37"/>
      <c r="AKF28" s="37"/>
      <c r="AKG28" s="37"/>
      <c r="AKH28" s="37"/>
      <c r="AKI28" s="37"/>
      <c r="AKJ28" s="37"/>
      <c r="AKK28" s="37"/>
      <c r="AKL28" s="37"/>
      <c r="AKM28" s="37"/>
      <c r="AKN28" s="37"/>
      <c r="AKO28" s="37"/>
      <c r="AKP28" s="37"/>
      <c r="AKQ28" s="37"/>
      <c r="AKR28" s="37"/>
      <c r="AKS28" s="37"/>
      <c r="AKT28" s="37"/>
      <c r="AKU28" s="37"/>
      <c r="AKV28" s="37"/>
      <c r="AKW28" s="37"/>
      <c r="AKX28" s="37"/>
      <c r="AKY28" s="37"/>
      <c r="AKZ28" s="37"/>
      <c r="ALA28" s="37"/>
      <c r="ALB28" s="37"/>
      <c r="ALC28" s="37"/>
      <c r="ALD28" s="37"/>
      <c r="ALE28" s="37"/>
      <c r="ALF28" s="37"/>
      <c r="ALG28" s="37"/>
      <c r="ALH28" s="37"/>
      <c r="ALI28" s="37"/>
      <c r="ALJ28" s="37"/>
      <c r="ALK28" s="37"/>
      <c r="ALL28" s="37"/>
      <c r="ALM28" s="37"/>
      <c r="ALN28" s="37"/>
      <c r="ALO28" s="37"/>
      <c r="ALP28" s="37"/>
      <c r="ALQ28" s="37"/>
      <c r="ALR28" s="37"/>
      <c r="ALS28" s="37"/>
      <c r="ALT28" s="37"/>
      <c r="ALU28" s="37"/>
      <c r="ALV28" s="37"/>
      <c r="ALW28" s="37"/>
      <c r="ALX28" s="37"/>
      <c r="ALY28" s="37"/>
      <c r="ALZ28" s="37"/>
      <c r="AMA28" s="37"/>
      <c r="AMB28" s="37"/>
      <c r="AMC28" s="37"/>
      <c r="AMD28" s="37"/>
      <c r="AME28" s="37"/>
      <c r="AMF28" s="37"/>
      <c r="AMG28" s="37"/>
      <c r="AMH28" s="37"/>
      <c r="AMI28" s="37"/>
      <c r="AMJ28" s="37"/>
      <c r="AMK28" s="37"/>
      <c r="AML28" s="37"/>
      <c r="AMM28" s="37"/>
      <c r="AMN28" s="37"/>
      <c r="AMO28" s="37"/>
      <c r="AMP28" s="37"/>
      <c r="AMQ28" s="37"/>
      <c r="AMR28" s="37"/>
      <c r="AMS28" s="37"/>
      <c r="AMT28" s="37"/>
      <c r="AMU28" s="37"/>
      <c r="AMV28" s="37"/>
      <c r="AMW28" s="37"/>
      <c r="AMX28" s="37"/>
      <c r="AMY28" s="37"/>
      <c r="AMZ28" s="37"/>
      <c r="ANA28" s="37"/>
      <c r="ANB28" s="37"/>
      <c r="ANC28" s="37"/>
      <c r="AND28" s="37"/>
      <c r="ANE28" s="37"/>
      <c r="ANF28" s="37"/>
      <c r="ANG28" s="37"/>
      <c r="ANH28" s="37"/>
      <c r="ANI28" s="37"/>
      <c r="ANJ28" s="37"/>
      <c r="ANK28" s="37"/>
      <c r="ANL28" s="37"/>
      <c r="ANM28" s="37"/>
      <c r="ANN28" s="37"/>
      <c r="ANO28" s="37"/>
      <c r="ANP28" s="37"/>
      <c r="ANQ28" s="37"/>
      <c r="ANR28" s="37"/>
      <c r="ANS28" s="37"/>
      <c r="ANT28" s="37"/>
      <c r="ANU28" s="37"/>
      <c r="ANV28" s="37"/>
      <c r="ANW28" s="37"/>
      <c r="ANX28" s="37"/>
      <c r="ANY28" s="37"/>
      <c r="ANZ28" s="37"/>
      <c r="AOA28" s="37"/>
      <c r="AOB28" s="37"/>
      <c r="AOC28" s="37"/>
      <c r="AOD28" s="37"/>
      <c r="AOE28" s="37"/>
      <c r="AOF28" s="37"/>
      <c r="AOG28" s="37"/>
      <c r="AOH28" s="37"/>
      <c r="AOI28" s="37"/>
      <c r="AOJ28" s="37"/>
      <c r="AOK28" s="37"/>
      <c r="AOL28" s="37"/>
      <c r="AOM28" s="37"/>
      <c r="AON28" s="37"/>
      <c r="AOO28" s="37"/>
      <c r="AOP28" s="37"/>
      <c r="AOQ28" s="37"/>
      <c r="AOR28" s="37"/>
      <c r="AOS28" s="37"/>
      <c r="AOT28" s="37"/>
      <c r="AOU28" s="37"/>
      <c r="AOV28" s="37"/>
      <c r="AOW28" s="37"/>
      <c r="AOX28" s="37"/>
      <c r="AOY28" s="37"/>
      <c r="AOZ28" s="37"/>
      <c r="APA28" s="37"/>
      <c r="APB28" s="37"/>
      <c r="APC28" s="37"/>
      <c r="APD28" s="37"/>
      <c r="APE28" s="37"/>
      <c r="APF28" s="37"/>
      <c r="APG28" s="37"/>
      <c r="APH28" s="37"/>
      <c r="API28" s="37"/>
      <c r="APJ28" s="37"/>
      <c r="APK28" s="37"/>
      <c r="APL28" s="37"/>
      <c r="APM28" s="37"/>
      <c r="APN28" s="37"/>
      <c r="APO28" s="37"/>
      <c r="APP28" s="37"/>
      <c r="APQ28" s="37"/>
      <c r="APR28" s="37"/>
      <c r="APS28" s="37"/>
      <c r="APT28" s="37"/>
      <c r="APU28" s="37"/>
      <c r="APV28" s="37"/>
      <c r="APW28" s="37"/>
      <c r="APX28" s="37"/>
      <c r="APY28" s="37"/>
      <c r="APZ28" s="37"/>
      <c r="AQA28" s="37"/>
      <c r="AQB28" s="37"/>
      <c r="AQC28" s="37"/>
      <c r="AQD28" s="37"/>
      <c r="AQE28" s="37"/>
      <c r="AQF28" s="37"/>
      <c r="AQG28" s="37"/>
      <c r="AQH28" s="37"/>
      <c r="AQI28" s="37"/>
      <c r="AQJ28" s="37"/>
      <c r="AQK28" s="37"/>
      <c r="AQL28" s="37"/>
      <c r="AQM28" s="37"/>
      <c r="AQN28" s="37"/>
      <c r="AQO28" s="37"/>
      <c r="AQP28" s="37"/>
      <c r="AQQ28" s="37"/>
      <c r="AQR28" s="37"/>
      <c r="AQS28" s="37"/>
      <c r="AQT28" s="37"/>
      <c r="AQU28" s="37"/>
      <c r="AQV28" s="37"/>
      <c r="AQW28" s="37"/>
      <c r="AQX28" s="37"/>
      <c r="AQY28" s="37"/>
      <c r="AQZ28" s="37"/>
      <c r="ARA28" s="37"/>
      <c r="ARB28" s="37"/>
      <c r="ARC28" s="37"/>
      <c r="ARD28" s="37"/>
      <c r="ARE28" s="37"/>
      <c r="ARF28" s="37"/>
      <c r="ARG28" s="37"/>
      <c r="ARH28" s="37"/>
      <c r="ARI28" s="37"/>
      <c r="ARJ28" s="37"/>
      <c r="ARK28" s="37"/>
      <c r="ARL28" s="37"/>
      <c r="ARM28" s="37"/>
      <c r="ARN28" s="37"/>
      <c r="ARO28" s="37"/>
      <c r="ARP28" s="37"/>
      <c r="ARQ28" s="37"/>
      <c r="ARR28" s="37"/>
      <c r="ARS28" s="37"/>
      <c r="ART28" s="37"/>
      <c r="ARU28" s="37"/>
      <c r="ARV28" s="37"/>
      <c r="ARW28" s="37"/>
      <c r="ARX28" s="37"/>
      <c r="ARY28" s="37"/>
      <c r="ARZ28" s="37"/>
      <c r="ASA28" s="37"/>
      <c r="ASB28" s="37"/>
      <c r="ASC28" s="37"/>
      <c r="ASD28" s="37"/>
      <c r="ASE28" s="37"/>
      <c r="ASF28" s="37"/>
      <c r="ASG28" s="37"/>
      <c r="ASH28" s="37"/>
      <c r="ASI28" s="37"/>
      <c r="ASJ28" s="37"/>
      <c r="ASK28" s="37"/>
      <c r="ASL28" s="37"/>
      <c r="ASM28" s="37"/>
      <c r="ASN28" s="37"/>
      <c r="ASO28" s="37"/>
      <c r="ASP28" s="37"/>
      <c r="ASQ28" s="37"/>
      <c r="ASR28" s="37"/>
      <c r="ASS28" s="37"/>
      <c r="AST28" s="37"/>
      <c r="ASU28" s="37"/>
      <c r="ASV28" s="37"/>
      <c r="ASW28" s="37"/>
      <c r="ASX28" s="37"/>
      <c r="ASY28" s="37"/>
      <c r="ASZ28" s="37"/>
      <c r="ATA28" s="37"/>
      <c r="ATB28" s="37"/>
      <c r="ATC28" s="37"/>
      <c r="ATD28" s="37"/>
      <c r="ATE28" s="37"/>
      <c r="ATF28" s="37"/>
      <c r="ATG28" s="37"/>
      <c r="ATH28" s="37"/>
      <c r="ATI28" s="37"/>
      <c r="ATJ28" s="37"/>
      <c r="ATK28" s="37"/>
      <c r="ATL28" s="37"/>
      <c r="ATM28" s="37"/>
      <c r="ATN28" s="37"/>
      <c r="ATO28" s="37"/>
      <c r="ATP28" s="37"/>
      <c r="ATQ28" s="37"/>
      <c r="ATR28" s="37"/>
      <c r="ATS28" s="37"/>
      <c r="ATT28" s="37"/>
      <c r="ATU28" s="37"/>
      <c r="ATV28" s="37"/>
      <c r="ATW28" s="37"/>
      <c r="ATX28" s="37"/>
      <c r="ATY28" s="37"/>
      <c r="ATZ28" s="37"/>
      <c r="AUA28" s="37"/>
      <c r="AUB28" s="37"/>
      <c r="AUC28" s="37"/>
      <c r="AUD28" s="37"/>
      <c r="AUE28" s="37"/>
      <c r="AUF28" s="37"/>
      <c r="AUG28" s="37"/>
      <c r="AUH28" s="37"/>
      <c r="AUI28" s="37"/>
      <c r="AUJ28" s="37"/>
      <c r="AUK28" s="37"/>
      <c r="AUL28" s="37"/>
      <c r="AUM28" s="37"/>
      <c r="AUN28" s="37"/>
      <c r="AUO28" s="37"/>
      <c r="AUP28" s="37"/>
      <c r="AUQ28" s="37"/>
      <c r="AUR28" s="37"/>
      <c r="AUS28" s="37"/>
      <c r="AUT28" s="37"/>
      <c r="AUU28" s="37"/>
      <c r="AUV28" s="37"/>
      <c r="AUW28" s="37"/>
      <c r="AUX28" s="37"/>
      <c r="AUY28" s="37"/>
      <c r="AUZ28" s="37"/>
      <c r="AVA28" s="37"/>
      <c r="AVB28" s="37"/>
      <c r="AVC28" s="37"/>
      <c r="AVD28" s="37"/>
      <c r="AVE28" s="37"/>
      <c r="AVF28" s="37"/>
      <c r="AVG28" s="37"/>
      <c r="AVH28" s="37"/>
      <c r="AVI28" s="37"/>
      <c r="AVJ28" s="37"/>
      <c r="AVK28" s="37"/>
      <c r="AVL28" s="37"/>
      <c r="AVM28" s="37"/>
      <c r="AVN28" s="37"/>
      <c r="AVO28" s="37"/>
      <c r="AVP28" s="37"/>
      <c r="AVQ28" s="37"/>
      <c r="AVR28" s="37"/>
      <c r="AVS28" s="37"/>
      <c r="AVT28" s="37"/>
      <c r="AVU28" s="37"/>
      <c r="AVV28" s="37"/>
      <c r="AVW28" s="37"/>
      <c r="AVX28" s="37"/>
      <c r="AVY28" s="37"/>
      <c r="AVZ28" s="37"/>
      <c r="AWA28" s="37"/>
      <c r="AWB28" s="37"/>
      <c r="AWC28" s="37"/>
      <c r="AWD28" s="37"/>
      <c r="AWE28" s="37"/>
      <c r="AWF28" s="37"/>
      <c r="AWG28" s="37"/>
      <c r="AWH28" s="37"/>
      <c r="AWI28" s="37"/>
      <c r="AWJ28" s="37"/>
      <c r="AWK28" s="37"/>
      <c r="AWL28" s="37"/>
      <c r="AWM28" s="37"/>
      <c r="AWN28" s="37"/>
      <c r="AWO28" s="37"/>
      <c r="AWP28" s="37"/>
      <c r="AWQ28" s="37"/>
      <c r="AWR28" s="37"/>
      <c r="AWS28" s="37"/>
      <c r="AWT28" s="37"/>
      <c r="AWU28" s="37"/>
      <c r="AWV28" s="37"/>
      <c r="AWW28" s="37"/>
      <c r="AWX28" s="37"/>
      <c r="AWY28" s="37"/>
      <c r="AWZ28" s="37"/>
      <c r="AXA28" s="37"/>
      <c r="AXB28" s="37"/>
      <c r="AXC28" s="37"/>
      <c r="AXD28" s="37"/>
      <c r="AXE28" s="37"/>
      <c r="AXF28" s="37"/>
      <c r="AXG28" s="37"/>
      <c r="AXH28" s="37"/>
      <c r="AXI28" s="37"/>
      <c r="AXJ28" s="37"/>
      <c r="AXK28" s="37"/>
      <c r="AXL28" s="37"/>
      <c r="AXM28" s="37"/>
      <c r="AXN28" s="37"/>
      <c r="AXO28" s="37"/>
      <c r="AXP28" s="37"/>
      <c r="AXQ28" s="37"/>
      <c r="AXR28" s="37"/>
      <c r="AXS28" s="37"/>
      <c r="AXT28" s="37"/>
      <c r="AXU28" s="37"/>
      <c r="AXV28" s="37"/>
      <c r="AXW28" s="37"/>
      <c r="AXX28" s="37"/>
      <c r="AXY28" s="37"/>
      <c r="AXZ28" s="37"/>
      <c r="AYA28" s="37"/>
      <c r="AYB28" s="37"/>
      <c r="AYC28" s="37"/>
      <c r="AYD28" s="37"/>
      <c r="AYE28" s="37"/>
      <c r="AYF28" s="37"/>
      <c r="AYG28" s="37"/>
      <c r="AYH28" s="37"/>
      <c r="AYI28" s="37"/>
      <c r="AYJ28" s="37"/>
      <c r="AYK28" s="37"/>
      <c r="AYL28" s="37"/>
      <c r="AYM28" s="37"/>
      <c r="AYN28" s="37"/>
      <c r="AYO28" s="37"/>
      <c r="AYP28" s="37"/>
      <c r="AYQ28" s="37"/>
      <c r="AYR28" s="37"/>
      <c r="AYS28" s="37"/>
      <c r="AYT28" s="37"/>
      <c r="AYU28" s="37"/>
      <c r="AYV28" s="37"/>
      <c r="AYW28" s="37"/>
      <c r="AYX28" s="37"/>
      <c r="AYY28" s="37"/>
      <c r="AYZ28" s="37"/>
      <c r="AZA28" s="37"/>
      <c r="AZB28" s="37"/>
      <c r="AZC28" s="37"/>
      <c r="AZD28" s="37"/>
      <c r="AZE28" s="37"/>
      <c r="AZF28" s="37"/>
      <c r="AZG28" s="37"/>
      <c r="AZH28" s="37"/>
      <c r="AZI28" s="37"/>
      <c r="AZJ28" s="37"/>
      <c r="AZK28" s="37"/>
      <c r="AZL28" s="37"/>
      <c r="AZM28" s="37"/>
      <c r="AZN28" s="37"/>
      <c r="AZO28" s="37"/>
      <c r="AZP28" s="37"/>
      <c r="AZQ28" s="37"/>
      <c r="AZR28" s="37"/>
      <c r="AZS28" s="37"/>
      <c r="AZT28" s="37"/>
      <c r="AZU28" s="37"/>
      <c r="AZV28" s="37"/>
      <c r="AZW28" s="37"/>
      <c r="AZX28" s="37"/>
      <c r="AZY28" s="37"/>
      <c r="AZZ28" s="37"/>
      <c r="BAA28" s="37"/>
      <c r="BAB28" s="37"/>
      <c r="BAC28" s="37"/>
      <c r="BAD28" s="37"/>
      <c r="BAE28" s="37"/>
      <c r="BAF28" s="37"/>
      <c r="BAG28" s="37"/>
      <c r="BAH28" s="37"/>
      <c r="BAI28" s="37"/>
      <c r="BAJ28" s="37"/>
      <c r="BAK28" s="37"/>
      <c r="BAL28" s="37"/>
      <c r="BAM28" s="37"/>
      <c r="BAN28" s="37"/>
      <c r="BAO28" s="37"/>
      <c r="BAP28" s="37"/>
      <c r="BAQ28" s="37"/>
      <c r="BAR28" s="37"/>
      <c r="BAS28" s="37"/>
      <c r="BAT28" s="37"/>
      <c r="BAU28" s="37"/>
      <c r="BAV28" s="37"/>
      <c r="BAW28" s="37"/>
      <c r="BAX28" s="37"/>
      <c r="BAY28" s="37"/>
      <c r="BAZ28" s="37"/>
      <c r="BBA28" s="37"/>
      <c r="BBB28" s="37"/>
      <c r="BBC28" s="37"/>
      <c r="BBD28" s="37"/>
      <c r="BBE28" s="37"/>
      <c r="BBF28" s="37"/>
      <c r="BBG28" s="37"/>
      <c r="BBH28" s="37"/>
      <c r="BBI28" s="37"/>
      <c r="BBJ28" s="37"/>
      <c r="BBK28" s="37"/>
      <c r="BBL28" s="37"/>
      <c r="BBM28" s="37"/>
      <c r="BBN28" s="37"/>
      <c r="BBO28" s="37"/>
      <c r="BBP28" s="37"/>
      <c r="BBQ28" s="37"/>
      <c r="BBR28" s="37"/>
      <c r="BBS28" s="37"/>
      <c r="BBT28" s="37"/>
      <c r="BBU28" s="37"/>
      <c r="BBV28" s="37"/>
      <c r="BBW28" s="37"/>
      <c r="BBX28" s="37"/>
      <c r="BBY28" s="37"/>
      <c r="BBZ28" s="37"/>
      <c r="BCA28" s="37"/>
      <c r="BCB28" s="37"/>
      <c r="BCC28" s="37"/>
      <c r="BCD28" s="37"/>
      <c r="BCE28" s="37"/>
      <c r="BCF28" s="37"/>
      <c r="BCG28" s="37"/>
      <c r="BCH28" s="37"/>
      <c r="BCI28" s="37"/>
      <c r="BCJ28" s="37"/>
      <c r="BCK28" s="37"/>
      <c r="BCL28" s="37"/>
      <c r="BCM28" s="37"/>
      <c r="BCN28" s="37"/>
      <c r="BCO28" s="37"/>
      <c r="BCP28" s="37"/>
      <c r="BCQ28" s="37"/>
      <c r="BCR28" s="37"/>
      <c r="BCS28" s="37"/>
      <c r="BCT28" s="37"/>
      <c r="BCU28" s="37"/>
      <c r="BCV28" s="37"/>
      <c r="BCW28" s="37"/>
      <c r="BCX28" s="37"/>
      <c r="BCY28" s="37"/>
      <c r="BCZ28" s="37"/>
      <c r="BDA28" s="37"/>
      <c r="BDB28" s="37"/>
      <c r="BDC28" s="37"/>
      <c r="BDD28" s="37"/>
      <c r="BDE28" s="37"/>
      <c r="BDF28" s="37"/>
      <c r="BDG28" s="37"/>
      <c r="BDH28" s="37"/>
      <c r="BDI28" s="37"/>
      <c r="BDJ28" s="37"/>
      <c r="BDK28" s="37"/>
      <c r="BDL28" s="37"/>
      <c r="BDM28" s="37"/>
      <c r="BDN28" s="37"/>
      <c r="BDO28" s="37"/>
      <c r="BDP28" s="37"/>
      <c r="BDQ28" s="37"/>
      <c r="BDR28" s="37"/>
      <c r="BDS28" s="37"/>
      <c r="BDT28" s="37"/>
      <c r="BDU28" s="37"/>
      <c r="BDV28" s="37"/>
      <c r="BDW28" s="37"/>
      <c r="BDX28" s="37"/>
      <c r="BDY28" s="37"/>
      <c r="BDZ28" s="37"/>
      <c r="BEA28" s="37"/>
      <c r="BEB28" s="37"/>
      <c r="BEC28" s="37"/>
      <c r="BED28" s="37"/>
      <c r="BEE28" s="37"/>
      <c r="BEF28" s="37"/>
      <c r="BEG28" s="37"/>
      <c r="BEH28" s="37"/>
      <c r="BEI28" s="37"/>
      <c r="BEJ28" s="37"/>
      <c r="BEK28" s="37"/>
      <c r="BEL28" s="37"/>
      <c r="BEM28" s="37"/>
      <c r="BEN28" s="37"/>
      <c r="BEO28" s="37"/>
      <c r="BEP28" s="37"/>
      <c r="BEQ28" s="37"/>
      <c r="BER28" s="37"/>
      <c r="BES28" s="37"/>
      <c r="BET28" s="37"/>
      <c r="BEU28" s="37"/>
      <c r="BEV28" s="37"/>
      <c r="BEW28" s="37"/>
      <c r="BEX28" s="37"/>
      <c r="BEY28" s="37"/>
      <c r="BEZ28" s="37"/>
      <c r="BFA28" s="37"/>
      <c r="BFB28" s="37"/>
      <c r="BFC28" s="37"/>
      <c r="BFD28" s="37"/>
      <c r="BFE28" s="37"/>
      <c r="BFF28" s="37"/>
      <c r="BFG28" s="37"/>
      <c r="BFH28" s="37"/>
      <c r="BFI28" s="37"/>
      <c r="BFJ28" s="37"/>
      <c r="BFK28" s="37"/>
      <c r="BFL28" s="37"/>
      <c r="BFM28" s="37"/>
      <c r="BFN28" s="37"/>
      <c r="BFO28" s="37"/>
      <c r="BFP28" s="37"/>
      <c r="BFQ28" s="37"/>
      <c r="BFR28" s="37"/>
      <c r="BFS28" s="37"/>
      <c r="BFT28" s="37"/>
      <c r="BFU28" s="37"/>
      <c r="BFV28" s="37"/>
      <c r="BFW28" s="37"/>
      <c r="BFX28" s="37"/>
      <c r="BFY28" s="37"/>
      <c r="BFZ28" s="37"/>
      <c r="BGA28" s="37"/>
      <c r="BGB28" s="37"/>
      <c r="BGC28" s="37"/>
      <c r="BGD28" s="37"/>
      <c r="BGE28" s="37"/>
      <c r="BGF28" s="37"/>
      <c r="BGG28" s="37"/>
      <c r="BGH28" s="37"/>
      <c r="BGI28" s="37"/>
      <c r="BGJ28" s="37"/>
      <c r="BGK28" s="37"/>
      <c r="BGL28" s="37"/>
      <c r="BGM28" s="37"/>
      <c r="BGN28" s="37"/>
      <c r="BGO28" s="37"/>
      <c r="BGP28" s="37"/>
      <c r="BGQ28" s="37"/>
      <c r="BGR28" s="37"/>
      <c r="BGS28" s="37"/>
      <c r="BGT28" s="37"/>
      <c r="BGU28" s="37"/>
      <c r="BGV28" s="37"/>
      <c r="BGW28" s="37"/>
      <c r="BGX28" s="37"/>
      <c r="BGY28" s="37"/>
      <c r="BGZ28" s="37"/>
      <c r="BHA28" s="37"/>
      <c r="BHB28" s="37"/>
      <c r="BHC28" s="37"/>
      <c r="BHD28" s="37"/>
      <c r="BHE28" s="37"/>
      <c r="BHF28" s="37"/>
      <c r="BHG28" s="37"/>
      <c r="BHH28" s="37"/>
      <c r="BHI28" s="37"/>
      <c r="BHJ28" s="37"/>
      <c r="BHK28" s="37"/>
      <c r="BHL28" s="37"/>
      <c r="BHM28" s="37"/>
      <c r="BHN28" s="37"/>
      <c r="BHO28" s="37"/>
      <c r="BHP28" s="37"/>
      <c r="BHQ28" s="37"/>
      <c r="BHR28" s="37"/>
      <c r="BHS28" s="37"/>
      <c r="BHT28" s="37"/>
      <c r="BHU28" s="37"/>
      <c r="BHV28" s="37"/>
      <c r="BHW28" s="37"/>
      <c r="BHX28" s="37"/>
      <c r="BHY28" s="37"/>
      <c r="BHZ28" s="37"/>
      <c r="BIA28" s="37"/>
      <c r="BIB28" s="37"/>
      <c r="BIC28" s="37"/>
      <c r="BID28" s="37"/>
      <c r="BIE28" s="37"/>
      <c r="BIF28" s="37"/>
      <c r="BIG28" s="37"/>
      <c r="BIH28" s="37"/>
      <c r="BII28" s="37"/>
      <c r="BIJ28" s="37"/>
      <c r="BIK28" s="37"/>
      <c r="BIL28" s="37"/>
      <c r="BIM28" s="37"/>
      <c r="BIN28" s="37"/>
      <c r="BIO28" s="37"/>
      <c r="BIP28" s="37"/>
      <c r="BIQ28" s="37"/>
      <c r="BIR28" s="37"/>
      <c r="BIS28" s="37"/>
      <c r="BIT28" s="37"/>
      <c r="BIU28" s="37"/>
      <c r="BIV28" s="37"/>
      <c r="BIW28" s="37"/>
      <c r="BIX28" s="37"/>
      <c r="BIY28" s="37"/>
      <c r="BIZ28" s="37"/>
      <c r="BJA28" s="37"/>
      <c r="BJB28" s="37"/>
      <c r="BJC28" s="37"/>
      <c r="BJD28" s="37"/>
      <c r="BJE28" s="37"/>
      <c r="BJF28" s="37"/>
      <c r="BJG28" s="37"/>
      <c r="BJH28" s="37"/>
      <c r="BJI28" s="37"/>
      <c r="BJJ28" s="37"/>
      <c r="BJK28" s="37"/>
      <c r="BJL28" s="37"/>
      <c r="BJM28" s="37"/>
      <c r="BJN28" s="37"/>
      <c r="BJO28" s="37"/>
      <c r="BJP28" s="37"/>
      <c r="BJQ28" s="37"/>
      <c r="BJR28" s="37"/>
      <c r="BJS28" s="37"/>
      <c r="BJT28" s="37"/>
      <c r="BJU28" s="37"/>
      <c r="BJV28" s="37"/>
      <c r="BJW28" s="37"/>
      <c r="BJX28" s="37"/>
      <c r="BJY28" s="37"/>
      <c r="BJZ28" s="37"/>
      <c r="BKA28" s="37"/>
      <c r="BKB28" s="37"/>
      <c r="BKC28" s="37"/>
      <c r="BKD28" s="37"/>
      <c r="BKE28" s="37"/>
      <c r="BKF28" s="37"/>
      <c r="BKG28" s="37"/>
      <c r="BKH28" s="37"/>
      <c r="BKI28" s="37"/>
      <c r="BKJ28" s="37"/>
      <c r="BKK28" s="37"/>
      <c r="BKL28" s="37"/>
      <c r="BKM28" s="37"/>
      <c r="BKN28" s="37"/>
      <c r="BKO28" s="37"/>
      <c r="BKP28" s="37"/>
      <c r="BKQ28" s="37"/>
      <c r="BKR28" s="37"/>
      <c r="BKS28" s="37"/>
      <c r="BKT28" s="37"/>
      <c r="BKU28" s="37"/>
      <c r="BKV28" s="37"/>
      <c r="BKW28" s="37"/>
      <c r="BKX28" s="37"/>
      <c r="BKY28" s="37"/>
      <c r="BKZ28" s="37"/>
      <c r="BLA28" s="37"/>
      <c r="BLB28" s="37"/>
      <c r="BLC28" s="37"/>
      <c r="BLD28" s="37"/>
      <c r="BLE28" s="37"/>
      <c r="BLF28" s="37"/>
      <c r="BLG28" s="37"/>
      <c r="BLH28" s="37"/>
      <c r="BLI28" s="37"/>
      <c r="BLJ28" s="37"/>
      <c r="BLK28" s="37"/>
      <c r="BLL28" s="37"/>
      <c r="BLM28" s="37"/>
      <c r="BLN28" s="37"/>
      <c r="BLO28" s="37"/>
      <c r="BLP28" s="37"/>
      <c r="BLQ28" s="37"/>
      <c r="BLR28" s="37"/>
      <c r="BLS28" s="37"/>
      <c r="BLT28" s="37"/>
      <c r="BLU28" s="37"/>
      <c r="BLV28" s="37"/>
      <c r="BLW28" s="37"/>
      <c r="BLX28" s="37"/>
      <c r="BLY28" s="37"/>
      <c r="BLZ28" s="37"/>
      <c r="BMA28" s="37"/>
      <c r="BMB28" s="37"/>
      <c r="BMC28" s="37"/>
      <c r="BMD28" s="37"/>
      <c r="BME28" s="37"/>
      <c r="BMF28" s="37"/>
      <c r="BMG28" s="37"/>
      <c r="BMH28" s="37"/>
      <c r="BMI28" s="37"/>
      <c r="BMJ28" s="37"/>
      <c r="BMK28" s="37"/>
      <c r="BML28" s="37"/>
      <c r="BMM28" s="37"/>
      <c r="BMN28" s="37"/>
      <c r="BMO28" s="37"/>
      <c r="BMP28" s="37"/>
      <c r="BMQ28" s="37"/>
      <c r="BMR28" s="37"/>
      <c r="BMS28" s="37"/>
      <c r="BMT28" s="37"/>
      <c r="BMU28" s="37"/>
      <c r="BMV28" s="37"/>
      <c r="BMW28" s="37"/>
      <c r="BMX28" s="37"/>
      <c r="BMY28" s="37"/>
      <c r="BMZ28" s="37"/>
      <c r="BNA28" s="37"/>
      <c r="BNB28" s="37"/>
      <c r="BNC28" s="37"/>
      <c r="BND28" s="37"/>
      <c r="BNE28" s="37"/>
      <c r="BNF28" s="37"/>
      <c r="BNG28" s="37"/>
      <c r="BNH28" s="37"/>
      <c r="BNI28" s="37"/>
      <c r="BNJ28" s="37"/>
      <c r="BNK28" s="37"/>
      <c r="BNL28" s="37"/>
      <c r="BNM28" s="37"/>
      <c r="BNN28" s="37"/>
      <c r="BNO28" s="37"/>
      <c r="BNP28" s="37"/>
      <c r="BNQ28" s="37"/>
      <c r="BNR28" s="37"/>
      <c r="BNS28" s="37"/>
      <c r="BNT28" s="37"/>
      <c r="BNU28" s="37"/>
      <c r="BNV28" s="37"/>
      <c r="BNW28" s="37"/>
      <c r="BNX28" s="37"/>
      <c r="BNY28" s="37"/>
      <c r="BNZ28" s="37"/>
      <c r="BOA28" s="37"/>
      <c r="BOB28" s="37"/>
      <c r="BOC28" s="37"/>
      <c r="BOD28" s="37"/>
      <c r="BOE28" s="37"/>
      <c r="BOF28" s="37"/>
      <c r="BOG28" s="37"/>
      <c r="BOH28" s="37"/>
      <c r="BOI28" s="37"/>
      <c r="BOJ28" s="37"/>
      <c r="BOK28" s="37"/>
      <c r="BOL28" s="37"/>
      <c r="BOM28" s="37"/>
      <c r="BON28" s="37"/>
      <c r="BOO28" s="37"/>
      <c r="BOP28" s="37"/>
      <c r="BOQ28" s="37"/>
      <c r="BOR28" s="37"/>
      <c r="BOS28" s="37"/>
      <c r="BOT28" s="37"/>
      <c r="BOU28" s="37"/>
      <c r="BOV28" s="37"/>
      <c r="BOW28" s="37"/>
      <c r="BOX28" s="37"/>
      <c r="BOY28" s="37"/>
      <c r="BOZ28" s="37"/>
      <c r="BPA28" s="37"/>
      <c r="BPB28" s="37"/>
      <c r="BPC28" s="37"/>
      <c r="BPD28" s="37"/>
      <c r="BPE28" s="37"/>
      <c r="BPF28" s="37"/>
      <c r="BPG28" s="37"/>
      <c r="BPH28" s="37"/>
      <c r="BPI28" s="37"/>
      <c r="BPJ28" s="37"/>
      <c r="BPK28" s="37"/>
      <c r="BPL28" s="37"/>
      <c r="BPM28" s="37"/>
      <c r="BPN28" s="37"/>
      <c r="BPO28" s="37"/>
      <c r="BPP28" s="37"/>
      <c r="BPQ28" s="37"/>
      <c r="BPR28" s="37"/>
      <c r="BPS28" s="37"/>
      <c r="BPT28" s="37"/>
      <c r="BPU28" s="37"/>
      <c r="BPV28" s="37"/>
      <c r="BPW28" s="37"/>
      <c r="BPX28" s="37"/>
      <c r="BPY28" s="37"/>
      <c r="BPZ28" s="37"/>
      <c r="BQA28" s="37"/>
      <c r="BQB28" s="37"/>
      <c r="BQC28" s="37"/>
      <c r="BQD28" s="37"/>
      <c r="BQE28" s="37"/>
      <c r="BQF28" s="37"/>
      <c r="BQG28" s="37"/>
      <c r="BQH28" s="37"/>
      <c r="BQI28" s="37"/>
      <c r="BQJ28" s="37"/>
      <c r="BQK28" s="37"/>
      <c r="BQL28" s="37"/>
      <c r="BQM28" s="37"/>
      <c r="BQN28" s="37"/>
      <c r="BQO28" s="37"/>
      <c r="BQP28" s="37"/>
      <c r="BQQ28" s="37"/>
      <c r="BQR28" s="37"/>
      <c r="BQS28" s="37"/>
      <c r="BQT28" s="37"/>
      <c r="BQU28" s="37"/>
      <c r="BQV28" s="37"/>
      <c r="BQW28" s="37"/>
      <c r="BQX28" s="37"/>
      <c r="BQY28" s="37"/>
      <c r="BQZ28" s="37"/>
      <c r="BRA28" s="37"/>
      <c r="BRB28" s="37"/>
      <c r="BRC28" s="37"/>
      <c r="BRD28" s="37"/>
      <c r="BRE28" s="37"/>
      <c r="BRF28" s="37"/>
      <c r="BRG28" s="37"/>
      <c r="BRH28" s="37"/>
      <c r="BRI28" s="37"/>
      <c r="BRJ28" s="37"/>
      <c r="BRK28" s="37"/>
      <c r="BRL28" s="37"/>
      <c r="BRM28" s="37"/>
      <c r="BRN28" s="37"/>
      <c r="BRO28" s="37"/>
      <c r="BRP28" s="37"/>
      <c r="BRQ28" s="37"/>
      <c r="BRR28" s="37"/>
      <c r="BRS28" s="37"/>
      <c r="BRT28" s="37"/>
      <c r="BRU28" s="37"/>
      <c r="BRV28" s="37"/>
      <c r="BRW28" s="37"/>
      <c r="BRX28" s="37"/>
      <c r="BRY28" s="37"/>
      <c r="BRZ28" s="37"/>
      <c r="BSA28" s="37"/>
      <c r="BSB28" s="37"/>
      <c r="BSC28" s="37"/>
      <c r="BSD28" s="37"/>
      <c r="BSE28" s="37"/>
      <c r="BSF28" s="37"/>
      <c r="BSG28" s="37"/>
      <c r="BSH28" s="37"/>
      <c r="BSI28" s="37"/>
      <c r="BSJ28" s="37"/>
      <c r="BSK28" s="37"/>
      <c r="BSL28" s="37"/>
      <c r="BSM28" s="37"/>
      <c r="BSN28" s="37"/>
      <c r="BSO28" s="37"/>
      <c r="BSP28" s="37"/>
      <c r="BSQ28" s="37"/>
      <c r="BSR28" s="37"/>
      <c r="BSS28" s="37"/>
      <c r="BST28" s="37"/>
      <c r="BSU28" s="37"/>
      <c r="BSV28" s="37"/>
      <c r="BSW28" s="37"/>
      <c r="BSX28" s="37"/>
      <c r="BSY28" s="37"/>
      <c r="BSZ28" s="37"/>
      <c r="BTA28" s="37"/>
      <c r="BTB28" s="37"/>
      <c r="BTC28" s="37"/>
      <c r="BTD28" s="37"/>
      <c r="BTE28" s="37"/>
      <c r="BTF28" s="37"/>
      <c r="BTG28" s="37"/>
      <c r="BTH28" s="37"/>
      <c r="BTI28" s="37"/>
      <c r="BTJ28" s="37"/>
      <c r="BTK28" s="37"/>
      <c r="BTL28" s="37"/>
      <c r="BTM28" s="37"/>
      <c r="BTN28" s="37"/>
      <c r="BTO28" s="37"/>
      <c r="BTP28" s="37"/>
      <c r="BTQ28" s="37"/>
      <c r="BTR28" s="37"/>
      <c r="BTS28" s="37"/>
      <c r="BTT28" s="37"/>
      <c r="BTU28" s="37"/>
      <c r="BTV28" s="37"/>
      <c r="BTW28" s="37"/>
      <c r="BTX28" s="37"/>
      <c r="BTY28" s="37"/>
      <c r="BTZ28" s="37"/>
      <c r="BUA28" s="37"/>
      <c r="BUB28" s="37"/>
      <c r="BUC28" s="37"/>
      <c r="BUD28" s="37"/>
      <c r="BUE28" s="37"/>
      <c r="BUF28" s="37"/>
      <c r="BUG28" s="37"/>
      <c r="BUH28" s="37"/>
      <c r="BUI28" s="37"/>
      <c r="BUJ28" s="37"/>
      <c r="BUK28" s="37"/>
      <c r="BUL28" s="37"/>
      <c r="BUM28" s="37"/>
      <c r="BUN28" s="37"/>
      <c r="BUO28" s="37"/>
      <c r="BUP28" s="37"/>
      <c r="BUQ28" s="37"/>
      <c r="BUR28" s="37"/>
      <c r="BUS28" s="37"/>
      <c r="BUT28" s="37"/>
      <c r="BUU28" s="37"/>
      <c r="BUV28" s="37"/>
      <c r="BUW28" s="37"/>
      <c r="BUX28" s="37"/>
      <c r="BUY28" s="37"/>
      <c r="BUZ28" s="37"/>
      <c r="BVA28" s="37"/>
      <c r="BVB28" s="37"/>
      <c r="BVC28" s="37"/>
      <c r="BVD28" s="37"/>
      <c r="BVE28" s="37"/>
      <c r="BVF28" s="37"/>
      <c r="BVG28" s="37"/>
      <c r="BVH28" s="37"/>
      <c r="BVI28" s="37"/>
      <c r="BVJ28" s="37"/>
      <c r="BVK28" s="37"/>
      <c r="BVL28" s="37"/>
      <c r="BVM28" s="37"/>
      <c r="BVN28" s="37"/>
      <c r="BVO28" s="37"/>
      <c r="BVP28" s="37"/>
      <c r="BVQ28" s="37"/>
      <c r="BVR28" s="37"/>
      <c r="BVS28" s="37"/>
      <c r="BVT28" s="37"/>
      <c r="BVU28" s="37"/>
      <c r="BVV28" s="37"/>
      <c r="BVW28" s="37"/>
      <c r="BVX28" s="37"/>
      <c r="BVY28" s="37"/>
      <c r="BVZ28" s="37"/>
      <c r="BWA28" s="37"/>
      <c r="BWB28" s="37"/>
      <c r="BWC28" s="37"/>
      <c r="BWD28" s="37"/>
      <c r="BWE28" s="37"/>
      <c r="BWF28" s="37"/>
      <c r="BWG28" s="37"/>
      <c r="BWH28" s="37"/>
      <c r="BWI28" s="37"/>
      <c r="BWJ28" s="37"/>
      <c r="BWK28" s="37"/>
      <c r="BWL28" s="37"/>
      <c r="BWM28" s="37"/>
      <c r="BWN28" s="37"/>
      <c r="BWO28" s="37"/>
      <c r="BWP28" s="37"/>
      <c r="BWQ28" s="37"/>
      <c r="BWR28" s="37"/>
      <c r="BWS28" s="37"/>
      <c r="BWT28" s="37"/>
      <c r="BWU28" s="37"/>
      <c r="BWV28" s="37"/>
      <c r="BWW28" s="37"/>
      <c r="BWX28" s="37"/>
      <c r="BWY28" s="37"/>
      <c r="BWZ28" s="37"/>
      <c r="BXA28" s="37"/>
      <c r="BXB28" s="37"/>
      <c r="BXC28" s="37"/>
      <c r="BXD28" s="37"/>
      <c r="BXE28" s="37"/>
      <c r="BXF28" s="37"/>
      <c r="BXG28" s="37"/>
      <c r="BXH28" s="37"/>
      <c r="BXI28" s="37"/>
      <c r="BXJ28" s="37"/>
      <c r="BXK28" s="37"/>
      <c r="BXL28" s="37"/>
      <c r="BXM28" s="37"/>
      <c r="BXN28" s="37"/>
      <c r="BXO28" s="37"/>
      <c r="BXP28" s="37"/>
      <c r="BXQ28" s="37"/>
      <c r="BXR28" s="37"/>
      <c r="BXS28" s="37"/>
      <c r="BXT28" s="37"/>
      <c r="BXU28" s="37"/>
      <c r="BXV28" s="37"/>
      <c r="BXW28" s="37"/>
      <c r="BXX28" s="37"/>
      <c r="BXY28" s="37"/>
      <c r="BXZ28" s="37"/>
      <c r="BYA28" s="37"/>
      <c r="BYB28" s="37"/>
      <c r="BYC28" s="37"/>
      <c r="BYD28" s="37"/>
      <c r="BYE28" s="37"/>
      <c r="BYF28" s="37"/>
      <c r="BYG28" s="37"/>
      <c r="BYH28" s="37"/>
      <c r="BYI28" s="37"/>
      <c r="BYJ28" s="37"/>
      <c r="BYK28" s="37"/>
      <c r="BYL28" s="37"/>
      <c r="BYM28" s="37"/>
      <c r="BYN28" s="37"/>
      <c r="BYO28" s="37"/>
      <c r="BYP28" s="37"/>
      <c r="BYQ28" s="37"/>
      <c r="BYR28" s="37"/>
      <c r="BYS28" s="37"/>
      <c r="BYT28" s="37"/>
      <c r="BYU28" s="37"/>
      <c r="BYV28" s="37"/>
      <c r="BYW28" s="37"/>
      <c r="BYX28" s="37"/>
      <c r="BYY28" s="37"/>
      <c r="BYZ28" s="37"/>
      <c r="BZA28" s="37"/>
      <c r="BZB28" s="37"/>
      <c r="BZC28" s="37"/>
      <c r="BZD28" s="37"/>
      <c r="BZE28" s="37"/>
      <c r="BZF28" s="37"/>
      <c r="BZG28" s="37"/>
      <c r="BZH28" s="37"/>
      <c r="BZI28" s="37"/>
      <c r="BZJ28" s="37"/>
      <c r="BZK28" s="37"/>
      <c r="BZL28" s="37"/>
      <c r="BZM28" s="37"/>
      <c r="BZN28" s="37"/>
      <c r="BZO28" s="37"/>
      <c r="BZP28" s="37"/>
      <c r="BZQ28" s="37"/>
      <c r="BZR28" s="37"/>
      <c r="BZS28" s="37"/>
      <c r="BZT28" s="37"/>
      <c r="BZU28" s="37"/>
      <c r="BZV28" s="37"/>
      <c r="BZW28" s="37"/>
      <c r="BZX28" s="37"/>
      <c r="BZY28" s="37"/>
      <c r="BZZ28" s="37"/>
      <c r="CAA28" s="37"/>
      <c r="CAB28" s="37"/>
      <c r="CAC28" s="37"/>
      <c r="CAD28" s="37"/>
      <c r="CAE28" s="37"/>
      <c r="CAF28" s="37"/>
      <c r="CAG28" s="37"/>
      <c r="CAH28" s="37"/>
      <c r="CAI28" s="37"/>
      <c r="CAJ28" s="37"/>
      <c r="CAK28" s="37"/>
      <c r="CAL28" s="37"/>
      <c r="CAM28" s="37"/>
      <c r="CAN28" s="37"/>
      <c r="CAO28" s="37"/>
      <c r="CAP28" s="37"/>
      <c r="CAQ28" s="37"/>
      <c r="CAR28" s="37"/>
      <c r="CAS28" s="37"/>
      <c r="CAT28" s="37"/>
      <c r="CAU28" s="37"/>
      <c r="CAV28" s="37"/>
      <c r="CAW28" s="37"/>
      <c r="CAX28" s="37"/>
      <c r="CAY28" s="37"/>
      <c r="CAZ28" s="37"/>
      <c r="CBA28" s="37"/>
      <c r="CBB28" s="37"/>
      <c r="CBC28" s="37"/>
      <c r="CBD28" s="37"/>
      <c r="CBE28" s="37"/>
      <c r="CBF28" s="37"/>
      <c r="CBG28" s="37"/>
      <c r="CBH28" s="37"/>
      <c r="CBI28" s="37"/>
      <c r="CBJ28" s="37"/>
      <c r="CBK28" s="37"/>
      <c r="CBL28" s="37"/>
      <c r="CBM28" s="37"/>
      <c r="CBN28" s="37"/>
      <c r="CBO28" s="37"/>
      <c r="CBP28" s="37"/>
      <c r="CBQ28" s="37"/>
      <c r="CBR28" s="37"/>
      <c r="CBS28" s="37"/>
      <c r="CBT28" s="37"/>
      <c r="CBU28" s="37"/>
      <c r="CBV28" s="37"/>
      <c r="CBW28" s="37"/>
      <c r="CBX28" s="37"/>
      <c r="CBY28" s="37"/>
      <c r="CBZ28" s="37"/>
      <c r="CCA28" s="37"/>
      <c r="CCB28" s="37"/>
      <c r="CCC28" s="37"/>
      <c r="CCD28" s="37"/>
      <c r="CCE28" s="37"/>
      <c r="CCF28" s="37"/>
      <c r="CCG28" s="37"/>
      <c r="CCH28" s="37"/>
      <c r="CCI28" s="37"/>
      <c r="CCJ28" s="37"/>
      <c r="CCK28" s="37"/>
      <c r="CCL28" s="37"/>
      <c r="CCM28" s="37"/>
      <c r="CCN28" s="37"/>
      <c r="CCO28" s="37"/>
      <c r="CCP28" s="37"/>
      <c r="CCQ28" s="37"/>
      <c r="CCR28" s="37"/>
      <c r="CCS28" s="37"/>
      <c r="CCT28" s="37"/>
      <c r="CCU28" s="37"/>
      <c r="CCV28" s="37"/>
      <c r="CCW28" s="37"/>
      <c r="CCX28" s="37"/>
      <c r="CCY28" s="37"/>
      <c r="CCZ28" s="37"/>
      <c r="CDA28" s="37"/>
      <c r="CDB28" s="37"/>
      <c r="CDC28" s="37"/>
      <c r="CDD28" s="37"/>
      <c r="CDE28" s="37"/>
      <c r="CDF28" s="37"/>
      <c r="CDG28" s="37"/>
      <c r="CDH28" s="37"/>
      <c r="CDI28" s="37"/>
      <c r="CDJ28" s="37"/>
      <c r="CDK28" s="37"/>
      <c r="CDL28" s="37"/>
      <c r="CDM28" s="37"/>
      <c r="CDN28" s="37"/>
      <c r="CDO28" s="37"/>
      <c r="CDP28" s="37"/>
      <c r="CDQ28" s="37"/>
      <c r="CDR28" s="37"/>
      <c r="CDS28" s="37"/>
      <c r="CDT28" s="37"/>
      <c r="CDU28" s="37"/>
      <c r="CDV28" s="37"/>
      <c r="CDW28" s="37"/>
      <c r="CDX28" s="37"/>
      <c r="CDY28" s="37"/>
      <c r="CDZ28" s="37"/>
      <c r="CEA28" s="37"/>
      <c r="CEB28" s="37"/>
      <c r="CEC28" s="37"/>
      <c r="CED28" s="37"/>
      <c r="CEE28" s="37"/>
      <c r="CEF28" s="37"/>
      <c r="CEG28" s="37"/>
      <c r="CEH28" s="37"/>
      <c r="CEI28" s="37"/>
      <c r="CEJ28" s="37"/>
      <c r="CEK28" s="37"/>
      <c r="CEL28" s="37"/>
      <c r="CEM28" s="37"/>
      <c r="CEN28" s="37"/>
      <c r="CEO28" s="37"/>
      <c r="CEP28" s="37"/>
      <c r="CEQ28" s="37"/>
      <c r="CER28" s="37"/>
      <c r="CES28" s="37"/>
      <c r="CET28" s="37"/>
      <c r="CEU28" s="37"/>
      <c r="CEV28" s="37"/>
      <c r="CEW28" s="37"/>
      <c r="CEX28" s="37"/>
      <c r="CEY28" s="37"/>
      <c r="CEZ28" s="37"/>
      <c r="CFA28" s="37"/>
      <c r="CFB28" s="37"/>
      <c r="CFC28" s="37"/>
      <c r="CFD28" s="37"/>
      <c r="CFE28" s="37"/>
      <c r="CFF28" s="37"/>
      <c r="CFG28" s="37"/>
      <c r="CFH28" s="37"/>
      <c r="CFI28" s="37"/>
      <c r="CFJ28" s="37"/>
      <c r="CFK28" s="37"/>
      <c r="CFL28" s="37"/>
      <c r="CFM28" s="37"/>
      <c r="CFN28" s="37"/>
      <c r="CFO28" s="37"/>
      <c r="CFP28" s="37"/>
      <c r="CFQ28" s="37"/>
      <c r="CFR28" s="37"/>
      <c r="CFS28" s="37"/>
      <c r="CFT28" s="37"/>
      <c r="CFU28" s="37"/>
      <c r="CFV28" s="37"/>
      <c r="CFW28" s="37"/>
      <c r="CFX28" s="37"/>
      <c r="CFY28" s="37"/>
      <c r="CFZ28" s="37"/>
      <c r="CGA28" s="37"/>
      <c r="CGB28" s="37"/>
      <c r="CGC28" s="37"/>
      <c r="CGD28" s="37"/>
      <c r="CGE28" s="37"/>
      <c r="CGF28" s="37"/>
      <c r="CGG28" s="37"/>
      <c r="CGH28" s="37"/>
      <c r="CGI28" s="37"/>
      <c r="CGJ28" s="37"/>
      <c r="CGK28" s="37"/>
      <c r="CGL28" s="37"/>
      <c r="CGM28" s="37"/>
      <c r="CGN28" s="37"/>
      <c r="CGO28" s="37"/>
      <c r="CGP28" s="37"/>
      <c r="CGQ28" s="37"/>
      <c r="CGR28" s="37"/>
      <c r="CGS28" s="37"/>
      <c r="CGT28" s="37"/>
      <c r="CGU28" s="37"/>
      <c r="CGV28" s="37"/>
      <c r="CGW28" s="37"/>
      <c r="CGX28" s="37"/>
      <c r="CGY28" s="37"/>
      <c r="CGZ28" s="37"/>
      <c r="CHA28" s="37"/>
      <c r="CHB28" s="37"/>
      <c r="CHC28" s="37"/>
      <c r="CHD28" s="37"/>
      <c r="CHE28" s="37"/>
      <c r="CHF28" s="37"/>
      <c r="CHG28" s="37"/>
      <c r="CHH28" s="37"/>
      <c r="CHI28" s="37"/>
      <c r="CHJ28" s="37"/>
      <c r="CHK28" s="37"/>
      <c r="CHL28" s="37"/>
      <c r="CHM28" s="37"/>
      <c r="CHN28" s="37"/>
      <c r="CHO28" s="37"/>
      <c r="CHP28" s="37"/>
      <c r="CHQ28" s="37"/>
      <c r="CHR28" s="37"/>
      <c r="CHS28" s="37"/>
      <c r="CHT28" s="37"/>
      <c r="CHU28" s="37"/>
      <c r="CHV28" s="37"/>
      <c r="CHW28" s="37"/>
      <c r="CHX28" s="37"/>
      <c r="CHY28" s="37"/>
      <c r="CHZ28" s="37"/>
      <c r="CIA28" s="37"/>
      <c r="CIB28" s="37"/>
      <c r="CIC28" s="37"/>
      <c r="CID28" s="37"/>
      <c r="CIE28" s="37"/>
      <c r="CIF28" s="37"/>
      <c r="CIG28" s="37"/>
      <c r="CIH28" s="37"/>
      <c r="CII28" s="37"/>
      <c r="CIJ28" s="37"/>
      <c r="CIK28" s="37"/>
      <c r="CIL28" s="37"/>
      <c r="CIM28" s="37"/>
      <c r="CIN28" s="37"/>
      <c r="CIO28" s="37"/>
      <c r="CIP28" s="37"/>
      <c r="CIQ28" s="37"/>
      <c r="CIR28" s="37"/>
      <c r="CIS28" s="37"/>
      <c r="CIT28" s="37"/>
      <c r="CIU28" s="37"/>
      <c r="CIV28" s="37"/>
      <c r="CIW28" s="37"/>
      <c r="CIX28" s="37"/>
      <c r="CIY28" s="37"/>
      <c r="CIZ28" s="37"/>
      <c r="CJA28" s="37"/>
      <c r="CJB28" s="37"/>
      <c r="CJC28" s="37"/>
      <c r="CJD28" s="37"/>
      <c r="CJE28" s="37"/>
      <c r="CJF28" s="37"/>
      <c r="CJG28" s="37"/>
      <c r="CJH28" s="37"/>
      <c r="CJI28" s="37"/>
      <c r="CJJ28" s="37"/>
      <c r="CJK28" s="37"/>
      <c r="CJL28" s="37"/>
      <c r="CJM28" s="37"/>
      <c r="CJN28" s="37"/>
      <c r="CJO28" s="37"/>
      <c r="CJP28" s="37"/>
      <c r="CJQ28" s="37"/>
      <c r="CJR28" s="37"/>
      <c r="CJS28" s="37"/>
      <c r="CJT28" s="37"/>
      <c r="CJU28" s="37"/>
      <c r="CJV28" s="37"/>
      <c r="CJW28" s="37"/>
      <c r="CJX28" s="37"/>
      <c r="CJY28" s="37"/>
      <c r="CJZ28" s="37"/>
      <c r="CKA28" s="37"/>
      <c r="CKB28" s="37"/>
      <c r="CKC28" s="37"/>
      <c r="CKD28" s="37"/>
      <c r="CKE28" s="37"/>
      <c r="CKF28" s="37"/>
      <c r="CKG28" s="37"/>
      <c r="CKH28" s="37"/>
      <c r="CKI28" s="37"/>
      <c r="CKJ28" s="37"/>
      <c r="CKK28" s="37"/>
      <c r="CKL28" s="37"/>
      <c r="CKM28" s="37"/>
      <c r="CKN28" s="37"/>
      <c r="CKO28" s="37"/>
      <c r="CKP28" s="37"/>
      <c r="CKQ28" s="37"/>
      <c r="CKR28" s="37"/>
      <c r="CKS28" s="37"/>
      <c r="CKT28" s="37"/>
      <c r="CKU28" s="37"/>
      <c r="CKV28" s="37"/>
      <c r="CKW28" s="37"/>
      <c r="CKX28" s="37"/>
      <c r="CKY28" s="37"/>
      <c r="CKZ28" s="37"/>
      <c r="CLA28" s="37"/>
      <c r="CLB28" s="37"/>
      <c r="CLC28" s="37"/>
      <c r="CLD28" s="37"/>
      <c r="CLE28" s="37"/>
      <c r="CLF28" s="37"/>
      <c r="CLG28" s="37"/>
      <c r="CLH28" s="37"/>
      <c r="CLI28" s="37"/>
      <c r="CLJ28" s="37"/>
      <c r="CLK28" s="37"/>
      <c r="CLL28" s="37"/>
      <c r="CLM28" s="37"/>
      <c r="CLN28" s="37"/>
      <c r="CLO28" s="37"/>
      <c r="CLP28" s="37"/>
      <c r="CLQ28" s="37"/>
      <c r="CLR28" s="37"/>
      <c r="CLS28" s="37"/>
      <c r="CLT28" s="37"/>
      <c r="CLU28" s="37"/>
      <c r="CLV28" s="37"/>
      <c r="CLW28" s="37"/>
      <c r="CLX28" s="37"/>
      <c r="CLY28" s="37"/>
      <c r="CLZ28" s="37"/>
      <c r="CMA28" s="37"/>
      <c r="CMB28" s="37"/>
      <c r="CMC28" s="37"/>
      <c r="CMD28" s="37"/>
      <c r="CME28" s="37"/>
      <c r="CMF28" s="37"/>
      <c r="CMG28" s="37"/>
      <c r="CMH28" s="37"/>
      <c r="CMI28" s="37"/>
      <c r="CMJ28" s="37"/>
      <c r="CMK28" s="37"/>
      <c r="CML28" s="37"/>
      <c r="CMM28" s="37"/>
      <c r="CMN28" s="37"/>
      <c r="CMO28" s="37"/>
      <c r="CMP28" s="37"/>
      <c r="CMQ28" s="37"/>
      <c r="CMR28" s="37"/>
      <c r="CMS28" s="37"/>
      <c r="CMT28" s="37"/>
      <c r="CMU28" s="37"/>
      <c r="CMV28" s="37"/>
      <c r="CMW28" s="37"/>
      <c r="CMX28" s="37"/>
      <c r="CMY28" s="37"/>
      <c r="CMZ28" s="37"/>
      <c r="CNA28" s="37"/>
      <c r="CNB28" s="37"/>
      <c r="CNC28" s="37"/>
      <c r="CND28" s="37"/>
      <c r="CNE28" s="37"/>
      <c r="CNF28" s="37"/>
      <c r="CNG28" s="37"/>
      <c r="CNH28" s="37"/>
      <c r="CNI28" s="37"/>
      <c r="CNJ28" s="37"/>
      <c r="CNK28" s="37"/>
      <c r="CNL28" s="37"/>
      <c r="CNM28" s="37"/>
      <c r="CNN28" s="37"/>
      <c r="CNO28" s="37"/>
      <c r="CNP28" s="37"/>
      <c r="CNQ28" s="37"/>
      <c r="CNR28" s="37"/>
      <c r="CNS28" s="37"/>
      <c r="CNT28" s="37"/>
      <c r="CNU28" s="37"/>
      <c r="CNV28" s="37"/>
      <c r="CNW28" s="37"/>
      <c r="CNX28" s="37"/>
      <c r="CNY28" s="37"/>
      <c r="CNZ28" s="37"/>
      <c r="COA28" s="37"/>
      <c r="COB28" s="37"/>
      <c r="COC28" s="37"/>
      <c r="COD28" s="37"/>
      <c r="COE28" s="37"/>
      <c r="COF28" s="37"/>
      <c r="COG28" s="37"/>
      <c r="COH28" s="37"/>
      <c r="COI28" s="37"/>
      <c r="COJ28" s="37"/>
      <c r="COK28" s="37"/>
      <c r="COL28" s="37"/>
      <c r="COM28" s="37"/>
      <c r="CON28" s="37"/>
      <c r="COO28" s="37"/>
      <c r="COP28" s="37"/>
      <c r="COQ28" s="37"/>
      <c r="COR28" s="37"/>
      <c r="COS28" s="37"/>
      <c r="COT28" s="37"/>
      <c r="COU28" s="37"/>
      <c r="COV28" s="37"/>
      <c r="COW28" s="37"/>
      <c r="COX28" s="37"/>
      <c r="COY28" s="37"/>
      <c r="COZ28" s="37"/>
      <c r="CPA28" s="37"/>
      <c r="CPB28" s="37"/>
      <c r="CPC28" s="37"/>
      <c r="CPD28" s="37"/>
      <c r="CPE28" s="37"/>
      <c r="CPF28" s="37"/>
      <c r="CPG28" s="37"/>
      <c r="CPH28" s="37"/>
      <c r="CPI28" s="37"/>
      <c r="CPJ28" s="37"/>
      <c r="CPK28" s="37"/>
      <c r="CPL28" s="37"/>
      <c r="CPM28" s="37"/>
      <c r="CPN28" s="37"/>
      <c r="CPO28" s="37"/>
      <c r="CPP28" s="37"/>
      <c r="CPQ28" s="37"/>
      <c r="CPR28" s="37"/>
      <c r="CPS28" s="37"/>
      <c r="CPT28" s="37"/>
      <c r="CPU28" s="37"/>
      <c r="CPV28" s="37"/>
      <c r="CPW28" s="37"/>
      <c r="CPX28" s="37"/>
      <c r="CPY28" s="37"/>
      <c r="CPZ28" s="37"/>
      <c r="CQA28" s="37"/>
      <c r="CQB28" s="37"/>
      <c r="CQC28" s="37"/>
      <c r="CQD28" s="37"/>
      <c r="CQE28" s="37"/>
      <c r="CQF28" s="37"/>
      <c r="CQG28" s="37"/>
      <c r="CQH28" s="37"/>
      <c r="CQI28" s="37"/>
      <c r="CQJ28" s="37"/>
      <c r="CQK28" s="37"/>
      <c r="CQL28" s="37"/>
      <c r="CQM28" s="37"/>
      <c r="CQN28" s="37"/>
      <c r="CQO28" s="37"/>
      <c r="CQP28" s="37"/>
      <c r="CQQ28" s="37"/>
      <c r="CQR28" s="37"/>
      <c r="CQS28" s="37"/>
      <c r="CQT28" s="37"/>
      <c r="CQU28" s="37"/>
      <c r="CQV28" s="37"/>
      <c r="CQW28" s="37"/>
      <c r="CQX28" s="37"/>
      <c r="CQY28" s="37"/>
      <c r="CQZ28" s="37"/>
      <c r="CRA28" s="37"/>
      <c r="CRB28" s="37"/>
      <c r="CRC28" s="37"/>
      <c r="CRD28" s="37"/>
      <c r="CRE28" s="37"/>
      <c r="CRF28" s="37"/>
      <c r="CRG28" s="37"/>
      <c r="CRH28" s="37"/>
      <c r="CRI28" s="37"/>
      <c r="CRJ28" s="37"/>
      <c r="CRK28" s="37"/>
      <c r="CRL28" s="37"/>
      <c r="CRM28" s="37"/>
      <c r="CRN28" s="37"/>
      <c r="CRO28" s="37"/>
      <c r="CRP28" s="37"/>
      <c r="CRQ28" s="37"/>
      <c r="CRR28" s="37"/>
      <c r="CRS28" s="37"/>
      <c r="CRT28" s="37"/>
      <c r="CRU28" s="37"/>
      <c r="CRV28" s="37"/>
      <c r="CRW28" s="37"/>
      <c r="CRX28" s="37"/>
      <c r="CRY28" s="37"/>
      <c r="CRZ28" s="37"/>
      <c r="CSA28" s="37"/>
      <c r="CSB28" s="37"/>
      <c r="CSC28" s="37"/>
      <c r="CSD28" s="37"/>
      <c r="CSE28" s="37"/>
      <c r="CSF28" s="37"/>
      <c r="CSG28" s="37"/>
      <c r="CSH28" s="37"/>
      <c r="CSI28" s="37"/>
      <c r="CSJ28" s="37"/>
      <c r="CSK28" s="37"/>
      <c r="CSL28" s="37"/>
      <c r="CSM28" s="37"/>
      <c r="CSN28" s="37"/>
      <c r="CSO28" s="37"/>
      <c r="CSP28" s="37"/>
      <c r="CSQ28" s="37"/>
      <c r="CSR28" s="37"/>
      <c r="CSS28" s="37"/>
      <c r="CST28" s="37"/>
      <c r="CSU28" s="37"/>
      <c r="CSV28" s="37"/>
      <c r="CSW28" s="37"/>
      <c r="CSX28" s="37"/>
      <c r="CSY28" s="37"/>
      <c r="CSZ28" s="37"/>
      <c r="CTA28" s="37"/>
      <c r="CTB28" s="37"/>
      <c r="CTC28" s="37"/>
      <c r="CTD28" s="37"/>
      <c r="CTE28" s="37"/>
      <c r="CTF28" s="37"/>
      <c r="CTG28" s="37"/>
      <c r="CTH28" s="37"/>
      <c r="CTI28" s="37"/>
      <c r="CTJ28" s="37"/>
      <c r="CTK28" s="37"/>
      <c r="CTL28" s="37"/>
      <c r="CTM28" s="37"/>
      <c r="CTN28" s="37"/>
      <c r="CTO28" s="37"/>
      <c r="CTP28" s="37"/>
      <c r="CTQ28" s="37"/>
      <c r="CTR28" s="37"/>
      <c r="CTS28" s="37"/>
      <c r="CTT28" s="37"/>
      <c r="CTU28" s="37"/>
      <c r="CTV28" s="37"/>
      <c r="CTW28" s="37"/>
      <c r="CTX28" s="37"/>
      <c r="CTY28" s="37"/>
      <c r="CTZ28" s="37"/>
      <c r="CUA28" s="37"/>
      <c r="CUB28" s="37"/>
      <c r="CUC28" s="37"/>
      <c r="CUD28" s="37"/>
      <c r="CUE28" s="37"/>
      <c r="CUF28" s="37"/>
      <c r="CUG28" s="37"/>
      <c r="CUH28" s="37"/>
      <c r="CUI28" s="37"/>
      <c r="CUJ28" s="37"/>
      <c r="CUK28" s="37"/>
      <c r="CUL28" s="37"/>
      <c r="CUM28" s="37"/>
      <c r="CUN28" s="37"/>
      <c r="CUO28" s="37"/>
      <c r="CUP28" s="37"/>
      <c r="CUQ28" s="37"/>
      <c r="CUR28" s="37"/>
      <c r="CUS28" s="37"/>
      <c r="CUT28" s="37"/>
      <c r="CUU28" s="37"/>
      <c r="CUV28" s="37"/>
      <c r="CUW28" s="37"/>
      <c r="CUX28" s="37"/>
      <c r="CUY28" s="37"/>
      <c r="CUZ28" s="37"/>
      <c r="CVA28" s="37"/>
      <c r="CVB28" s="37"/>
      <c r="CVC28" s="37"/>
      <c r="CVD28" s="37"/>
      <c r="CVE28" s="37"/>
      <c r="CVF28" s="37"/>
      <c r="CVG28" s="37"/>
      <c r="CVH28" s="37"/>
      <c r="CVI28" s="37"/>
      <c r="CVJ28" s="37"/>
      <c r="CVK28" s="37"/>
      <c r="CVL28" s="37"/>
      <c r="CVM28" s="37"/>
      <c r="CVN28" s="37"/>
      <c r="CVO28" s="37"/>
      <c r="CVP28" s="37"/>
      <c r="CVQ28" s="37"/>
      <c r="CVR28" s="37"/>
      <c r="CVS28" s="37"/>
      <c r="CVT28" s="37"/>
      <c r="CVU28" s="37"/>
      <c r="CVV28" s="37"/>
      <c r="CVW28" s="37"/>
      <c r="CVX28" s="37"/>
      <c r="CVY28" s="37"/>
      <c r="CVZ28" s="37"/>
      <c r="CWA28" s="37"/>
      <c r="CWB28" s="37"/>
      <c r="CWC28" s="37"/>
      <c r="CWD28" s="37"/>
      <c r="CWE28" s="37"/>
      <c r="CWF28" s="37"/>
      <c r="CWG28" s="37"/>
      <c r="CWH28" s="37"/>
      <c r="CWI28" s="37"/>
      <c r="CWJ28" s="37"/>
      <c r="CWK28" s="37"/>
      <c r="CWL28" s="37"/>
      <c r="CWM28" s="37"/>
      <c r="CWN28" s="37"/>
      <c r="CWO28" s="37"/>
      <c r="CWP28" s="37"/>
      <c r="CWQ28" s="37"/>
      <c r="CWR28" s="37"/>
      <c r="CWS28" s="37"/>
      <c r="CWT28" s="37"/>
      <c r="CWU28" s="37"/>
      <c r="CWV28" s="37"/>
      <c r="CWW28" s="37"/>
      <c r="CWX28" s="37"/>
      <c r="CWY28" s="37"/>
      <c r="CWZ28" s="37"/>
      <c r="CXA28" s="37"/>
      <c r="CXB28" s="37"/>
      <c r="CXC28" s="37"/>
      <c r="CXD28" s="37"/>
      <c r="CXE28" s="37"/>
      <c r="CXF28" s="37"/>
      <c r="CXG28" s="37"/>
      <c r="CXH28" s="37"/>
      <c r="CXI28" s="37"/>
      <c r="CXJ28" s="37"/>
      <c r="CXK28" s="37"/>
      <c r="CXL28" s="37"/>
      <c r="CXM28" s="37"/>
      <c r="CXN28" s="37"/>
      <c r="CXO28" s="37"/>
      <c r="CXP28" s="37"/>
      <c r="CXQ28" s="37"/>
      <c r="CXR28" s="37"/>
      <c r="CXS28" s="37"/>
      <c r="CXT28" s="37"/>
      <c r="CXU28" s="37"/>
      <c r="CXV28" s="37"/>
      <c r="CXW28" s="37"/>
      <c r="CXX28" s="37"/>
      <c r="CXY28" s="37"/>
      <c r="CXZ28" s="37"/>
      <c r="CYA28" s="37"/>
      <c r="CYB28" s="37"/>
      <c r="CYC28" s="37"/>
      <c r="CYD28" s="37"/>
      <c r="CYE28" s="37"/>
      <c r="CYF28" s="37"/>
      <c r="CYG28" s="37"/>
      <c r="CYH28" s="37"/>
      <c r="CYI28" s="37"/>
      <c r="CYJ28" s="37"/>
      <c r="CYK28" s="37"/>
      <c r="CYL28" s="37"/>
      <c r="CYM28" s="37"/>
      <c r="CYN28" s="37"/>
      <c r="CYO28" s="37"/>
      <c r="CYP28" s="37"/>
      <c r="CYQ28" s="37"/>
      <c r="CYR28" s="37"/>
      <c r="CYS28" s="37"/>
      <c r="CYT28" s="37"/>
      <c r="CYU28" s="37"/>
      <c r="CYV28" s="37"/>
      <c r="CYW28" s="37"/>
      <c r="CYX28" s="37"/>
      <c r="CYY28" s="37"/>
      <c r="CYZ28" s="37"/>
      <c r="CZA28" s="37"/>
      <c r="CZB28" s="37"/>
      <c r="CZC28" s="37"/>
      <c r="CZD28" s="37"/>
      <c r="CZE28" s="37"/>
      <c r="CZF28" s="37"/>
      <c r="CZG28" s="37"/>
      <c r="CZH28" s="37"/>
      <c r="CZI28" s="37"/>
      <c r="CZJ28" s="37"/>
      <c r="CZK28" s="37"/>
      <c r="CZL28" s="37"/>
      <c r="CZM28" s="37"/>
      <c r="CZN28" s="37"/>
      <c r="CZO28" s="37"/>
      <c r="CZP28" s="37"/>
      <c r="CZQ28" s="37"/>
      <c r="CZR28" s="37"/>
      <c r="CZS28" s="37"/>
      <c r="CZT28" s="37"/>
      <c r="CZU28" s="37"/>
      <c r="CZV28" s="37"/>
      <c r="CZW28" s="37"/>
      <c r="CZX28" s="37"/>
      <c r="CZY28" s="37"/>
      <c r="CZZ28" s="37"/>
      <c r="DAA28" s="37"/>
      <c r="DAB28" s="37"/>
      <c r="DAC28" s="37"/>
      <c r="DAD28" s="37"/>
      <c r="DAE28" s="37"/>
      <c r="DAF28" s="37"/>
      <c r="DAG28" s="37"/>
      <c r="DAH28" s="37"/>
      <c r="DAI28" s="37"/>
      <c r="DAJ28" s="37"/>
      <c r="DAK28" s="37"/>
      <c r="DAL28" s="37"/>
      <c r="DAM28" s="37"/>
      <c r="DAN28" s="37"/>
      <c r="DAO28" s="37"/>
      <c r="DAP28" s="37"/>
      <c r="DAQ28" s="37"/>
      <c r="DAR28" s="37"/>
      <c r="DAS28" s="37"/>
      <c r="DAT28" s="37"/>
      <c r="DAU28" s="37"/>
      <c r="DAV28" s="37"/>
      <c r="DAW28" s="37"/>
      <c r="DAX28" s="37"/>
      <c r="DAY28" s="37"/>
      <c r="DAZ28" s="37"/>
      <c r="DBA28" s="37"/>
      <c r="DBB28" s="37"/>
      <c r="DBC28" s="37"/>
      <c r="DBD28" s="37"/>
      <c r="DBE28" s="37"/>
      <c r="DBF28" s="37"/>
      <c r="DBG28" s="37"/>
      <c r="DBH28" s="37"/>
      <c r="DBI28" s="37"/>
      <c r="DBJ28" s="37"/>
      <c r="DBK28" s="37"/>
      <c r="DBL28" s="37"/>
      <c r="DBM28" s="37"/>
      <c r="DBN28" s="37"/>
      <c r="DBO28" s="37"/>
      <c r="DBP28" s="37"/>
      <c r="DBQ28" s="37"/>
      <c r="DBR28" s="37"/>
      <c r="DBS28" s="37"/>
      <c r="DBT28" s="37"/>
      <c r="DBU28" s="37"/>
      <c r="DBV28" s="37"/>
      <c r="DBW28" s="37"/>
      <c r="DBX28" s="37"/>
      <c r="DBY28" s="37"/>
      <c r="DBZ28" s="37"/>
      <c r="DCA28" s="37"/>
      <c r="DCB28" s="37"/>
      <c r="DCC28" s="37"/>
      <c r="DCD28" s="37"/>
      <c r="DCE28" s="37"/>
      <c r="DCF28" s="37"/>
      <c r="DCG28" s="37"/>
      <c r="DCH28" s="37"/>
      <c r="DCI28" s="37"/>
      <c r="DCJ28" s="37"/>
      <c r="DCK28" s="37"/>
      <c r="DCL28" s="37"/>
      <c r="DCM28" s="37"/>
      <c r="DCN28" s="37"/>
      <c r="DCO28" s="37"/>
      <c r="DCP28" s="37"/>
      <c r="DCQ28" s="37"/>
      <c r="DCR28" s="37"/>
      <c r="DCS28" s="37"/>
      <c r="DCT28" s="37"/>
      <c r="DCU28" s="37"/>
      <c r="DCV28" s="37"/>
      <c r="DCW28" s="37"/>
      <c r="DCX28" s="37"/>
      <c r="DCY28" s="37"/>
      <c r="DCZ28" s="37"/>
      <c r="DDA28" s="37"/>
      <c r="DDB28" s="37"/>
      <c r="DDC28" s="37"/>
      <c r="DDD28" s="37"/>
      <c r="DDE28" s="37"/>
      <c r="DDF28" s="37"/>
      <c r="DDG28" s="37"/>
      <c r="DDH28" s="37"/>
      <c r="DDI28" s="37"/>
      <c r="DDJ28" s="37"/>
      <c r="DDK28" s="37"/>
      <c r="DDL28" s="37"/>
      <c r="DDM28" s="37"/>
      <c r="DDN28" s="37"/>
      <c r="DDO28" s="37"/>
      <c r="DDP28" s="37"/>
      <c r="DDQ28" s="37"/>
      <c r="DDR28" s="37"/>
      <c r="DDS28" s="37"/>
      <c r="DDT28" s="37"/>
      <c r="DDU28" s="37"/>
      <c r="DDV28" s="37"/>
      <c r="DDW28" s="37"/>
      <c r="DDX28" s="37"/>
      <c r="DDY28" s="37"/>
      <c r="DDZ28" s="37"/>
      <c r="DEA28" s="37"/>
      <c r="DEB28" s="37"/>
      <c r="DEC28" s="37"/>
      <c r="DED28" s="37"/>
      <c r="DEE28" s="37"/>
      <c r="DEF28" s="37"/>
      <c r="DEG28" s="37"/>
      <c r="DEH28" s="37"/>
      <c r="DEI28" s="37"/>
      <c r="DEJ28" s="37"/>
      <c r="DEK28" s="37"/>
      <c r="DEL28" s="37"/>
      <c r="DEM28" s="37"/>
      <c r="DEN28" s="37"/>
      <c r="DEO28" s="37"/>
      <c r="DEP28" s="37"/>
      <c r="DEQ28" s="37"/>
      <c r="DER28" s="37"/>
      <c r="DES28" s="37"/>
      <c r="DET28" s="37"/>
      <c r="DEU28" s="37"/>
      <c r="DEV28" s="37"/>
      <c r="DEW28" s="37"/>
      <c r="DEX28" s="37"/>
      <c r="DEY28" s="37"/>
      <c r="DEZ28" s="37"/>
      <c r="DFA28" s="37"/>
      <c r="DFB28" s="37"/>
      <c r="DFC28" s="37"/>
      <c r="DFD28" s="37"/>
      <c r="DFE28" s="37"/>
      <c r="DFF28" s="37"/>
      <c r="DFG28" s="37"/>
      <c r="DFH28" s="37"/>
      <c r="DFI28" s="37"/>
      <c r="DFJ28" s="37"/>
      <c r="DFK28" s="37"/>
      <c r="DFL28" s="37"/>
      <c r="DFM28" s="37"/>
      <c r="DFN28" s="37"/>
      <c r="DFO28" s="37"/>
      <c r="DFP28" s="37"/>
      <c r="DFQ28" s="37"/>
      <c r="DFR28" s="37"/>
      <c r="DFS28" s="37"/>
      <c r="DFT28" s="37"/>
      <c r="DFU28" s="37"/>
      <c r="DFV28" s="37"/>
      <c r="DFW28" s="37"/>
      <c r="DFX28" s="37"/>
      <c r="DFY28" s="37"/>
      <c r="DFZ28" s="37"/>
      <c r="DGA28" s="37"/>
      <c r="DGB28" s="37"/>
      <c r="DGC28" s="37"/>
      <c r="DGD28" s="37"/>
      <c r="DGE28" s="37"/>
      <c r="DGF28" s="37"/>
      <c r="DGG28" s="37"/>
      <c r="DGH28" s="37"/>
      <c r="DGI28" s="37"/>
      <c r="DGJ28" s="37"/>
      <c r="DGK28" s="37"/>
      <c r="DGL28" s="37"/>
      <c r="DGM28" s="37"/>
      <c r="DGN28" s="37"/>
      <c r="DGO28" s="37"/>
      <c r="DGP28" s="37"/>
      <c r="DGQ28" s="37"/>
      <c r="DGR28" s="37"/>
      <c r="DGS28" s="37"/>
      <c r="DGT28" s="37"/>
      <c r="DGU28" s="37"/>
      <c r="DGV28" s="37"/>
      <c r="DGW28" s="37"/>
      <c r="DGX28" s="37"/>
      <c r="DGY28" s="37"/>
      <c r="DGZ28" s="37"/>
      <c r="DHA28" s="37"/>
      <c r="DHB28" s="37"/>
      <c r="DHC28" s="37"/>
      <c r="DHD28" s="37"/>
      <c r="DHE28" s="37"/>
      <c r="DHF28" s="37"/>
      <c r="DHG28" s="37"/>
      <c r="DHH28" s="37"/>
      <c r="DHI28" s="37"/>
      <c r="DHJ28" s="37"/>
      <c r="DHK28" s="37"/>
      <c r="DHL28" s="37"/>
      <c r="DHM28" s="37"/>
      <c r="DHN28" s="37"/>
      <c r="DHO28" s="37"/>
      <c r="DHP28" s="37"/>
      <c r="DHQ28" s="37"/>
      <c r="DHR28" s="37"/>
      <c r="DHS28" s="37"/>
      <c r="DHT28" s="37"/>
      <c r="DHU28" s="37"/>
      <c r="DHV28" s="37"/>
      <c r="DHW28" s="37"/>
      <c r="DHX28" s="37"/>
      <c r="DHY28" s="37"/>
      <c r="DHZ28" s="37"/>
      <c r="DIA28" s="37"/>
      <c r="DIB28" s="37"/>
      <c r="DIC28" s="37"/>
      <c r="DID28" s="37"/>
      <c r="DIE28" s="37"/>
      <c r="DIF28" s="37"/>
      <c r="DIG28" s="37"/>
      <c r="DIH28" s="37"/>
      <c r="DII28" s="37"/>
      <c r="DIJ28" s="37"/>
      <c r="DIK28" s="37"/>
      <c r="DIL28" s="37"/>
      <c r="DIM28" s="37"/>
      <c r="DIN28" s="37"/>
      <c r="DIO28" s="37"/>
      <c r="DIP28" s="37"/>
      <c r="DIQ28" s="37"/>
      <c r="DIR28" s="37"/>
      <c r="DIS28" s="37"/>
      <c r="DIT28" s="37"/>
      <c r="DIU28" s="37"/>
      <c r="DIV28" s="37"/>
      <c r="DIW28" s="37"/>
      <c r="DIX28" s="37"/>
      <c r="DIY28" s="37"/>
      <c r="DIZ28" s="37"/>
      <c r="DJA28" s="37"/>
      <c r="DJB28" s="37"/>
      <c r="DJC28" s="37"/>
      <c r="DJD28" s="37"/>
      <c r="DJE28" s="37"/>
      <c r="DJF28" s="37"/>
      <c r="DJG28" s="37"/>
      <c r="DJH28" s="37"/>
      <c r="DJI28" s="37"/>
      <c r="DJJ28" s="37"/>
      <c r="DJK28" s="37"/>
      <c r="DJL28" s="37"/>
      <c r="DJM28" s="37"/>
      <c r="DJN28" s="37"/>
      <c r="DJO28" s="37"/>
      <c r="DJP28" s="37"/>
      <c r="DJQ28" s="37"/>
      <c r="DJR28" s="37"/>
      <c r="DJS28" s="37"/>
      <c r="DJT28" s="37"/>
      <c r="DJU28" s="37"/>
      <c r="DJV28" s="37"/>
      <c r="DJW28" s="37"/>
      <c r="DJX28" s="37"/>
      <c r="DJY28" s="37"/>
      <c r="DJZ28" s="37"/>
      <c r="DKA28" s="37"/>
      <c r="DKB28" s="37"/>
      <c r="DKC28" s="37"/>
      <c r="DKD28" s="37"/>
      <c r="DKE28" s="37"/>
      <c r="DKF28" s="37"/>
      <c r="DKG28" s="37"/>
      <c r="DKH28" s="37"/>
      <c r="DKI28" s="37"/>
      <c r="DKJ28" s="37"/>
      <c r="DKK28" s="37"/>
      <c r="DKL28" s="37"/>
      <c r="DKM28" s="37"/>
      <c r="DKN28" s="37"/>
      <c r="DKO28" s="37"/>
      <c r="DKP28" s="37"/>
      <c r="DKQ28" s="37"/>
      <c r="DKR28" s="37"/>
      <c r="DKS28" s="37"/>
      <c r="DKT28" s="37"/>
      <c r="DKU28" s="37"/>
      <c r="DKV28" s="37"/>
      <c r="DKW28" s="37"/>
      <c r="DKX28" s="37"/>
      <c r="DKY28" s="37"/>
      <c r="DKZ28" s="37"/>
      <c r="DLA28" s="37"/>
      <c r="DLB28" s="37"/>
      <c r="DLC28" s="37"/>
      <c r="DLD28" s="37"/>
      <c r="DLE28" s="37"/>
      <c r="DLF28" s="37"/>
      <c r="DLG28" s="37"/>
      <c r="DLH28" s="37"/>
      <c r="DLI28" s="37"/>
      <c r="DLJ28" s="37"/>
      <c r="DLK28" s="37"/>
      <c r="DLL28" s="37"/>
      <c r="DLM28" s="37"/>
      <c r="DLN28" s="37"/>
      <c r="DLO28" s="37"/>
      <c r="DLP28" s="37"/>
      <c r="DLQ28" s="37"/>
      <c r="DLR28" s="37"/>
      <c r="DLS28" s="37"/>
      <c r="DLT28" s="37"/>
      <c r="DLU28" s="37"/>
      <c r="DLV28" s="37"/>
      <c r="DLW28" s="37"/>
      <c r="DLX28" s="37"/>
      <c r="DLY28" s="37"/>
      <c r="DLZ28" s="37"/>
      <c r="DMA28" s="37"/>
      <c r="DMB28" s="37"/>
      <c r="DMC28" s="37"/>
      <c r="DMD28" s="37"/>
      <c r="DME28" s="37"/>
      <c r="DMF28" s="37"/>
      <c r="DMG28" s="37"/>
      <c r="DMH28" s="37"/>
      <c r="DMI28" s="37"/>
      <c r="DMJ28" s="37"/>
      <c r="DMK28" s="37"/>
      <c r="DML28" s="37"/>
      <c r="DMM28" s="37"/>
      <c r="DMN28" s="37"/>
      <c r="DMO28" s="37"/>
      <c r="DMP28" s="37"/>
      <c r="DMQ28" s="37"/>
      <c r="DMR28" s="37"/>
      <c r="DMS28" s="37"/>
      <c r="DMT28" s="37"/>
      <c r="DMU28" s="37"/>
      <c r="DMV28" s="37"/>
      <c r="DMW28" s="37"/>
      <c r="DMX28" s="37"/>
      <c r="DMY28" s="37"/>
      <c r="DMZ28" s="37"/>
      <c r="DNA28" s="37"/>
      <c r="DNB28" s="37"/>
      <c r="DNC28" s="37"/>
      <c r="DND28" s="37"/>
      <c r="DNE28" s="37"/>
      <c r="DNF28" s="37"/>
      <c r="DNG28" s="37"/>
      <c r="DNH28" s="37"/>
      <c r="DNI28" s="37"/>
      <c r="DNJ28" s="37"/>
      <c r="DNK28" s="37"/>
      <c r="DNL28" s="37"/>
      <c r="DNM28" s="37"/>
      <c r="DNN28" s="37"/>
      <c r="DNO28" s="37"/>
      <c r="DNP28" s="37"/>
      <c r="DNQ28" s="37"/>
      <c r="DNR28" s="37"/>
      <c r="DNS28" s="37"/>
      <c r="DNT28" s="37"/>
      <c r="DNU28" s="37"/>
      <c r="DNV28" s="37"/>
      <c r="DNW28" s="37"/>
      <c r="DNX28" s="37"/>
      <c r="DNY28" s="37"/>
      <c r="DNZ28" s="37"/>
      <c r="DOA28" s="37"/>
      <c r="DOB28" s="37"/>
      <c r="DOC28" s="37"/>
      <c r="DOD28" s="37"/>
      <c r="DOE28" s="37"/>
      <c r="DOF28" s="37"/>
      <c r="DOG28" s="37"/>
      <c r="DOH28" s="37"/>
      <c r="DOI28" s="37"/>
      <c r="DOJ28" s="37"/>
      <c r="DOK28" s="37"/>
      <c r="DOL28" s="37"/>
      <c r="DOM28" s="37"/>
      <c r="DON28" s="37"/>
      <c r="DOO28" s="37"/>
      <c r="DOP28" s="37"/>
      <c r="DOQ28" s="37"/>
      <c r="DOR28" s="37"/>
      <c r="DOS28" s="37"/>
      <c r="DOT28" s="37"/>
      <c r="DOU28" s="37"/>
      <c r="DOV28" s="37"/>
      <c r="DOW28" s="37"/>
      <c r="DOX28" s="37"/>
      <c r="DOY28" s="37"/>
      <c r="DOZ28" s="37"/>
      <c r="DPA28" s="37"/>
      <c r="DPB28" s="37"/>
      <c r="DPC28" s="37"/>
      <c r="DPD28" s="37"/>
      <c r="DPE28" s="37"/>
      <c r="DPF28" s="37"/>
      <c r="DPG28" s="37"/>
      <c r="DPH28" s="37"/>
      <c r="DPI28" s="37"/>
      <c r="DPJ28" s="37"/>
      <c r="DPK28" s="37"/>
      <c r="DPL28" s="37"/>
      <c r="DPM28" s="37"/>
      <c r="DPN28" s="37"/>
      <c r="DPO28" s="37"/>
      <c r="DPP28" s="37"/>
      <c r="DPQ28" s="37"/>
      <c r="DPR28" s="37"/>
      <c r="DPS28" s="37"/>
      <c r="DPT28" s="37"/>
      <c r="DPU28" s="37"/>
      <c r="DPV28" s="37"/>
      <c r="DPW28" s="37"/>
      <c r="DPX28" s="37"/>
      <c r="DPY28" s="37"/>
      <c r="DPZ28" s="37"/>
      <c r="DQA28" s="37"/>
      <c r="DQB28" s="37"/>
      <c r="DQC28" s="37"/>
      <c r="DQD28" s="37"/>
      <c r="DQE28" s="37"/>
      <c r="DQF28" s="37"/>
      <c r="DQG28" s="37"/>
      <c r="DQH28" s="37"/>
      <c r="DQI28" s="37"/>
      <c r="DQJ28" s="37"/>
      <c r="DQK28" s="37"/>
      <c r="DQL28" s="37"/>
      <c r="DQM28" s="37"/>
      <c r="DQN28" s="37"/>
      <c r="DQO28" s="37"/>
      <c r="DQP28" s="37"/>
      <c r="DQQ28" s="37"/>
      <c r="DQR28" s="37"/>
      <c r="DQS28" s="37"/>
      <c r="DQT28" s="37"/>
      <c r="DQU28" s="37"/>
      <c r="DQV28" s="37"/>
      <c r="DQW28" s="37"/>
      <c r="DQX28" s="37"/>
      <c r="DQY28" s="37"/>
      <c r="DQZ28" s="37"/>
      <c r="DRA28" s="37"/>
      <c r="DRB28" s="37"/>
      <c r="DRC28" s="37"/>
      <c r="DRD28" s="37"/>
      <c r="DRE28" s="37"/>
      <c r="DRF28" s="37"/>
      <c r="DRG28" s="37"/>
      <c r="DRH28" s="37"/>
      <c r="DRI28" s="37"/>
      <c r="DRJ28" s="37"/>
      <c r="DRK28" s="37"/>
      <c r="DRL28" s="37"/>
      <c r="DRM28" s="37"/>
      <c r="DRN28" s="37"/>
      <c r="DRO28" s="37"/>
      <c r="DRP28" s="37"/>
      <c r="DRQ28" s="37"/>
      <c r="DRR28" s="37"/>
      <c r="DRS28" s="37"/>
      <c r="DRT28" s="37"/>
      <c r="DRU28" s="37"/>
      <c r="DRV28" s="37"/>
      <c r="DRW28" s="37"/>
      <c r="DRX28" s="37"/>
      <c r="DRY28" s="37"/>
      <c r="DRZ28" s="37"/>
      <c r="DSA28" s="37"/>
      <c r="DSB28" s="37"/>
      <c r="DSC28" s="37"/>
      <c r="DSD28" s="37"/>
      <c r="DSE28" s="37"/>
      <c r="DSF28" s="37"/>
      <c r="DSG28" s="37"/>
      <c r="DSH28" s="37"/>
      <c r="DSI28" s="37"/>
      <c r="DSJ28" s="37"/>
      <c r="DSK28" s="37"/>
      <c r="DSL28" s="37"/>
      <c r="DSM28" s="37"/>
      <c r="DSN28" s="37"/>
      <c r="DSO28" s="37"/>
      <c r="DSP28" s="37"/>
      <c r="DSQ28" s="37"/>
      <c r="DSR28" s="37"/>
      <c r="DSS28" s="37"/>
      <c r="DST28" s="37"/>
      <c r="DSU28" s="37"/>
      <c r="DSV28" s="37"/>
      <c r="DSW28" s="37"/>
      <c r="DSX28" s="37"/>
      <c r="DSY28" s="37"/>
      <c r="DSZ28" s="37"/>
      <c r="DTA28" s="37"/>
      <c r="DTB28" s="37"/>
      <c r="DTC28" s="37"/>
      <c r="DTD28" s="37"/>
      <c r="DTE28" s="37"/>
      <c r="DTF28" s="37"/>
      <c r="DTG28" s="37"/>
      <c r="DTH28" s="37"/>
      <c r="DTI28" s="37"/>
      <c r="DTJ28" s="37"/>
      <c r="DTK28" s="37"/>
      <c r="DTL28" s="37"/>
      <c r="DTM28" s="37"/>
      <c r="DTN28" s="37"/>
      <c r="DTO28" s="37"/>
      <c r="DTP28" s="37"/>
      <c r="DTQ28" s="37"/>
      <c r="DTR28" s="37"/>
      <c r="DTS28" s="37"/>
      <c r="DTT28" s="37"/>
      <c r="DTU28" s="37"/>
      <c r="DTV28" s="37"/>
      <c r="DTW28" s="37"/>
      <c r="DTX28" s="37"/>
      <c r="DTY28" s="37"/>
      <c r="DTZ28" s="37"/>
      <c r="DUA28" s="37"/>
      <c r="DUB28" s="37"/>
      <c r="DUC28" s="37"/>
      <c r="DUD28" s="37"/>
      <c r="DUE28" s="37"/>
      <c r="DUF28" s="37"/>
      <c r="DUG28" s="37"/>
      <c r="DUH28" s="37"/>
      <c r="DUI28" s="37"/>
      <c r="DUJ28" s="37"/>
      <c r="DUK28" s="37"/>
      <c r="DUL28" s="37"/>
      <c r="DUM28" s="37"/>
      <c r="DUN28" s="37"/>
      <c r="DUO28" s="37"/>
      <c r="DUP28" s="37"/>
      <c r="DUQ28" s="37"/>
      <c r="DUR28" s="37"/>
      <c r="DUS28" s="37"/>
      <c r="DUT28" s="37"/>
      <c r="DUU28" s="37"/>
      <c r="DUV28" s="37"/>
      <c r="DUW28" s="37"/>
      <c r="DUX28" s="37"/>
      <c r="DUY28" s="37"/>
      <c r="DUZ28" s="37"/>
      <c r="DVA28" s="37"/>
      <c r="DVB28" s="37"/>
      <c r="DVC28" s="37"/>
      <c r="DVD28" s="37"/>
      <c r="DVE28" s="37"/>
      <c r="DVF28" s="37"/>
      <c r="DVG28" s="37"/>
      <c r="DVH28" s="37"/>
      <c r="DVI28" s="37"/>
      <c r="DVJ28" s="37"/>
      <c r="DVK28" s="37"/>
      <c r="DVL28" s="37"/>
      <c r="DVM28" s="37"/>
      <c r="DVN28" s="37"/>
      <c r="DVO28" s="37"/>
      <c r="DVP28" s="37"/>
      <c r="DVQ28" s="37"/>
      <c r="DVR28" s="37"/>
      <c r="DVS28" s="37"/>
      <c r="DVT28" s="37"/>
      <c r="DVU28" s="37"/>
      <c r="DVV28" s="37"/>
      <c r="DVW28" s="37"/>
      <c r="DVX28" s="37"/>
      <c r="DVY28" s="37"/>
      <c r="DVZ28" s="37"/>
      <c r="DWA28" s="37"/>
      <c r="DWB28" s="37"/>
      <c r="DWC28" s="37"/>
      <c r="DWD28" s="37"/>
      <c r="DWE28" s="37"/>
      <c r="DWF28" s="37"/>
      <c r="DWG28" s="37"/>
      <c r="DWH28" s="37"/>
      <c r="DWI28" s="37"/>
      <c r="DWJ28" s="37"/>
      <c r="DWK28" s="37"/>
      <c r="DWL28" s="37"/>
      <c r="DWM28" s="37"/>
      <c r="DWN28" s="37"/>
      <c r="DWO28" s="37"/>
      <c r="DWP28" s="37"/>
      <c r="DWQ28" s="37"/>
      <c r="DWR28" s="37"/>
      <c r="DWS28" s="37"/>
      <c r="DWT28" s="37"/>
      <c r="DWU28" s="37"/>
      <c r="DWV28" s="37"/>
      <c r="DWW28" s="37"/>
      <c r="DWX28" s="37"/>
      <c r="DWY28" s="37"/>
      <c r="DWZ28" s="37"/>
      <c r="DXA28" s="37"/>
      <c r="DXB28" s="37"/>
      <c r="DXC28" s="37"/>
      <c r="DXD28" s="37"/>
      <c r="DXE28" s="37"/>
      <c r="DXF28" s="37"/>
      <c r="DXG28" s="37"/>
      <c r="DXH28" s="37"/>
      <c r="DXI28" s="37"/>
      <c r="DXJ28" s="37"/>
      <c r="DXK28" s="37"/>
      <c r="DXL28" s="37"/>
      <c r="DXM28" s="37"/>
      <c r="DXN28" s="37"/>
      <c r="DXO28" s="37"/>
      <c r="DXP28" s="37"/>
      <c r="DXQ28" s="37"/>
      <c r="DXR28" s="37"/>
      <c r="DXS28" s="37"/>
      <c r="DXT28" s="37"/>
      <c r="DXU28" s="37"/>
      <c r="DXV28" s="37"/>
      <c r="DXW28" s="37"/>
      <c r="DXX28" s="37"/>
      <c r="DXY28" s="37"/>
      <c r="DXZ28" s="37"/>
      <c r="DYA28" s="37"/>
      <c r="DYB28" s="37"/>
      <c r="DYC28" s="37"/>
      <c r="DYD28" s="37"/>
      <c r="DYE28" s="37"/>
      <c r="DYF28" s="37"/>
      <c r="DYG28" s="37"/>
      <c r="DYH28" s="37"/>
      <c r="DYI28" s="37"/>
      <c r="DYJ28" s="37"/>
      <c r="DYK28" s="37"/>
      <c r="DYL28" s="37"/>
      <c r="DYM28" s="37"/>
      <c r="DYN28" s="37"/>
      <c r="DYO28" s="37"/>
      <c r="DYP28" s="37"/>
      <c r="DYQ28" s="37"/>
      <c r="DYR28" s="37"/>
      <c r="DYS28" s="37"/>
      <c r="DYT28" s="37"/>
      <c r="DYU28" s="37"/>
      <c r="DYV28" s="37"/>
      <c r="DYW28" s="37"/>
      <c r="DYX28" s="37"/>
      <c r="DYY28" s="37"/>
      <c r="DYZ28" s="37"/>
      <c r="DZA28" s="37"/>
      <c r="DZB28" s="37"/>
      <c r="DZC28" s="37"/>
      <c r="DZD28" s="37"/>
      <c r="DZE28" s="37"/>
      <c r="DZF28" s="37"/>
      <c r="DZG28" s="37"/>
      <c r="DZH28" s="37"/>
      <c r="DZI28" s="37"/>
      <c r="DZJ28" s="37"/>
      <c r="DZK28" s="37"/>
      <c r="DZL28" s="37"/>
      <c r="DZM28" s="37"/>
      <c r="DZN28" s="37"/>
      <c r="DZO28" s="37"/>
      <c r="DZP28" s="37"/>
      <c r="DZQ28" s="37"/>
      <c r="DZR28" s="37"/>
      <c r="DZS28" s="37"/>
      <c r="DZT28" s="37"/>
      <c r="DZU28" s="37"/>
      <c r="DZV28" s="37"/>
      <c r="DZW28" s="37"/>
      <c r="DZX28" s="37"/>
      <c r="DZY28" s="37"/>
      <c r="DZZ28" s="37"/>
      <c r="EAA28" s="37"/>
      <c r="EAB28" s="37"/>
      <c r="EAC28" s="37"/>
      <c r="EAD28" s="37"/>
      <c r="EAE28" s="37"/>
      <c r="EAF28" s="37"/>
      <c r="EAG28" s="37"/>
      <c r="EAH28" s="37"/>
      <c r="EAI28" s="37"/>
      <c r="EAJ28" s="37"/>
      <c r="EAK28" s="37"/>
      <c r="EAL28" s="37"/>
      <c r="EAM28" s="37"/>
      <c r="EAN28" s="37"/>
      <c r="EAO28" s="37"/>
      <c r="EAP28" s="37"/>
      <c r="EAQ28" s="37"/>
      <c r="EAR28" s="37"/>
      <c r="EAS28" s="37"/>
      <c r="EAT28" s="37"/>
      <c r="EAU28" s="37"/>
      <c r="EAV28" s="37"/>
      <c r="EAW28" s="37"/>
      <c r="EAX28" s="37"/>
      <c r="EAY28" s="37"/>
      <c r="EAZ28" s="37"/>
      <c r="EBA28" s="37"/>
      <c r="EBB28" s="37"/>
      <c r="EBC28" s="37"/>
      <c r="EBD28" s="37"/>
      <c r="EBE28" s="37"/>
      <c r="EBF28" s="37"/>
      <c r="EBG28" s="37"/>
      <c r="EBH28" s="37"/>
      <c r="EBI28" s="37"/>
      <c r="EBJ28" s="37"/>
      <c r="EBK28" s="37"/>
      <c r="EBL28" s="37"/>
      <c r="EBM28" s="37"/>
      <c r="EBN28" s="37"/>
      <c r="EBO28" s="37"/>
      <c r="EBP28" s="37"/>
      <c r="EBQ28" s="37"/>
      <c r="EBR28" s="37"/>
      <c r="EBS28" s="37"/>
      <c r="EBT28" s="37"/>
      <c r="EBU28" s="37"/>
      <c r="EBV28" s="37"/>
      <c r="EBW28" s="37"/>
      <c r="EBX28" s="37"/>
      <c r="EBY28" s="37"/>
      <c r="EBZ28" s="37"/>
      <c r="ECA28" s="37"/>
      <c r="ECB28" s="37"/>
      <c r="ECC28" s="37"/>
      <c r="ECD28" s="37"/>
      <c r="ECE28" s="37"/>
      <c r="ECF28" s="37"/>
      <c r="ECG28" s="37"/>
      <c r="ECH28" s="37"/>
      <c r="ECI28" s="37"/>
      <c r="ECJ28" s="37"/>
      <c r="ECK28" s="37"/>
      <c r="ECL28" s="37"/>
      <c r="ECM28" s="37"/>
      <c r="ECN28" s="37"/>
      <c r="ECO28" s="37"/>
      <c r="ECP28" s="37"/>
      <c r="ECQ28" s="37"/>
      <c r="ECR28" s="37"/>
      <c r="ECS28" s="37"/>
      <c r="ECT28" s="37"/>
      <c r="ECU28" s="37"/>
      <c r="ECV28" s="37"/>
      <c r="ECW28" s="37"/>
      <c r="ECX28" s="37"/>
      <c r="ECY28" s="37"/>
      <c r="ECZ28" s="37"/>
      <c r="EDA28" s="37"/>
      <c r="EDB28" s="37"/>
      <c r="EDC28" s="37"/>
      <c r="EDD28" s="37"/>
      <c r="EDE28" s="37"/>
      <c r="EDF28" s="37"/>
      <c r="EDG28" s="37"/>
      <c r="EDH28" s="37"/>
      <c r="EDI28" s="37"/>
      <c r="EDJ28" s="37"/>
      <c r="EDK28" s="37"/>
      <c r="EDL28" s="37"/>
      <c r="EDM28" s="37"/>
      <c r="EDN28" s="37"/>
      <c r="EDO28" s="37"/>
      <c r="EDP28" s="37"/>
      <c r="EDQ28" s="37"/>
      <c r="EDR28" s="37"/>
      <c r="EDS28" s="37"/>
      <c r="EDT28" s="37"/>
      <c r="EDU28" s="37"/>
      <c r="EDV28" s="37"/>
      <c r="EDW28" s="37"/>
      <c r="EDX28" s="37"/>
      <c r="EDY28" s="37"/>
      <c r="EDZ28" s="37"/>
      <c r="EEA28" s="37"/>
      <c r="EEB28" s="37"/>
      <c r="EEC28" s="37"/>
      <c r="EED28" s="37"/>
      <c r="EEE28" s="37"/>
      <c r="EEF28" s="37"/>
      <c r="EEG28" s="37"/>
      <c r="EEH28" s="37"/>
      <c r="EEI28" s="37"/>
      <c r="EEJ28" s="37"/>
      <c r="EEK28" s="37"/>
      <c r="EEL28" s="37"/>
      <c r="EEM28" s="37"/>
      <c r="EEN28" s="37"/>
      <c r="EEO28" s="37"/>
      <c r="EEP28" s="37"/>
      <c r="EEQ28" s="37"/>
      <c r="EER28" s="37"/>
      <c r="EES28" s="37"/>
      <c r="EET28" s="37"/>
      <c r="EEU28" s="37"/>
      <c r="EEV28" s="37"/>
      <c r="EEW28" s="37"/>
      <c r="EEX28" s="37"/>
      <c r="EEY28" s="37"/>
      <c r="EEZ28" s="37"/>
      <c r="EFA28" s="37"/>
      <c r="EFB28" s="37"/>
      <c r="EFC28" s="37"/>
      <c r="EFD28" s="37"/>
      <c r="EFE28" s="37"/>
      <c r="EFF28" s="37"/>
      <c r="EFG28" s="37"/>
      <c r="EFH28" s="37"/>
      <c r="EFI28" s="37"/>
      <c r="EFJ28" s="37"/>
      <c r="EFK28" s="37"/>
      <c r="EFL28" s="37"/>
      <c r="EFM28" s="37"/>
      <c r="EFN28" s="37"/>
      <c r="EFO28" s="37"/>
      <c r="EFP28" s="37"/>
      <c r="EFQ28" s="37"/>
      <c r="EFR28" s="37"/>
      <c r="EFS28" s="37"/>
      <c r="EFT28" s="37"/>
      <c r="EFU28" s="37"/>
      <c r="EFV28" s="37"/>
      <c r="EFW28" s="37"/>
      <c r="EFX28" s="37"/>
      <c r="EFY28" s="37"/>
      <c r="EFZ28" s="37"/>
      <c r="EGA28" s="37"/>
      <c r="EGB28" s="37"/>
      <c r="EGC28" s="37"/>
      <c r="EGD28" s="37"/>
      <c r="EGE28" s="37"/>
      <c r="EGF28" s="37"/>
      <c r="EGG28" s="37"/>
      <c r="EGH28" s="37"/>
      <c r="EGI28" s="37"/>
      <c r="EGJ28" s="37"/>
      <c r="EGK28" s="37"/>
      <c r="EGL28" s="37"/>
      <c r="EGM28" s="37"/>
      <c r="EGN28" s="37"/>
      <c r="EGO28" s="37"/>
      <c r="EGP28" s="37"/>
      <c r="EGQ28" s="37"/>
      <c r="EGR28" s="37"/>
      <c r="EGS28" s="37"/>
      <c r="EGT28" s="37"/>
      <c r="EGU28" s="37"/>
      <c r="EGV28" s="37"/>
      <c r="EGW28" s="37"/>
      <c r="EGX28" s="37"/>
      <c r="EGY28" s="37"/>
      <c r="EGZ28" s="37"/>
      <c r="EHA28" s="37"/>
      <c r="EHB28" s="37"/>
      <c r="EHC28" s="37"/>
      <c r="EHD28" s="37"/>
      <c r="EHE28" s="37"/>
      <c r="EHF28" s="37"/>
      <c r="EHG28" s="37"/>
      <c r="EHH28" s="37"/>
      <c r="EHI28" s="37"/>
      <c r="EHJ28" s="37"/>
      <c r="EHK28" s="37"/>
      <c r="EHL28" s="37"/>
      <c r="EHM28" s="37"/>
      <c r="EHN28" s="37"/>
      <c r="EHO28" s="37"/>
      <c r="EHP28" s="37"/>
      <c r="EHQ28" s="37"/>
      <c r="EHR28" s="37"/>
      <c r="EHS28" s="37"/>
      <c r="EHT28" s="37"/>
      <c r="EHU28" s="37"/>
      <c r="EHV28" s="37"/>
      <c r="EHW28" s="37"/>
      <c r="EHX28" s="37"/>
      <c r="EHY28" s="37"/>
      <c r="EHZ28" s="37"/>
      <c r="EIA28" s="37"/>
      <c r="EIB28" s="37"/>
      <c r="EIC28" s="37"/>
      <c r="EID28" s="37"/>
      <c r="EIE28" s="37"/>
      <c r="EIF28" s="37"/>
      <c r="EIG28" s="37"/>
      <c r="EIH28" s="37"/>
      <c r="EII28" s="37"/>
      <c r="EIJ28" s="37"/>
      <c r="EIK28" s="37"/>
      <c r="EIL28" s="37"/>
      <c r="EIM28" s="37"/>
      <c r="EIN28" s="37"/>
      <c r="EIO28" s="37"/>
      <c r="EIP28" s="37"/>
      <c r="EIQ28" s="37"/>
      <c r="EIR28" s="37"/>
      <c r="EIS28" s="37"/>
      <c r="EIT28" s="37"/>
      <c r="EIU28" s="37"/>
      <c r="EIV28" s="37"/>
      <c r="EIW28" s="37"/>
      <c r="EIX28" s="37"/>
      <c r="EIY28" s="37"/>
      <c r="EIZ28" s="37"/>
      <c r="EJA28" s="37"/>
      <c r="EJB28" s="37"/>
      <c r="EJC28" s="37"/>
      <c r="EJD28" s="37"/>
      <c r="EJE28" s="37"/>
      <c r="EJF28" s="37"/>
      <c r="EJG28" s="37"/>
      <c r="EJH28" s="37"/>
      <c r="EJI28" s="37"/>
      <c r="EJJ28" s="37"/>
      <c r="EJK28" s="37"/>
      <c r="EJL28" s="37"/>
      <c r="EJM28" s="37"/>
      <c r="EJN28" s="37"/>
      <c r="EJO28" s="37"/>
      <c r="EJP28" s="37"/>
      <c r="EJQ28" s="37"/>
      <c r="EJR28" s="37"/>
      <c r="EJS28" s="37"/>
      <c r="EJT28" s="37"/>
      <c r="EJU28" s="37"/>
      <c r="EJV28" s="37"/>
      <c r="EJW28" s="37"/>
      <c r="EJX28" s="37"/>
      <c r="EJY28" s="37"/>
      <c r="EJZ28" s="37"/>
      <c r="EKA28" s="37"/>
      <c r="EKB28" s="37"/>
      <c r="EKC28" s="37"/>
      <c r="EKD28" s="37"/>
      <c r="EKE28" s="37"/>
      <c r="EKF28" s="37"/>
      <c r="EKG28" s="37"/>
      <c r="EKH28" s="37"/>
      <c r="EKI28" s="37"/>
      <c r="EKJ28" s="37"/>
      <c r="EKK28" s="37"/>
      <c r="EKL28" s="37"/>
      <c r="EKM28" s="37"/>
      <c r="EKN28" s="37"/>
      <c r="EKO28" s="37"/>
      <c r="EKP28" s="37"/>
      <c r="EKQ28" s="37"/>
      <c r="EKR28" s="37"/>
      <c r="EKS28" s="37"/>
      <c r="EKT28" s="37"/>
      <c r="EKU28" s="37"/>
      <c r="EKV28" s="37"/>
      <c r="EKW28" s="37"/>
      <c r="EKX28" s="37"/>
      <c r="EKY28" s="37"/>
      <c r="EKZ28" s="37"/>
      <c r="ELA28" s="37"/>
      <c r="ELB28" s="37"/>
      <c r="ELC28" s="37"/>
      <c r="ELD28" s="37"/>
      <c r="ELE28" s="37"/>
      <c r="ELF28" s="37"/>
      <c r="ELG28" s="37"/>
      <c r="ELH28" s="37"/>
      <c r="ELI28" s="37"/>
      <c r="ELJ28" s="37"/>
      <c r="ELK28" s="37"/>
      <c r="ELL28" s="37"/>
      <c r="ELM28" s="37"/>
      <c r="ELN28" s="37"/>
      <c r="ELO28" s="37"/>
      <c r="ELP28" s="37"/>
      <c r="ELQ28" s="37"/>
      <c r="ELR28" s="37"/>
      <c r="ELS28" s="37"/>
      <c r="ELT28" s="37"/>
      <c r="ELU28" s="37"/>
      <c r="ELV28" s="37"/>
      <c r="ELW28" s="37"/>
      <c r="ELX28" s="37"/>
      <c r="ELY28" s="37"/>
      <c r="ELZ28" s="37"/>
      <c r="EMA28" s="37"/>
      <c r="EMB28" s="37"/>
      <c r="EMC28" s="37"/>
      <c r="EMD28" s="37"/>
      <c r="EME28" s="37"/>
      <c r="EMF28" s="37"/>
      <c r="EMG28" s="37"/>
      <c r="EMH28" s="37"/>
      <c r="EMI28" s="37"/>
      <c r="EMJ28" s="37"/>
      <c r="EMK28" s="37"/>
      <c r="EML28" s="37"/>
      <c r="EMM28" s="37"/>
      <c r="EMN28" s="37"/>
      <c r="EMO28" s="37"/>
      <c r="EMP28" s="37"/>
      <c r="EMQ28" s="37"/>
      <c r="EMR28" s="37"/>
      <c r="EMS28" s="37"/>
      <c r="EMT28" s="37"/>
      <c r="EMU28" s="37"/>
      <c r="EMV28" s="37"/>
      <c r="EMW28" s="37"/>
      <c r="EMX28" s="37"/>
      <c r="EMY28" s="37"/>
      <c r="EMZ28" s="37"/>
      <c r="ENA28" s="37"/>
      <c r="ENB28" s="37"/>
      <c r="ENC28" s="37"/>
      <c r="END28" s="37"/>
      <c r="ENE28" s="37"/>
      <c r="ENF28" s="37"/>
      <c r="ENG28" s="37"/>
      <c r="ENH28" s="37"/>
      <c r="ENI28" s="37"/>
      <c r="ENJ28" s="37"/>
      <c r="ENK28" s="37"/>
      <c r="ENL28" s="37"/>
      <c r="ENM28" s="37"/>
      <c r="ENN28" s="37"/>
      <c r="ENO28" s="37"/>
      <c r="ENP28" s="37"/>
      <c r="ENQ28" s="37"/>
      <c r="ENR28" s="37"/>
      <c r="ENS28" s="37"/>
      <c r="ENT28" s="37"/>
      <c r="ENU28" s="37"/>
      <c r="ENV28" s="37"/>
      <c r="ENW28" s="37"/>
      <c r="ENX28" s="37"/>
      <c r="ENY28" s="37"/>
      <c r="ENZ28" s="37"/>
      <c r="EOA28" s="37"/>
      <c r="EOB28" s="37"/>
      <c r="EOC28" s="37"/>
      <c r="EOD28" s="37"/>
      <c r="EOE28" s="37"/>
      <c r="EOF28" s="37"/>
      <c r="EOG28" s="37"/>
      <c r="EOH28" s="37"/>
      <c r="EOI28" s="37"/>
      <c r="EOJ28" s="37"/>
      <c r="EOK28" s="37"/>
      <c r="EOL28" s="37"/>
      <c r="EOM28" s="37"/>
      <c r="EON28" s="37"/>
      <c r="EOO28" s="37"/>
      <c r="EOP28" s="37"/>
      <c r="EOQ28" s="37"/>
      <c r="EOR28" s="37"/>
      <c r="EOS28" s="37"/>
      <c r="EOT28" s="37"/>
      <c r="EOU28" s="37"/>
      <c r="EOV28" s="37"/>
      <c r="EOW28" s="37"/>
      <c r="EOX28" s="37"/>
      <c r="EOY28" s="37"/>
      <c r="EOZ28" s="37"/>
      <c r="EPA28" s="37"/>
      <c r="EPB28" s="37"/>
      <c r="EPC28" s="37"/>
      <c r="EPD28" s="37"/>
      <c r="EPE28" s="37"/>
      <c r="EPF28" s="37"/>
      <c r="EPG28" s="37"/>
      <c r="EPH28" s="37"/>
      <c r="EPI28" s="37"/>
      <c r="EPJ28" s="37"/>
      <c r="EPK28" s="37"/>
      <c r="EPL28" s="37"/>
      <c r="EPM28" s="37"/>
      <c r="EPN28" s="37"/>
      <c r="EPO28" s="37"/>
      <c r="EPP28" s="37"/>
      <c r="EPQ28" s="37"/>
      <c r="EPR28" s="37"/>
      <c r="EPS28" s="37"/>
      <c r="EPT28" s="37"/>
      <c r="EPU28" s="37"/>
      <c r="EPV28" s="37"/>
      <c r="EPW28" s="37"/>
      <c r="EPX28" s="37"/>
      <c r="EPY28" s="37"/>
      <c r="EPZ28" s="37"/>
      <c r="EQA28" s="37"/>
      <c r="EQB28" s="37"/>
      <c r="EQC28" s="37"/>
      <c r="EQD28" s="37"/>
      <c r="EQE28" s="37"/>
      <c r="EQF28" s="37"/>
      <c r="EQG28" s="37"/>
      <c r="EQH28" s="37"/>
      <c r="EQI28" s="37"/>
      <c r="EQJ28" s="37"/>
      <c r="EQK28" s="37"/>
      <c r="EQL28" s="37"/>
      <c r="EQM28" s="37"/>
      <c r="EQN28" s="37"/>
      <c r="EQO28" s="37"/>
      <c r="EQP28" s="37"/>
      <c r="EQQ28" s="37"/>
      <c r="EQR28" s="37"/>
      <c r="EQS28" s="37"/>
      <c r="EQT28" s="37"/>
      <c r="EQU28" s="37"/>
      <c r="EQV28" s="37"/>
      <c r="EQW28" s="37"/>
      <c r="EQX28" s="37"/>
      <c r="EQY28" s="37"/>
      <c r="EQZ28" s="37"/>
      <c r="ERA28" s="37"/>
      <c r="ERB28" s="37"/>
      <c r="ERC28" s="37"/>
      <c r="ERD28" s="37"/>
      <c r="ERE28" s="37"/>
      <c r="ERF28" s="37"/>
      <c r="ERG28" s="37"/>
      <c r="ERH28" s="37"/>
      <c r="ERI28" s="37"/>
      <c r="ERJ28" s="37"/>
      <c r="ERK28" s="37"/>
      <c r="ERL28" s="37"/>
      <c r="ERM28" s="37"/>
      <c r="ERN28" s="37"/>
      <c r="ERO28" s="37"/>
      <c r="ERP28" s="37"/>
      <c r="ERQ28" s="37"/>
      <c r="ERR28" s="37"/>
      <c r="ERS28" s="37"/>
      <c r="ERT28" s="37"/>
      <c r="ERU28" s="37"/>
      <c r="ERV28" s="37"/>
      <c r="ERW28" s="37"/>
      <c r="ERX28" s="37"/>
      <c r="ERY28" s="37"/>
      <c r="ERZ28" s="37"/>
      <c r="ESA28" s="37"/>
      <c r="ESB28" s="37"/>
      <c r="ESC28" s="37"/>
      <c r="ESD28" s="37"/>
      <c r="ESE28" s="37"/>
      <c r="ESF28" s="37"/>
      <c r="ESG28" s="37"/>
      <c r="ESH28" s="37"/>
      <c r="ESI28" s="37"/>
      <c r="ESJ28" s="37"/>
      <c r="ESK28" s="37"/>
      <c r="ESL28" s="37"/>
      <c r="ESM28" s="37"/>
      <c r="ESN28" s="37"/>
      <c r="ESO28" s="37"/>
      <c r="ESP28" s="37"/>
      <c r="ESQ28" s="37"/>
      <c r="ESR28" s="37"/>
      <c r="ESS28" s="37"/>
      <c r="EST28" s="37"/>
      <c r="ESU28" s="37"/>
      <c r="ESV28" s="37"/>
      <c r="ESW28" s="37"/>
      <c r="ESX28" s="37"/>
      <c r="ESY28" s="37"/>
      <c r="ESZ28" s="37"/>
      <c r="ETA28" s="37"/>
      <c r="ETB28" s="37"/>
      <c r="ETC28" s="37"/>
      <c r="ETD28" s="37"/>
      <c r="ETE28" s="37"/>
      <c r="ETF28" s="37"/>
      <c r="ETG28" s="37"/>
      <c r="ETH28" s="37"/>
      <c r="ETI28" s="37"/>
      <c r="ETJ28" s="37"/>
      <c r="ETK28" s="37"/>
      <c r="ETL28" s="37"/>
      <c r="ETM28" s="37"/>
      <c r="ETN28" s="37"/>
      <c r="ETO28" s="37"/>
      <c r="ETP28" s="37"/>
      <c r="ETQ28" s="37"/>
      <c r="ETR28" s="37"/>
      <c r="ETS28" s="37"/>
      <c r="ETT28" s="37"/>
      <c r="ETU28" s="37"/>
      <c r="ETV28" s="37"/>
      <c r="ETW28" s="37"/>
      <c r="ETX28" s="37"/>
      <c r="ETY28" s="37"/>
      <c r="ETZ28" s="37"/>
      <c r="EUA28" s="37"/>
      <c r="EUB28" s="37"/>
      <c r="EUC28" s="37"/>
      <c r="EUD28" s="37"/>
      <c r="EUE28" s="37"/>
      <c r="EUF28" s="37"/>
      <c r="EUG28" s="37"/>
      <c r="EUH28" s="37"/>
      <c r="EUI28" s="37"/>
      <c r="EUJ28" s="37"/>
      <c r="EUK28" s="37"/>
      <c r="EUL28" s="37"/>
      <c r="EUM28" s="37"/>
      <c r="EUN28" s="37"/>
      <c r="EUO28" s="37"/>
      <c r="EUP28" s="37"/>
      <c r="EUQ28" s="37"/>
      <c r="EUR28" s="37"/>
      <c r="EUS28" s="37"/>
      <c r="EUT28" s="37"/>
      <c r="EUU28" s="37"/>
      <c r="EUV28" s="37"/>
      <c r="EUW28" s="37"/>
      <c r="EUX28" s="37"/>
      <c r="EUY28" s="37"/>
      <c r="EUZ28" s="37"/>
      <c r="EVA28" s="37"/>
      <c r="EVB28" s="37"/>
      <c r="EVC28" s="37"/>
      <c r="EVD28" s="37"/>
      <c r="EVE28" s="37"/>
      <c r="EVF28" s="37"/>
      <c r="EVG28" s="37"/>
      <c r="EVH28" s="37"/>
      <c r="EVI28" s="37"/>
      <c r="EVJ28" s="37"/>
      <c r="EVK28" s="37"/>
      <c r="EVL28" s="37"/>
      <c r="EVM28" s="37"/>
      <c r="EVN28" s="37"/>
      <c r="EVO28" s="37"/>
      <c r="EVP28" s="37"/>
      <c r="EVQ28" s="37"/>
      <c r="EVR28" s="37"/>
      <c r="EVS28" s="37"/>
      <c r="EVT28" s="37"/>
      <c r="EVU28" s="37"/>
      <c r="EVV28" s="37"/>
      <c r="EVW28" s="37"/>
      <c r="EVX28" s="37"/>
      <c r="EVY28" s="37"/>
      <c r="EVZ28" s="37"/>
      <c r="EWA28" s="37"/>
      <c r="EWB28" s="37"/>
      <c r="EWC28" s="37"/>
      <c r="EWD28" s="37"/>
      <c r="EWE28" s="37"/>
      <c r="EWF28" s="37"/>
      <c r="EWG28" s="37"/>
      <c r="EWH28" s="37"/>
      <c r="EWI28" s="37"/>
      <c r="EWJ28" s="37"/>
      <c r="EWK28" s="37"/>
      <c r="EWL28" s="37"/>
      <c r="EWM28" s="37"/>
      <c r="EWN28" s="37"/>
      <c r="EWO28" s="37"/>
      <c r="EWP28" s="37"/>
      <c r="EWQ28" s="37"/>
      <c r="EWR28" s="37"/>
      <c r="EWS28" s="37"/>
      <c r="EWT28" s="37"/>
      <c r="EWU28" s="37"/>
      <c r="EWV28" s="37"/>
      <c r="EWW28" s="37"/>
      <c r="EWX28" s="37"/>
      <c r="EWY28" s="37"/>
      <c r="EWZ28" s="37"/>
      <c r="EXA28" s="37"/>
      <c r="EXB28" s="37"/>
      <c r="EXC28" s="37"/>
      <c r="EXD28" s="37"/>
      <c r="EXE28" s="37"/>
      <c r="EXF28" s="37"/>
      <c r="EXG28" s="37"/>
      <c r="EXH28" s="37"/>
      <c r="EXI28" s="37"/>
      <c r="EXJ28" s="37"/>
      <c r="EXK28" s="37"/>
      <c r="EXL28" s="37"/>
      <c r="EXM28" s="37"/>
      <c r="EXN28" s="37"/>
      <c r="EXO28" s="37"/>
      <c r="EXP28" s="37"/>
      <c r="EXQ28" s="37"/>
      <c r="EXR28" s="37"/>
      <c r="EXS28" s="37"/>
      <c r="EXT28" s="37"/>
      <c r="EXU28" s="37"/>
      <c r="EXV28" s="37"/>
      <c r="EXW28" s="37"/>
      <c r="EXX28" s="37"/>
      <c r="EXY28" s="37"/>
      <c r="EXZ28" s="37"/>
      <c r="EYA28" s="37"/>
      <c r="EYB28" s="37"/>
      <c r="EYC28" s="37"/>
      <c r="EYD28" s="37"/>
      <c r="EYE28" s="37"/>
      <c r="EYF28" s="37"/>
      <c r="EYG28" s="37"/>
      <c r="EYH28" s="37"/>
      <c r="EYI28" s="37"/>
      <c r="EYJ28" s="37"/>
      <c r="EYK28" s="37"/>
      <c r="EYL28" s="37"/>
      <c r="EYM28" s="37"/>
      <c r="EYN28" s="37"/>
      <c r="EYO28" s="37"/>
      <c r="EYP28" s="37"/>
      <c r="EYQ28" s="37"/>
      <c r="EYR28" s="37"/>
      <c r="EYS28" s="37"/>
      <c r="EYT28" s="37"/>
      <c r="EYU28" s="37"/>
      <c r="EYV28" s="37"/>
      <c r="EYW28" s="37"/>
      <c r="EYX28" s="37"/>
      <c r="EYY28" s="37"/>
      <c r="EYZ28" s="37"/>
      <c r="EZA28" s="37"/>
      <c r="EZB28" s="37"/>
      <c r="EZC28" s="37"/>
      <c r="EZD28" s="37"/>
      <c r="EZE28" s="37"/>
      <c r="EZF28" s="37"/>
      <c r="EZG28" s="37"/>
      <c r="EZH28" s="37"/>
      <c r="EZI28" s="37"/>
      <c r="EZJ28" s="37"/>
      <c r="EZK28" s="37"/>
      <c r="EZL28" s="37"/>
      <c r="EZM28" s="37"/>
      <c r="EZN28" s="37"/>
      <c r="EZO28" s="37"/>
      <c r="EZP28" s="37"/>
      <c r="EZQ28" s="37"/>
      <c r="EZR28" s="37"/>
      <c r="EZS28" s="37"/>
      <c r="EZT28" s="37"/>
      <c r="EZU28" s="37"/>
      <c r="EZV28" s="37"/>
      <c r="EZW28" s="37"/>
      <c r="EZX28" s="37"/>
      <c r="EZY28" s="37"/>
      <c r="EZZ28" s="37"/>
      <c r="FAA28" s="37"/>
      <c r="FAB28" s="37"/>
      <c r="FAC28" s="37"/>
      <c r="FAD28" s="37"/>
      <c r="FAE28" s="37"/>
      <c r="FAF28" s="37"/>
      <c r="FAG28" s="37"/>
      <c r="FAH28" s="37"/>
      <c r="FAI28" s="37"/>
      <c r="FAJ28" s="37"/>
      <c r="FAK28" s="37"/>
      <c r="FAL28" s="37"/>
      <c r="FAM28" s="37"/>
      <c r="FAN28" s="37"/>
      <c r="FAO28" s="37"/>
      <c r="FAP28" s="37"/>
      <c r="FAQ28" s="37"/>
      <c r="FAR28" s="37"/>
      <c r="FAS28" s="37"/>
      <c r="FAT28" s="37"/>
      <c r="FAU28" s="37"/>
      <c r="FAV28" s="37"/>
      <c r="FAW28" s="37"/>
      <c r="FAX28" s="37"/>
      <c r="FAY28" s="37"/>
      <c r="FAZ28" s="37"/>
      <c r="FBA28" s="37"/>
      <c r="FBB28" s="37"/>
      <c r="FBC28" s="37"/>
      <c r="FBD28" s="37"/>
      <c r="FBE28" s="37"/>
      <c r="FBF28" s="37"/>
      <c r="FBG28" s="37"/>
      <c r="FBH28" s="37"/>
      <c r="FBI28" s="37"/>
      <c r="FBJ28" s="37"/>
      <c r="FBK28" s="37"/>
      <c r="FBL28" s="37"/>
      <c r="FBM28" s="37"/>
      <c r="FBN28" s="37"/>
      <c r="FBO28" s="37"/>
      <c r="FBP28" s="37"/>
      <c r="FBQ28" s="37"/>
      <c r="FBR28" s="37"/>
      <c r="FBS28" s="37"/>
      <c r="FBT28" s="37"/>
      <c r="FBU28" s="37"/>
      <c r="FBV28" s="37"/>
      <c r="FBW28" s="37"/>
      <c r="FBX28" s="37"/>
      <c r="FBY28" s="37"/>
      <c r="FBZ28" s="37"/>
      <c r="FCA28" s="37"/>
      <c r="FCB28" s="37"/>
      <c r="FCC28" s="37"/>
      <c r="FCD28" s="37"/>
      <c r="FCE28" s="37"/>
      <c r="FCF28" s="37"/>
      <c r="FCG28" s="37"/>
      <c r="FCH28" s="37"/>
      <c r="FCI28" s="37"/>
      <c r="FCJ28" s="37"/>
      <c r="FCK28" s="37"/>
      <c r="FCL28" s="37"/>
      <c r="FCM28" s="37"/>
      <c r="FCN28" s="37"/>
      <c r="FCO28" s="37"/>
      <c r="FCP28" s="37"/>
      <c r="FCQ28" s="37"/>
      <c r="FCR28" s="37"/>
      <c r="FCS28" s="37"/>
      <c r="FCT28" s="37"/>
      <c r="FCU28" s="37"/>
      <c r="FCV28" s="37"/>
      <c r="FCW28" s="37"/>
      <c r="FCX28" s="37"/>
      <c r="FCY28" s="37"/>
      <c r="FCZ28" s="37"/>
      <c r="FDA28" s="37"/>
      <c r="FDB28" s="37"/>
      <c r="FDC28" s="37"/>
      <c r="FDD28" s="37"/>
      <c r="FDE28" s="37"/>
      <c r="FDF28" s="37"/>
      <c r="FDG28" s="37"/>
      <c r="FDH28" s="37"/>
      <c r="FDI28" s="37"/>
      <c r="FDJ28" s="37"/>
      <c r="FDK28" s="37"/>
      <c r="FDL28" s="37"/>
      <c r="FDM28" s="37"/>
      <c r="FDN28" s="37"/>
      <c r="FDO28" s="37"/>
      <c r="FDP28" s="37"/>
      <c r="FDQ28" s="37"/>
      <c r="FDR28" s="37"/>
      <c r="FDS28" s="37"/>
      <c r="FDT28" s="37"/>
      <c r="FDU28" s="37"/>
      <c r="FDV28" s="37"/>
      <c r="FDW28" s="37"/>
      <c r="FDX28" s="37"/>
      <c r="FDY28" s="37"/>
      <c r="FDZ28" s="37"/>
      <c r="FEA28" s="37"/>
      <c r="FEB28" s="37"/>
      <c r="FEC28" s="37"/>
      <c r="FED28" s="37"/>
      <c r="FEE28" s="37"/>
      <c r="FEF28" s="37"/>
      <c r="FEG28" s="37"/>
      <c r="FEH28" s="37"/>
      <c r="FEI28" s="37"/>
      <c r="FEJ28" s="37"/>
      <c r="FEK28" s="37"/>
      <c r="FEL28" s="37"/>
      <c r="FEM28" s="37"/>
      <c r="FEN28" s="37"/>
      <c r="FEO28" s="37"/>
      <c r="FEP28" s="37"/>
      <c r="FEQ28" s="37"/>
      <c r="FER28" s="37"/>
      <c r="FES28" s="37"/>
      <c r="FET28" s="37"/>
      <c r="FEU28" s="37"/>
      <c r="FEV28" s="37"/>
      <c r="FEW28" s="37"/>
      <c r="FEX28" s="37"/>
      <c r="FEY28" s="37"/>
      <c r="FEZ28" s="37"/>
      <c r="FFA28" s="37"/>
      <c r="FFB28" s="37"/>
      <c r="FFC28" s="37"/>
      <c r="FFD28" s="37"/>
      <c r="FFE28" s="37"/>
      <c r="FFF28" s="37"/>
      <c r="FFG28" s="37"/>
      <c r="FFH28" s="37"/>
      <c r="FFI28" s="37"/>
      <c r="FFJ28" s="37"/>
      <c r="FFK28" s="37"/>
      <c r="FFL28" s="37"/>
      <c r="FFM28" s="37"/>
      <c r="FFN28" s="37"/>
      <c r="FFO28" s="37"/>
      <c r="FFP28" s="37"/>
      <c r="FFQ28" s="37"/>
      <c r="FFR28" s="37"/>
      <c r="FFS28" s="37"/>
      <c r="FFT28" s="37"/>
      <c r="FFU28" s="37"/>
      <c r="FFV28" s="37"/>
      <c r="FFW28" s="37"/>
      <c r="FFX28" s="37"/>
      <c r="FFY28" s="37"/>
      <c r="FFZ28" s="37"/>
      <c r="FGA28" s="37"/>
      <c r="FGB28" s="37"/>
      <c r="FGC28" s="37"/>
      <c r="FGD28" s="37"/>
      <c r="FGE28" s="37"/>
      <c r="FGF28" s="37"/>
      <c r="FGG28" s="37"/>
      <c r="FGH28" s="37"/>
      <c r="FGI28" s="37"/>
      <c r="FGJ28" s="37"/>
      <c r="FGK28" s="37"/>
      <c r="FGL28" s="37"/>
      <c r="FGM28" s="37"/>
      <c r="FGN28" s="37"/>
      <c r="FGO28" s="37"/>
      <c r="FGP28" s="37"/>
      <c r="FGQ28" s="37"/>
      <c r="FGR28" s="37"/>
      <c r="FGS28" s="37"/>
      <c r="FGT28" s="37"/>
      <c r="FGU28" s="37"/>
      <c r="FGV28" s="37"/>
      <c r="FGW28" s="37"/>
      <c r="FGX28" s="37"/>
      <c r="FGY28" s="37"/>
      <c r="FGZ28" s="37"/>
      <c r="FHA28" s="37"/>
      <c r="FHB28" s="37"/>
      <c r="FHC28" s="37"/>
      <c r="FHD28" s="37"/>
      <c r="FHE28" s="37"/>
      <c r="FHF28" s="37"/>
      <c r="FHG28" s="37"/>
      <c r="FHH28" s="37"/>
      <c r="FHI28" s="37"/>
      <c r="FHJ28" s="37"/>
      <c r="FHK28" s="37"/>
      <c r="FHL28" s="37"/>
      <c r="FHM28" s="37"/>
      <c r="FHN28" s="37"/>
      <c r="FHO28" s="37"/>
      <c r="FHP28" s="37"/>
      <c r="FHQ28" s="37"/>
      <c r="FHR28" s="37"/>
      <c r="FHS28" s="37"/>
      <c r="FHT28" s="37"/>
      <c r="FHU28" s="37"/>
      <c r="FHV28" s="37"/>
      <c r="FHW28" s="37"/>
      <c r="FHX28" s="37"/>
      <c r="FHY28" s="37"/>
      <c r="FHZ28" s="37"/>
      <c r="FIA28" s="37"/>
      <c r="FIB28" s="37"/>
      <c r="FIC28" s="37"/>
      <c r="FID28" s="37"/>
      <c r="FIE28" s="37"/>
      <c r="FIF28" s="37"/>
      <c r="FIG28" s="37"/>
      <c r="FIH28" s="37"/>
      <c r="FII28" s="37"/>
      <c r="FIJ28" s="37"/>
      <c r="FIK28" s="37"/>
      <c r="FIL28" s="37"/>
      <c r="FIM28" s="37"/>
      <c r="FIN28" s="37"/>
      <c r="FIO28" s="37"/>
      <c r="FIP28" s="37"/>
      <c r="FIQ28" s="37"/>
      <c r="FIR28" s="37"/>
      <c r="FIS28" s="37"/>
      <c r="FIT28" s="37"/>
      <c r="FIU28" s="37"/>
      <c r="FIV28" s="37"/>
      <c r="FIW28" s="37"/>
      <c r="FIX28" s="37"/>
      <c r="FIY28" s="37"/>
      <c r="FIZ28" s="37"/>
      <c r="FJA28" s="37"/>
      <c r="FJB28" s="37"/>
      <c r="FJC28" s="37"/>
      <c r="FJD28" s="37"/>
      <c r="FJE28" s="37"/>
      <c r="FJF28" s="37"/>
      <c r="FJG28" s="37"/>
      <c r="FJH28" s="37"/>
      <c r="FJI28" s="37"/>
      <c r="FJJ28" s="37"/>
      <c r="FJK28" s="37"/>
      <c r="FJL28" s="37"/>
      <c r="FJM28" s="37"/>
      <c r="FJN28" s="37"/>
      <c r="FJO28" s="37"/>
      <c r="FJP28" s="37"/>
      <c r="FJQ28" s="37"/>
      <c r="FJR28" s="37"/>
      <c r="FJS28" s="37"/>
      <c r="FJT28" s="37"/>
      <c r="FJU28" s="37"/>
      <c r="FJV28" s="37"/>
      <c r="FJW28" s="37"/>
      <c r="FJX28" s="37"/>
      <c r="FJY28" s="37"/>
      <c r="FJZ28" s="37"/>
      <c r="FKA28" s="37"/>
      <c r="FKB28" s="37"/>
      <c r="FKC28" s="37"/>
      <c r="FKD28" s="37"/>
      <c r="FKE28" s="37"/>
      <c r="FKF28" s="37"/>
      <c r="FKG28" s="37"/>
      <c r="FKH28" s="37"/>
      <c r="FKI28" s="37"/>
      <c r="FKJ28" s="37"/>
      <c r="FKK28" s="37"/>
      <c r="FKL28" s="37"/>
      <c r="FKM28" s="37"/>
      <c r="FKN28" s="37"/>
      <c r="FKO28" s="37"/>
      <c r="FKP28" s="37"/>
      <c r="FKQ28" s="37"/>
      <c r="FKR28" s="37"/>
      <c r="FKS28" s="37"/>
      <c r="FKT28" s="37"/>
      <c r="FKU28" s="37"/>
      <c r="FKV28" s="37"/>
      <c r="FKW28" s="37"/>
      <c r="FKX28" s="37"/>
      <c r="FKY28" s="37"/>
      <c r="FKZ28" s="37"/>
      <c r="FLA28" s="37"/>
      <c r="FLB28" s="37"/>
      <c r="FLC28" s="37"/>
      <c r="FLD28" s="37"/>
      <c r="FLE28" s="37"/>
      <c r="FLF28" s="37"/>
      <c r="FLG28" s="37"/>
      <c r="FLH28" s="37"/>
      <c r="FLI28" s="37"/>
      <c r="FLJ28" s="37"/>
      <c r="FLK28" s="37"/>
      <c r="FLL28" s="37"/>
      <c r="FLM28" s="37"/>
      <c r="FLN28" s="37"/>
      <c r="FLO28" s="37"/>
      <c r="FLP28" s="37"/>
      <c r="FLQ28" s="37"/>
      <c r="FLR28" s="37"/>
      <c r="FLS28" s="37"/>
      <c r="FLT28" s="37"/>
      <c r="FLU28" s="37"/>
      <c r="FLV28" s="37"/>
      <c r="FLW28" s="37"/>
      <c r="FLX28" s="37"/>
      <c r="FLY28" s="37"/>
      <c r="FLZ28" s="37"/>
      <c r="FMA28" s="37"/>
      <c r="FMB28" s="37"/>
      <c r="FMC28" s="37"/>
      <c r="FMD28" s="37"/>
      <c r="FME28" s="37"/>
      <c r="FMF28" s="37"/>
      <c r="FMG28" s="37"/>
      <c r="FMH28" s="37"/>
      <c r="FMI28" s="37"/>
      <c r="FMJ28" s="37"/>
      <c r="FMK28" s="37"/>
      <c r="FML28" s="37"/>
      <c r="FMM28" s="37"/>
      <c r="FMN28" s="37"/>
      <c r="FMO28" s="37"/>
      <c r="FMP28" s="37"/>
      <c r="FMQ28" s="37"/>
      <c r="FMR28" s="37"/>
      <c r="FMS28" s="37"/>
      <c r="FMT28" s="37"/>
      <c r="FMU28" s="37"/>
      <c r="FMV28" s="37"/>
      <c r="FMW28" s="37"/>
      <c r="FMX28" s="37"/>
      <c r="FMY28" s="37"/>
      <c r="FMZ28" s="37"/>
      <c r="FNA28" s="37"/>
      <c r="FNB28" s="37"/>
      <c r="FNC28" s="37"/>
      <c r="FND28" s="37"/>
      <c r="FNE28" s="37"/>
      <c r="FNF28" s="37"/>
      <c r="FNG28" s="37"/>
      <c r="FNH28" s="37"/>
      <c r="FNI28" s="37"/>
      <c r="FNJ28" s="37"/>
      <c r="FNK28" s="37"/>
      <c r="FNL28" s="37"/>
      <c r="FNM28" s="37"/>
      <c r="FNN28" s="37"/>
      <c r="FNO28" s="37"/>
      <c r="FNP28" s="37"/>
      <c r="FNQ28" s="37"/>
      <c r="FNR28" s="37"/>
      <c r="FNS28" s="37"/>
      <c r="FNT28" s="37"/>
      <c r="FNU28" s="37"/>
      <c r="FNV28" s="37"/>
      <c r="FNW28" s="37"/>
      <c r="FNX28" s="37"/>
      <c r="FNY28" s="37"/>
      <c r="FNZ28" s="37"/>
      <c r="FOA28" s="37"/>
      <c r="FOB28" s="37"/>
      <c r="FOC28" s="37"/>
      <c r="FOD28" s="37"/>
      <c r="FOE28" s="37"/>
      <c r="FOF28" s="37"/>
      <c r="FOG28" s="37"/>
      <c r="FOH28" s="37"/>
      <c r="FOI28" s="37"/>
      <c r="FOJ28" s="37"/>
      <c r="FOK28" s="37"/>
      <c r="FOL28" s="37"/>
      <c r="FOM28" s="37"/>
      <c r="FON28" s="37"/>
      <c r="FOO28" s="37"/>
      <c r="FOP28" s="37"/>
      <c r="FOQ28" s="37"/>
      <c r="FOR28" s="37"/>
      <c r="FOS28" s="37"/>
      <c r="FOT28" s="37"/>
      <c r="FOU28" s="37"/>
      <c r="FOV28" s="37"/>
      <c r="FOW28" s="37"/>
      <c r="FOX28" s="37"/>
      <c r="FOY28" s="37"/>
      <c r="FOZ28" s="37"/>
      <c r="FPA28" s="37"/>
      <c r="FPB28" s="37"/>
      <c r="FPC28" s="37"/>
      <c r="FPD28" s="37"/>
      <c r="FPE28" s="37"/>
      <c r="FPF28" s="37"/>
      <c r="FPG28" s="37"/>
      <c r="FPH28" s="37"/>
      <c r="FPI28" s="37"/>
      <c r="FPJ28" s="37"/>
      <c r="FPK28" s="37"/>
      <c r="FPL28" s="37"/>
      <c r="FPM28" s="37"/>
      <c r="FPN28" s="37"/>
      <c r="FPO28" s="37"/>
      <c r="FPP28" s="37"/>
      <c r="FPQ28" s="37"/>
      <c r="FPR28" s="37"/>
      <c r="FPS28" s="37"/>
      <c r="FPT28" s="37"/>
      <c r="FPU28" s="37"/>
      <c r="FPV28" s="37"/>
      <c r="FPW28" s="37"/>
      <c r="FPX28" s="37"/>
      <c r="FPY28" s="37"/>
      <c r="FPZ28" s="37"/>
      <c r="FQA28" s="37"/>
      <c r="FQB28" s="37"/>
      <c r="FQC28" s="37"/>
      <c r="FQD28" s="37"/>
      <c r="FQE28" s="37"/>
      <c r="FQF28" s="37"/>
      <c r="FQG28" s="37"/>
      <c r="FQH28" s="37"/>
      <c r="FQI28" s="37"/>
      <c r="FQJ28" s="37"/>
      <c r="FQK28" s="37"/>
      <c r="FQL28" s="37"/>
      <c r="FQM28" s="37"/>
      <c r="FQN28" s="37"/>
      <c r="FQO28" s="37"/>
      <c r="FQP28" s="37"/>
      <c r="FQQ28" s="37"/>
      <c r="FQR28" s="37"/>
      <c r="FQS28" s="37"/>
      <c r="FQT28" s="37"/>
      <c r="FQU28" s="37"/>
      <c r="FQV28" s="37"/>
      <c r="FQW28" s="37"/>
      <c r="FQX28" s="37"/>
      <c r="FQY28" s="37"/>
      <c r="FQZ28" s="37"/>
      <c r="FRA28" s="37"/>
      <c r="FRB28" s="37"/>
      <c r="FRC28" s="37"/>
      <c r="FRD28" s="37"/>
      <c r="FRE28" s="37"/>
      <c r="FRF28" s="37"/>
      <c r="FRG28" s="37"/>
      <c r="FRH28" s="37"/>
      <c r="FRI28" s="37"/>
      <c r="FRJ28" s="37"/>
      <c r="FRK28" s="37"/>
      <c r="FRL28" s="37"/>
      <c r="FRM28" s="37"/>
      <c r="FRN28" s="37"/>
      <c r="FRO28" s="37"/>
      <c r="FRP28" s="37"/>
      <c r="FRQ28" s="37"/>
      <c r="FRR28" s="37"/>
      <c r="FRS28" s="37"/>
      <c r="FRT28" s="37"/>
      <c r="FRU28" s="37"/>
      <c r="FRV28" s="37"/>
      <c r="FRW28" s="37"/>
      <c r="FRX28" s="37"/>
      <c r="FRY28" s="37"/>
      <c r="FRZ28" s="37"/>
      <c r="FSA28" s="37"/>
      <c r="FSB28" s="37"/>
      <c r="FSC28" s="37"/>
      <c r="FSD28" s="37"/>
      <c r="FSE28" s="37"/>
      <c r="FSF28" s="37"/>
      <c r="FSG28" s="37"/>
      <c r="FSH28" s="37"/>
      <c r="FSI28" s="37"/>
      <c r="FSJ28" s="37"/>
      <c r="FSK28" s="37"/>
      <c r="FSL28" s="37"/>
      <c r="FSM28" s="37"/>
      <c r="FSN28" s="37"/>
      <c r="FSO28" s="37"/>
      <c r="FSP28" s="37"/>
      <c r="FSQ28" s="37"/>
      <c r="FSR28" s="37"/>
      <c r="FSS28" s="37"/>
      <c r="FST28" s="37"/>
      <c r="FSU28" s="37"/>
      <c r="FSV28" s="37"/>
      <c r="FSW28" s="37"/>
      <c r="FSX28" s="37"/>
      <c r="FSY28" s="37"/>
      <c r="FSZ28" s="37"/>
      <c r="FTA28" s="37"/>
      <c r="FTB28" s="37"/>
      <c r="FTC28" s="37"/>
      <c r="FTD28" s="37"/>
      <c r="FTE28" s="37"/>
      <c r="FTF28" s="37"/>
      <c r="FTG28" s="37"/>
      <c r="FTH28" s="37"/>
      <c r="FTI28" s="37"/>
      <c r="FTJ28" s="37"/>
      <c r="FTK28" s="37"/>
      <c r="FTL28" s="37"/>
      <c r="FTM28" s="37"/>
      <c r="FTN28" s="37"/>
      <c r="FTO28" s="37"/>
      <c r="FTP28" s="37"/>
      <c r="FTQ28" s="37"/>
      <c r="FTR28" s="37"/>
      <c r="FTS28" s="37"/>
      <c r="FTT28" s="37"/>
      <c r="FTU28" s="37"/>
      <c r="FTV28" s="37"/>
      <c r="FTW28" s="37"/>
      <c r="FTX28" s="37"/>
      <c r="FTY28" s="37"/>
      <c r="FTZ28" s="37"/>
      <c r="FUA28" s="37"/>
      <c r="FUB28" s="37"/>
      <c r="FUC28" s="37"/>
      <c r="FUD28" s="37"/>
      <c r="FUE28" s="37"/>
      <c r="FUF28" s="37"/>
      <c r="FUG28" s="37"/>
      <c r="FUH28" s="37"/>
      <c r="FUI28" s="37"/>
      <c r="FUJ28" s="37"/>
      <c r="FUK28" s="37"/>
      <c r="FUL28" s="37"/>
      <c r="FUM28" s="37"/>
      <c r="FUN28" s="37"/>
      <c r="FUO28" s="37"/>
      <c r="FUP28" s="37"/>
      <c r="FUQ28" s="37"/>
      <c r="FUR28" s="37"/>
      <c r="FUS28" s="37"/>
      <c r="FUT28" s="37"/>
      <c r="FUU28" s="37"/>
      <c r="FUV28" s="37"/>
      <c r="FUW28" s="37"/>
      <c r="FUX28" s="37"/>
      <c r="FUY28" s="37"/>
      <c r="FUZ28" s="37"/>
      <c r="FVA28" s="37"/>
      <c r="FVB28" s="37"/>
      <c r="FVC28" s="37"/>
      <c r="FVD28" s="37"/>
      <c r="FVE28" s="37"/>
      <c r="FVF28" s="37"/>
      <c r="FVG28" s="37"/>
      <c r="FVH28" s="37"/>
      <c r="FVI28" s="37"/>
      <c r="FVJ28" s="37"/>
      <c r="FVK28" s="37"/>
      <c r="FVL28" s="37"/>
      <c r="FVM28" s="37"/>
      <c r="FVN28" s="37"/>
      <c r="FVO28" s="37"/>
      <c r="FVP28" s="37"/>
      <c r="FVQ28" s="37"/>
      <c r="FVR28" s="37"/>
      <c r="FVS28" s="37"/>
      <c r="FVT28" s="37"/>
      <c r="FVU28" s="37"/>
      <c r="FVV28" s="37"/>
      <c r="FVW28" s="37"/>
      <c r="FVX28" s="37"/>
      <c r="FVY28" s="37"/>
      <c r="FVZ28" s="37"/>
      <c r="FWA28" s="37"/>
      <c r="FWB28" s="37"/>
      <c r="FWC28" s="37"/>
      <c r="FWD28" s="37"/>
      <c r="FWE28" s="37"/>
      <c r="FWF28" s="37"/>
      <c r="FWG28" s="37"/>
      <c r="FWH28" s="37"/>
      <c r="FWI28" s="37"/>
      <c r="FWJ28" s="37"/>
      <c r="FWK28" s="37"/>
      <c r="FWL28" s="37"/>
      <c r="FWM28" s="37"/>
      <c r="FWN28" s="37"/>
      <c r="FWO28" s="37"/>
      <c r="FWP28" s="37"/>
      <c r="FWQ28" s="37"/>
      <c r="FWR28" s="37"/>
      <c r="FWS28" s="37"/>
      <c r="FWT28" s="37"/>
      <c r="FWU28" s="37"/>
      <c r="FWV28" s="37"/>
      <c r="FWW28" s="37"/>
      <c r="FWX28" s="37"/>
      <c r="FWY28" s="37"/>
      <c r="FWZ28" s="37"/>
      <c r="FXA28" s="37"/>
      <c r="FXB28" s="37"/>
      <c r="FXC28" s="37"/>
      <c r="FXD28" s="37"/>
      <c r="FXE28" s="37"/>
      <c r="FXF28" s="37"/>
      <c r="FXG28" s="37"/>
      <c r="FXH28" s="37"/>
      <c r="FXI28" s="37"/>
      <c r="FXJ28" s="37"/>
      <c r="FXK28" s="37"/>
      <c r="FXL28" s="37"/>
      <c r="FXM28" s="37"/>
      <c r="FXN28" s="37"/>
      <c r="FXO28" s="37"/>
      <c r="FXP28" s="37"/>
      <c r="FXQ28" s="37"/>
      <c r="FXR28" s="37"/>
      <c r="FXS28" s="37"/>
      <c r="FXT28" s="37"/>
      <c r="FXU28" s="37"/>
      <c r="FXV28" s="37"/>
      <c r="FXW28" s="37"/>
      <c r="FXX28" s="37"/>
      <c r="FXY28" s="37"/>
      <c r="FXZ28" s="37"/>
      <c r="FYA28" s="37"/>
      <c r="FYB28" s="37"/>
      <c r="FYC28" s="37"/>
      <c r="FYD28" s="37"/>
      <c r="FYE28" s="37"/>
      <c r="FYF28" s="37"/>
      <c r="FYG28" s="37"/>
      <c r="FYH28" s="37"/>
      <c r="FYI28" s="37"/>
      <c r="FYJ28" s="37"/>
      <c r="FYK28" s="37"/>
      <c r="FYL28" s="37"/>
      <c r="FYM28" s="37"/>
      <c r="FYN28" s="37"/>
      <c r="FYO28" s="37"/>
      <c r="FYP28" s="37"/>
      <c r="FYQ28" s="37"/>
      <c r="FYR28" s="37"/>
      <c r="FYS28" s="37"/>
      <c r="FYT28" s="37"/>
      <c r="FYU28" s="37"/>
      <c r="FYV28" s="37"/>
      <c r="FYW28" s="37"/>
      <c r="FYX28" s="37"/>
      <c r="FYY28" s="37"/>
      <c r="FYZ28" s="37"/>
      <c r="FZA28" s="37"/>
      <c r="FZB28" s="37"/>
      <c r="FZC28" s="37"/>
      <c r="FZD28" s="37"/>
      <c r="FZE28" s="37"/>
      <c r="FZF28" s="37"/>
      <c r="FZG28" s="37"/>
      <c r="FZH28" s="37"/>
      <c r="FZI28" s="37"/>
      <c r="FZJ28" s="37"/>
      <c r="FZK28" s="37"/>
      <c r="FZL28" s="37"/>
      <c r="FZM28" s="37"/>
      <c r="FZN28" s="37"/>
      <c r="FZO28" s="37"/>
      <c r="FZP28" s="37"/>
      <c r="FZQ28" s="37"/>
      <c r="FZR28" s="37"/>
      <c r="FZS28" s="37"/>
      <c r="FZT28" s="37"/>
      <c r="FZU28" s="37"/>
      <c r="FZV28" s="37"/>
      <c r="FZW28" s="37"/>
      <c r="FZX28" s="37"/>
      <c r="FZY28" s="37"/>
      <c r="FZZ28" s="37"/>
      <c r="GAA28" s="37"/>
      <c r="GAB28" s="37"/>
      <c r="GAC28" s="37"/>
      <c r="GAD28" s="37"/>
      <c r="GAE28" s="37"/>
      <c r="GAF28" s="37"/>
      <c r="GAG28" s="37"/>
      <c r="GAH28" s="37"/>
      <c r="GAI28" s="37"/>
      <c r="GAJ28" s="37"/>
      <c r="GAK28" s="37"/>
      <c r="GAL28" s="37"/>
      <c r="GAM28" s="37"/>
      <c r="GAN28" s="37"/>
      <c r="GAO28" s="37"/>
      <c r="GAP28" s="37"/>
      <c r="GAQ28" s="37"/>
      <c r="GAR28" s="37"/>
      <c r="GAS28" s="37"/>
      <c r="GAT28" s="37"/>
      <c r="GAU28" s="37"/>
      <c r="GAV28" s="37"/>
      <c r="GAW28" s="37"/>
      <c r="GAX28" s="37"/>
      <c r="GAY28" s="37"/>
      <c r="GAZ28" s="37"/>
      <c r="GBA28" s="37"/>
      <c r="GBB28" s="37"/>
      <c r="GBC28" s="37"/>
      <c r="GBD28" s="37"/>
      <c r="GBE28" s="37"/>
      <c r="GBF28" s="37"/>
      <c r="GBG28" s="37"/>
      <c r="GBH28" s="37"/>
      <c r="GBI28" s="37"/>
      <c r="GBJ28" s="37"/>
      <c r="GBK28" s="37"/>
      <c r="GBL28" s="37"/>
      <c r="GBM28" s="37"/>
      <c r="GBN28" s="37"/>
      <c r="GBO28" s="37"/>
      <c r="GBP28" s="37"/>
      <c r="GBQ28" s="37"/>
      <c r="GBR28" s="37"/>
      <c r="GBS28" s="37"/>
      <c r="GBT28" s="37"/>
      <c r="GBU28" s="37"/>
      <c r="GBV28" s="37"/>
      <c r="GBW28" s="37"/>
      <c r="GBX28" s="37"/>
      <c r="GBY28" s="37"/>
      <c r="GBZ28" s="37"/>
      <c r="GCA28" s="37"/>
      <c r="GCB28" s="37"/>
      <c r="GCC28" s="37"/>
      <c r="GCD28" s="37"/>
      <c r="GCE28" s="37"/>
      <c r="GCF28" s="37"/>
      <c r="GCG28" s="37"/>
      <c r="GCH28" s="37"/>
      <c r="GCI28" s="37"/>
      <c r="GCJ28" s="37"/>
      <c r="GCK28" s="37"/>
      <c r="GCL28" s="37"/>
      <c r="GCM28" s="37"/>
      <c r="GCN28" s="37"/>
      <c r="GCO28" s="37"/>
      <c r="GCP28" s="37"/>
      <c r="GCQ28" s="37"/>
      <c r="GCR28" s="37"/>
      <c r="GCS28" s="37"/>
      <c r="GCT28" s="37"/>
      <c r="GCU28" s="37"/>
      <c r="GCV28" s="37"/>
      <c r="GCW28" s="37"/>
      <c r="GCX28" s="37"/>
      <c r="GCY28" s="37"/>
      <c r="GCZ28" s="37"/>
      <c r="GDA28" s="37"/>
      <c r="GDB28" s="37"/>
      <c r="GDC28" s="37"/>
      <c r="GDD28" s="37"/>
      <c r="GDE28" s="37"/>
      <c r="GDF28" s="37"/>
      <c r="GDG28" s="37"/>
      <c r="GDH28" s="37"/>
      <c r="GDI28" s="37"/>
      <c r="GDJ28" s="37"/>
      <c r="GDK28" s="37"/>
      <c r="GDL28" s="37"/>
      <c r="GDM28" s="37"/>
      <c r="GDN28" s="37"/>
      <c r="GDO28" s="37"/>
      <c r="GDP28" s="37"/>
      <c r="GDQ28" s="37"/>
      <c r="GDR28" s="37"/>
      <c r="GDS28" s="37"/>
      <c r="GDT28" s="37"/>
      <c r="GDU28" s="37"/>
      <c r="GDV28" s="37"/>
      <c r="GDW28" s="37"/>
      <c r="GDX28" s="37"/>
      <c r="GDY28" s="37"/>
      <c r="GDZ28" s="37"/>
      <c r="GEA28" s="37"/>
      <c r="GEB28" s="37"/>
      <c r="GEC28" s="37"/>
      <c r="GED28" s="37"/>
      <c r="GEE28" s="37"/>
      <c r="GEF28" s="37"/>
      <c r="GEG28" s="37"/>
      <c r="GEH28" s="37"/>
      <c r="GEI28" s="37"/>
      <c r="GEJ28" s="37"/>
      <c r="GEK28" s="37"/>
      <c r="GEL28" s="37"/>
      <c r="GEM28" s="37"/>
      <c r="GEN28" s="37"/>
      <c r="GEO28" s="37"/>
      <c r="GEP28" s="37"/>
      <c r="GEQ28" s="37"/>
      <c r="GER28" s="37"/>
      <c r="GES28" s="37"/>
      <c r="GET28" s="37"/>
      <c r="GEU28" s="37"/>
      <c r="GEV28" s="37"/>
      <c r="GEW28" s="37"/>
      <c r="GEX28" s="37"/>
      <c r="GEY28" s="37"/>
      <c r="GEZ28" s="37"/>
      <c r="GFA28" s="37"/>
      <c r="GFB28" s="37"/>
      <c r="GFC28" s="37"/>
      <c r="GFD28" s="37"/>
      <c r="GFE28" s="37"/>
      <c r="GFF28" s="37"/>
      <c r="GFG28" s="37"/>
      <c r="GFH28" s="37"/>
      <c r="GFI28" s="37"/>
      <c r="GFJ28" s="37"/>
      <c r="GFK28" s="37"/>
      <c r="GFL28" s="37"/>
      <c r="GFM28" s="37"/>
      <c r="GFN28" s="37"/>
      <c r="GFO28" s="37"/>
      <c r="GFP28" s="37"/>
      <c r="GFQ28" s="37"/>
      <c r="GFR28" s="37"/>
      <c r="GFS28" s="37"/>
      <c r="GFT28" s="37"/>
      <c r="GFU28" s="37"/>
      <c r="GFV28" s="37"/>
      <c r="GFW28" s="37"/>
      <c r="GFX28" s="37"/>
      <c r="GFY28" s="37"/>
      <c r="GFZ28" s="37"/>
      <c r="GGA28" s="37"/>
      <c r="GGB28" s="37"/>
      <c r="GGC28" s="37"/>
      <c r="GGD28" s="37"/>
      <c r="GGE28" s="37"/>
      <c r="GGF28" s="37"/>
      <c r="GGG28" s="37"/>
      <c r="GGH28" s="37"/>
      <c r="GGI28" s="37"/>
      <c r="GGJ28" s="37"/>
      <c r="GGK28" s="37"/>
      <c r="GGL28" s="37"/>
      <c r="GGM28" s="37"/>
      <c r="GGN28" s="37"/>
      <c r="GGO28" s="37"/>
      <c r="GGP28" s="37"/>
      <c r="GGQ28" s="37"/>
      <c r="GGR28" s="37"/>
      <c r="GGS28" s="37"/>
      <c r="GGT28" s="37"/>
      <c r="GGU28" s="37"/>
      <c r="GGV28" s="37"/>
      <c r="GGW28" s="37"/>
      <c r="GGX28" s="37"/>
      <c r="GGY28" s="37"/>
      <c r="GGZ28" s="37"/>
      <c r="GHA28" s="37"/>
      <c r="GHB28" s="37"/>
      <c r="GHC28" s="37"/>
      <c r="GHD28" s="37"/>
      <c r="GHE28" s="37"/>
      <c r="GHF28" s="37"/>
      <c r="GHG28" s="37"/>
      <c r="GHH28" s="37"/>
      <c r="GHI28" s="37"/>
      <c r="GHJ28" s="37"/>
      <c r="GHK28" s="37"/>
      <c r="GHL28" s="37"/>
      <c r="GHM28" s="37"/>
      <c r="GHN28" s="37"/>
      <c r="GHO28" s="37"/>
      <c r="GHP28" s="37"/>
      <c r="GHQ28" s="37"/>
      <c r="GHR28" s="37"/>
      <c r="GHS28" s="37"/>
      <c r="GHT28" s="37"/>
      <c r="GHU28" s="37"/>
      <c r="GHV28" s="37"/>
      <c r="GHW28" s="37"/>
      <c r="GHX28" s="37"/>
      <c r="GHY28" s="37"/>
      <c r="GHZ28" s="37"/>
      <c r="GIA28" s="37"/>
      <c r="GIB28" s="37"/>
      <c r="GIC28" s="37"/>
      <c r="GID28" s="37"/>
      <c r="GIE28" s="37"/>
      <c r="GIF28" s="37"/>
      <c r="GIG28" s="37"/>
      <c r="GIH28" s="37"/>
      <c r="GII28" s="37"/>
      <c r="GIJ28" s="37"/>
      <c r="GIK28" s="37"/>
      <c r="GIL28" s="37"/>
      <c r="GIM28" s="37"/>
      <c r="GIN28" s="37"/>
      <c r="GIO28" s="37"/>
      <c r="GIP28" s="37"/>
      <c r="GIQ28" s="37"/>
      <c r="GIR28" s="37"/>
      <c r="GIS28" s="37"/>
      <c r="GIT28" s="37"/>
      <c r="GIU28" s="37"/>
      <c r="GIV28" s="37"/>
      <c r="GIW28" s="37"/>
      <c r="GIX28" s="37"/>
      <c r="GIY28" s="37"/>
      <c r="GIZ28" s="37"/>
      <c r="GJA28" s="37"/>
      <c r="GJB28" s="37"/>
      <c r="GJC28" s="37"/>
      <c r="GJD28" s="37"/>
      <c r="GJE28" s="37"/>
      <c r="GJF28" s="37"/>
      <c r="GJG28" s="37"/>
      <c r="GJH28" s="37"/>
      <c r="GJI28" s="37"/>
      <c r="GJJ28" s="37"/>
      <c r="GJK28" s="37"/>
      <c r="GJL28" s="37"/>
      <c r="GJM28" s="37"/>
      <c r="GJN28" s="37"/>
      <c r="GJO28" s="37"/>
      <c r="GJP28" s="37"/>
      <c r="GJQ28" s="37"/>
      <c r="GJR28" s="37"/>
      <c r="GJS28" s="37"/>
      <c r="GJT28" s="37"/>
      <c r="GJU28" s="37"/>
      <c r="GJV28" s="37"/>
      <c r="GJW28" s="37"/>
      <c r="GJX28" s="37"/>
      <c r="GJY28" s="37"/>
      <c r="GJZ28" s="37"/>
      <c r="GKA28" s="37"/>
      <c r="GKB28" s="37"/>
      <c r="GKC28" s="37"/>
      <c r="GKD28" s="37"/>
      <c r="GKE28" s="37"/>
      <c r="GKF28" s="37"/>
      <c r="GKG28" s="37"/>
      <c r="GKH28" s="37"/>
      <c r="GKI28" s="37"/>
      <c r="GKJ28" s="37"/>
      <c r="GKK28" s="37"/>
      <c r="GKL28" s="37"/>
      <c r="GKM28" s="37"/>
      <c r="GKN28" s="37"/>
      <c r="GKO28" s="37"/>
      <c r="GKP28" s="37"/>
      <c r="GKQ28" s="37"/>
      <c r="GKR28" s="37"/>
      <c r="GKS28" s="37"/>
      <c r="GKT28" s="37"/>
      <c r="GKU28" s="37"/>
      <c r="GKV28" s="37"/>
      <c r="GKW28" s="37"/>
      <c r="GKX28" s="37"/>
      <c r="GKY28" s="37"/>
      <c r="GKZ28" s="37"/>
      <c r="GLA28" s="37"/>
      <c r="GLB28" s="37"/>
      <c r="GLC28" s="37"/>
      <c r="GLD28" s="37"/>
      <c r="GLE28" s="37"/>
      <c r="GLF28" s="37"/>
      <c r="GLG28" s="37"/>
      <c r="GLH28" s="37"/>
      <c r="GLI28" s="37"/>
      <c r="GLJ28" s="37"/>
      <c r="GLK28" s="37"/>
      <c r="GLL28" s="37"/>
      <c r="GLM28" s="37"/>
      <c r="GLN28" s="37"/>
      <c r="GLO28" s="37"/>
      <c r="GLP28" s="37"/>
      <c r="GLQ28" s="37"/>
      <c r="GLR28" s="37"/>
      <c r="GLS28" s="37"/>
      <c r="GLT28" s="37"/>
      <c r="GLU28" s="37"/>
      <c r="GLV28" s="37"/>
      <c r="GLW28" s="37"/>
      <c r="GLX28" s="37"/>
      <c r="GLY28" s="37"/>
      <c r="GLZ28" s="37"/>
      <c r="GMA28" s="37"/>
      <c r="GMB28" s="37"/>
      <c r="GMC28" s="37"/>
      <c r="GMD28" s="37"/>
      <c r="GME28" s="37"/>
      <c r="GMF28" s="37"/>
      <c r="GMG28" s="37"/>
      <c r="GMH28" s="37"/>
      <c r="GMI28" s="37"/>
      <c r="GMJ28" s="37"/>
      <c r="GMK28" s="37"/>
      <c r="GML28" s="37"/>
      <c r="GMM28" s="37"/>
      <c r="GMN28" s="37"/>
      <c r="GMO28" s="37"/>
      <c r="GMP28" s="37"/>
      <c r="GMQ28" s="37"/>
      <c r="GMR28" s="37"/>
      <c r="GMS28" s="37"/>
      <c r="GMT28" s="37"/>
      <c r="GMU28" s="37"/>
      <c r="GMV28" s="37"/>
      <c r="GMW28" s="37"/>
      <c r="GMX28" s="37"/>
      <c r="GMY28" s="37"/>
      <c r="GMZ28" s="37"/>
      <c r="GNA28" s="37"/>
      <c r="GNB28" s="37"/>
      <c r="GNC28" s="37"/>
      <c r="GND28" s="37"/>
      <c r="GNE28" s="37"/>
      <c r="GNF28" s="37"/>
      <c r="GNG28" s="37"/>
      <c r="GNH28" s="37"/>
      <c r="GNI28" s="37"/>
      <c r="GNJ28" s="37"/>
      <c r="GNK28" s="37"/>
      <c r="GNL28" s="37"/>
      <c r="GNM28" s="37"/>
      <c r="GNN28" s="37"/>
      <c r="GNO28" s="37"/>
      <c r="GNP28" s="37"/>
      <c r="GNQ28" s="37"/>
      <c r="GNR28" s="37"/>
      <c r="GNS28" s="37"/>
      <c r="GNT28" s="37"/>
      <c r="GNU28" s="37"/>
      <c r="GNV28" s="37"/>
      <c r="GNW28" s="37"/>
      <c r="GNX28" s="37"/>
      <c r="GNY28" s="37"/>
      <c r="GNZ28" s="37"/>
      <c r="GOA28" s="37"/>
      <c r="GOB28" s="37"/>
      <c r="GOC28" s="37"/>
      <c r="GOD28" s="37"/>
      <c r="GOE28" s="37"/>
      <c r="GOF28" s="37"/>
      <c r="GOG28" s="37"/>
      <c r="GOH28" s="37"/>
      <c r="GOI28" s="37"/>
      <c r="GOJ28" s="37"/>
      <c r="GOK28" s="37"/>
      <c r="GOL28" s="37"/>
      <c r="GOM28" s="37"/>
      <c r="GON28" s="37"/>
      <c r="GOO28" s="37"/>
      <c r="GOP28" s="37"/>
      <c r="GOQ28" s="37"/>
      <c r="GOR28" s="37"/>
      <c r="GOS28" s="37"/>
      <c r="GOT28" s="37"/>
      <c r="GOU28" s="37"/>
      <c r="GOV28" s="37"/>
      <c r="GOW28" s="37"/>
      <c r="GOX28" s="37"/>
      <c r="GOY28" s="37"/>
      <c r="GOZ28" s="37"/>
      <c r="GPA28" s="37"/>
      <c r="GPB28" s="37"/>
      <c r="GPC28" s="37"/>
      <c r="GPD28" s="37"/>
      <c r="GPE28" s="37"/>
      <c r="GPF28" s="37"/>
      <c r="GPG28" s="37"/>
      <c r="GPH28" s="37"/>
      <c r="GPI28" s="37"/>
      <c r="GPJ28" s="37"/>
      <c r="GPK28" s="37"/>
      <c r="GPL28" s="37"/>
      <c r="GPM28" s="37"/>
      <c r="GPN28" s="37"/>
      <c r="GPO28" s="37"/>
      <c r="GPP28" s="37"/>
      <c r="GPQ28" s="37"/>
      <c r="GPR28" s="37"/>
      <c r="GPS28" s="37"/>
      <c r="GPT28" s="37"/>
      <c r="GPU28" s="37"/>
      <c r="GPV28" s="37"/>
      <c r="GPW28" s="37"/>
      <c r="GPX28" s="37"/>
      <c r="GPY28" s="37"/>
      <c r="GPZ28" s="37"/>
      <c r="GQA28" s="37"/>
      <c r="GQB28" s="37"/>
      <c r="GQC28" s="37"/>
      <c r="GQD28" s="37"/>
      <c r="GQE28" s="37"/>
      <c r="GQF28" s="37"/>
      <c r="GQG28" s="37"/>
      <c r="GQH28" s="37"/>
      <c r="GQI28" s="37"/>
      <c r="GQJ28" s="37"/>
      <c r="GQK28" s="37"/>
      <c r="GQL28" s="37"/>
      <c r="GQM28" s="37"/>
      <c r="GQN28" s="37"/>
      <c r="GQO28" s="37"/>
      <c r="GQP28" s="37"/>
      <c r="GQQ28" s="37"/>
      <c r="GQR28" s="37"/>
      <c r="GQS28" s="37"/>
      <c r="GQT28" s="37"/>
      <c r="GQU28" s="37"/>
      <c r="GQV28" s="37"/>
      <c r="GQW28" s="37"/>
      <c r="GQX28" s="37"/>
      <c r="GQY28" s="37"/>
      <c r="GQZ28" s="37"/>
      <c r="GRA28" s="37"/>
      <c r="GRB28" s="37"/>
      <c r="GRC28" s="37"/>
      <c r="GRD28" s="37"/>
      <c r="GRE28" s="37"/>
      <c r="GRF28" s="37"/>
      <c r="GRG28" s="37"/>
      <c r="GRH28" s="37"/>
      <c r="GRI28" s="37"/>
      <c r="GRJ28" s="37"/>
      <c r="GRK28" s="37"/>
      <c r="GRL28" s="37"/>
      <c r="GRM28" s="37"/>
      <c r="GRN28" s="37"/>
      <c r="GRO28" s="37"/>
      <c r="GRP28" s="37"/>
      <c r="GRQ28" s="37"/>
      <c r="GRR28" s="37"/>
      <c r="GRS28" s="37"/>
      <c r="GRT28" s="37"/>
      <c r="GRU28" s="37"/>
      <c r="GRV28" s="37"/>
      <c r="GRW28" s="37"/>
      <c r="GRX28" s="37"/>
      <c r="GRY28" s="37"/>
      <c r="GRZ28" s="37"/>
      <c r="GSA28" s="37"/>
      <c r="GSB28" s="37"/>
      <c r="GSC28" s="37"/>
      <c r="GSD28" s="37"/>
      <c r="GSE28" s="37"/>
      <c r="GSF28" s="37"/>
      <c r="GSG28" s="37"/>
      <c r="GSH28" s="37"/>
      <c r="GSI28" s="37"/>
      <c r="GSJ28" s="37"/>
      <c r="GSK28" s="37"/>
      <c r="GSL28" s="37"/>
      <c r="GSM28" s="37"/>
      <c r="GSN28" s="37"/>
      <c r="GSO28" s="37"/>
      <c r="GSP28" s="37"/>
      <c r="GSQ28" s="37"/>
      <c r="GSR28" s="37"/>
      <c r="GSS28" s="37"/>
      <c r="GST28" s="37"/>
      <c r="GSU28" s="37"/>
      <c r="GSV28" s="37"/>
      <c r="GSW28" s="37"/>
      <c r="GSX28" s="37"/>
      <c r="GSY28" s="37"/>
      <c r="GSZ28" s="37"/>
      <c r="GTA28" s="37"/>
      <c r="GTB28" s="37"/>
      <c r="GTC28" s="37"/>
      <c r="GTD28" s="37"/>
      <c r="GTE28" s="37"/>
      <c r="GTF28" s="37"/>
      <c r="GTG28" s="37"/>
      <c r="GTH28" s="37"/>
      <c r="GTI28" s="37"/>
      <c r="GTJ28" s="37"/>
      <c r="GTK28" s="37"/>
      <c r="GTL28" s="37"/>
      <c r="GTM28" s="37"/>
      <c r="GTN28" s="37"/>
      <c r="GTO28" s="37"/>
      <c r="GTP28" s="37"/>
      <c r="GTQ28" s="37"/>
      <c r="GTR28" s="37"/>
      <c r="GTS28" s="37"/>
      <c r="GTT28" s="37"/>
      <c r="GTU28" s="37"/>
      <c r="GTV28" s="37"/>
      <c r="GTW28" s="37"/>
      <c r="GTX28" s="37"/>
      <c r="GTY28" s="37"/>
      <c r="GTZ28" s="37"/>
      <c r="GUA28" s="37"/>
      <c r="GUB28" s="37"/>
      <c r="GUC28" s="37"/>
      <c r="GUD28" s="37"/>
      <c r="GUE28" s="37"/>
      <c r="GUF28" s="37"/>
      <c r="GUG28" s="37"/>
      <c r="GUH28" s="37"/>
      <c r="GUI28" s="37"/>
      <c r="GUJ28" s="37"/>
      <c r="GUK28" s="37"/>
      <c r="GUL28" s="37"/>
      <c r="GUM28" s="37"/>
      <c r="GUN28" s="37"/>
      <c r="GUO28" s="37"/>
      <c r="GUP28" s="37"/>
      <c r="GUQ28" s="37"/>
      <c r="GUR28" s="37"/>
      <c r="GUS28" s="37"/>
      <c r="GUT28" s="37"/>
      <c r="GUU28" s="37"/>
      <c r="GUV28" s="37"/>
      <c r="GUW28" s="37"/>
      <c r="GUX28" s="37"/>
      <c r="GUY28" s="37"/>
      <c r="GUZ28" s="37"/>
      <c r="GVA28" s="37"/>
      <c r="GVB28" s="37"/>
      <c r="GVC28" s="37"/>
      <c r="GVD28" s="37"/>
      <c r="GVE28" s="37"/>
      <c r="GVF28" s="37"/>
      <c r="GVG28" s="37"/>
      <c r="GVH28" s="37"/>
      <c r="GVI28" s="37"/>
      <c r="GVJ28" s="37"/>
      <c r="GVK28" s="37"/>
      <c r="GVL28" s="37"/>
      <c r="GVM28" s="37"/>
      <c r="GVN28" s="37"/>
      <c r="GVO28" s="37"/>
      <c r="GVP28" s="37"/>
      <c r="GVQ28" s="37"/>
      <c r="GVR28" s="37"/>
      <c r="GVS28" s="37"/>
      <c r="GVT28" s="37"/>
      <c r="GVU28" s="37"/>
      <c r="GVV28" s="37"/>
      <c r="GVW28" s="37"/>
      <c r="GVX28" s="37"/>
      <c r="GVY28" s="37"/>
      <c r="GVZ28" s="37"/>
      <c r="GWA28" s="37"/>
      <c r="GWB28" s="37"/>
      <c r="GWC28" s="37"/>
      <c r="GWD28" s="37"/>
      <c r="GWE28" s="37"/>
      <c r="GWF28" s="37"/>
      <c r="GWG28" s="37"/>
      <c r="GWH28" s="37"/>
      <c r="GWI28" s="37"/>
      <c r="GWJ28" s="37"/>
      <c r="GWK28" s="37"/>
      <c r="GWL28" s="37"/>
      <c r="GWM28" s="37"/>
      <c r="GWN28" s="37"/>
      <c r="GWO28" s="37"/>
      <c r="GWP28" s="37"/>
      <c r="GWQ28" s="37"/>
      <c r="GWR28" s="37"/>
      <c r="GWS28" s="37"/>
      <c r="GWT28" s="37"/>
      <c r="GWU28" s="37"/>
      <c r="GWV28" s="37"/>
      <c r="GWW28" s="37"/>
      <c r="GWX28" s="37"/>
      <c r="GWY28" s="37"/>
      <c r="GWZ28" s="37"/>
      <c r="GXA28" s="37"/>
      <c r="GXB28" s="37"/>
      <c r="GXC28" s="37"/>
      <c r="GXD28" s="37"/>
      <c r="GXE28" s="37"/>
      <c r="GXF28" s="37"/>
      <c r="GXG28" s="37"/>
      <c r="GXH28" s="37"/>
      <c r="GXI28" s="37"/>
      <c r="GXJ28" s="37"/>
      <c r="GXK28" s="37"/>
      <c r="GXL28" s="37"/>
      <c r="GXM28" s="37"/>
      <c r="GXN28" s="37"/>
      <c r="GXO28" s="37"/>
      <c r="GXP28" s="37"/>
      <c r="GXQ28" s="37"/>
      <c r="GXR28" s="37"/>
      <c r="GXS28" s="37"/>
      <c r="GXT28" s="37"/>
      <c r="GXU28" s="37"/>
      <c r="GXV28" s="37"/>
      <c r="GXW28" s="37"/>
      <c r="GXX28" s="37"/>
      <c r="GXY28" s="37"/>
      <c r="GXZ28" s="37"/>
      <c r="GYA28" s="37"/>
      <c r="GYB28" s="37"/>
      <c r="GYC28" s="37"/>
      <c r="GYD28" s="37"/>
      <c r="GYE28" s="37"/>
      <c r="GYF28" s="37"/>
      <c r="GYG28" s="37"/>
      <c r="GYH28" s="37"/>
      <c r="GYI28" s="37"/>
      <c r="GYJ28" s="37"/>
      <c r="GYK28" s="37"/>
      <c r="GYL28" s="37"/>
      <c r="GYM28" s="37"/>
      <c r="GYN28" s="37"/>
      <c r="GYO28" s="37"/>
      <c r="GYP28" s="37"/>
      <c r="GYQ28" s="37"/>
      <c r="GYR28" s="37"/>
      <c r="GYS28" s="37"/>
      <c r="GYT28" s="37"/>
      <c r="GYU28" s="37"/>
      <c r="GYV28" s="37"/>
      <c r="GYW28" s="37"/>
      <c r="GYX28" s="37"/>
      <c r="GYY28" s="37"/>
      <c r="GYZ28" s="37"/>
      <c r="GZA28" s="37"/>
      <c r="GZB28" s="37"/>
      <c r="GZC28" s="37"/>
      <c r="GZD28" s="37"/>
      <c r="GZE28" s="37"/>
      <c r="GZF28" s="37"/>
      <c r="GZG28" s="37"/>
      <c r="GZH28" s="37"/>
      <c r="GZI28" s="37"/>
      <c r="GZJ28" s="37"/>
      <c r="GZK28" s="37"/>
      <c r="GZL28" s="37"/>
      <c r="GZM28" s="37"/>
      <c r="GZN28" s="37"/>
      <c r="GZO28" s="37"/>
      <c r="GZP28" s="37"/>
      <c r="GZQ28" s="37"/>
      <c r="GZR28" s="37"/>
      <c r="GZS28" s="37"/>
      <c r="GZT28" s="37"/>
      <c r="GZU28" s="37"/>
      <c r="GZV28" s="37"/>
      <c r="GZW28" s="37"/>
      <c r="GZX28" s="37"/>
      <c r="GZY28" s="37"/>
      <c r="GZZ28" s="37"/>
      <c r="HAA28" s="37"/>
      <c r="HAB28" s="37"/>
      <c r="HAC28" s="37"/>
      <c r="HAD28" s="37"/>
      <c r="HAE28" s="37"/>
      <c r="HAF28" s="37"/>
      <c r="HAG28" s="37"/>
      <c r="HAH28" s="37"/>
      <c r="HAI28" s="37"/>
      <c r="HAJ28" s="37"/>
      <c r="HAK28" s="37"/>
      <c r="HAL28" s="37"/>
      <c r="HAM28" s="37"/>
      <c r="HAN28" s="37"/>
      <c r="HAO28" s="37"/>
      <c r="HAP28" s="37"/>
      <c r="HAQ28" s="37"/>
      <c r="HAR28" s="37"/>
      <c r="HAS28" s="37"/>
      <c r="HAT28" s="37"/>
      <c r="HAU28" s="37"/>
      <c r="HAV28" s="37"/>
      <c r="HAW28" s="37"/>
      <c r="HAX28" s="37"/>
      <c r="HAY28" s="37"/>
      <c r="HAZ28" s="37"/>
      <c r="HBA28" s="37"/>
      <c r="HBB28" s="37"/>
      <c r="HBC28" s="37"/>
      <c r="HBD28" s="37"/>
      <c r="HBE28" s="37"/>
      <c r="HBF28" s="37"/>
      <c r="HBG28" s="37"/>
      <c r="HBH28" s="37"/>
      <c r="HBI28" s="37"/>
      <c r="HBJ28" s="37"/>
      <c r="HBK28" s="37"/>
      <c r="HBL28" s="37"/>
      <c r="HBM28" s="37"/>
      <c r="HBN28" s="37"/>
      <c r="HBO28" s="37"/>
      <c r="HBP28" s="37"/>
      <c r="HBQ28" s="37"/>
      <c r="HBR28" s="37"/>
      <c r="HBS28" s="37"/>
      <c r="HBT28" s="37"/>
      <c r="HBU28" s="37"/>
      <c r="HBV28" s="37"/>
      <c r="HBW28" s="37"/>
      <c r="HBX28" s="37"/>
      <c r="HBY28" s="37"/>
      <c r="HBZ28" s="37"/>
      <c r="HCA28" s="37"/>
      <c r="HCB28" s="37"/>
      <c r="HCC28" s="37"/>
      <c r="HCD28" s="37"/>
      <c r="HCE28" s="37"/>
      <c r="HCF28" s="37"/>
      <c r="HCG28" s="37"/>
      <c r="HCH28" s="37"/>
      <c r="HCI28" s="37"/>
      <c r="HCJ28" s="37"/>
      <c r="HCK28" s="37"/>
      <c r="HCL28" s="37"/>
      <c r="HCM28" s="37"/>
      <c r="HCN28" s="37"/>
      <c r="HCO28" s="37"/>
      <c r="HCP28" s="37"/>
      <c r="HCQ28" s="37"/>
      <c r="HCR28" s="37"/>
      <c r="HCS28" s="37"/>
      <c r="HCT28" s="37"/>
      <c r="HCU28" s="37"/>
      <c r="HCV28" s="37"/>
      <c r="HCW28" s="37"/>
      <c r="HCX28" s="37"/>
      <c r="HCY28" s="37"/>
      <c r="HCZ28" s="37"/>
      <c r="HDA28" s="37"/>
      <c r="HDB28" s="37"/>
      <c r="HDC28" s="37"/>
      <c r="HDD28" s="37"/>
      <c r="HDE28" s="37"/>
      <c r="HDF28" s="37"/>
      <c r="HDG28" s="37"/>
      <c r="HDH28" s="37"/>
      <c r="HDI28" s="37"/>
      <c r="HDJ28" s="37"/>
      <c r="HDK28" s="37"/>
      <c r="HDL28" s="37"/>
      <c r="HDM28" s="37"/>
      <c r="HDN28" s="37"/>
      <c r="HDO28" s="37"/>
      <c r="HDP28" s="37"/>
      <c r="HDQ28" s="37"/>
      <c r="HDR28" s="37"/>
      <c r="HDS28" s="37"/>
      <c r="HDT28" s="37"/>
      <c r="HDU28" s="37"/>
      <c r="HDV28" s="37"/>
      <c r="HDW28" s="37"/>
      <c r="HDX28" s="37"/>
      <c r="HDY28" s="37"/>
      <c r="HDZ28" s="37"/>
      <c r="HEA28" s="37"/>
      <c r="HEB28" s="37"/>
      <c r="HEC28" s="37"/>
      <c r="HED28" s="37"/>
      <c r="HEE28" s="37"/>
      <c r="HEF28" s="37"/>
      <c r="HEG28" s="37"/>
      <c r="HEH28" s="37"/>
      <c r="HEI28" s="37"/>
      <c r="HEJ28" s="37"/>
      <c r="HEK28" s="37"/>
      <c r="HEL28" s="37"/>
      <c r="HEM28" s="37"/>
      <c r="HEN28" s="37"/>
      <c r="HEO28" s="37"/>
      <c r="HEP28" s="37"/>
      <c r="HEQ28" s="37"/>
      <c r="HER28" s="37"/>
      <c r="HES28" s="37"/>
      <c r="HET28" s="37"/>
      <c r="HEU28" s="37"/>
      <c r="HEV28" s="37"/>
      <c r="HEW28" s="37"/>
      <c r="HEX28" s="37"/>
      <c r="HEY28" s="37"/>
      <c r="HEZ28" s="37"/>
      <c r="HFA28" s="37"/>
      <c r="HFB28" s="37"/>
      <c r="HFC28" s="37"/>
      <c r="HFD28" s="37"/>
      <c r="HFE28" s="37"/>
      <c r="HFF28" s="37"/>
      <c r="HFG28" s="37"/>
      <c r="HFH28" s="37"/>
      <c r="HFI28" s="37"/>
      <c r="HFJ28" s="37"/>
      <c r="HFK28" s="37"/>
      <c r="HFL28" s="37"/>
      <c r="HFM28" s="37"/>
      <c r="HFN28" s="37"/>
      <c r="HFO28" s="37"/>
      <c r="HFP28" s="37"/>
      <c r="HFQ28" s="37"/>
      <c r="HFR28" s="37"/>
      <c r="HFS28" s="37"/>
      <c r="HFT28" s="37"/>
      <c r="HFU28" s="37"/>
      <c r="HFV28" s="37"/>
      <c r="HFW28" s="37"/>
      <c r="HFX28" s="37"/>
      <c r="HFY28" s="37"/>
      <c r="HFZ28" s="37"/>
      <c r="HGA28" s="37"/>
      <c r="HGB28" s="37"/>
      <c r="HGC28" s="37"/>
      <c r="HGD28" s="37"/>
      <c r="HGE28" s="37"/>
      <c r="HGF28" s="37"/>
      <c r="HGG28" s="37"/>
      <c r="HGH28" s="37"/>
      <c r="HGI28" s="37"/>
      <c r="HGJ28" s="37"/>
      <c r="HGK28" s="37"/>
      <c r="HGL28" s="37"/>
      <c r="HGM28" s="37"/>
      <c r="HGN28" s="37"/>
      <c r="HGO28" s="37"/>
      <c r="HGP28" s="37"/>
      <c r="HGQ28" s="37"/>
      <c r="HGR28" s="37"/>
      <c r="HGS28" s="37"/>
      <c r="HGT28" s="37"/>
      <c r="HGU28" s="37"/>
      <c r="HGV28" s="37"/>
      <c r="HGW28" s="37"/>
      <c r="HGX28" s="37"/>
      <c r="HGY28" s="37"/>
      <c r="HGZ28" s="37"/>
      <c r="HHA28" s="37"/>
      <c r="HHB28" s="37"/>
      <c r="HHC28" s="37"/>
      <c r="HHD28" s="37"/>
      <c r="HHE28" s="37"/>
      <c r="HHF28" s="37"/>
      <c r="HHG28" s="37"/>
      <c r="HHH28" s="37"/>
      <c r="HHI28" s="37"/>
      <c r="HHJ28" s="37"/>
      <c r="HHK28" s="37"/>
      <c r="HHL28" s="37"/>
      <c r="HHM28" s="37"/>
      <c r="HHN28" s="37"/>
      <c r="HHO28" s="37"/>
      <c r="HHP28" s="37"/>
      <c r="HHQ28" s="37"/>
      <c r="HHR28" s="37"/>
      <c r="HHS28" s="37"/>
      <c r="HHT28" s="37"/>
      <c r="HHU28" s="37"/>
      <c r="HHV28" s="37"/>
      <c r="HHW28" s="37"/>
      <c r="HHX28" s="37"/>
      <c r="HHY28" s="37"/>
      <c r="HHZ28" s="37"/>
      <c r="HIA28" s="37"/>
      <c r="HIB28" s="37"/>
      <c r="HIC28" s="37"/>
      <c r="HID28" s="37"/>
      <c r="HIE28" s="37"/>
      <c r="HIF28" s="37"/>
      <c r="HIG28" s="37"/>
      <c r="HIH28" s="37"/>
      <c r="HII28" s="37"/>
      <c r="HIJ28" s="37"/>
      <c r="HIK28" s="37"/>
      <c r="HIL28" s="37"/>
      <c r="HIM28" s="37"/>
      <c r="HIN28" s="37"/>
      <c r="HIO28" s="37"/>
      <c r="HIP28" s="37"/>
      <c r="HIQ28" s="37"/>
      <c r="HIR28" s="37"/>
      <c r="HIS28" s="37"/>
      <c r="HIT28" s="37"/>
      <c r="HIU28" s="37"/>
      <c r="HIV28" s="37"/>
      <c r="HIW28" s="37"/>
      <c r="HIX28" s="37"/>
      <c r="HIY28" s="37"/>
      <c r="HIZ28" s="37"/>
      <c r="HJA28" s="37"/>
      <c r="HJB28" s="37"/>
      <c r="HJC28" s="37"/>
      <c r="HJD28" s="37"/>
      <c r="HJE28" s="37"/>
      <c r="HJF28" s="37"/>
      <c r="HJG28" s="37"/>
      <c r="HJH28" s="37"/>
      <c r="HJI28" s="37"/>
      <c r="HJJ28" s="37"/>
      <c r="HJK28" s="37"/>
      <c r="HJL28" s="37"/>
      <c r="HJM28" s="37"/>
      <c r="HJN28" s="37"/>
      <c r="HJO28" s="37"/>
      <c r="HJP28" s="37"/>
      <c r="HJQ28" s="37"/>
      <c r="HJR28" s="37"/>
      <c r="HJS28" s="37"/>
      <c r="HJT28" s="37"/>
      <c r="HJU28" s="37"/>
      <c r="HJV28" s="37"/>
      <c r="HJW28" s="37"/>
      <c r="HJX28" s="37"/>
      <c r="HJY28" s="37"/>
      <c r="HJZ28" s="37"/>
      <c r="HKA28" s="37"/>
      <c r="HKB28" s="37"/>
      <c r="HKC28" s="37"/>
      <c r="HKD28" s="37"/>
      <c r="HKE28" s="37"/>
      <c r="HKF28" s="37"/>
      <c r="HKG28" s="37"/>
      <c r="HKH28" s="37"/>
      <c r="HKI28" s="37"/>
      <c r="HKJ28" s="37"/>
      <c r="HKK28" s="37"/>
      <c r="HKL28" s="37"/>
      <c r="HKM28" s="37"/>
      <c r="HKN28" s="37"/>
      <c r="HKO28" s="37"/>
      <c r="HKP28" s="37"/>
      <c r="HKQ28" s="37"/>
      <c r="HKR28" s="37"/>
      <c r="HKS28" s="37"/>
      <c r="HKT28" s="37"/>
      <c r="HKU28" s="37"/>
      <c r="HKV28" s="37"/>
      <c r="HKW28" s="37"/>
      <c r="HKX28" s="37"/>
      <c r="HKY28" s="37"/>
      <c r="HKZ28" s="37"/>
      <c r="HLA28" s="37"/>
      <c r="HLB28" s="37"/>
      <c r="HLC28" s="37"/>
      <c r="HLD28" s="37"/>
      <c r="HLE28" s="37"/>
      <c r="HLF28" s="37"/>
      <c r="HLG28" s="37"/>
      <c r="HLH28" s="37"/>
      <c r="HLI28" s="37"/>
      <c r="HLJ28" s="37"/>
      <c r="HLK28" s="37"/>
      <c r="HLL28" s="37"/>
      <c r="HLM28" s="37"/>
      <c r="HLN28" s="37"/>
      <c r="HLO28" s="37"/>
      <c r="HLP28" s="37"/>
      <c r="HLQ28" s="37"/>
      <c r="HLR28" s="37"/>
      <c r="HLS28" s="37"/>
      <c r="HLT28" s="37"/>
      <c r="HLU28" s="37"/>
      <c r="HLV28" s="37"/>
      <c r="HLW28" s="37"/>
      <c r="HLX28" s="37"/>
      <c r="HLY28" s="37"/>
      <c r="HLZ28" s="37"/>
      <c r="HMA28" s="37"/>
      <c r="HMB28" s="37"/>
      <c r="HMC28" s="37"/>
      <c r="HMD28" s="37"/>
      <c r="HME28" s="37"/>
      <c r="HMF28" s="37"/>
      <c r="HMG28" s="37"/>
      <c r="HMH28" s="37"/>
      <c r="HMI28" s="37"/>
      <c r="HMJ28" s="37"/>
      <c r="HMK28" s="37"/>
      <c r="HML28" s="37"/>
      <c r="HMM28" s="37"/>
      <c r="HMN28" s="37"/>
      <c r="HMO28" s="37"/>
      <c r="HMP28" s="37"/>
      <c r="HMQ28" s="37"/>
      <c r="HMR28" s="37"/>
      <c r="HMS28" s="37"/>
      <c r="HMT28" s="37"/>
      <c r="HMU28" s="37"/>
      <c r="HMV28" s="37"/>
      <c r="HMW28" s="37"/>
      <c r="HMX28" s="37"/>
      <c r="HMY28" s="37"/>
      <c r="HMZ28" s="37"/>
      <c r="HNA28" s="37"/>
      <c r="HNB28" s="37"/>
      <c r="HNC28" s="37"/>
      <c r="HND28" s="37"/>
      <c r="HNE28" s="37"/>
      <c r="HNF28" s="37"/>
      <c r="HNG28" s="37"/>
      <c r="HNH28" s="37"/>
      <c r="HNI28" s="37"/>
      <c r="HNJ28" s="37"/>
      <c r="HNK28" s="37"/>
      <c r="HNL28" s="37"/>
      <c r="HNM28" s="37"/>
      <c r="HNN28" s="37"/>
      <c r="HNO28" s="37"/>
      <c r="HNP28" s="37"/>
      <c r="HNQ28" s="37"/>
      <c r="HNR28" s="37"/>
      <c r="HNS28" s="37"/>
      <c r="HNT28" s="37"/>
      <c r="HNU28" s="37"/>
      <c r="HNV28" s="37"/>
      <c r="HNW28" s="37"/>
      <c r="HNX28" s="37"/>
      <c r="HNY28" s="37"/>
      <c r="HNZ28" s="37"/>
      <c r="HOA28" s="37"/>
      <c r="HOB28" s="37"/>
      <c r="HOC28" s="37"/>
      <c r="HOD28" s="37"/>
      <c r="HOE28" s="37"/>
      <c r="HOF28" s="37"/>
      <c r="HOG28" s="37"/>
      <c r="HOH28" s="37"/>
      <c r="HOI28" s="37"/>
      <c r="HOJ28" s="37"/>
      <c r="HOK28" s="37"/>
      <c r="HOL28" s="37"/>
      <c r="HOM28" s="37"/>
      <c r="HON28" s="37"/>
      <c r="HOO28" s="37"/>
      <c r="HOP28" s="37"/>
      <c r="HOQ28" s="37"/>
      <c r="HOR28" s="37"/>
      <c r="HOS28" s="37"/>
      <c r="HOT28" s="37"/>
      <c r="HOU28" s="37"/>
      <c r="HOV28" s="37"/>
      <c r="HOW28" s="37"/>
      <c r="HOX28" s="37"/>
      <c r="HOY28" s="37"/>
      <c r="HOZ28" s="37"/>
      <c r="HPA28" s="37"/>
      <c r="HPB28" s="37"/>
      <c r="HPC28" s="37"/>
      <c r="HPD28" s="37"/>
      <c r="HPE28" s="37"/>
      <c r="HPF28" s="37"/>
      <c r="HPG28" s="37"/>
      <c r="HPH28" s="37"/>
      <c r="HPI28" s="37"/>
      <c r="HPJ28" s="37"/>
      <c r="HPK28" s="37"/>
      <c r="HPL28" s="37"/>
      <c r="HPM28" s="37"/>
      <c r="HPN28" s="37"/>
      <c r="HPO28" s="37"/>
      <c r="HPP28" s="37"/>
      <c r="HPQ28" s="37"/>
      <c r="HPR28" s="37"/>
      <c r="HPS28" s="37"/>
      <c r="HPT28" s="37"/>
      <c r="HPU28" s="37"/>
      <c r="HPV28" s="37"/>
      <c r="HPW28" s="37"/>
      <c r="HPX28" s="37"/>
      <c r="HPY28" s="37"/>
      <c r="HPZ28" s="37"/>
      <c r="HQA28" s="37"/>
      <c r="HQB28" s="37"/>
      <c r="HQC28" s="37"/>
      <c r="HQD28" s="37"/>
      <c r="HQE28" s="37"/>
      <c r="HQF28" s="37"/>
      <c r="HQG28" s="37"/>
      <c r="HQH28" s="37"/>
      <c r="HQI28" s="37"/>
      <c r="HQJ28" s="37"/>
      <c r="HQK28" s="37"/>
      <c r="HQL28" s="37"/>
      <c r="HQM28" s="37"/>
      <c r="HQN28" s="37"/>
      <c r="HQO28" s="37"/>
      <c r="HQP28" s="37"/>
      <c r="HQQ28" s="37"/>
      <c r="HQR28" s="37"/>
      <c r="HQS28" s="37"/>
      <c r="HQT28" s="37"/>
      <c r="HQU28" s="37"/>
      <c r="HQV28" s="37"/>
      <c r="HQW28" s="37"/>
      <c r="HQX28" s="37"/>
      <c r="HQY28" s="37"/>
      <c r="HQZ28" s="37"/>
      <c r="HRA28" s="37"/>
      <c r="HRB28" s="37"/>
      <c r="HRC28" s="37"/>
      <c r="HRD28" s="37"/>
      <c r="HRE28" s="37"/>
      <c r="HRF28" s="37"/>
      <c r="HRG28" s="37"/>
      <c r="HRH28" s="37"/>
      <c r="HRI28" s="37"/>
      <c r="HRJ28" s="37"/>
      <c r="HRK28" s="37"/>
      <c r="HRL28" s="37"/>
      <c r="HRM28" s="37"/>
      <c r="HRN28" s="37"/>
      <c r="HRO28" s="37"/>
      <c r="HRP28" s="37"/>
      <c r="HRQ28" s="37"/>
      <c r="HRR28" s="37"/>
      <c r="HRS28" s="37"/>
      <c r="HRT28" s="37"/>
      <c r="HRU28" s="37"/>
      <c r="HRV28" s="37"/>
      <c r="HRW28" s="37"/>
      <c r="HRX28" s="37"/>
      <c r="HRY28" s="37"/>
      <c r="HRZ28" s="37"/>
      <c r="HSA28" s="37"/>
      <c r="HSB28" s="37"/>
      <c r="HSC28" s="37"/>
      <c r="HSD28" s="37"/>
      <c r="HSE28" s="37"/>
      <c r="HSF28" s="37"/>
      <c r="HSG28" s="37"/>
      <c r="HSH28" s="37"/>
      <c r="HSI28" s="37"/>
      <c r="HSJ28" s="37"/>
      <c r="HSK28" s="37"/>
      <c r="HSL28" s="37"/>
      <c r="HSM28" s="37"/>
      <c r="HSN28" s="37"/>
      <c r="HSO28" s="37"/>
      <c r="HSP28" s="37"/>
      <c r="HSQ28" s="37"/>
      <c r="HSR28" s="37"/>
      <c r="HSS28" s="37"/>
      <c r="HST28" s="37"/>
      <c r="HSU28" s="37"/>
      <c r="HSV28" s="37"/>
      <c r="HSW28" s="37"/>
      <c r="HSX28" s="37"/>
      <c r="HSY28" s="37"/>
      <c r="HSZ28" s="37"/>
      <c r="HTA28" s="37"/>
      <c r="HTB28" s="37"/>
      <c r="HTC28" s="37"/>
      <c r="HTD28" s="37"/>
      <c r="HTE28" s="37"/>
      <c r="HTF28" s="37"/>
      <c r="HTG28" s="37"/>
      <c r="HTH28" s="37"/>
      <c r="HTI28" s="37"/>
      <c r="HTJ28" s="37"/>
      <c r="HTK28" s="37"/>
      <c r="HTL28" s="37"/>
      <c r="HTM28" s="37"/>
      <c r="HTN28" s="37"/>
      <c r="HTO28" s="37"/>
      <c r="HTP28" s="37"/>
      <c r="HTQ28" s="37"/>
      <c r="HTR28" s="37"/>
      <c r="HTS28" s="37"/>
      <c r="HTT28" s="37"/>
      <c r="HTU28" s="37"/>
      <c r="HTV28" s="37"/>
      <c r="HTW28" s="37"/>
      <c r="HTX28" s="37"/>
      <c r="HTY28" s="37"/>
      <c r="HTZ28" s="37"/>
      <c r="HUA28" s="37"/>
      <c r="HUB28" s="37"/>
      <c r="HUC28" s="37"/>
      <c r="HUD28" s="37"/>
      <c r="HUE28" s="37"/>
      <c r="HUF28" s="37"/>
      <c r="HUG28" s="37"/>
      <c r="HUH28" s="37"/>
      <c r="HUI28" s="37"/>
      <c r="HUJ28" s="37"/>
      <c r="HUK28" s="37"/>
      <c r="HUL28" s="37"/>
      <c r="HUM28" s="37"/>
      <c r="HUN28" s="37"/>
      <c r="HUO28" s="37"/>
      <c r="HUP28" s="37"/>
      <c r="HUQ28" s="37"/>
      <c r="HUR28" s="37"/>
      <c r="HUS28" s="37"/>
      <c r="HUT28" s="37"/>
      <c r="HUU28" s="37"/>
      <c r="HUV28" s="37"/>
      <c r="HUW28" s="37"/>
      <c r="HUX28" s="37"/>
      <c r="HUY28" s="37"/>
      <c r="HUZ28" s="37"/>
      <c r="HVA28" s="37"/>
      <c r="HVB28" s="37"/>
      <c r="HVC28" s="37"/>
      <c r="HVD28" s="37"/>
      <c r="HVE28" s="37"/>
      <c r="HVF28" s="37"/>
      <c r="HVG28" s="37"/>
      <c r="HVH28" s="37"/>
      <c r="HVI28" s="37"/>
      <c r="HVJ28" s="37"/>
      <c r="HVK28" s="37"/>
      <c r="HVL28" s="37"/>
      <c r="HVM28" s="37"/>
      <c r="HVN28" s="37"/>
      <c r="HVO28" s="37"/>
      <c r="HVP28" s="37"/>
      <c r="HVQ28" s="37"/>
      <c r="HVR28" s="37"/>
      <c r="HVS28" s="37"/>
      <c r="HVT28" s="37"/>
      <c r="HVU28" s="37"/>
      <c r="HVV28" s="37"/>
      <c r="HVW28" s="37"/>
      <c r="HVX28" s="37"/>
      <c r="HVY28" s="37"/>
      <c r="HVZ28" s="37"/>
      <c r="HWA28" s="37"/>
      <c r="HWB28" s="37"/>
      <c r="HWC28" s="37"/>
      <c r="HWD28" s="37"/>
      <c r="HWE28" s="37"/>
      <c r="HWF28" s="37"/>
      <c r="HWG28" s="37"/>
      <c r="HWH28" s="37"/>
      <c r="HWI28" s="37"/>
      <c r="HWJ28" s="37"/>
      <c r="HWK28" s="37"/>
      <c r="HWL28" s="37"/>
      <c r="HWM28" s="37"/>
      <c r="HWN28" s="37"/>
      <c r="HWO28" s="37"/>
      <c r="HWP28" s="37"/>
      <c r="HWQ28" s="37"/>
      <c r="HWR28" s="37"/>
      <c r="HWS28" s="37"/>
      <c r="HWT28" s="37"/>
      <c r="HWU28" s="37"/>
      <c r="HWV28" s="37"/>
      <c r="HWW28" s="37"/>
      <c r="HWX28" s="37"/>
      <c r="HWY28" s="37"/>
      <c r="HWZ28" s="37"/>
      <c r="HXA28" s="37"/>
      <c r="HXB28" s="37"/>
      <c r="HXC28" s="37"/>
      <c r="HXD28" s="37"/>
      <c r="HXE28" s="37"/>
      <c r="HXF28" s="37"/>
      <c r="HXG28" s="37"/>
      <c r="HXH28" s="37"/>
      <c r="HXI28" s="37"/>
      <c r="HXJ28" s="37"/>
      <c r="HXK28" s="37"/>
      <c r="HXL28" s="37"/>
      <c r="HXM28" s="37"/>
      <c r="HXN28" s="37"/>
      <c r="HXO28" s="37"/>
      <c r="HXP28" s="37"/>
      <c r="HXQ28" s="37"/>
      <c r="HXR28" s="37"/>
      <c r="HXS28" s="37"/>
      <c r="HXT28" s="37"/>
      <c r="HXU28" s="37"/>
      <c r="HXV28" s="37"/>
      <c r="HXW28" s="37"/>
      <c r="HXX28" s="37"/>
      <c r="HXY28" s="37"/>
      <c r="HXZ28" s="37"/>
      <c r="HYA28" s="37"/>
      <c r="HYB28" s="37"/>
      <c r="HYC28" s="37"/>
      <c r="HYD28" s="37"/>
      <c r="HYE28" s="37"/>
      <c r="HYF28" s="37"/>
      <c r="HYG28" s="37"/>
      <c r="HYH28" s="37"/>
      <c r="HYI28" s="37"/>
      <c r="HYJ28" s="37"/>
      <c r="HYK28" s="37"/>
      <c r="HYL28" s="37"/>
      <c r="HYM28" s="37"/>
      <c r="HYN28" s="37"/>
      <c r="HYO28" s="37"/>
      <c r="HYP28" s="37"/>
      <c r="HYQ28" s="37"/>
      <c r="HYR28" s="37"/>
      <c r="HYS28" s="37"/>
      <c r="HYT28" s="37"/>
      <c r="HYU28" s="37"/>
      <c r="HYV28" s="37"/>
      <c r="HYW28" s="37"/>
      <c r="HYX28" s="37"/>
      <c r="HYY28" s="37"/>
      <c r="HYZ28" s="37"/>
      <c r="HZA28" s="37"/>
      <c r="HZB28" s="37"/>
      <c r="HZC28" s="37"/>
      <c r="HZD28" s="37"/>
      <c r="HZE28" s="37"/>
      <c r="HZF28" s="37"/>
      <c r="HZG28" s="37"/>
      <c r="HZH28" s="37"/>
      <c r="HZI28" s="37"/>
      <c r="HZJ28" s="37"/>
      <c r="HZK28" s="37"/>
      <c r="HZL28" s="37"/>
      <c r="HZM28" s="37"/>
      <c r="HZN28" s="37"/>
      <c r="HZO28" s="37"/>
      <c r="HZP28" s="37"/>
      <c r="HZQ28" s="37"/>
      <c r="HZR28" s="37"/>
      <c r="HZS28" s="37"/>
      <c r="HZT28" s="37"/>
      <c r="HZU28" s="37"/>
      <c r="HZV28" s="37"/>
      <c r="HZW28" s="37"/>
      <c r="HZX28" s="37"/>
      <c r="HZY28" s="37"/>
      <c r="HZZ28" s="37"/>
      <c r="IAA28" s="37"/>
      <c r="IAB28" s="37"/>
      <c r="IAC28" s="37"/>
      <c r="IAD28" s="37"/>
      <c r="IAE28" s="37"/>
      <c r="IAF28" s="37"/>
      <c r="IAG28" s="37"/>
      <c r="IAH28" s="37"/>
      <c r="IAI28" s="37"/>
      <c r="IAJ28" s="37"/>
      <c r="IAK28" s="37"/>
      <c r="IAL28" s="37"/>
      <c r="IAM28" s="37"/>
      <c r="IAN28" s="37"/>
      <c r="IAO28" s="37"/>
      <c r="IAP28" s="37"/>
      <c r="IAQ28" s="37"/>
      <c r="IAR28" s="37"/>
      <c r="IAS28" s="37"/>
      <c r="IAT28" s="37"/>
      <c r="IAU28" s="37"/>
      <c r="IAV28" s="37"/>
      <c r="IAW28" s="37"/>
      <c r="IAX28" s="37"/>
      <c r="IAY28" s="37"/>
      <c r="IAZ28" s="37"/>
      <c r="IBA28" s="37"/>
      <c r="IBB28" s="37"/>
      <c r="IBC28" s="37"/>
      <c r="IBD28" s="37"/>
      <c r="IBE28" s="37"/>
      <c r="IBF28" s="37"/>
      <c r="IBG28" s="37"/>
      <c r="IBH28" s="37"/>
      <c r="IBI28" s="37"/>
      <c r="IBJ28" s="37"/>
      <c r="IBK28" s="37"/>
      <c r="IBL28" s="37"/>
      <c r="IBM28" s="37"/>
      <c r="IBN28" s="37"/>
      <c r="IBO28" s="37"/>
      <c r="IBP28" s="37"/>
      <c r="IBQ28" s="37"/>
      <c r="IBR28" s="37"/>
      <c r="IBS28" s="37"/>
      <c r="IBT28" s="37"/>
      <c r="IBU28" s="37"/>
      <c r="IBV28" s="37"/>
      <c r="IBW28" s="37"/>
      <c r="IBX28" s="37"/>
      <c r="IBY28" s="37"/>
      <c r="IBZ28" s="37"/>
      <c r="ICA28" s="37"/>
      <c r="ICB28" s="37"/>
      <c r="ICC28" s="37"/>
      <c r="ICD28" s="37"/>
      <c r="ICE28" s="37"/>
      <c r="ICF28" s="37"/>
      <c r="ICG28" s="37"/>
      <c r="ICH28" s="37"/>
      <c r="ICI28" s="37"/>
      <c r="ICJ28" s="37"/>
      <c r="ICK28" s="37"/>
      <c r="ICL28" s="37"/>
      <c r="ICM28" s="37"/>
      <c r="ICN28" s="37"/>
      <c r="ICO28" s="37"/>
      <c r="ICP28" s="37"/>
      <c r="ICQ28" s="37"/>
      <c r="ICR28" s="37"/>
      <c r="ICS28" s="37"/>
      <c r="ICT28" s="37"/>
      <c r="ICU28" s="37"/>
      <c r="ICV28" s="37"/>
      <c r="ICW28" s="37"/>
      <c r="ICX28" s="37"/>
      <c r="ICY28" s="37"/>
      <c r="ICZ28" s="37"/>
      <c r="IDA28" s="37"/>
      <c r="IDB28" s="37"/>
      <c r="IDC28" s="37"/>
      <c r="IDD28" s="37"/>
      <c r="IDE28" s="37"/>
      <c r="IDF28" s="37"/>
      <c r="IDG28" s="37"/>
      <c r="IDH28" s="37"/>
      <c r="IDI28" s="37"/>
      <c r="IDJ28" s="37"/>
      <c r="IDK28" s="37"/>
      <c r="IDL28" s="37"/>
      <c r="IDM28" s="37"/>
      <c r="IDN28" s="37"/>
      <c r="IDO28" s="37"/>
      <c r="IDP28" s="37"/>
      <c r="IDQ28" s="37"/>
      <c r="IDR28" s="37"/>
      <c r="IDS28" s="37"/>
      <c r="IDT28" s="37"/>
      <c r="IDU28" s="37"/>
      <c r="IDV28" s="37"/>
      <c r="IDW28" s="37"/>
      <c r="IDX28" s="37"/>
      <c r="IDY28" s="37"/>
      <c r="IDZ28" s="37"/>
      <c r="IEA28" s="37"/>
      <c r="IEB28" s="37"/>
      <c r="IEC28" s="37"/>
      <c r="IED28" s="37"/>
      <c r="IEE28" s="37"/>
      <c r="IEF28" s="37"/>
      <c r="IEG28" s="37"/>
      <c r="IEH28" s="37"/>
      <c r="IEI28" s="37"/>
      <c r="IEJ28" s="37"/>
      <c r="IEK28" s="37"/>
      <c r="IEL28" s="37"/>
      <c r="IEM28" s="37"/>
      <c r="IEN28" s="37"/>
      <c r="IEO28" s="37"/>
      <c r="IEP28" s="37"/>
      <c r="IEQ28" s="37"/>
      <c r="IER28" s="37"/>
      <c r="IES28" s="37"/>
      <c r="IET28" s="37"/>
      <c r="IEU28" s="37"/>
      <c r="IEV28" s="37"/>
      <c r="IEW28" s="37"/>
      <c r="IEX28" s="37"/>
      <c r="IEY28" s="37"/>
      <c r="IEZ28" s="37"/>
      <c r="IFA28" s="37"/>
      <c r="IFB28" s="37"/>
      <c r="IFC28" s="37"/>
      <c r="IFD28" s="37"/>
      <c r="IFE28" s="37"/>
      <c r="IFF28" s="37"/>
      <c r="IFG28" s="37"/>
      <c r="IFH28" s="37"/>
      <c r="IFI28" s="37"/>
      <c r="IFJ28" s="37"/>
      <c r="IFK28" s="37"/>
      <c r="IFL28" s="37"/>
      <c r="IFM28" s="37"/>
      <c r="IFN28" s="37"/>
      <c r="IFO28" s="37"/>
      <c r="IFP28" s="37"/>
      <c r="IFQ28" s="37"/>
      <c r="IFR28" s="37"/>
      <c r="IFS28" s="37"/>
      <c r="IFT28" s="37"/>
      <c r="IFU28" s="37"/>
      <c r="IFV28" s="37"/>
      <c r="IFW28" s="37"/>
      <c r="IFX28" s="37"/>
      <c r="IFY28" s="37"/>
      <c r="IFZ28" s="37"/>
      <c r="IGA28" s="37"/>
      <c r="IGB28" s="37"/>
      <c r="IGC28" s="37"/>
      <c r="IGD28" s="37"/>
      <c r="IGE28" s="37"/>
      <c r="IGF28" s="37"/>
      <c r="IGG28" s="37"/>
      <c r="IGH28" s="37"/>
      <c r="IGI28" s="37"/>
      <c r="IGJ28" s="37"/>
      <c r="IGK28" s="37"/>
      <c r="IGL28" s="37"/>
      <c r="IGM28" s="37"/>
      <c r="IGN28" s="37"/>
      <c r="IGO28" s="37"/>
      <c r="IGP28" s="37"/>
      <c r="IGQ28" s="37"/>
      <c r="IGR28" s="37"/>
      <c r="IGS28" s="37"/>
      <c r="IGT28" s="37"/>
      <c r="IGU28" s="37"/>
      <c r="IGV28" s="37"/>
      <c r="IGW28" s="37"/>
      <c r="IGX28" s="37"/>
      <c r="IGY28" s="37"/>
      <c r="IGZ28" s="37"/>
      <c r="IHA28" s="37"/>
      <c r="IHB28" s="37"/>
      <c r="IHC28" s="37"/>
      <c r="IHD28" s="37"/>
      <c r="IHE28" s="37"/>
      <c r="IHF28" s="37"/>
      <c r="IHG28" s="37"/>
      <c r="IHH28" s="37"/>
      <c r="IHI28" s="37"/>
      <c r="IHJ28" s="37"/>
      <c r="IHK28" s="37"/>
      <c r="IHL28" s="37"/>
      <c r="IHM28" s="37"/>
      <c r="IHN28" s="37"/>
      <c r="IHO28" s="37"/>
      <c r="IHP28" s="37"/>
      <c r="IHQ28" s="37"/>
      <c r="IHR28" s="37"/>
      <c r="IHS28" s="37"/>
      <c r="IHT28" s="37"/>
      <c r="IHU28" s="37"/>
      <c r="IHV28" s="37"/>
      <c r="IHW28" s="37"/>
      <c r="IHX28" s="37"/>
      <c r="IHY28" s="37"/>
      <c r="IHZ28" s="37"/>
      <c r="IIA28" s="37"/>
      <c r="IIB28" s="37"/>
      <c r="IIC28" s="37"/>
      <c r="IID28" s="37"/>
      <c r="IIE28" s="37"/>
      <c r="IIF28" s="37"/>
      <c r="IIG28" s="37"/>
      <c r="IIH28" s="37"/>
      <c r="III28" s="37"/>
      <c r="IIJ28" s="37"/>
      <c r="IIK28" s="37"/>
      <c r="IIL28" s="37"/>
      <c r="IIM28" s="37"/>
      <c r="IIN28" s="37"/>
      <c r="IIO28" s="37"/>
      <c r="IIP28" s="37"/>
      <c r="IIQ28" s="37"/>
      <c r="IIR28" s="37"/>
      <c r="IIS28" s="37"/>
      <c r="IIT28" s="37"/>
      <c r="IIU28" s="37"/>
      <c r="IIV28" s="37"/>
      <c r="IIW28" s="37"/>
      <c r="IIX28" s="37"/>
      <c r="IIY28" s="37"/>
      <c r="IIZ28" s="37"/>
      <c r="IJA28" s="37"/>
      <c r="IJB28" s="37"/>
      <c r="IJC28" s="37"/>
      <c r="IJD28" s="37"/>
      <c r="IJE28" s="37"/>
      <c r="IJF28" s="37"/>
      <c r="IJG28" s="37"/>
      <c r="IJH28" s="37"/>
      <c r="IJI28" s="37"/>
      <c r="IJJ28" s="37"/>
      <c r="IJK28" s="37"/>
      <c r="IJL28" s="37"/>
      <c r="IJM28" s="37"/>
      <c r="IJN28" s="37"/>
      <c r="IJO28" s="37"/>
      <c r="IJP28" s="37"/>
      <c r="IJQ28" s="37"/>
      <c r="IJR28" s="37"/>
      <c r="IJS28" s="37"/>
      <c r="IJT28" s="37"/>
      <c r="IJU28" s="37"/>
      <c r="IJV28" s="37"/>
      <c r="IJW28" s="37"/>
      <c r="IJX28" s="37"/>
      <c r="IJY28" s="37"/>
      <c r="IJZ28" s="37"/>
      <c r="IKA28" s="37"/>
      <c r="IKB28" s="37"/>
      <c r="IKC28" s="37"/>
      <c r="IKD28" s="37"/>
      <c r="IKE28" s="37"/>
      <c r="IKF28" s="37"/>
      <c r="IKG28" s="37"/>
      <c r="IKH28" s="37"/>
      <c r="IKI28" s="37"/>
      <c r="IKJ28" s="37"/>
      <c r="IKK28" s="37"/>
      <c r="IKL28" s="37"/>
      <c r="IKM28" s="37"/>
      <c r="IKN28" s="37"/>
      <c r="IKO28" s="37"/>
      <c r="IKP28" s="37"/>
      <c r="IKQ28" s="37"/>
      <c r="IKR28" s="37"/>
      <c r="IKS28" s="37"/>
      <c r="IKT28" s="37"/>
      <c r="IKU28" s="37"/>
      <c r="IKV28" s="37"/>
      <c r="IKW28" s="37"/>
      <c r="IKX28" s="37"/>
      <c r="IKY28" s="37"/>
      <c r="IKZ28" s="37"/>
      <c r="ILA28" s="37"/>
      <c r="ILB28" s="37"/>
      <c r="ILC28" s="37"/>
      <c r="ILD28" s="37"/>
      <c r="ILE28" s="37"/>
      <c r="ILF28" s="37"/>
      <c r="ILG28" s="37"/>
      <c r="ILH28" s="37"/>
      <c r="ILI28" s="37"/>
      <c r="ILJ28" s="37"/>
      <c r="ILK28" s="37"/>
      <c r="ILL28" s="37"/>
      <c r="ILM28" s="37"/>
      <c r="ILN28" s="37"/>
      <c r="ILO28" s="37"/>
      <c r="ILP28" s="37"/>
      <c r="ILQ28" s="37"/>
      <c r="ILR28" s="37"/>
      <c r="ILS28" s="37"/>
      <c r="ILT28" s="37"/>
      <c r="ILU28" s="37"/>
      <c r="ILV28" s="37"/>
      <c r="ILW28" s="37"/>
      <c r="ILX28" s="37"/>
      <c r="ILY28" s="37"/>
      <c r="ILZ28" s="37"/>
      <c r="IMA28" s="37"/>
      <c r="IMB28" s="37"/>
      <c r="IMC28" s="37"/>
      <c r="IMD28" s="37"/>
      <c r="IME28" s="37"/>
      <c r="IMF28" s="37"/>
      <c r="IMG28" s="37"/>
      <c r="IMH28" s="37"/>
      <c r="IMI28" s="37"/>
      <c r="IMJ28" s="37"/>
      <c r="IMK28" s="37"/>
      <c r="IML28" s="37"/>
      <c r="IMM28" s="37"/>
      <c r="IMN28" s="37"/>
      <c r="IMO28" s="37"/>
      <c r="IMP28" s="37"/>
      <c r="IMQ28" s="37"/>
      <c r="IMR28" s="37"/>
      <c r="IMS28" s="37"/>
      <c r="IMT28" s="37"/>
      <c r="IMU28" s="37"/>
      <c r="IMV28" s="37"/>
      <c r="IMW28" s="37"/>
      <c r="IMX28" s="37"/>
      <c r="IMY28" s="37"/>
      <c r="IMZ28" s="37"/>
      <c r="INA28" s="37"/>
      <c r="INB28" s="37"/>
      <c r="INC28" s="37"/>
      <c r="IND28" s="37"/>
      <c r="INE28" s="37"/>
      <c r="INF28" s="37"/>
      <c r="ING28" s="37"/>
      <c r="INH28" s="37"/>
      <c r="INI28" s="37"/>
      <c r="INJ28" s="37"/>
      <c r="INK28" s="37"/>
      <c r="INL28" s="37"/>
      <c r="INM28" s="37"/>
      <c r="INN28" s="37"/>
      <c r="INO28" s="37"/>
      <c r="INP28" s="37"/>
      <c r="INQ28" s="37"/>
      <c r="INR28" s="37"/>
      <c r="INS28" s="37"/>
      <c r="INT28" s="37"/>
      <c r="INU28" s="37"/>
      <c r="INV28" s="37"/>
      <c r="INW28" s="37"/>
      <c r="INX28" s="37"/>
      <c r="INY28" s="37"/>
      <c r="INZ28" s="37"/>
      <c r="IOA28" s="37"/>
      <c r="IOB28" s="37"/>
      <c r="IOC28" s="37"/>
      <c r="IOD28" s="37"/>
      <c r="IOE28" s="37"/>
      <c r="IOF28" s="37"/>
      <c r="IOG28" s="37"/>
      <c r="IOH28" s="37"/>
      <c r="IOI28" s="37"/>
      <c r="IOJ28" s="37"/>
      <c r="IOK28" s="37"/>
      <c r="IOL28" s="37"/>
      <c r="IOM28" s="37"/>
      <c r="ION28" s="37"/>
      <c r="IOO28" s="37"/>
      <c r="IOP28" s="37"/>
      <c r="IOQ28" s="37"/>
      <c r="IOR28" s="37"/>
      <c r="IOS28" s="37"/>
      <c r="IOT28" s="37"/>
      <c r="IOU28" s="37"/>
      <c r="IOV28" s="37"/>
      <c r="IOW28" s="37"/>
      <c r="IOX28" s="37"/>
      <c r="IOY28" s="37"/>
      <c r="IOZ28" s="37"/>
      <c r="IPA28" s="37"/>
      <c r="IPB28" s="37"/>
      <c r="IPC28" s="37"/>
      <c r="IPD28" s="37"/>
      <c r="IPE28" s="37"/>
      <c r="IPF28" s="37"/>
      <c r="IPG28" s="37"/>
      <c r="IPH28" s="37"/>
      <c r="IPI28" s="37"/>
      <c r="IPJ28" s="37"/>
      <c r="IPK28" s="37"/>
      <c r="IPL28" s="37"/>
      <c r="IPM28" s="37"/>
      <c r="IPN28" s="37"/>
      <c r="IPO28" s="37"/>
      <c r="IPP28" s="37"/>
      <c r="IPQ28" s="37"/>
      <c r="IPR28" s="37"/>
      <c r="IPS28" s="37"/>
      <c r="IPT28" s="37"/>
      <c r="IPU28" s="37"/>
      <c r="IPV28" s="37"/>
      <c r="IPW28" s="37"/>
      <c r="IPX28" s="37"/>
      <c r="IPY28" s="37"/>
      <c r="IPZ28" s="37"/>
      <c r="IQA28" s="37"/>
      <c r="IQB28" s="37"/>
      <c r="IQC28" s="37"/>
      <c r="IQD28" s="37"/>
      <c r="IQE28" s="37"/>
      <c r="IQF28" s="37"/>
      <c r="IQG28" s="37"/>
      <c r="IQH28" s="37"/>
      <c r="IQI28" s="37"/>
      <c r="IQJ28" s="37"/>
      <c r="IQK28" s="37"/>
      <c r="IQL28" s="37"/>
      <c r="IQM28" s="37"/>
      <c r="IQN28" s="37"/>
      <c r="IQO28" s="37"/>
      <c r="IQP28" s="37"/>
      <c r="IQQ28" s="37"/>
      <c r="IQR28" s="37"/>
      <c r="IQS28" s="37"/>
      <c r="IQT28" s="37"/>
      <c r="IQU28" s="37"/>
      <c r="IQV28" s="37"/>
      <c r="IQW28" s="37"/>
      <c r="IQX28" s="37"/>
      <c r="IQY28" s="37"/>
      <c r="IQZ28" s="37"/>
      <c r="IRA28" s="37"/>
      <c r="IRB28" s="37"/>
      <c r="IRC28" s="37"/>
      <c r="IRD28" s="37"/>
      <c r="IRE28" s="37"/>
      <c r="IRF28" s="37"/>
      <c r="IRG28" s="37"/>
      <c r="IRH28" s="37"/>
      <c r="IRI28" s="37"/>
      <c r="IRJ28" s="37"/>
      <c r="IRK28" s="37"/>
      <c r="IRL28" s="37"/>
      <c r="IRM28" s="37"/>
      <c r="IRN28" s="37"/>
      <c r="IRO28" s="37"/>
      <c r="IRP28" s="37"/>
      <c r="IRQ28" s="37"/>
      <c r="IRR28" s="37"/>
      <c r="IRS28" s="37"/>
      <c r="IRT28" s="37"/>
      <c r="IRU28" s="37"/>
      <c r="IRV28" s="37"/>
      <c r="IRW28" s="37"/>
      <c r="IRX28" s="37"/>
      <c r="IRY28" s="37"/>
      <c r="IRZ28" s="37"/>
      <c r="ISA28" s="37"/>
      <c r="ISB28" s="37"/>
      <c r="ISC28" s="37"/>
      <c r="ISD28" s="37"/>
      <c r="ISE28" s="37"/>
      <c r="ISF28" s="37"/>
      <c r="ISG28" s="37"/>
      <c r="ISH28" s="37"/>
      <c r="ISI28" s="37"/>
      <c r="ISJ28" s="37"/>
      <c r="ISK28" s="37"/>
      <c r="ISL28" s="37"/>
      <c r="ISM28" s="37"/>
      <c r="ISN28" s="37"/>
      <c r="ISO28" s="37"/>
      <c r="ISP28" s="37"/>
      <c r="ISQ28" s="37"/>
      <c r="ISR28" s="37"/>
      <c r="ISS28" s="37"/>
      <c r="IST28" s="37"/>
      <c r="ISU28" s="37"/>
      <c r="ISV28" s="37"/>
      <c r="ISW28" s="37"/>
      <c r="ISX28" s="37"/>
      <c r="ISY28" s="37"/>
      <c r="ISZ28" s="37"/>
      <c r="ITA28" s="37"/>
      <c r="ITB28" s="37"/>
      <c r="ITC28" s="37"/>
      <c r="ITD28" s="37"/>
      <c r="ITE28" s="37"/>
      <c r="ITF28" s="37"/>
      <c r="ITG28" s="37"/>
      <c r="ITH28" s="37"/>
      <c r="ITI28" s="37"/>
      <c r="ITJ28" s="37"/>
      <c r="ITK28" s="37"/>
      <c r="ITL28" s="37"/>
      <c r="ITM28" s="37"/>
      <c r="ITN28" s="37"/>
      <c r="ITO28" s="37"/>
      <c r="ITP28" s="37"/>
      <c r="ITQ28" s="37"/>
      <c r="ITR28" s="37"/>
      <c r="ITS28" s="37"/>
      <c r="ITT28" s="37"/>
      <c r="ITU28" s="37"/>
      <c r="ITV28" s="37"/>
      <c r="ITW28" s="37"/>
      <c r="ITX28" s="37"/>
      <c r="ITY28" s="37"/>
      <c r="ITZ28" s="37"/>
      <c r="IUA28" s="37"/>
      <c r="IUB28" s="37"/>
      <c r="IUC28" s="37"/>
      <c r="IUD28" s="37"/>
      <c r="IUE28" s="37"/>
      <c r="IUF28" s="37"/>
      <c r="IUG28" s="37"/>
      <c r="IUH28" s="37"/>
      <c r="IUI28" s="37"/>
      <c r="IUJ28" s="37"/>
      <c r="IUK28" s="37"/>
      <c r="IUL28" s="37"/>
      <c r="IUM28" s="37"/>
      <c r="IUN28" s="37"/>
      <c r="IUO28" s="37"/>
      <c r="IUP28" s="37"/>
      <c r="IUQ28" s="37"/>
      <c r="IUR28" s="37"/>
      <c r="IUS28" s="37"/>
      <c r="IUT28" s="37"/>
      <c r="IUU28" s="37"/>
      <c r="IUV28" s="37"/>
      <c r="IUW28" s="37"/>
      <c r="IUX28" s="37"/>
      <c r="IUY28" s="37"/>
      <c r="IUZ28" s="37"/>
      <c r="IVA28" s="37"/>
      <c r="IVB28" s="37"/>
      <c r="IVC28" s="37"/>
      <c r="IVD28" s="37"/>
      <c r="IVE28" s="37"/>
      <c r="IVF28" s="37"/>
      <c r="IVG28" s="37"/>
      <c r="IVH28" s="37"/>
      <c r="IVI28" s="37"/>
      <c r="IVJ28" s="37"/>
      <c r="IVK28" s="37"/>
      <c r="IVL28" s="37"/>
      <c r="IVM28" s="37"/>
      <c r="IVN28" s="37"/>
      <c r="IVO28" s="37"/>
      <c r="IVP28" s="37"/>
      <c r="IVQ28" s="37"/>
      <c r="IVR28" s="37"/>
      <c r="IVS28" s="37"/>
      <c r="IVT28" s="37"/>
      <c r="IVU28" s="37"/>
      <c r="IVV28" s="37"/>
      <c r="IVW28" s="37"/>
      <c r="IVX28" s="37"/>
      <c r="IVY28" s="37"/>
      <c r="IVZ28" s="37"/>
      <c r="IWA28" s="37"/>
      <c r="IWB28" s="37"/>
      <c r="IWC28" s="37"/>
      <c r="IWD28" s="37"/>
      <c r="IWE28" s="37"/>
      <c r="IWF28" s="37"/>
      <c r="IWG28" s="37"/>
      <c r="IWH28" s="37"/>
      <c r="IWI28" s="37"/>
      <c r="IWJ28" s="37"/>
      <c r="IWK28" s="37"/>
      <c r="IWL28" s="37"/>
      <c r="IWM28" s="37"/>
      <c r="IWN28" s="37"/>
      <c r="IWO28" s="37"/>
      <c r="IWP28" s="37"/>
      <c r="IWQ28" s="37"/>
      <c r="IWR28" s="37"/>
      <c r="IWS28" s="37"/>
      <c r="IWT28" s="37"/>
      <c r="IWU28" s="37"/>
      <c r="IWV28" s="37"/>
      <c r="IWW28" s="37"/>
      <c r="IWX28" s="37"/>
      <c r="IWY28" s="37"/>
      <c r="IWZ28" s="37"/>
      <c r="IXA28" s="37"/>
      <c r="IXB28" s="37"/>
      <c r="IXC28" s="37"/>
      <c r="IXD28" s="37"/>
      <c r="IXE28" s="37"/>
      <c r="IXF28" s="37"/>
      <c r="IXG28" s="37"/>
      <c r="IXH28" s="37"/>
      <c r="IXI28" s="37"/>
      <c r="IXJ28" s="37"/>
      <c r="IXK28" s="37"/>
      <c r="IXL28" s="37"/>
      <c r="IXM28" s="37"/>
      <c r="IXN28" s="37"/>
      <c r="IXO28" s="37"/>
      <c r="IXP28" s="37"/>
      <c r="IXQ28" s="37"/>
      <c r="IXR28" s="37"/>
      <c r="IXS28" s="37"/>
      <c r="IXT28" s="37"/>
      <c r="IXU28" s="37"/>
      <c r="IXV28" s="37"/>
      <c r="IXW28" s="37"/>
      <c r="IXX28" s="37"/>
      <c r="IXY28" s="37"/>
      <c r="IXZ28" s="37"/>
      <c r="IYA28" s="37"/>
      <c r="IYB28" s="37"/>
      <c r="IYC28" s="37"/>
      <c r="IYD28" s="37"/>
      <c r="IYE28" s="37"/>
      <c r="IYF28" s="37"/>
      <c r="IYG28" s="37"/>
      <c r="IYH28" s="37"/>
      <c r="IYI28" s="37"/>
      <c r="IYJ28" s="37"/>
      <c r="IYK28" s="37"/>
      <c r="IYL28" s="37"/>
      <c r="IYM28" s="37"/>
      <c r="IYN28" s="37"/>
      <c r="IYO28" s="37"/>
      <c r="IYP28" s="37"/>
      <c r="IYQ28" s="37"/>
      <c r="IYR28" s="37"/>
      <c r="IYS28" s="37"/>
      <c r="IYT28" s="37"/>
      <c r="IYU28" s="37"/>
      <c r="IYV28" s="37"/>
      <c r="IYW28" s="37"/>
      <c r="IYX28" s="37"/>
      <c r="IYY28" s="37"/>
      <c r="IYZ28" s="37"/>
      <c r="IZA28" s="37"/>
      <c r="IZB28" s="37"/>
      <c r="IZC28" s="37"/>
      <c r="IZD28" s="37"/>
      <c r="IZE28" s="37"/>
      <c r="IZF28" s="37"/>
      <c r="IZG28" s="37"/>
      <c r="IZH28" s="37"/>
      <c r="IZI28" s="37"/>
      <c r="IZJ28" s="37"/>
      <c r="IZK28" s="37"/>
      <c r="IZL28" s="37"/>
      <c r="IZM28" s="37"/>
      <c r="IZN28" s="37"/>
      <c r="IZO28" s="37"/>
      <c r="IZP28" s="37"/>
      <c r="IZQ28" s="37"/>
      <c r="IZR28" s="37"/>
      <c r="IZS28" s="37"/>
      <c r="IZT28" s="37"/>
      <c r="IZU28" s="37"/>
      <c r="IZV28" s="37"/>
      <c r="IZW28" s="37"/>
      <c r="IZX28" s="37"/>
      <c r="IZY28" s="37"/>
      <c r="IZZ28" s="37"/>
      <c r="JAA28" s="37"/>
      <c r="JAB28" s="37"/>
      <c r="JAC28" s="37"/>
      <c r="JAD28" s="37"/>
      <c r="JAE28" s="37"/>
      <c r="JAF28" s="37"/>
      <c r="JAG28" s="37"/>
      <c r="JAH28" s="37"/>
      <c r="JAI28" s="37"/>
      <c r="JAJ28" s="37"/>
      <c r="JAK28" s="37"/>
      <c r="JAL28" s="37"/>
      <c r="JAM28" s="37"/>
      <c r="JAN28" s="37"/>
      <c r="JAO28" s="37"/>
      <c r="JAP28" s="37"/>
      <c r="JAQ28" s="37"/>
      <c r="JAR28" s="37"/>
      <c r="JAS28" s="37"/>
      <c r="JAT28" s="37"/>
      <c r="JAU28" s="37"/>
      <c r="JAV28" s="37"/>
      <c r="JAW28" s="37"/>
      <c r="JAX28" s="37"/>
      <c r="JAY28" s="37"/>
      <c r="JAZ28" s="37"/>
      <c r="JBA28" s="37"/>
      <c r="JBB28" s="37"/>
      <c r="JBC28" s="37"/>
      <c r="JBD28" s="37"/>
      <c r="JBE28" s="37"/>
      <c r="JBF28" s="37"/>
      <c r="JBG28" s="37"/>
      <c r="JBH28" s="37"/>
      <c r="JBI28" s="37"/>
      <c r="JBJ28" s="37"/>
      <c r="JBK28" s="37"/>
      <c r="JBL28" s="37"/>
      <c r="JBM28" s="37"/>
      <c r="JBN28" s="37"/>
      <c r="JBO28" s="37"/>
      <c r="JBP28" s="37"/>
      <c r="JBQ28" s="37"/>
      <c r="JBR28" s="37"/>
      <c r="JBS28" s="37"/>
      <c r="JBT28" s="37"/>
      <c r="JBU28" s="37"/>
      <c r="JBV28" s="37"/>
      <c r="JBW28" s="37"/>
      <c r="JBX28" s="37"/>
      <c r="JBY28" s="37"/>
      <c r="JBZ28" s="37"/>
      <c r="JCA28" s="37"/>
      <c r="JCB28" s="37"/>
      <c r="JCC28" s="37"/>
      <c r="JCD28" s="37"/>
      <c r="JCE28" s="37"/>
      <c r="JCF28" s="37"/>
      <c r="JCG28" s="37"/>
      <c r="JCH28" s="37"/>
      <c r="JCI28" s="37"/>
      <c r="JCJ28" s="37"/>
      <c r="JCK28" s="37"/>
      <c r="JCL28" s="37"/>
      <c r="JCM28" s="37"/>
      <c r="JCN28" s="37"/>
      <c r="JCO28" s="37"/>
      <c r="JCP28" s="37"/>
      <c r="JCQ28" s="37"/>
      <c r="JCR28" s="37"/>
      <c r="JCS28" s="37"/>
      <c r="JCT28" s="37"/>
      <c r="JCU28" s="37"/>
      <c r="JCV28" s="37"/>
      <c r="JCW28" s="37"/>
      <c r="JCX28" s="37"/>
      <c r="JCY28" s="37"/>
      <c r="JCZ28" s="37"/>
      <c r="JDA28" s="37"/>
      <c r="JDB28" s="37"/>
      <c r="JDC28" s="37"/>
      <c r="JDD28" s="37"/>
      <c r="JDE28" s="37"/>
      <c r="JDF28" s="37"/>
      <c r="JDG28" s="37"/>
      <c r="JDH28" s="37"/>
      <c r="JDI28" s="37"/>
      <c r="JDJ28" s="37"/>
      <c r="JDK28" s="37"/>
      <c r="JDL28" s="37"/>
      <c r="JDM28" s="37"/>
      <c r="JDN28" s="37"/>
      <c r="JDO28" s="37"/>
      <c r="JDP28" s="37"/>
      <c r="JDQ28" s="37"/>
      <c r="JDR28" s="37"/>
      <c r="JDS28" s="37"/>
      <c r="JDT28" s="37"/>
      <c r="JDU28" s="37"/>
      <c r="JDV28" s="37"/>
      <c r="JDW28" s="37"/>
      <c r="JDX28" s="37"/>
      <c r="JDY28" s="37"/>
      <c r="JDZ28" s="37"/>
      <c r="JEA28" s="37"/>
      <c r="JEB28" s="37"/>
      <c r="JEC28" s="37"/>
      <c r="JED28" s="37"/>
      <c r="JEE28" s="37"/>
      <c r="JEF28" s="37"/>
      <c r="JEG28" s="37"/>
      <c r="JEH28" s="37"/>
      <c r="JEI28" s="37"/>
      <c r="JEJ28" s="37"/>
      <c r="JEK28" s="37"/>
      <c r="JEL28" s="37"/>
      <c r="JEM28" s="37"/>
      <c r="JEN28" s="37"/>
      <c r="JEO28" s="37"/>
      <c r="JEP28" s="37"/>
      <c r="JEQ28" s="37"/>
      <c r="JER28" s="37"/>
      <c r="JES28" s="37"/>
      <c r="JET28" s="37"/>
      <c r="JEU28" s="37"/>
      <c r="JEV28" s="37"/>
      <c r="JEW28" s="37"/>
      <c r="JEX28" s="37"/>
      <c r="JEY28" s="37"/>
      <c r="JEZ28" s="37"/>
      <c r="JFA28" s="37"/>
      <c r="JFB28" s="37"/>
      <c r="JFC28" s="37"/>
      <c r="JFD28" s="37"/>
      <c r="JFE28" s="37"/>
      <c r="JFF28" s="37"/>
      <c r="JFG28" s="37"/>
      <c r="JFH28" s="37"/>
      <c r="JFI28" s="37"/>
      <c r="JFJ28" s="37"/>
      <c r="JFK28" s="37"/>
      <c r="JFL28" s="37"/>
      <c r="JFM28" s="37"/>
      <c r="JFN28" s="37"/>
      <c r="JFO28" s="37"/>
      <c r="JFP28" s="37"/>
      <c r="JFQ28" s="37"/>
      <c r="JFR28" s="37"/>
      <c r="JFS28" s="37"/>
      <c r="JFT28" s="37"/>
      <c r="JFU28" s="37"/>
      <c r="JFV28" s="37"/>
      <c r="JFW28" s="37"/>
      <c r="JFX28" s="37"/>
      <c r="JFY28" s="37"/>
      <c r="JFZ28" s="37"/>
      <c r="JGA28" s="37"/>
      <c r="JGB28" s="37"/>
      <c r="JGC28" s="37"/>
      <c r="JGD28" s="37"/>
      <c r="JGE28" s="37"/>
      <c r="JGF28" s="37"/>
      <c r="JGG28" s="37"/>
      <c r="JGH28" s="37"/>
      <c r="JGI28" s="37"/>
      <c r="JGJ28" s="37"/>
      <c r="JGK28" s="37"/>
      <c r="JGL28" s="37"/>
      <c r="JGM28" s="37"/>
      <c r="JGN28" s="37"/>
      <c r="JGO28" s="37"/>
      <c r="JGP28" s="37"/>
      <c r="JGQ28" s="37"/>
      <c r="JGR28" s="37"/>
      <c r="JGS28" s="37"/>
      <c r="JGT28" s="37"/>
      <c r="JGU28" s="37"/>
      <c r="JGV28" s="37"/>
      <c r="JGW28" s="37"/>
      <c r="JGX28" s="37"/>
      <c r="JGY28" s="37"/>
      <c r="JGZ28" s="37"/>
      <c r="JHA28" s="37"/>
      <c r="JHB28" s="37"/>
      <c r="JHC28" s="37"/>
      <c r="JHD28" s="37"/>
      <c r="JHE28" s="37"/>
      <c r="JHF28" s="37"/>
      <c r="JHG28" s="37"/>
      <c r="JHH28" s="37"/>
      <c r="JHI28" s="37"/>
      <c r="JHJ28" s="37"/>
      <c r="JHK28" s="37"/>
      <c r="JHL28" s="37"/>
      <c r="JHM28" s="37"/>
      <c r="JHN28" s="37"/>
      <c r="JHO28" s="37"/>
      <c r="JHP28" s="37"/>
      <c r="JHQ28" s="37"/>
      <c r="JHR28" s="37"/>
      <c r="JHS28" s="37"/>
      <c r="JHT28" s="37"/>
      <c r="JHU28" s="37"/>
      <c r="JHV28" s="37"/>
      <c r="JHW28" s="37"/>
      <c r="JHX28" s="37"/>
      <c r="JHY28" s="37"/>
      <c r="JHZ28" s="37"/>
      <c r="JIA28" s="37"/>
      <c r="JIB28" s="37"/>
      <c r="JIC28" s="37"/>
      <c r="JID28" s="37"/>
      <c r="JIE28" s="37"/>
      <c r="JIF28" s="37"/>
      <c r="JIG28" s="37"/>
      <c r="JIH28" s="37"/>
      <c r="JII28" s="37"/>
      <c r="JIJ28" s="37"/>
      <c r="JIK28" s="37"/>
      <c r="JIL28" s="37"/>
      <c r="JIM28" s="37"/>
      <c r="JIN28" s="37"/>
      <c r="JIO28" s="37"/>
      <c r="JIP28" s="37"/>
      <c r="JIQ28" s="37"/>
      <c r="JIR28" s="37"/>
      <c r="JIS28" s="37"/>
      <c r="JIT28" s="37"/>
      <c r="JIU28" s="37"/>
      <c r="JIV28" s="37"/>
      <c r="JIW28" s="37"/>
      <c r="JIX28" s="37"/>
      <c r="JIY28" s="37"/>
      <c r="JIZ28" s="37"/>
      <c r="JJA28" s="37"/>
      <c r="JJB28" s="37"/>
      <c r="JJC28" s="37"/>
      <c r="JJD28" s="37"/>
      <c r="JJE28" s="37"/>
      <c r="JJF28" s="37"/>
      <c r="JJG28" s="37"/>
      <c r="JJH28" s="37"/>
      <c r="JJI28" s="37"/>
      <c r="JJJ28" s="37"/>
      <c r="JJK28" s="37"/>
      <c r="JJL28" s="37"/>
      <c r="JJM28" s="37"/>
      <c r="JJN28" s="37"/>
      <c r="JJO28" s="37"/>
      <c r="JJP28" s="37"/>
      <c r="JJQ28" s="37"/>
      <c r="JJR28" s="37"/>
      <c r="JJS28" s="37"/>
      <c r="JJT28" s="37"/>
      <c r="JJU28" s="37"/>
      <c r="JJV28" s="37"/>
      <c r="JJW28" s="37"/>
      <c r="JJX28" s="37"/>
      <c r="JJY28" s="37"/>
      <c r="JJZ28" s="37"/>
      <c r="JKA28" s="37"/>
      <c r="JKB28" s="37"/>
      <c r="JKC28" s="37"/>
      <c r="JKD28" s="37"/>
      <c r="JKE28" s="37"/>
      <c r="JKF28" s="37"/>
      <c r="JKG28" s="37"/>
      <c r="JKH28" s="37"/>
      <c r="JKI28" s="37"/>
      <c r="JKJ28" s="37"/>
      <c r="JKK28" s="37"/>
      <c r="JKL28" s="37"/>
      <c r="JKM28" s="37"/>
      <c r="JKN28" s="37"/>
      <c r="JKO28" s="37"/>
      <c r="JKP28" s="37"/>
      <c r="JKQ28" s="37"/>
      <c r="JKR28" s="37"/>
      <c r="JKS28" s="37"/>
      <c r="JKT28" s="37"/>
      <c r="JKU28" s="37"/>
      <c r="JKV28" s="37"/>
      <c r="JKW28" s="37"/>
      <c r="JKX28" s="37"/>
      <c r="JKY28" s="37"/>
      <c r="JKZ28" s="37"/>
      <c r="JLA28" s="37"/>
      <c r="JLB28" s="37"/>
      <c r="JLC28" s="37"/>
      <c r="JLD28" s="37"/>
      <c r="JLE28" s="37"/>
      <c r="JLF28" s="37"/>
      <c r="JLG28" s="37"/>
      <c r="JLH28" s="37"/>
      <c r="JLI28" s="37"/>
      <c r="JLJ28" s="37"/>
      <c r="JLK28" s="37"/>
      <c r="JLL28" s="37"/>
      <c r="JLM28" s="37"/>
      <c r="JLN28" s="37"/>
      <c r="JLO28" s="37"/>
      <c r="JLP28" s="37"/>
      <c r="JLQ28" s="37"/>
      <c r="JLR28" s="37"/>
      <c r="JLS28" s="37"/>
      <c r="JLT28" s="37"/>
      <c r="JLU28" s="37"/>
      <c r="JLV28" s="37"/>
      <c r="JLW28" s="37"/>
      <c r="JLX28" s="37"/>
      <c r="JLY28" s="37"/>
      <c r="JLZ28" s="37"/>
      <c r="JMA28" s="37"/>
      <c r="JMB28" s="37"/>
      <c r="JMC28" s="37"/>
      <c r="JMD28" s="37"/>
      <c r="JME28" s="37"/>
      <c r="JMF28" s="37"/>
      <c r="JMG28" s="37"/>
      <c r="JMH28" s="37"/>
      <c r="JMI28" s="37"/>
      <c r="JMJ28" s="37"/>
      <c r="JMK28" s="37"/>
      <c r="JML28" s="37"/>
      <c r="JMM28" s="37"/>
      <c r="JMN28" s="37"/>
      <c r="JMO28" s="37"/>
      <c r="JMP28" s="37"/>
      <c r="JMQ28" s="37"/>
      <c r="JMR28" s="37"/>
      <c r="JMS28" s="37"/>
      <c r="JMT28" s="37"/>
      <c r="JMU28" s="37"/>
      <c r="JMV28" s="37"/>
      <c r="JMW28" s="37"/>
      <c r="JMX28" s="37"/>
      <c r="JMY28" s="37"/>
      <c r="JMZ28" s="37"/>
      <c r="JNA28" s="37"/>
      <c r="JNB28" s="37"/>
      <c r="JNC28" s="37"/>
      <c r="JND28" s="37"/>
      <c r="JNE28" s="37"/>
      <c r="JNF28" s="37"/>
      <c r="JNG28" s="37"/>
      <c r="JNH28" s="37"/>
      <c r="JNI28" s="37"/>
      <c r="JNJ28" s="37"/>
      <c r="JNK28" s="37"/>
      <c r="JNL28" s="37"/>
      <c r="JNM28" s="37"/>
      <c r="JNN28" s="37"/>
      <c r="JNO28" s="37"/>
      <c r="JNP28" s="37"/>
      <c r="JNQ28" s="37"/>
      <c r="JNR28" s="37"/>
      <c r="JNS28" s="37"/>
      <c r="JNT28" s="37"/>
      <c r="JNU28" s="37"/>
      <c r="JNV28" s="37"/>
      <c r="JNW28" s="37"/>
      <c r="JNX28" s="37"/>
      <c r="JNY28" s="37"/>
      <c r="JNZ28" s="37"/>
      <c r="JOA28" s="37"/>
      <c r="JOB28" s="37"/>
      <c r="JOC28" s="37"/>
      <c r="JOD28" s="37"/>
      <c r="JOE28" s="37"/>
      <c r="JOF28" s="37"/>
      <c r="JOG28" s="37"/>
      <c r="JOH28" s="37"/>
      <c r="JOI28" s="37"/>
      <c r="JOJ28" s="37"/>
      <c r="JOK28" s="37"/>
      <c r="JOL28" s="37"/>
      <c r="JOM28" s="37"/>
      <c r="JON28" s="37"/>
      <c r="JOO28" s="37"/>
      <c r="JOP28" s="37"/>
      <c r="JOQ28" s="37"/>
      <c r="JOR28" s="37"/>
      <c r="JOS28" s="37"/>
      <c r="JOT28" s="37"/>
      <c r="JOU28" s="37"/>
      <c r="JOV28" s="37"/>
      <c r="JOW28" s="37"/>
      <c r="JOX28" s="37"/>
      <c r="JOY28" s="37"/>
      <c r="JOZ28" s="37"/>
      <c r="JPA28" s="37"/>
      <c r="JPB28" s="37"/>
      <c r="JPC28" s="37"/>
      <c r="JPD28" s="37"/>
      <c r="JPE28" s="37"/>
      <c r="JPF28" s="37"/>
      <c r="JPG28" s="37"/>
      <c r="JPH28" s="37"/>
      <c r="JPI28" s="37"/>
      <c r="JPJ28" s="37"/>
      <c r="JPK28" s="37"/>
      <c r="JPL28" s="37"/>
      <c r="JPM28" s="37"/>
      <c r="JPN28" s="37"/>
      <c r="JPO28" s="37"/>
      <c r="JPP28" s="37"/>
      <c r="JPQ28" s="37"/>
      <c r="JPR28" s="37"/>
      <c r="JPS28" s="37"/>
      <c r="JPT28" s="37"/>
      <c r="JPU28" s="37"/>
      <c r="JPV28" s="37"/>
      <c r="JPW28" s="37"/>
      <c r="JPX28" s="37"/>
      <c r="JPY28" s="37"/>
      <c r="JPZ28" s="37"/>
      <c r="JQA28" s="37"/>
      <c r="JQB28" s="37"/>
      <c r="JQC28" s="37"/>
      <c r="JQD28" s="37"/>
      <c r="JQE28" s="37"/>
      <c r="JQF28" s="37"/>
      <c r="JQG28" s="37"/>
      <c r="JQH28" s="37"/>
      <c r="JQI28" s="37"/>
      <c r="JQJ28" s="37"/>
      <c r="JQK28" s="37"/>
      <c r="JQL28" s="37"/>
      <c r="JQM28" s="37"/>
      <c r="JQN28" s="37"/>
      <c r="JQO28" s="37"/>
      <c r="JQP28" s="37"/>
      <c r="JQQ28" s="37"/>
      <c r="JQR28" s="37"/>
      <c r="JQS28" s="37"/>
      <c r="JQT28" s="37"/>
      <c r="JQU28" s="37"/>
      <c r="JQV28" s="37"/>
      <c r="JQW28" s="37"/>
      <c r="JQX28" s="37"/>
      <c r="JQY28" s="37"/>
      <c r="JQZ28" s="37"/>
      <c r="JRA28" s="37"/>
      <c r="JRB28" s="37"/>
      <c r="JRC28" s="37"/>
      <c r="JRD28" s="37"/>
      <c r="JRE28" s="37"/>
      <c r="JRF28" s="37"/>
      <c r="JRG28" s="37"/>
      <c r="JRH28" s="37"/>
      <c r="JRI28" s="37"/>
      <c r="JRJ28" s="37"/>
      <c r="JRK28" s="37"/>
      <c r="JRL28" s="37"/>
      <c r="JRM28" s="37"/>
      <c r="JRN28" s="37"/>
      <c r="JRO28" s="37"/>
      <c r="JRP28" s="37"/>
      <c r="JRQ28" s="37"/>
      <c r="JRR28" s="37"/>
      <c r="JRS28" s="37"/>
      <c r="JRT28" s="37"/>
      <c r="JRU28" s="37"/>
      <c r="JRV28" s="37"/>
      <c r="JRW28" s="37"/>
      <c r="JRX28" s="37"/>
      <c r="JRY28" s="37"/>
      <c r="JRZ28" s="37"/>
      <c r="JSA28" s="37"/>
      <c r="JSB28" s="37"/>
      <c r="JSC28" s="37"/>
      <c r="JSD28" s="37"/>
      <c r="JSE28" s="37"/>
      <c r="JSF28" s="37"/>
      <c r="JSG28" s="37"/>
      <c r="JSH28" s="37"/>
      <c r="JSI28" s="37"/>
      <c r="JSJ28" s="37"/>
      <c r="JSK28" s="37"/>
      <c r="JSL28" s="37"/>
      <c r="JSM28" s="37"/>
      <c r="JSN28" s="37"/>
      <c r="JSO28" s="37"/>
      <c r="JSP28" s="37"/>
      <c r="JSQ28" s="37"/>
      <c r="JSR28" s="37"/>
      <c r="JSS28" s="37"/>
      <c r="JST28" s="37"/>
      <c r="JSU28" s="37"/>
      <c r="JSV28" s="37"/>
      <c r="JSW28" s="37"/>
      <c r="JSX28" s="37"/>
      <c r="JSY28" s="37"/>
      <c r="JSZ28" s="37"/>
      <c r="JTA28" s="37"/>
      <c r="JTB28" s="37"/>
      <c r="JTC28" s="37"/>
      <c r="JTD28" s="37"/>
      <c r="JTE28" s="37"/>
      <c r="JTF28" s="37"/>
      <c r="JTG28" s="37"/>
      <c r="JTH28" s="37"/>
      <c r="JTI28" s="37"/>
      <c r="JTJ28" s="37"/>
      <c r="JTK28" s="37"/>
      <c r="JTL28" s="37"/>
      <c r="JTM28" s="37"/>
      <c r="JTN28" s="37"/>
      <c r="JTO28" s="37"/>
      <c r="JTP28" s="37"/>
      <c r="JTQ28" s="37"/>
      <c r="JTR28" s="37"/>
      <c r="JTS28" s="37"/>
      <c r="JTT28" s="37"/>
      <c r="JTU28" s="37"/>
      <c r="JTV28" s="37"/>
      <c r="JTW28" s="37"/>
      <c r="JTX28" s="37"/>
      <c r="JTY28" s="37"/>
      <c r="JTZ28" s="37"/>
      <c r="JUA28" s="37"/>
      <c r="JUB28" s="37"/>
      <c r="JUC28" s="37"/>
      <c r="JUD28" s="37"/>
      <c r="JUE28" s="37"/>
      <c r="JUF28" s="37"/>
      <c r="JUG28" s="37"/>
      <c r="JUH28" s="37"/>
      <c r="JUI28" s="37"/>
      <c r="JUJ28" s="37"/>
      <c r="JUK28" s="37"/>
      <c r="JUL28" s="37"/>
      <c r="JUM28" s="37"/>
      <c r="JUN28" s="37"/>
      <c r="JUO28" s="37"/>
      <c r="JUP28" s="37"/>
      <c r="JUQ28" s="37"/>
      <c r="JUR28" s="37"/>
      <c r="JUS28" s="37"/>
      <c r="JUT28" s="37"/>
      <c r="JUU28" s="37"/>
      <c r="JUV28" s="37"/>
      <c r="JUW28" s="37"/>
      <c r="JUX28" s="37"/>
      <c r="JUY28" s="37"/>
      <c r="JUZ28" s="37"/>
      <c r="JVA28" s="37"/>
      <c r="JVB28" s="37"/>
      <c r="JVC28" s="37"/>
      <c r="JVD28" s="37"/>
      <c r="JVE28" s="37"/>
      <c r="JVF28" s="37"/>
      <c r="JVG28" s="37"/>
      <c r="JVH28" s="37"/>
      <c r="JVI28" s="37"/>
      <c r="JVJ28" s="37"/>
      <c r="JVK28" s="37"/>
      <c r="JVL28" s="37"/>
      <c r="JVM28" s="37"/>
      <c r="JVN28" s="37"/>
      <c r="JVO28" s="37"/>
      <c r="JVP28" s="37"/>
      <c r="JVQ28" s="37"/>
      <c r="JVR28" s="37"/>
      <c r="JVS28" s="37"/>
      <c r="JVT28" s="37"/>
      <c r="JVU28" s="37"/>
      <c r="JVV28" s="37"/>
      <c r="JVW28" s="37"/>
      <c r="JVX28" s="37"/>
      <c r="JVY28" s="37"/>
      <c r="JVZ28" s="37"/>
      <c r="JWA28" s="37"/>
      <c r="JWB28" s="37"/>
      <c r="JWC28" s="37"/>
      <c r="JWD28" s="37"/>
      <c r="JWE28" s="37"/>
      <c r="JWF28" s="37"/>
      <c r="JWG28" s="37"/>
      <c r="JWH28" s="37"/>
      <c r="JWI28" s="37"/>
      <c r="JWJ28" s="37"/>
      <c r="JWK28" s="37"/>
      <c r="JWL28" s="37"/>
      <c r="JWM28" s="37"/>
      <c r="JWN28" s="37"/>
      <c r="JWO28" s="37"/>
      <c r="JWP28" s="37"/>
      <c r="JWQ28" s="37"/>
      <c r="JWR28" s="37"/>
      <c r="JWS28" s="37"/>
      <c r="JWT28" s="37"/>
      <c r="JWU28" s="37"/>
      <c r="JWV28" s="37"/>
      <c r="JWW28" s="37"/>
      <c r="JWX28" s="37"/>
      <c r="JWY28" s="37"/>
      <c r="JWZ28" s="37"/>
      <c r="JXA28" s="37"/>
      <c r="JXB28" s="37"/>
      <c r="JXC28" s="37"/>
      <c r="JXD28" s="37"/>
      <c r="JXE28" s="37"/>
      <c r="JXF28" s="37"/>
      <c r="JXG28" s="37"/>
      <c r="JXH28" s="37"/>
      <c r="JXI28" s="37"/>
      <c r="JXJ28" s="37"/>
      <c r="JXK28" s="37"/>
      <c r="JXL28" s="37"/>
      <c r="JXM28" s="37"/>
      <c r="JXN28" s="37"/>
      <c r="JXO28" s="37"/>
      <c r="JXP28" s="37"/>
      <c r="JXQ28" s="37"/>
      <c r="JXR28" s="37"/>
      <c r="JXS28" s="37"/>
      <c r="JXT28" s="37"/>
      <c r="JXU28" s="37"/>
      <c r="JXV28" s="37"/>
      <c r="JXW28" s="37"/>
      <c r="JXX28" s="37"/>
      <c r="JXY28" s="37"/>
      <c r="JXZ28" s="37"/>
      <c r="JYA28" s="37"/>
      <c r="JYB28" s="37"/>
      <c r="JYC28" s="37"/>
      <c r="JYD28" s="37"/>
      <c r="JYE28" s="37"/>
      <c r="JYF28" s="37"/>
      <c r="JYG28" s="37"/>
      <c r="JYH28" s="37"/>
      <c r="JYI28" s="37"/>
      <c r="JYJ28" s="37"/>
      <c r="JYK28" s="37"/>
      <c r="JYL28" s="37"/>
      <c r="JYM28" s="37"/>
      <c r="JYN28" s="37"/>
      <c r="JYO28" s="37"/>
      <c r="JYP28" s="37"/>
      <c r="JYQ28" s="37"/>
      <c r="JYR28" s="37"/>
      <c r="JYS28" s="37"/>
      <c r="JYT28" s="37"/>
      <c r="JYU28" s="37"/>
      <c r="JYV28" s="37"/>
      <c r="JYW28" s="37"/>
      <c r="JYX28" s="37"/>
      <c r="JYY28" s="37"/>
      <c r="JYZ28" s="37"/>
      <c r="JZA28" s="37"/>
      <c r="JZB28" s="37"/>
      <c r="JZC28" s="37"/>
      <c r="JZD28" s="37"/>
      <c r="JZE28" s="37"/>
      <c r="JZF28" s="37"/>
      <c r="JZG28" s="37"/>
      <c r="JZH28" s="37"/>
      <c r="JZI28" s="37"/>
      <c r="JZJ28" s="37"/>
      <c r="JZK28" s="37"/>
      <c r="JZL28" s="37"/>
      <c r="JZM28" s="37"/>
      <c r="JZN28" s="37"/>
      <c r="JZO28" s="37"/>
      <c r="JZP28" s="37"/>
      <c r="JZQ28" s="37"/>
      <c r="JZR28" s="37"/>
      <c r="JZS28" s="37"/>
      <c r="JZT28" s="37"/>
      <c r="JZU28" s="37"/>
      <c r="JZV28" s="37"/>
      <c r="JZW28" s="37"/>
      <c r="JZX28" s="37"/>
      <c r="JZY28" s="37"/>
      <c r="JZZ28" s="37"/>
      <c r="KAA28" s="37"/>
      <c r="KAB28" s="37"/>
      <c r="KAC28" s="37"/>
      <c r="KAD28" s="37"/>
      <c r="KAE28" s="37"/>
      <c r="KAF28" s="37"/>
      <c r="KAG28" s="37"/>
      <c r="KAH28" s="37"/>
      <c r="KAI28" s="37"/>
      <c r="KAJ28" s="37"/>
      <c r="KAK28" s="37"/>
      <c r="KAL28" s="37"/>
      <c r="KAM28" s="37"/>
      <c r="KAN28" s="37"/>
      <c r="KAO28" s="37"/>
      <c r="KAP28" s="37"/>
      <c r="KAQ28" s="37"/>
      <c r="KAR28" s="37"/>
      <c r="KAS28" s="37"/>
      <c r="KAT28" s="37"/>
      <c r="KAU28" s="37"/>
      <c r="KAV28" s="37"/>
      <c r="KAW28" s="37"/>
      <c r="KAX28" s="37"/>
      <c r="KAY28" s="37"/>
      <c r="KAZ28" s="37"/>
      <c r="KBA28" s="37"/>
      <c r="KBB28" s="37"/>
      <c r="KBC28" s="37"/>
      <c r="KBD28" s="37"/>
      <c r="KBE28" s="37"/>
      <c r="KBF28" s="37"/>
      <c r="KBG28" s="37"/>
      <c r="KBH28" s="37"/>
      <c r="KBI28" s="37"/>
      <c r="KBJ28" s="37"/>
      <c r="KBK28" s="37"/>
      <c r="KBL28" s="37"/>
      <c r="KBM28" s="37"/>
      <c r="KBN28" s="37"/>
      <c r="KBO28" s="37"/>
      <c r="KBP28" s="37"/>
      <c r="KBQ28" s="37"/>
      <c r="KBR28" s="37"/>
      <c r="KBS28" s="37"/>
      <c r="KBT28" s="37"/>
      <c r="KBU28" s="37"/>
      <c r="KBV28" s="37"/>
      <c r="KBW28" s="37"/>
      <c r="KBX28" s="37"/>
      <c r="KBY28" s="37"/>
      <c r="KBZ28" s="37"/>
      <c r="KCA28" s="37"/>
      <c r="KCB28" s="37"/>
      <c r="KCC28" s="37"/>
      <c r="KCD28" s="37"/>
      <c r="KCE28" s="37"/>
      <c r="KCF28" s="37"/>
      <c r="KCG28" s="37"/>
      <c r="KCH28" s="37"/>
      <c r="KCI28" s="37"/>
      <c r="KCJ28" s="37"/>
      <c r="KCK28" s="37"/>
      <c r="KCL28" s="37"/>
      <c r="KCM28" s="37"/>
      <c r="KCN28" s="37"/>
      <c r="KCO28" s="37"/>
      <c r="KCP28" s="37"/>
      <c r="KCQ28" s="37"/>
      <c r="KCR28" s="37"/>
      <c r="KCS28" s="37"/>
      <c r="KCT28" s="37"/>
      <c r="KCU28" s="37"/>
      <c r="KCV28" s="37"/>
      <c r="KCW28" s="37"/>
      <c r="KCX28" s="37"/>
      <c r="KCY28" s="37"/>
      <c r="KCZ28" s="37"/>
      <c r="KDA28" s="37"/>
      <c r="KDB28" s="37"/>
      <c r="KDC28" s="37"/>
      <c r="KDD28" s="37"/>
      <c r="KDE28" s="37"/>
      <c r="KDF28" s="37"/>
      <c r="KDG28" s="37"/>
      <c r="KDH28" s="37"/>
      <c r="KDI28" s="37"/>
      <c r="KDJ28" s="37"/>
      <c r="KDK28" s="37"/>
      <c r="KDL28" s="37"/>
      <c r="KDM28" s="37"/>
      <c r="KDN28" s="37"/>
      <c r="KDO28" s="37"/>
      <c r="KDP28" s="37"/>
      <c r="KDQ28" s="37"/>
      <c r="KDR28" s="37"/>
      <c r="KDS28" s="37"/>
      <c r="KDT28" s="37"/>
      <c r="KDU28" s="37"/>
      <c r="KDV28" s="37"/>
      <c r="KDW28" s="37"/>
      <c r="KDX28" s="37"/>
      <c r="KDY28" s="37"/>
      <c r="KDZ28" s="37"/>
      <c r="KEA28" s="37"/>
      <c r="KEB28" s="37"/>
      <c r="KEC28" s="37"/>
      <c r="KED28" s="37"/>
      <c r="KEE28" s="37"/>
      <c r="KEF28" s="37"/>
      <c r="KEG28" s="37"/>
      <c r="KEH28" s="37"/>
      <c r="KEI28" s="37"/>
      <c r="KEJ28" s="37"/>
      <c r="KEK28" s="37"/>
      <c r="KEL28" s="37"/>
      <c r="KEM28" s="37"/>
      <c r="KEN28" s="37"/>
      <c r="KEO28" s="37"/>
      <c r="KEP28" s="37"/>
      <c r="KEQ28" s="37"/>
      <c r="KER28" s="37"/>
      <c r="KES28" s="37"/>
      <c r="KET28" s="37"/>
      <c r="KEU28" s="37"/>
      <c r="KEV28" s="37"/>
      <c r="KEW28" s="37"/>
      <c r="KEX28" s="37"/>
      <c r="KEY28" s="37"/>
      <c r="KEZ28" s="37"/>
      <c r="KFA28" s="37"/>
      <c r="KFB28" s="37"/>
      <c r="KFC28" s="37"/>
      <c r="KFD28" s="37"/>
      <c r="KFE28" s="37"/>
      <c r="KFF28" s="37"/>
      <c r="KFG28" s="37"/>
      <c r="KFH28" s="37"/>
      <c r="KFI28" s="37"/>
      <c r="KFJ28" s="37"/>
      <c r="KFK28" s="37"/>
      <c r="KFL28" s="37"/>
      <c r="KFM28" s="37"/>
      <c r="KFN28" s="37"/>
      <c r="KFO28" s="37"/>
      <c r="KFP28" s="37"/>
      <c r="KFQ28" s="37"/>
      <c r="KFR28" s="37"/>
      <c r="KFS28" s="37"/>
      <c r="KFT28" s="37"/>
      <c r="KFU28" s="37"/>
      <c r="KFV28" s="37"/>
      <c r="KFW28" s="37"/>
      <c r="KFX28" s="37"/>
      <c r="KFY28" s="37"/>
      <c r="KFZ28" s="37"/>
      <c r="KGA28" s="37"/>
      <c r="KGB28" s="37"/>
      <c r="KGC28" s="37"/>
      <c r="KGD28" s="37"/>
      <c r="KGE28" s="37"/>
      <c r="KGF28" s="37"/>
      <c r="KGG28" s="37"/>
      <c r="KGH28" s="37"/>
      <c r="KGI28" s="37"/>
      <c r="KGJ28" s="37"/>
      <c r="KGK28" s="37"/>
      <c r="KGL28" s="37"/>
      <c r="KGM28" s="37"/>
      <c r="KGN28" s="37"/>
      <c r="KGO28" s="37"/>
      <c r="KGP28" s="37"/>
      <c r="KGQ28" s="37"/>
      <c r="KGR28" s="37"/>
      <c r="KGS28" s="37"/>
      <c r="KGT28" s="37"/>
      <c r="KGU28" s="37"/>
      <c r="KGV28" s="37"/>
      <c r="KGW28" s="37"/>
      <c r="KGX28" s="37"/>
      <c r="KGY28" s="37"/>
      <c r="KGZ28" s="37"/>
      <c r="KHA28" s="37"/>
      <c r="KHB28" s="37"/>
      <c r="KHC28" s="37"/>
      <c r="KHD28" s="37"/>
      <c r="KHE28" s="37"/>
      <c r="KHF28" s="37"/>
      <c r="KHG28" s="37"/>
      <c r="KHH28" s="37"/>
      <c r="KHI28" s="37"/>
      <c r="KHJ28" s="37"/>
      <c r="KHK28" s="37"/>
      <c r="KHL28" s="37"/>
      <c r="KHM28" s="37"/>
      <c r="KHN28" s="37"/>
      <c r="KHO28" s="37"/>
      <c r="KHP28" s="37"/>
      <c r="KHQ28" s="37"/>
      <c r="KHR28" s="37"/>
      <c r="KHS28" s="37"/>
      <c r="KHT28" s="37"/>
      <c r="KHU28" s="37"/>
      <c r="KHV28" s="37"/>
      <c r="KHW28" s="37"/>
      <c r="KHX28" s="37"/>
      <c r="KHY28" s="37"/>
      <c r="KHZ28" s="37"/>
      <c r="KIA28" s="37"/>
      <c r="KIB28" s="37"/>
      <c r="KIC28" s="37"/>
      <c r="KID28" s="37"/>
      <c r="KIE28" s="37"/>
      <c r="KIF28" s="37"/>
      <c r="KIG28" s="37"/>
      <c r="KIH28" s="37"/>
      <c r="KII28" s="37"/>
      <c r="KIJ28" s="37"/>
      <c r="KIK28" s="37"/>
      <c r="KIL28" s="37"/>
      <c r="KIM28" s="37"/>
      <c r="KIN28" s="37"/>
      <c r="KIO28" s="37"/>
      <c r="KIP28" s="37"/>
      <c r="KIQ28" s="37"/>
      <c r="KIR28" s="37"/>
      <c r="KIS28" s="37"/>
      <c r="KIT28" s="37"/>
      <c r="KIU28" s="37"/>
      <c r="KIV28" s="37"/>
      <c r="KIW28" s="37"/>
      <c r="KIX28" s="37"/>
      <c r="KIY28" s="37"/>
      <c r="KIZ28" s="37"/>
      <c r="KJA28" s="37"/>
      <c r="KJB28" s="37"/>
      <c r="KJC28" s="37"/>
      <c r="KJD28" s="37"/>
      <c r="KJE28" s="37"/>
      <c r="KJF28" s="37"/>
      <c r="KJG28" s="37"/>
      <c r="KJH28" s="37"/>
      <c r="KJI28" s="37"/>
      <c r="KJJ28" s="37"/>
      <c r="KJK28" s="37"/>
      <c r="KJL28" s="37"/>
      <c r="KJM28" s="37"/>
      <c r="KJN28" s="37"/>
      <c r="KJO28" s="37"/>
      <c r="KJP28" s="37"/>
      <c r="KJQ28" s="37"/>
      <c r="KJR28" s="37"/>
      <c r="KJS28" s="37"/>
      <c r="KJT28" s="37"/>
      <c r="KJU28" s="37"/>
      <c r="KJV28" s="37"/>
      <c r="KJW28" s="37"/>
      <c r="KJX28" s="37"/>
      <c r="KJY28" s="37"/>
      <c r="KJZ28" s="37"/>
      <c r="KKA28" s="37"/>
      <c r="KKB28" s="37"/>
      <c r="KKC28" s="37"/>
      <c r="KKD28" s="37"/>
      <c r="KKE28" s="37"/>
      <c r="KKF28" s="37"/>
      <c r="KKG28" s="37"/>
      <c r="KKH28" s="37"/>
      <c r="KKI28" s="37"/>
      <c r="KKJ28" s="37"/>
      <c r="KKK28" s="37"/>
      <c r="KKL28" s="37"/>
      <c r="KKM28" s="37"/>
      <c r="KKN28" s="37"/>
      <c r="KKO28" s="37"/>
      <c r="KKP28" s="37"/>
      <c r="KKQ28" s="37"/>
      <c r="KKR28" s="37"/>
      <c r="KKS28" s="37"/>
      <c r="KKT28" s="37"/>
      <c r="KKU28" s="37"/>
      <c r="KKV28" s="37"/>
      <c r="KKW28" s="37"/>
      <c r="KKX28" s="37"/>
      <c r="KKY28" s="37"/>
      <c r="KKZ28" s="37"/>
      <c r="KLA28" s="37"/>
      <c r="KLB28" s="37"/>
      <c r="KLC28" s="37"/>
      <c r="KLD28" s="37"/>
      <c r="KLE28" s="37"/>
      <c r="KLF28" s="37"/>
      <c r="KLG28" s="37"/>
      <c r="KLH28" s="37"/>
      <c r="KLI28" s="37"/>
      <c r="KLJ28" s="37"/>
      <c r="KLK28" s="37"/>
      <c r="KLL28" s="37"/>
      <c r="KLM28" s="37"/>
      <c r="KLN28" s="37"/>
      <c r="KLO28" s="37"/>
      <c r="KLP28" s="37"/>
      <c r="KLQ28" s="37"/>
      <c r="KLR28" s="37"/>
      <c r="KLS28" s="37"/>
      <c r="KLT28" s="37"/>
      <c r="KLU28" s="37"/>
      <c r="KLV28" s="37"/>
      <c r="KLW28" s="37"/>
      <c r="KLX28" s="37"/>
      <c r="KLY28" s="37"/>
      <c r="KLZ28" s="37"/>
      <c r="KMA28" s="37"/>
      <c r="KMB28" s="37"/>
      <c r="KMC28" s="37"/>
      <c r="KMD28" s="37"/>
      <c r="KME28" s="37"/>
      <c r="KMF28" s="37"/>
      <c r="KMG28" s="37"/>
      <c r="KMH28" s="37"/>
      <c r="KMI28" s="37"/>
      <c r="KMJ28" s="37"/>
      <c r="KMK28" s="37"/>
      <c r="KML28" s="37"/>
      <c r="KMM28" s="37"/>
      <c r="KMN28" s="37"/>
      <c r="KMO28" s="37"/>
      <c r="KMP28" s="37"/>
      <c r="KMQ28" s="37"/>
      <c r="KMR28" s="37"/>
      <c r="KMS28" s="37"/>
      <c r="KMT28" s="37"/>
      <c r="KMU28" s="37"/>
      <c r="KMV28" s="37"/>
      <c r="KMW28" s="37"/>
      <c r="KMX28" s="37"/>
      <c r="KMY28" s="37"/>
      <c r="KMZ28" s="37"/>
      <c r="KNA28" s="37"/>
      <c r="KNB28" s="37"/>
      <c r="KNC28" s="37"/>
      <c r="KND28" s="37"/>
      <c r="KNE28" s="37"/>
      <c r="KNF28" s="37"/>
      <c r="KNG28" s="37"/>
      <c r="KNH28" s="37"/>
      <c r="KNI28" s="37"/>
      <c r="KNJ28" s="37"/>
      <c r="KNK28" s="37"/>
      <c r="KNL28" s="37"/>
      <c r="KNM28" s="37"/>
      <c r="KNN28" s="37"/>
      <c r="KNO28" s="37"/>
      <c r="KNP28" s="37"/>
      <c r="KNQ28" s="37"/>
      <c r="KNR28" s="37"/>
      <c r="KNS28" s="37"/>
      <c r="KNT28" s="37"/>
      <c r="KNU28" s="37"/>
      <c r="KNV28" s="37"/>
      <c r="KNW28" s="37"/>
      <c r="KNX28" s="37"/>
      <c r="KNY28" s="37"/>
      <c r="KNZ28" s="37"/>
      <c r="KOA28" s="37"/>
      <c r="KOB28" s="37"/>
      <c r="KOC28" s="37"/>
      <c r="KOD28" s="37"/>
      <c r="KOE28" s="37"/>
      <c r="KOF28" s="37"/>
      <c r="KOG28" s="37"/>
      <c r="KOH28" s="37"/>
      <c r="KOI28" s="37"/>
      <c r="KOJ28" s="37"/>
      <c r="KOK28" s="37"/>
      <c r="KOL28" s="37"/>
      <c r="KOM28" s="37"/>
      <c r="KON28" s="37"/>
      <c r="KOO28" s="37"/>
      <c r="KOP28" s="37"/>
      <c r="KOQ28" s="37"/>
      <c r="KOR28" s="37"/>
      <c r="KOS28" s="37"/>
      <c r="KOT28" s="37"/>
      <c r="KOU28" s="37"/>
      <c r="KOV28" s="37"/>
      <c r="KOW28" s="37"/>
      <c r="KOX28" s="37"/>
      <c r="KOY28" s="37"/>
      <c r="KOZ28" s="37"/>
      <c r="KPA28" s="37"/>
      <c r="KPB28" s="37"/>
      <c r="KPC28" s="37"/>
      <c r="KPD28" s="37"/>
      <c r="KPE28" s="37"/>
      <c r="KPF28" s="37"/>
      <c r="KPG28" s="37"/>
      <c r="KPH28" s="37"/>
      <c r="KPI28" s="37"/>
      <c r="KPJ28" s="37"/>
      <c r="KPK28" s="37"/>
      <c r="KPL28" s="37"/>
      <c r="KPM28" s="37"/>
      <c r="KPN28" s="37"/>
      <c r="KPO28" s="37"/>
      <c r="KPP28" s="37"/>
      <c r="KPQ28" s="37"/>
      <c r="KPR28" s="37"/>
      <c r="KPS28" s="37"/>
      <c r="KPT28" s="37"/>
      <c r="KPU28" s="37"/>
      <c r="KPV28" s="37"/>
      <c r="KPW28" s="37"/>
      <c r="KPX28" s="37"/>
      <c r="KPY28" s="37"/>
      <c r="KPZ28" s="37"/>
      <c r="KQA28" s="37"/>
      <c r="KQB28" s="37"/>
      <c r="KQC28" s="37"/>
      <c r="KQD28" s="37"/>
      <c r="KQE28" s="37"/>
      <c r="KQF28" s="37"/>
      <c r="KQG28" s="37"/>
      <c r="KQH28" s="37"/>
      <c r="KQI28" s="37"/>
      <c r="KQJ28" s="37"/>
      <c r="KQK28" s="37"/>
      <c r="KQL28" s="37"/>
      <c r="KQM28" s="37"/>
      <c r="KQN28" s="37"/>
      <c r="KQO28" s="37"/>
      <c r="KQP28" s="37"/>
      <c r="KQQ28" s="37"/>
      <c r="KQR28" s="37"/>
      <c r="KQS28" s="37"/>
      <c r="KQT28" s="37"/>
      <c r="KQU28" s="37"/>
      <c r="KQV28" s="37"/>
      <c r="KQW28" s="37"/>
      <c r="KQX28" s="37"/>
      <c r="KQY28" s="37"/>
      <c r="KQZ28" s="37"/>
      <c r="KRA28" s="37"/>
      <c r="KRB28" s="37"/>
      <c r="KRC28" s="37"/>
      <c r="KRD28" s="37"/>
      <c r="KRE28" s="37"/>
      <c r="KRF28" s="37"/>
      <c r="KRG28" s="37"/>
      <c r="KRH28" s="37"/>
      <c r="KRI28" s="37"/>
      <c r="KRJ28" s="37"/>
      <c r="KRK28" s="37"/>
      <c r="KRL28" s="37"/>
      <c r="KRM28" s="37"/>
      <c r="KRN28" s="37"/>
      <c r="KRO28" s="37"/>
      <c r="KRP28" s="37"/>
      <c r="KRQ28" s="37"/>
      <c r="KRR28" s="37"/>
      <c r="KRS28" s="37"/>
      <c r="KRT28" s="37"/>
      <c r="KRU28" s="37"/>
      <c r="KRV28" s="37"/>
      <c r="KRW28" s="37"/>
      <c r="KRX28" s="37"/>
      <c r="KRY28" s="37"/>
      <c r="KRZ28" s="37"/>
      <c r="KSA28" s="37"/>
      <c r="KSB28" s="37"/>
      <c r="KSC28" s="37"/>
      <c r="KSD28" s="37"/>
      <c r="KSE28" s="37"/>
      <c r="KSF28" s="37"/>
      <c r="KSG28" s="37"/>
      <c r="KSH28" s="37"/>
      <c r="KSI28" s="37"/>
      <c r="KSJ28" s="37"/>
      <c r="KSK28" s="37"/>
      <c r="KSL28" s="37"/>
      <c r="KSM28" s="37"/>
      <c r="KSN28" s="37"/>
      <c r="KSO28" s="37"/>
      <c r="KSP28" s="37"/>
      <c r="KSQ28" s="37"/>
      <c r="KSR28" s="37"/>
      <c r="KSS28" s="37"/>
      <c r="KST28" s="37"/>
      <c r="KSU28" s="37"/>
      <c r="KSV28" s="37"/>
      <c r="KSW28" s="37"/>
      <c r="KSX28" s="37"/>
      <c r="KSY28" s="37"/>
      <c r="KSZ28" s="37"/>
      <c r="KTA28" s="37"/>
      <c r="KTB28" s="37"/>
      <c r="KTC28" s="37"/>
      <c r="KTD28" s="37"/>
      <c r="KTE28" s="37"/>
      <c r="KTF28" s="37"/>
      <c r="KTG28" s="37"/>
      <c r="KTH28" s="37"/>
      <c r="KTI28" s="37"/>
      <c r="KTJ28" s="37"/>
      <c r="KTK28" s="37"/>
      <c r="KTL28" s="37"/>
      <c r="KTM28" s="37"/>
      <c r="KTN28" s="37"/>
      <c r="KTO28" s="37"/>
      <c r="KTP28" s="37"/>
      <c r="KTQ28" s="37"/>
      <c r="KTR28" s="37"/>
      <c r="KTS28" s="37"/>
      <c r="KTT28" s="37"/>
      <c r="KTU28" s="37"/>
      <c r="KTV28" s="37"/>
      <c r="KTW28" s="37"/>
      <c r="KTX28" s="37"/>
      <c r="KTY28" s="37"/>
      <c r="KTZ28" s="37"/>
      <c r="KUA28" s="37"/>
      <c r="KUB28" s="37"/>
      <c r="KUC28" s="37"/>
      <c r="KUD28" s="37"/>
      <c r="KUE28" s="37"/>
      <c r="KUF28" s="37"/>
      <c r="KUG28" s="37"/>
      <c r="KUH28" s="37"/>
      <c r="KUI28" s="37"/>
      <c r="KUJ28" s="37"/>
      <c r="KUK28" s="37"/>
      <c r="KUL28" s="37"/>
      <c r="KUM28" s="37"/>
      <c r="KUN28" s="37"/>
      <c r="KUO28" s="37"/>
      <c r="KUP28" s="37"/>
      <c r="KUQ28" s="37"/>
      <c r="KUR28" s="37"/>
      <c r="KUS28" s="37"/>
      <c r="KUT28" s="37"/>
      <c r="KUU28" s="37"/>
      <c r="KUV28" s="37"/>
      <c r="KUW28" s="37"/>
      <c r="KUX28" s="37"/>
      <c r="KUY28" s="37"/>
      <c r="KUZ28" s="37"/>
      <c r="KVA28" s="37"/>
      <c r="KVB28" s="37"/>
      <c r="KVC28" s="37"/>
      <c r="KVD28" s="37"/>
      <c r="KVE28" s="37"/>
      <c r="KVF28" s="37"/>
      <c r="KVG28" s="37"/>
      <c r="KVH28" s="37"/>
      <c r="KVI28" s="37"/>
      <c r="KVJ28" s="37"/>
      <c r="KVK28" s="37"/>
      <c r="KVL28" s="37"/>
      <c r="KVM28" s="37"/>
      <c r="KVN28" s="37"/>
      <c r="KVO28" s="37"/>
      <c r="KVP28" s="37"/>
      <c r="KVQ28" s="37"/>
      <c r="KVR28" s="37"/>
      <c r="KVS28" s="37"/>
      <c r="KVT28" s="37"/>
      <c r="KVU28" s="37"/>
      <c r="KVV28" s="37"/>
      <c r="KVW28" s="37"/>
      <c r="KVX28" s="37"/>
      <c r="KVY28" s="37"/>
      <c r="KVZ28" s="37"/>
      <c r="KWA28" s="37"/>
      <c r="KWB28" s="37"/>
      <c r="KWC28" s="37"/>
      <c r="KWD28" s="37"/>
      <c r="KWE28" s="37"/>
      <c r="KWF28" s="37"/>
      <c r="KWG28" s="37"/>
      <c r="KWH28" s="37"/>
      <c r="KWI28" s="37"/>
      <c r="KWJ28" s="37"/>
      <c r="KWK28" s="37"/>
      <c r="KWL28" s="37"/>
      <c r="KWM28" s="37"/>
      <c r="KWN28" s="37"/>
      <c r="KWO28" s="37"/>
      <c r="KWP28" s="37"/>
      <c r="KWQ28" s="37"/>
      <c r="KWR28" s="37"/>
      <c r="KWS28" s="37"/>
      <c r="KWT28" s="37"/>
      <c r="KWU28" s="37"/>
      <c r="KWV28" s="37"/>
      <c r="KWW28" s="37"/>
      <c r="KWX28" s="37"/>
      <c r="KWY28" s="37"/>
      <c r="KWZ28" s="37"/>
      <c r="KXA28" s="37"/>
      <c r="KXB28" s="37"/>
      <c r="KXC28" s="37"/>
      <c r="KXD28" s="37"/>
      <c r="KXE28" s="37"/>
      <c r="KXF28" s="37"/>
      <c r="KXG28" s="37"/>
      <c r="KXH28" s="37"/>
      <c r="KXI28" s="37"/>
      <c r="KXJ28" s="37"/>
      <c r="KXK28" s="37"/>
      <c r="KXL28" s="37"/>
      <c r="KXM28" s="37"/>
      <c r="KXN28" s="37"/>
      <c r="KXO28" s="37"/>
      <c r="KXP28" s="37"/>
      <c r="KXQ28" s="37"/>
      <c r="KXR28" s="37"/>
      <c r="KXS28" s="37"/>
      <c r="KXT28" s="37"/>
      <c r="KXU28" s="37"/>
      <c r="KXV28" s="37"/>
      <c r="KXW28" s="37"/>
      <c r="KXX28" s="37"/>
      <c r="KXY28" s="37"/>
      <c r="KXZ28" s="37"/>
      <c r="KYA28" s="37"/>
      <c r="KYB28" s="37"/>
      <c r="KYC28" s="37"/>
      <c r="KYD28" s="37"/>
      <c r="KYE28" s="37"/>
      <c r="KYF28" s="37"/>
      <c r="KYG28" s="37"/>
      <c r="KYH28" s="37"/>
      <c r="KYI28" s="37"/>
      <c r="KYJ28" s="37"/>
      <c r="KYK28" s="37"/>
      <c r="KYL28" s="37"/>
      <c r="KYM28" s="37"/>
      <c r="KYN28" s="37"/>
      <c r="KYO28" s="37"/>
      <c r="KYP28" s="37"/>
      <c r="KYQ28" s="37"/>
      <c r="KYR28" s="37"/>
      <c r="KYS28" s="37"/>
      <c r="KYT28" s="37"/>
      <c r="KYU28" s="37"/>
      <c r="KYV28" s="37"/>
      <c r="KYW28" s="37"/>
      <c r="KYX28" s="37"/>
      <c r="KYY28" s="37"/>
      <c r="KYZ28" s="37"/>
      <c r="KZA28" s="37"/>
      <c r="KZB28" s="37"/>
      <c r="KZC28" s="37"/>
      <c r="KZD28" s="37"/>
      <c r="KZE28" s="37"/>
      <c r="KZF28" s="37"/>
      <c r="KZG28" s="37"/>
      <c r="KZH28" s="37"/>
      <c r="KZI28" s="37"/>
      <c r="KZJ28" s="37"/>
      <c r="KZK28" s="37"/>
      <c r="KZL28" s="37"/>
      <c r="KZM28" s="37"/>
      <c r="KZN28" s="37"/>
      <c r="KZO28" s="37"/>
      <c r="KZP28" s="37"/>
      <c r="KZQ28" s="37"/>
      <c r="KZR28" s="37"/>
      <c r="KZS28" s="37"/>
      <c r="KZT28" s="37"/>
      <c r="KZU28" s="37"/>
      <c r="KZV28" s="37"/>
      <c r="KZW28" s="37"/>
      <c r="KZX28" s="37"/>
      <c r="KZY28" s="37"/>
      <c r="KZZ28" s="37"/>
      <c r="LAA28" s="37"/>
      <c r="LAB28" s="37"/>
      <c r="LAC28" s="37"/>
      <c r="LAD28" s="37"/>
      <c r="LAE28" s="37"/>
      <c r="LAF28" s="37"/>
      <c r="LAG28" s="37"/>
      <c r="LAH28" s="37"/>
      <c r="LAI28" s="37"/>
      <c r="LAJ28" s="37"/>
      <c r="LAK28" s="37"/>
      <c r="LAL28" s="37"/>
      <c r="LAM28" s="37"/>
      <c r="LAN28" s="37"/>
      <c r="LAO28" s="37"/>
      <c r="LAP28" s="37"/>
      <c r="LAQ28" s="37"/>
      <c r="LAR28" s="37"/>
      <c r="LAS28" s="37"/>
      <c r="LAT28" s="37"/>
      <c r="LAU28" s="37"/>
      <c r="LAV28" s="37"/>
      <c r="LAW28" s="37"/>
      <c r="LAX28" s="37"/>
      <c r="LAY28" s="37"/>
      <c r="LAZ28" s="37"/>
      <c r="LBA28" s="37"/>
      <c r="LBB28" s="37"/>
      <c r="LBC28" s="37"/>
      <c r="LBD28" s="37"/>
      <c r="LBE28" s="37"/>
      <c r="LBF28" s="37"/>
      <c r="LBG28" s="37"/>
      <c r="LBH28" s="37"/>
      <c r="LBI28" s="37"/>
      <c r="LBJ28" s="37"/>
      <c r="LBK28" s="37"/>
      <c r="LBL28" s="37"/>
      <c r="LBM28" s="37"/>
      <c r="LBN28" s="37"/>
      <c r="LBO28" s="37"/>
      <c r="LBP28" s="37"/>
      <c r="LBQ28" s="37"/>
      <c r="LBR28" s="37"/>
      <c r="LBS28" s="37"/>
      <c r="LBT28" s="37"/>
      <c r="LBU28" s="37"/>
      <c r="LBV28" s="37"/>
      <c r="LBW28" s="37"/>
      <c r="LBX28" s="37"/>
      <c r="LBY28" s="37"/>
      <c r="LBZ28" s="37"/>
      <c r="LCA28" s="37"/>
      <c r="LCB28" s="37"/>
      <c r="LCC28" s="37"/>
      <c r="LCD28" s="37"/>
      <c r="LCE28" s="37"/>
      <c r="LCF28" s="37"/>
      <c r="LCG28" s="37"/>
      <c r="LCH28" s="37"/>
      <c r="LCI28" s="37"/>
      <c r="LCJ28" s="37"/>
      <c r="LCK28" s="37"/>
      <c r="LCL28" s="37"/>
      <c r="LCM28" s="37"/>
      <c r="LCN28" s="37"/>
      <c r="LCO28" s="37"/>
      <c r="LCP28" s="37"/>
      <c r="LCQ28" s="37"/>
      <c r="LCR28" s="37"/>
      <c r="LCS28" s="37"/>
      <c r="LCT28" s="37"/>
      <c r="LCU28" s="37"/>
      <c r="LCV28" s="37"/>
      <c r="LCW28" s="37"/>
      <c r="LCX28" s="37"/>
      <c r="LCY28" s="37"/>
      <c r="LCZ28" s="37"/>
      <c r="LDA28" s="37"/>
      <c r="LDB28" s="37"/>
      <c r="LDC28" s="37"/>
      <c r="LDD28" s="37"/>
      <c r="LDE28" s="37"/>
      <c r="LDF28" s="37"/>
      <c r="LDG28" s="37"/>
      <c r="LDH28" s="37"/>
      <c r="LDI28" s="37"/>
      <c r="LDJ28" s="37"/>
      <c r="LDK28" s="37"/>
      <c r="LDL28" s="37"/>
      <c r="LDM28" s="37"/>
      <c r="LDN28" s="37"/>
      <c r="LDO28" s="37"/>
      <c r="LDP28" s="37"/>
      <c r="LDQ28" s="37"/>
      <c r="LDR28" s="37"/>
      <c r="LDS28" s="37"/>
      <c r="LDT28" s="37"/>
      <c r="LDU28" s="37"/>
      <c r="LDV28" s="37"/>
      <c r="LDW28" s="37"/>
      <c r="LDX28" s="37"/>
      <c r="LDY28" s="37"/>
      <c r="LDZ28" s="37"/>
      <c r="LEA28" s="37"/>
      <c r="LEB28" s="37"/>
      <c r="LEC28" s="37"/>
      <c r="LED28" s="37"/>
      <c r="LEE28" s="37"/>
      <c r="LEF28" s="37"/>
      <c r="LEG28" s="37"/>
      <c r="LEH28" s="37"/>
      <c r="LEI28" s="37"/>
      <c r="LEJ28" s="37"/>
      <c r="LEK28" s="37"/>
      <c r="LEL28" s="37"/>
      <c r="LEM28" s="37"/>
      <c r="LEN28" s="37"/>
      <c r="LEO28" s="37"/>
      <c r="LEP28" s="37"/>
      <c r="LEQ28" s="37"/>
      <c r="LER28" s="37"/>
      <c r="LES28" s="37"/>
      <c r="LET28" s="37"/>
      <c r="LEU28" s="37"/>
      <c r="LEV28" s="37"/>
      <c r="LEW28" s="37"/>
      <c r="LEX28" s="37"/>
      <c r="LEY28" s="37"/>
      <c r="LEZ28" s="37"/>
      <c r="LFA28" s="37"/>
      <c r="LFB28" s="37"/>
      <c r="LFC28" s="37"/>
      <c r="LFD28" s="37"/>
      <c r="LFE28" s="37"/>
      <c r="LFF28" s="37"/>
      <c r="LFG28" s="37"/>
      <c r="LFH28" s="37"/>
      <c r="LFI28" s="37"/>
      <c r="LFJ28" s="37"/>
      <c r="LFK28" s="37"/>
      <c r="LFL28" s="37"/>
      <c r="LFM28" s="37"/>
      <c r="LFN28" s="37"/>
      <c r="LFO28" s="37"/>
      <c r="LFP28" s="37"/>
      <c r="LFQ28" s="37"/>
      <c r="LFR28" s="37"/>
      <c r="LFS28" s="37"/>
      <c r="LFT28" s="37"/>
      <c r="LFU28" s="37"/>
      <c r="LFV28" s="37"/>
      <c r="LFW28" s="37"/>
      <c r="LFX28" s="37"/>
      <c r="LFY28" s="37"/>
      <c r="LFZ28" s="37"/>
      <c r="LGA28" s="37"/>
      <c r="LGB28" s="37"/>
      <c r="LGC28" s="37"/>
      <c r="LGD28" s="37"/>
      <c r="LGE28" s="37"/>
      <c r="LGF28" s="37"/>
      <c r="LGG28" s="37"/>
      <c r="LGH28" s="37"/>
      <c r="LGI28" s="37"/>
      <c r="LGJ28" s="37"/>
      <c r="LGK28" s="37"/>
      <c r="LGL28" s="37"/>
      <c r="LGM28" s="37"/>
      <c r="LGN28" s="37"/>
      <c r="LGO28" s="37"/>
      <c r="LGP28" s="37"/>
      <c r="LGQ28" s="37"/>
      <c r="LGR28" s="37"/>
      <c r="LGS28" s="37"/>
      <c r="LGT28" s="37"/>
      <c r="LGU28" s="37"/>
      <c r="LGV28" s="37"/>
      <c r="LGW28" s="37"/>
      <c r="LGX28" s="37"/>
      <c r="LGY28" s="37"/>
      <c r="LGZ28" s="37"/>
      <c r="LHA28" s="37"/>
      <c r="LHB28" s="37"/>
      <c r="LHC28" s="37"/>
      <c r="LHD28" s="37"/>
      <c r="LHE28" s="37"/>
      <c r="LHF28" s="37"/>
      <c r="LHG28" s="37"/>
      <c r="LHH28" s="37"/>
      <c r="LHI28" s="37"/>
      <c r="LHJ28" s="37"/>
      <c r="LHK28" s="37"/>
      <c r="LHL28" s="37"/>
      <c r="LHM28" s="37"/>
      <c r="LHN28" s="37"/>
      <c r="LHO28" s="37"/>
      <c r="LHP28" s="37"/>
      <c r="LHQ28" s="37"/>
      <c r="LHR28" s="37"/>
      <c r="LHS28" s="37"/>
      <c r="LHT28" s="37"/>
      <c r="LHU28" s="37"/>
      <c r="LHV28" s="37"/>
      <c r="LHW28" s="37"/>
      <c r="LHX28" s="37"/>
      <c r="LHY28" s="37"/>
      <c r="LHZ28" s="37"/>
      <c r="LIA28" s="37"/>
      <c r="LIB28" s="37"/>
      <c r="LIC28" s="37"/>
      <c r="LID28" s="37"/>
      <c r="LIE28" s="37"/>
      <c r="LIF28" s="37"/>
      <c r="LIG28" s="37"/>
      <c r="LIH28" s="37"/>
      <c r="LII28" s="37"/>
      <c r="LIJ28" s="37"/>
      <c r="LIK28" s="37"/>
      <c r="LIL28" s="37"/>
      <c r="LIM28" s="37"/>
      <c r="LIN28" s="37"/>
      <c r="LIO28" s="37"/>
      <c r="LIP28" s="37"/>
      <c r="LIQ28" s="37"/>
      <c r="LIR28" s="37"/>
      <c r="LIS28" s="37"/>
      <c r="LIT28" s="37"/>
      <c r="LIU28" s="37"/>
      <c r="LIV28" s="37"/>
      <c r="LIW28" s="37"/>
      <c r="LIX28" s="37"/>
      <c r="LIY28" s="37"/>
      <c r="LIZ28" s="37"/>
      <c r="LJA28" s="37"/>
      <c r="LJB28" s="37"/>
      <c r="LJC28" s="37"/>
      <c r="LJD28" s="37"/>
      <c r="LJE28" s="37"/>
      <c r="LJF28" s="37"/>
      <c r="LJG28" s="37"/>
      <c r="LJH28" s="37"/>
      <c r="LJI28" s="37"/>
      <c r="LJJ28" s="37"/>
      <c r="LJK28" s="37"/>
      <c r="LJL28" s="37"/>
      <c r="LJM28" s="37"/>
      <c r="LJN28" s="37"/>
      <c r="LJO28" s="37"/>
      <c r="LJP28" s="37"/>
      <c r="LJQ28" s="37"/>
      <c r="LJR28" s="37"/>
      <c r="LJS28" s="37"/>
      <c r="LJT28" s="37"/>
      <c r="LJU28" s="37"/>
      <c r="LJV28" s="37"/>
      <c r="LJW28" s="37"/>
      <c r="LJX28" s="37"/>
      <c r="LJY28" s="37"/>
      <c r="LJZ28" s="37"/>
      <c r="LKA28" s="37"/>
      <c r="LKB28" s="37"/>
      <c r="LKC28" s="37"/>
      <c r="LKD28" s="37"/>
      <c r="LKE28" s="37"/>
      <c r="LKF28" s="37"/>
      <c r="LKG28" s="37"/>
      <c r="LKH28" s="37"/>
      <c r="LKI28" s="37"/>
      <c r="LKJ28" s="37"/>
      <c r="LKK28" s="37"/>
      <c r="LKL28" s="37"/>
      <c r="LKM28" s="37"/>
      <c r="LKN28" s="37"/>
      <c r="LKO28" s="37"/>
      <c r="LKP28" s="37"/>
      <c r="LKQ28" s="37"/>
      <c r="LKR28" s="37"/>
      <c r="LKS28" s="37"/>
      <c r="LKT28" s="37"/>
      <c r="LKU28" s="37"/>
      <c r="LKV28" s="37"/>
      <c r="LKW28" s="37"/>
      <c r="LKX28" s="37"/>
      <c r="LKY28" s="37"/>
      <c r="LKZ28" s="37"/>
      <c r="LLA28" s="37"/>
      <c r="LLB28" s="37"/>
      <c r="LLC28" s="37"/>
      <c r="LLD28" s="37"/>
      <c r="LLE28" s="37"/>
      <c r="LLF28" s="37"/>
      <c r="LLG28" s="37"/>
      <c r="LLH28" s="37"/>
      <c r="LLI28" s="37"/>
      <c r="LLJ28" s="37"/>
      <c r="LLK28" s="37"/>
      <c r="LLL28" s="37"/>
      <c r="LLM28" s="37"/>
      <c r="LLN28" s="37"/>
      <c r="LLO28" s="37"/>
      <c r="LLP28" s="37"/>
      <c r="LLQ28" s="37"/>
      <c r="LLR28" s="37"/>
      <c r="LLS28" s="37"/>
      <c r="LLT28" s="37"/>
      <c r="LLU28" s="37"/>
      <c r="LLV28" s="37"/>
      <c r="LLW28" s="37"/>
      <c r="LLX28" s="37"/>
      <c r="LLY28" s="37"/>
      <c r="LLZ28" s="37"/>
      <c r="LMA28" s="37"/>
      <c r="LMB28" s="37"/>
      <c r="LMC28" s="37"/>
      <c r="LMD28" s="37"/>
      <c r="LME28" s="37"/>
      <c r="LMF28" s="37"/>
      <c r="LMG28" s="37"/>
      <c r="LMH28" s="37"/>
      <c r="LMI28" s="37"/>
      <c r="LMJ28" s="37"/>
      <c r="LMK28" s="37"/>
      <c r="LML28" s="37"/>
      <c r="LMM28" s="37"/>
      <c r="LMN28" s="37"/>
      <c r="LMO28" s="37"/>
      <c r="LMP28" s="37"/>
      <c r="LMQ28" s="37"/>
      <c r="LMR28" s="37"/>
      <c r="LMS28" s="37"/>
      <c r="LMT28" s="37"/>
      <c r="LMU28" s="37"/>
      <c r="LMV28" s="37"/>
      <c r="LMW28" s="37"/>
      <c r="LMX28" s="37"/>
      <c r="LMY28" s="37"/>
      <c r="LMZ28" s="37"/>
      <c r="LNA28" s="37"/>
      <c r="LNB28" s="37"/>
      <c r="LNC28" s="37"/>
      <c r="LND28" s="37"/>
      <c r="LNE28" s="37"/>
      <c r="LNF28" s="37"/>
      <c r="LNG28" s="37"/>
      <c r="LNH28" s="37"/>
      <c r="LNI28" s="37"/>
      <c r="LNJ28" s="37"/>
      <c r="LNK28" s="37"/>
      <c r="LNL28" s="37"/>
      <c r="LNM28" s="37"/>
      <c r="LNN28" s="37"/>
      <c r="LNO28" s="37"/>
      <c r="LNP28" s="37"/>
      <c r="LNQ28" s="37"/>
      <c r="LNR28" s="37"/>
      <c r="LNS28" s="37"/>
      <c r="LNT28" s="37"/>
      <c r="LNU28" s="37"/>
      <c r="LNV28" s="37"/>
      <c r="LNW28" s="37"/>
      <c r="LNX28" s="37"/>
      <c r="LNY28" s="37"/>
      <c r="LNZ28" s="37"/>
      <c r="LOA28" s="37"/>
      <c r="LOB28" s="37"/>
      <c r="LOC28" s="37"/>
      <c r="LOD28" s="37"/>
      <c r="LOE28" s="37"/>
      <c r="LOF28" s="37"/>
      <c r="LOG28" s="37"/>
      <c r="LOH28" s="37"/>
      <c r="LOI28" s="37"/>
      <c r="LOJ28" s="37"/>
      <c r="LOK28" s="37"/>
      <c r="LOL28" s="37"/>
      <c r="LOM28" s="37"/>
      <c r="LON28" s="37"/>
      <c r="LOO28" s="37"/>
      <c r="LOP28" s="37"/>
      <c r="LOQ28" s="37"/>
      <c r="LOR28" s="37"/>
      <c r="LOS28" s="37"/>
      <c r="LOT28" s="37"/>
      <c r="LOU28" s="37"/>
      <c r="LOV28" s="37"/>
      <c r="LOW28" s="37"/>
      <c r="LOX28" s="37"/>
      <c r="LOY28" s="37"/>
      <c r="LOZ28" s="37"/>
      <c r="LPA28" s="37"/>
      <c r="LPB28" s="37"/>
      <c r="LPC28" s="37"/>
      <c r="LPD28" s="37"/>
      <c r="LPE28" s="37"/>
      <c r="LPF28" s="37"/>
      <c r="LPG28" s="37"/>
      <c r="LPH28" s="37"/>
      <c r="LPI28" s="37"/>
      <c r="LPJ28" s="37"/>
      <c r="LPK28" s="37"/>
      <c r="LPL28" s="37"/>
      <c r="LPM28" s="37"/>
      <c r="LPN28" s="37"/>
      <c r="LPO28" s="37"/>
      <c r="LPP28" s="37"/>
      <c r="LPQ28" s="37"/>
      <c r="LPR28" s="37"/>
      <c r="LPS28" s="37"/>
      <c r="LPT28" s="37"/>
      <c r="LPU28" s="37"/>
      <c r="LPV28" s="37"/>
      <c r="LPW28" s="37"/>
      <c r="LPX28" s="37"/>
      <c r="LPY28" s="37"/>
      <c r="LPZ28" s="37"/>
      <c r="LQA28" s="37"/>
      <c r="LQB28" s="37"/>
      <c r="LQC28" s="37"/>
      <c r="LQD28" s="37"/>
      <c r="LQE28" s="37"/>
      <c r="LQF28" s="37"/>
      <c r="LQG28" s="37"/>
      <c r="LQH28" s="37"/>
      <c r="LQI28" s="37"/>
      <c r="LQJ28" s="37"/>
      <c r="LQK28" s="37"/>
      <c r="LQL28" s="37"/>
      <c r="LQM28" s="37"/>
      <c r="LQN28" s="37"/>
      <c r="LQO28" s="37"/>
      <c r="LQP28" s="37"/>
      <c r="LQQ28" s="37"/>
      <c r="LQR28" s="37"/>
      <c r="LQS28" s="37"/>
      <c r="LQT28" s="37"/>
      <c r="LQU28" s="37"/>
      <c r="LQV28" s="37"/>
      <c r="LQW28" s="37"/>
      <c r="LQX28" s="37"/>
      <c r="LQY28" s="37"/>
      <c r="LQZ28" s="37"/>
      <c r="LRA28" s="37"/>
      <c r="LRB28" s="37"/>
      <c r="LRC28" s="37"/>
      <c r="LRD28" s="37"/>
      <c r="LRE28" s="37"/>
      <c r="LRF28" s="37"/>
      <c r="LRG28" s="37"/>
      <c r="LRH28" s="37"/>
      <c r="LRI28" s="37"/>
      <c r="LRJ28" s="37"/>
      <c r="LRK28" s="37"/>
      <c r="LRL28" s="37"/>
      <c r="LRM28" s="37"/>
      <c r="LRN28" s="37"/>
      <c r="LRO28" s="37"/>
      <c r="LRP28" s="37"/>
      <c r="LRQ28" s="37"/>
      <c r="LRR28" s="37"/>
      <c r="LRS28" s="37"/>
      <c r="LRT28" s="37"/>
      <c r="LRU28" s="37"/>
      <c r="LRV28" s="37"/>
      <c r="LRW28" s="37"/>
      <c r="LRX28" s="37"/>
      <c r="LRY28" s="37"/>
      <c r="LRZ28" s="37"/>
      <c r="LSA28" s="37"/>
      <c r="LSB28" s="37"/>
      <c r="LSC28" s="37"/>
      <c r="LSD28" s="37"/>
      <c r="LSE28" s="37"/>
      <c r="LSF28" s="37"/>
      <c r="LSG28" s="37"/>
      <c r="LSH28" s="37"/>
      <c r="LSI28" s="37"/>
      <c r="LSJ28" s="37"/>
      <c r="LSK28" s="37"/>
      <c r="LSL28" s="37"/>
      <c r="LSM28" s="37"/>
      <c r="LSN28" s="37"/>
      <c r="LSO28" s="37"/>
      <c r="LSP28" s="37"/>
      <c r="LSQ28" s="37"/>
      <c r="LSR28" s="37"/>
      <c r="LSS28" s="37"/>
      <c r="LST28" s="37"/>
      <c r="LSU28" s="37"/>
      <c r="LSV28" s="37"/>
      <c r="LSW28" s="37"/>
      <c r="LSX28" s="37"/>
      <c r="LSY28" s="37"/>
      <c r="LSZ28" s="37"/>
      <c r="LTA28" s="37"/>
      <c r="LTB28" s="37"/>
      <c r="LTC28" s="37"/>
      <c r="LTD28" s="37"/>
      <c r="LTE28" s="37"/>
      <c r="LTF28" s="37"/>
      <c r="LTG28" s="37"/>
      <c r="LTH28" s="37"/>
      <c r="LTI28" s="37"/>
      <c r="LTJ28" s="37"/>
      <c r="LTK28" s="37"/>
      <c r="LTL28" s="37"/>
      <c r="LTM28" s="37"/>
      <c r="LTN28" s="37"/>
      <c r="LTO28" s="37"/>
      <c r="LTP28" s="37"/>
      <c r="LTQ28" s="37"/>
      <c r="LTR28" s="37"/>
      <c r="LTS28" s="37"/>
      <c r="LTT28" s="37"/>
      <c r="LTU28" s="37"/>
      <c r="LTV28" s="37"/>
      <c r="LTW28" s="37"/>
      <c r="LTX28" s="37"/>
      <c r="LTY28" s="37"/>
      <c r="LTZ28" s="37"/>
      <c r="LUA28" s="37"/>
      <c r="LUB28" s="37"/>
      <c r="LUC28" s="37"/>
      <c r="LUD28" s="37"/>
      <c r="LUE28" s="37"/>
      <c r="LUF28" s="37"/>
      <c r="LUG28" s="37"/>
      <c r="LUH28" s="37"/>
      <c r="LUI28" s="37"/>
      <c r="LUJ28" s="37"/>
      <c r="LUK28" s="37"/>
      <c r="LUL28" s="37"/>
      <c r="LUM28" s="37"/>
      <c r="LUN28" s="37"/>
      <c r="LUO28" s="37"/>
      <c r="LUP28" s="37"/>
      <c r="LUQ28" s="37"/>
      <c r="LUR28" s="37"/>
      <c r="LUS28" s="37"/>
      <c r="LUT28" s="37"/>
      <c r="LUU28" s="37"/>
      <c r="LUV28" s="37"/>
      <c r="LUW28" s="37"/>
      <c r="LUX28" s="37"/>
      <c r="LUY28" s="37"/>
      <c r="LUZ28" s="37"/>
      <c r="LVA28" s="37"/>
      <c r="LVB28" s="37"/>
      <c r="LVC28" s="37"/>
      <c r="LVD28" s="37"/>
      <c r="LVE28" s="37"/>
      <c r="LVF28" s="37"/>
      <c r="LVG28" s="37"/>
      <c r="LVH28" s="37"/>
      <c r="LVI28" s="37"/>
      <c r="LVJ28" s="37"/>
      <c r="LVK28" s="37"/>
      <c r="LVL28" s="37"/>
      <c r="LVM28" s="37"/>
      <c r="LVN28" s="37"/>
      <c r="LVO28" s="37"/>
      <c r="LVP28" s="37"/>
      <c r="LVQ28" s="37"/>
      <c r="LVR28" s="37"/>
      <c r="LVS28" s="37"/>
      <c r="LVT28" s="37"/>
      <c r="LVU28" s="37"/>
      <c r="LVV28" s="37"/>
      <c r="LVW28" s="37"/>
      <c r="LVX28" s="37"/>
      <c r="LVY28" s="37"/>
      <c r="LVZ28" s="37"/>
      <c r="LWA28" s="37"/>
      <c r="LWB28" s="37"/>
      <c r="LWC28" s="37"/>
      <c r="LWD28" s="37"/>
      <c r="LWE28" s="37"/>
      <c r="LWF28" s="37"/>
      <c r="LWG28" s="37"/>
      <c r="LWH28" s="37"/>
      <c r="LWI28" s="37"/>
      <c r="LWJ28" s="37"/>
      <c r="LWK28" s="37"/>
      <c r="LWL28" s="37"/>
      <c r="LWM28" s="37"/>
      <c r="LWN28" s="37"/>
      <c r="LWO28" s="37"/>
      <c r="LWP28" s="37"/>
      <c r="LWQ28" s="37"/>
      <c r="LWR28" s="37"/>
      <c r="LWS28" s="37"/>
      <c r="LWT28" s="37"/>
      <c r="LWU28" s="37"/>
      <c r="LWV28" s="37"/>
      <c r="LWW28" s="37"/>
      <c r="LWX28" s="37"/>
      <c r="LWY28" s="37"/>
      <c r="LWZ28" s="37"/>
      <c r="LXA28" s="37"/>
      <c r="LXB28" s="37"/>
      <c r="LXC28" s="37"/>
      <c r="LXD28" s="37"/>
      <c r="LXE28" s="37"/>
      <c r="LXF28" s="37"/>
      <c r="LXG28" s="37"/>
      <c r="LXH28" s="37"/>
      <c r="LXI28" s="37"/>
      <c r="LXJ28" s="37"/>
      <c r="LXK28" s="37"/>
      <c r="LXL28" s="37"/>
      <c r="LXM28" s="37"/>
      <c r="LXN28" s="37"/>
      <c r="LXO28" s="37"/>
      <c r="LXP28" s="37"/>
      <c r="LXQ28" s="37"/>
      <c r="LXR28" s="37"/>
      <c r="LXS28" s="37"/>
      <c r="LXT28" s="37"/>
      <c r="LXU28" s="37"/>
      <c r="LXV28" s="37"/>
      <c r="LXW28" s="37"/>
      <c r="LXX28" s="37"/>
      <c r="LXY28" s="37"/>
      <c r="LXZ28" s="37"/>
      <c r="LYA28" s="37"/>
      <c r="LYB28" s="37"/>
      <c r="LYC28" s="37"/>
      <c r="LYD28" s="37"/>
      <c r="LYE28" s="37"/>
      <c r="LYF28" s="37"/>
      <c r="LYG28" s="37"/>
      <c r="LYH28" s="37"/>
      <c r="LYI28" s="37"/>
      <c r="LYJ28" s="37"/>
      <c r="LYK28" s="37"/>
      <c r="LYL28" s="37"/>
      <c r="LYM28" s="37"/>
      <c r="LYN28" s="37"/>
      <c r="LYO28" s="37"/>
      <c r="LYP28" s="37"/>
      <c r="LYQ28" s="37"/>
      <c r="LYR28" s="37"/>
      <c r="LYS28" s="37"/>
      <c r="LYT28" s="37"/>
      <c r="LYU28" s="37"/>
      <c r="LYV28" s="37"/>
      <c r="LYW28" s="37"/>
      <c r="LYX28" s="37"/>
      <c r="LYY28" s="37"/>
      <c r="LYZ28" s="37"/>
      <c r="LZA28" s="37"/>
      <c r="LZB28" s="37"/>
      <c r="LZC28" s="37"/>
      <c r="LZD28" s="37"/>
      <c r="LZE28" s="37"/>
      <c r="LZF28" s="37"/>
      <c r="LZG28" s="37"/>
      <c r="LZH28" s="37"/>
      <c r="LZI28" s="37"/>
      <c r="LZJ28" s="37"/>
      <c r="LZK28" s="37"/>
      <c r="LZL28" s="37"/>
      <c r="LZM28" s="37"/>
      <c r="LZN28" s="37"/>
      <c r="LZO28" s="37"/>
      <c r="LZP28" s="37"/>
      <c r="LZQ28" s="37"/>
      <c r="LZR28" s="37"/>
      <c r="LZS28" s="37"/>
      <c r="LZT28" s="37"/>
      <c r="LZU28" s="37"/>
      <c r="LZV28" s="37"/>
      <c r="LZW28" s="37"/>
      <c r="LZX28" s="37"/>
      <c r="LZY28" s="37"/>
      <c r="LZZ28" s="37"/>
      <c r="MAA28" s="37"/>
      <c r="MAB28" s="37"/>
      <c r="MAC28" s="37"/>
      <c r="MAD28" s="37"/>
      <c r="MAE28" s="37"/>
      <c r="MAF28" s="37"/>
      <c r="MAG28" s="37"/>
      <c r="MAH28" s="37"/>
      <c r="MAI28" s="37"/>
      <c r="MAJ28" s="37"/>
      <c r="MAK28" s="37"/>
      <c r="MAL28" s="37"/>
      <c r="MAM28" s="37"/>
      <c r="MAN28" s="37"/>
      <c r="MAO28" s="37"/>
      <c r="MAP28" s="37"/>
      <c r="MAQ28" s="37"/>
      <c r="MAR28" s="37"/>
      <c r="MAS28" s="37"/>
      <c r="MAT28" s="37"/>
      <c r="MAU28" s="37"/>
      <c r="MAV28" s="37"/>
      <c r="MAW28" s="37"/>
      <c r="MAX28" s="37"/>
      <c r="MAY28" s="37"/>
      <c r="MAZ28" s="37"/>
      <c r="MBA28" s="37"/>
      <c r="MBB28" s="37"/>
      <c r="MBC28" s="37"/>
      <c r="MBD28" s="37"/>
      <c r="MBE28" s="37"/>
      <c r="MBF28" s="37"/>
      <c r="MBG28" s="37"/>
      <c r="MBH28" s="37"/>
      <c r="MBI28" s="37"/>
      <c r="MBJ28" s="37"/>
      <c r="MBK28" s="37"/>
      <c r="MBL28" s="37"/>
      <c r="MBM28" s="37"/>
      <c r="MBN28" s="37"/>
      <c r="MBO28" s="37"/>
      <c r="MBP28" s="37"/>
      <c r="MBQ28" s="37"/>
      <c r="MBR28" s="37"/>
      <c r="MBS28" s="37"/>
      <c r="MBT28" s="37"/>
      <c r="MBU28" s="37"/>
      <c r="MBV28" s="37"/>
      <c r="MBW28" s="37"/>
      <c r="MBX28" s="37"/>
      <c r="MBY28" s="37"/>
      <c r="MBZ28" s="37"/>
      <c r="MCA28" s="37"/>
      <c r="MCB28" s="37"/>
      <c r="MCC28" s="37"/>
      <c r="MCD28" s="37"/>
      <c r="MCE28" s="37"/>
      <c r="MCF28" s="37"/>
      <c r="MCG28" s="37"/>
      <c r="MCH28" s="37"/>
      <c r="MCI28" s="37"/>
      <c r="MCJ28" s="37"/>
      <c r="MCK28" s="37"/>
      <c r="MCL28" s="37"/>
      <c r="MCM28" s="37"/>
      <c r="MCN28" s="37"/>
      <c r="MCO28" s="37"/>
      <c r="MCP28" s="37"/>
      <c r="MCQ28" s="37"/>
      <c r="MCR28" s="37"/>
      <c r="MCS28" s="37"/>
      <c r="MCT28" s="37"/>
      <c r="MCU28" s="37"/>
      <c r="MCV28" s="37"/>
      <c r="MCW28" s="37"/>
      <c r="MCX28" s="37"/>
      <c r="MCY28" s="37"/>
      <c r="MCZ28" s="37"/>
      <c r="MDA28" s="37"/>
      <c r="MDB28" s="37"/>
      <c r="MDC28" s="37"/>
      <c r="MDD28" s="37"/>
      <c r="MDE28" s="37"/>
      <c r="MDF28" s="37"/>
      <c r="MDG28" s="37"/>
      <c r="MDH28" s="37"/>
      <c r="MDI28" s="37"/>
      <c r="MDJ28" s="37"/>
      <c r="MDK28" s="37"/>
      <c r="MDL28" s="37"/>
      <c r="MDM28" s="37"/>
      <c r="MDN28" s="37"/>
      <c r="MDO28" s="37"/>
      <c r="MDP28" s="37"/>
      <c r="MDQ28" s="37"/>
      <c r="MDR28" s="37"/>
      <c r="MDS28" s="37"/>
      <c r="MDT28" s="37"/>
      <c r="MDU28" s="37"/>
      <c r="MDV28" s="37"/>
      <c r="MDW28" s="37"/>
      <c r="MDX28" s="37"/>
      <c r="MDY28" s="37"/>
      <c r="MDZ28" s="37"/>
      <c r="MEA28" s="37"/>
      <c r="MEB28" s="37"/>
      <c r="MEC28" s="37"/>
      <c r="MED28" s="37"/>
      <c r="MEE28" s="37"/>
      <c r="MEF28" s="37"/>
      <c r="MEG28" s="37"/>
      <c r="MEH28" s="37"/>
      <c r="MEI28" s="37"/>
      <c r="MEJ28" s="37"/>
      <c r="MEK28" s="37"/>
      <c r="MEL28" s="37"/>
      <c r="MEM28" s="37"/>
      <c r="MEN28" s="37"/>
      <c r="MEO28" s="37"/>
      <c r="MEP28" s="37"/>
      <c r="MEQ28" s="37"/>
      <c r="MER28" s="37"/>
      <c r="MES28" s="37"/>
      <c r="MET28" s="37"/>
      <c r="MEU28" s="37"/>
      <c r="MEV28" s="37"/>
      <c r="MEW28" s="37"/>
      <c r="MEX28" s="37"/>
      <c r="MEY28" s="37"/>
      <c r="MEZ28" s="37"/>
      <c r="MFA28" s="37"/>
      <c r="MFB28" s="37"/>
      <c r="MFC28" s="37"/>
      <c r="MFD28" s="37"/>
      <c r="MFE28" s="37"/>
      <c r="MFF28" s="37"/>
      <c r="MFG28" s="37"/>
      <c r="MFH28" s="37"/>
      <c r="MFI28" s="37"/>
      <c r="MFJ28" s="37"/>
      <c r="MFK28" s="37"/>
      <c r="MFL28" s="37"/>
      <c r="MFM28" s="37"/>
      <c r="MFN28" s="37"/>
      <c r="MFO28" s="37"/>
      <c r="MFP28" s="37"/>
      <c r="MFQ28" s="37"/>
      <c r="MFR28" s="37"/>
      <c r="MFS28" s="37"/>
      <c r="MFT28" s="37"/>
      <c r="MFU28" s="37"/>
      <c r="MFV28" s="37"/>
      <c r="MFW28" s="37"/>
      <c r="MFX28" s="37"/>
      <c r="MFY28" s="37"/>
      <c r="MFZ28" s="37"/>
      <c r="MGA28" s="37"/>
      <c r="MGB28" s="37"/>
      <c r="MGC28" s="37"/>
      <c r="MGD28" s="37"/>
      <c r="MGE28" s="37"/>
      <c r="MGF28" s="37"/>
      <c r="MGG28" s="37"/>
      <c r="MGH28" s="37"/>
      <c r="MGI28" s="37"/>
      <c r="MGJ28" s="37"/>
      <c r="MGK28" s="37"/>
      <c r="MGL28" s="37"/>
      <c r="MGM28" s="37"/>
      <c r="MGN28" s="37"/>
      <c r="MGO28" s="37"/>
      <c r="MGP28" s="37"/>
      <c r="MGQ28" s="37"/>
      <c r="MGR28" s="37"/>
      <c r="MGS28" s="37"/>
      <c r="MGT28" s="37"/>
      <c r="MGU28" s="37"/>
      <c r="MGV28" s="37"/>
      <c r="MGW28" s="37"/>
      <c r="MGX28" s="37"/>
      <c r="MGY28" s="37"/>
      <c r="MGZ28" s="37"/>
      <c r="MHA28" s="37"/>
      <c r="MHB28" s="37"/>
      <c r="MHC28" s="37"/>
      <c r="MHD28" s="37"/>
      <c r="MHE28" s="37"/>
      <c r="MHF28" s="37"/>
      <c r="MHG28" s="37"/>
      <c r="MHH28" s="37"/>
      <c r="MHI28" s="37"/>
      <c r="MHJ28" s="37"/>
      <c r="MHK28" s="37"/>
      <c r="MHL28" s="37"/>
      <c r="MHM28" s="37"/>
      <c r="MHN28" s="37"/>
      <c r="MHO28" s="37"/>
      <c r="MHP28" s="37"/>
      <c r="MHQ28" s="37"/>
      <c r="MHR28" s="37"/>
      <c r="MHS28" s="37"/>
      <c r="MHT28" s="37"/>
      <c r="MHU28" s="37"/>
      <c r="MHV28" s="37"/>
      <c r="MHW28" s="37"/>
      <c r="MHX28" s="37"/>
      <c r="MHY28" s="37"/>
      <c r="MHZ28" s="37"/>
      <c r="MIA28" s="37"/>
      <c r="MIB28" s="37"/>
      <c r="MIC28" s="37"/>
      <c r="MID28" s="37"/>
      <c r="MIE28" s="37"/>
      <c r="MIF28" s="37"/>
      <c r="MIG28" s="37"/>
      <c r="MIH28" s="37"/>
      <c r="MII28" s="37"/>
      <c r="MIJ28" s="37"/>
      <c r="MIK28" s="37"/>
      <c r="MIL28" s="37"/>
      <c r="MIM28" s="37"/>
      <c r="MIN28" s="37"/>
      <c r="MIO28" s="37"/>
      <c r="MIP28" s="37"/>
      <c r="MIQ28" s="37"/>
      <c r="MIR28" s="37"/>
      <c r="MIS28" s="37"/>
      <c r="MIT28" s="37"/>
      <c r="MIU28" s="37"/>
      <c r="MIV28" s="37"/>
      <c r="MIW28" s="37"/>
      <c r="MIX28" s="37"/>
      <c r="MIY28" s="37"/>
      <c r="MIZ28" s="37"/>
      <c r="MJA28" s="37"/>
      <c r="MJB28" s="37"/>
      <c r="MJC28" s="37"/>
      <c r="MJD28" s="37"/>
      <c r="MJE28" s="37"/>
      <c r="MJF28" s="37"/>
      <c r="MJG28" s="37"/>
      <c r="MJH28" s="37"/>
      <c r="MJI28" s="37"/>
      <c r="MJJ28" s="37"/>
      <c r="MJK28" s="37"/>
      <c r="MJL28" s="37"/>
      <c r="MJM28" s="37"/>
      <c r="MJN28" s="37"/>
      <c r="MJO28" s="37"/>
      <c r="MJP28" s="37"/>
      <c r="MJQ28" s="37"/>
      <c r="MJR28" s="37"/>
      <c r="MJS28" s="37"/>
      <c r="MJT28" s="37"/>
      <c r="MJU28" s="37"/>
      <c r="MJV28" s="37"/>
      <c r="MJW28" s="37"/>
      <c r="MJX28" s="37"/>
      <c r="MJY28" s="37"/>
      <c r="MJZ28" s="37"/>
      <c r="MKA28" s="37"/>
      <c r="MKB28" s="37"/>
      <c r="MKC28" s="37"/>
      <c r="MKD28" s="37"/>
      <c r="MKE28" s="37"/>
      <c r="MKF28" s="37"/>
      <c r="MKG28" s="37"/>
      <c r="MKH28" s="37"/>
      <c r="MKI28" s="37"/>
      <c r="MKJ28" s="37"/>
      <c r="MKK28" s="37"/>
      <c r="MKL28" s="37"/>
      <c r="MKM28" s="37"/>
      <c r="MKN28" s="37"/>
      <c r="MKO28" s="37"/>
      <c r="MKP28" s="37"/>
      <c r="MKQ28" s="37"/>
      <c r="MKR28" s="37"/>
      <c r="MKS28" s="37"/>
      <c r="MKT28" s="37"/>
      <c r="MKU28" s="37"/>
      <c r="MKV28" s="37"/>
      <c r="MKW28" s="37"/>
      <c r="MKX28" s="37"/>
      <c r="MKY28" s="37"/>
      <c r="MKZ28" s="37"/>
      <c r="MLA28" s="37"/>
      <c r="MLB28" s="37"/>
      <c r="MLC28" s="37"/>
      <c r="MLD28" s="37"/>
      <c r="MLE28" s="37"/>
      <c r="MLF28" s="37"/>
      <c r="MLG28" s="37"/>
      <c r="MLH28" s="37"/>
      <c r="MLI28" s="37"/>
      <c r="MLJ28" s="37"/>
      <c r="MLK28" s="37"/>
      <c r="MLL28" s="37"/>
      <c r="MLM28" s="37"/>
      <c r="MLN28" s="37"/>
      <c r="MLO28" s="37"/>
      <c r="MLP28" s="37"/>
      <c r="MLQ28" s="37"/>
      <c r="MLR28" s="37"/>
      <c r="MLS28" s="37"/>
      <c r="MLT28" s="37"/>
      <c r="MLU28" s="37"/>
      <c r="MLV28" s="37"/>
      <c r="MLW28" s="37"/>
      <c r="MLX28" s="37"/>
      <c r="MLY28" s="37"/>
      <c r="MLZ28" s="37"/>
      <c r="MMA28" s="37"/>
      <c r="MMB28" s="37"/>
      <c r="MMC28" s="37"/>
      <c r="MMD28" s="37"/>
      <c r="MME28" s="37"/>
      <c r="MMF28" s="37"/>
      <c r="MMG28" s="37"/>
      <c r="MMH28" s="37"/>
      <c r="MMI28" s="37"/>
      <c r="MMJ28" s="37"/>
      <c r="MMK28" s="37"/>
      <c r="MML28" s="37"/>
      <c r="MMM28" s="37"/>
      <c r="MMN28" s="37"/>
      <c r="MMO28" s="37"/>
      <c r="MMP28" s="37"/>
      <c r="MMQ28" s="37"/>
      <c r="MMR28" s="37"/>
      <c r="MMS28" s="37"/>
      <c r="MMT28" s="37"/>
      <c r="MMU28" s="37"/>
      <c r="MMV28" s="37"/>
      <c r="MMW28" s="37"/>
      <c r="MMX28" s="37"/>
      <c r="MMY28" s="37"/>
      <c r="MMZ28" s="37"/>
      <c r="MNA28" s="37"/>
      <c r="MNB28" s="37"/>
      <c r="MNC28" s="37"/>
      <c r="MND28" s="37"/>
      <c r="MNE28" s="37"/>
      <c r="MNF28" s="37"/>
      <c r="MNG28" s="37"/>
      <c r="MNH28" s="37"/>
      <c r="MNI28" s="37"/>
      <c r="MNJ28" s="37"/>
      <c r="MNK28" s="37"/>
      <c r="MNL28" s="37"/>
      <c r="MNM28" s="37"/>
      <c r="MNN28" s="37"/>
      <c r="MNO28" s="37"/>
      <c r="MNP28" s="37"/>
      <c r="MNQ28" s="37"/>
      <c r="MNR28" s="37"/>
      <c r="MNS28" s="37"/>
      <c r="MNT28" s="37"/>
      <c r="MNU28" s="37"/>
      <c r="MNV28" s="37"/>
      <c r="MNW28" s="37"/>
      <c r="MNX28" s="37"/>
      <c r="MNY28" s="37"/>
      <c r="MNZ28" s="37"/>
      <c r="MOA28" s="37"/>
      <c r="MOB28" s="37"/>
      <c r="MOC28" s="37"/>
      <c r="MOD28" s="37"/>
      <c r="MOE28" s="37"/>
      <c r="MOF28" s="37"/>
      <c r="MOG28" s="37"/>
      <c r="MOH28" s="37"/>
      <c r="MOI28" s="37"/>
      <c r="MOJ28" s="37"/>
      <c r="MOK28" s="37"/>
      <c r="MOL28" s="37"/>
      <c r="MOM28" s="37"/>
      <c r="MON28" s="37"/>
      <c r="MOO28" s="37"/>
      <c r="MOP28" s="37"/>
      <c r="MOQ28" s="37"/>
      <c r="MOR28" s="37"/>
      <c r="MOS28" s="37"/>
      <c r="MOT28" s="37"/>
      <c r="MOU28" s="37"/>
      <c r="MOV28" s="37"/>
      <c r="MOW28" s="37"/>
      <c r="MOX28" s="37"/>
      <c r="MOY28" s="37"/>
      <c r="MOZ28" s="37"/>
      <c r="MPA28" s="37"/>
      <c r="MPB28" s="37"/>
      <c r="MPC28" s="37"/>
      <c r="MPD28" s="37"/>
      <c r="MPE28" s="37"/>
      <c r="MPF28" s="37"/>
      <c r="MPG28" s="37"/>
      <c r="MPH28" s="37"/>
      <c r="MPI28" s="37"/>
      <c r="MPJ28" s="37"/>
      <c r="MPK28" s="37"/>
      <c r="MPL28" s="37"/>
      <c r="MPM28" s="37"/>
      <c r="MPN28" s="37"/>
      <c r="MPO28" s="37"/>
      <c r="MPP28" s="37"/>
      <c r="MPQ28" s="37"/>
      <c r="MPR28" s="37"/>
      <c r="MPS28" s="37"/>
      <c r="MPT28" s="37"/>
      <c r="MPU28" s="37"/>
      <c r="MPV28" s="37"/>
      <c r="MPW28" s="37"/>
      <c r="MPX28" s="37"/>
      <c r="MPY28" s="37"/>
      <c r="MPZ28" s="37"/>
      <c r="MQA28" s="37"/>
      <c r="MQB28" s="37"/>
      <c r="MQC28" s="37"/>
      <c r="MQD28" s="37"/>
      <c r="MQE28" s="37"/>
      <c r="MQF28" s="37"/>
      <c r="MQG28" s="37"/>
      <c r="MQH28" s="37"/>
      <c r="MQI28" s="37"/>
      <c r="MQJ28" s="37"/>
      <c r="MQK28" s="37"/>
      <c r="MQL28" s="37"/>
      <c r="MQM28" s="37"/>
      <c r="MQN28" s="37"/>
      <c r="MQO28" s="37"/>
      <c r="MQP28" s="37"/>
      <c r="MQQ28" s="37"/>
      <c r="MQR28" s="37"/>
      <c r="MQS28" s="37"/>
      <c r="MQT28" s="37"/>
      <c r="MQU28" s="37"/>
      <c r="MQV28" s="37"/>
      <c r="MQW28" s="37"/>
      <c r="MQX28" s="37"/>
      <c r="MQY28" s="37"/>
      <c r="MQZ28" s="37"/>
      <c r="MRA28" s="37"/>
      <c r="MRB28" s="37"/>
      <c r="MRC28" s="37"/>
      <c r="MRD28" s="37"/>
      <c r="MRE28" s="37"/>
      <c r="MRF28" s="37"/>
      <c r="MRG28" s="37"/>
      <c r="MRH28" s="37"/>
      <c r="MRI28" s="37"/>
      <c r="MRJ28" s="37"/>
      <c r="MRK28" s="37"/>
      <c r="MRL28" s="37"/>
      <c r="MRM28" s="37"/>
      <c r="MRN28" s="37"/>
      <c r="MRO28" s="37"/>
      <c r="MRP28" s="37"/>
      <c r="MRQ28" s="37"/>
      <c r="MRR28" s="37"/>
      <c r="MRS28" s="37"/>
      <c r="MRT28" s="37"/>
      <c r="MRU28" s="37"/>
      <c r="MRV28" s="37"/>
      <c r="MRW28" s="37"/>
      <c r="MRX28" s="37"/>
      <c r="MRY28" s="37"/>
      <c r="MRZ28" s="37"/>
      <c r="MSA28" s="37"/>
      <c r="MSB28" s="37"/>
      <c r="MSC28" s="37"/>
      <c r="MSD28" s="37"/>
      <c r="MSE28" s="37"/>
      <c r="MSF28" s="37"/>
      <c r="MSG28" s="37"/>
      <c r="MSH28" s="37"/>
      <c r="MSI28" s="37"/>
      <c r="MSJ28" s="37"/>
      <c r="MSK28" s="37"/>
      <c r="MSL28" s="37"/>
      <c r="MSM28" s="37"/>
      <c r="MSN28" s="37"/>
      <c r="MSO28" s="37"/>
      <c r="MSP28" s="37"/>
      <c r="MSQ28" s="37"/>
      <c r="MSR28" s="37"/>
      <c r="MSS28" s="37"/>
      <c r="MST28" s="37"/>
      <c r="MSU28" s="37"/>
      <c r="MSV28" s="37"/>
      <c r="MSW28" s="37"/>
      <c r="MSX28" s="37"/>
      <c r="MSY28" s="37"/>
      <c r="MSZ28" s="37"/>
      <c r="MTA28" s="37"/>
      <c r="MTB28" s="37"/>
      <c r="MTC28" s="37"/>
      <c r="MTD28" s="37"/>
      <c r="MTE28" s="37"/>
      <c r="MTF28" s="37"/>
      <c r="MTG28" s="37"/>
      <c r="MTH28" s="37"/>
      <c r="MTI28" s="37"/>
      <c r="MTJ28" s="37"/>
      <c r="MTK28" s="37"/>
      <c r="MTL28" s="37"/>
      <c r="MTM28" s="37"/>
      <c r="MTN28" s="37"/>
      <c r="MTO28" s="37"/>
      <c r="MTP28" s="37"/>
      <c r="MTQ28" s="37"/>
      <c r="MTR28" s="37"/>
      <c r="MTS28" s="37"/>
      <c r="MTT28" s="37"/>
      <c r="MTU28" s="37"/>
      <c r="MTV28" s="37"/>
      <c r="MTW28" s="37"/>
      <c r="MTX28" s="37"/>
      <c r="MTY28" s="37"/>
      <c r="MTZ28" s="37"/>
      <c r="MUA28" s="37"/>
      <c r="MUB28" s="37"/>
      <c r="MUC28" s="37"/>
      <c r="MUD28" s="37"/>
      <c r="MUE28" s="37"/>
      <c r="MUF28" s="37"/>
      <c r="MUG28" s="37"/>
      <c r="MUH28" s="37"/>
      <c r="MUI28" s="37"/>
      <c r="MUJ28" s="37"/>
      <c r="MUK28" s="37"/>
      <c r="MUL28" s="37"/>
      <c r="MUM28" s="37"/>
      <c r="MUN28" s="37"/>
      <c r="MUO28" s="37"/>
      <c r="MUP28" s="37"/>
      <c r="MUQ28" s="37"/>
      <c r="MUR28" s="37"/>
      <c r="MUS28" s="37"/>
      <c r="MUT28" s="37"/>
      <c r="MUU28" s="37"/>
      <c r="MUV28" s="37"/>
      <c r="MUW28" s="37"/>
      <c r="MUX28" s="37"/>
      <c r="MUY28" s="37"/>
      <c r="MUZ28" s="37"/>
      <c r="MVA28" s="37"/>
      <c r="MVB28" s="37"/>
      <c r="MVC28" s="37"/>
      <c r="MVD28" s="37"/>
      <c r="MVE28" s="37"/>
      <c r="MVF28" s="37"/>
      <c r="MVG28" s="37"/>
      <c r="MVH28" s="37"/>
      <c r="MVI28" s="37"/>
      <c r="MVJ28" s="37"/>
      <c r="MVK28" s="37"/>
      <c r="MVL28" s="37"/>
      <c r="MVM28" s="37"/>
      <c r="MVN28" s="37"/>
      <c r="MVO28" s="37"/>
      <c r="MVP28" s="37"/>
      <c r="MVQ28" s="37"/>
      <c r="MVR28" s="37"/>
      <c r="MVS28" s="37"/>
      <c r="MVT28" s="37"/>
      <c r="MVU28" s="37"/>
      <c r="MVV28" s="37"/>
      <c r="MVW28" s="37"/>
      <c r="MVX28" s="37"/>
      <c r="MVY28" s="37"/>
      <c r="MVZ28" s="37"/>
      <c r="MWA28" s="37"/>
      <c r="MWB28" s="37"/>
      <c r="MWC28" s="37"/>
      <c r="MWD28" s="37"/>
      <c r="MWE28" s="37"/>
      <c r="MWF28" s="37"/>
      <c r="MWG28" s="37"/>
      <c r="MWH28" s="37"/>
      <c r="MWI28" s="37"/>
      <c r="MWJ28" s="37"/>
      <c r="MWK28" s="37"/>
      <c r="MWL28" s="37"/>
      <c r="MWM28" s="37"/>
      <c r="MWN28" s="37"/>
      <c r="MWO28" s="37"/>
      <c r="MWP28" s="37"/>
      <c r="MWQ28" s="37"/>
      <c r="MWR28" s="37"/>
      <c r="MWS28" s="37"/>
      <c r="MWT28" s="37"/>
      <c r="MWU28" s="37"/>
      <c r="MWV28" s="37"/>
      <c r="MWW28" s="37"/>
      <c r="MWX28" s="37"/>
      <c r="MWY28" s="37"/>
      <c r="MWZ28" s="37"/>
      <c r="MXA28" s="37"/>
      <c r="MXB28" s="37"/>
      <c r="MXC28" s="37"/>
      <c r="MXD28" s="37"/>
      <c r="MXE28" s="37"/>
      <c r="MXF28" s="37"/>
      <c r="MXG28" s="37"/>
      <c r="MXH28" s="37"/>
      <c r="MXI28" s="37"/>
      <c r="MXJ28" s="37"/>
      <c r="MXK28" s="37"/>
      <c r="MXL28" s="37"/>
      <c r="MXM28" s="37"/>
      <c r="MXN28" s="37"/>
      <c r="MXO28" s="37"/>
      <c r="MXP28" s="37"/>
      <c r="MXQ28" s="37"/>
      <c r="MXR28" s="37"/>
      <c r="MXS28" s="37"/>
      <c r="MXT28" s="37"/>
      <c r="MXU28" s="37"/>
      <c r="MXV28" s="37"/>
      <c r="MXW28" s="37"/>
      <c r="MXX28" s="37"/>
      <c r="MXY28" s="37"/>
      <c r="MXZ28" s="37"/>
      <c r="MYA28" s="37"/>
      <c r="MYB28" s="37"/>
      <c r="MYC28" s="37"/>
      <c r="MYD28" s="37"/>
      <c r="MYE28" s="37"/>
      <c r="MYF28" s="37"/>
      <c r="MYG28" s="37"/>
      <c r="MYH28" s="37"/>
      <c r="MYI28" s="37"/>
      <c r="MYJ28" s="37"/>
      <c r="MYK28" s="37"/>
      <c r="MYL28" s="37"/>
      <c r="MYM28" s="37"/>
      <c r="MYN28" s="37"/>
      <c r="MYO28" s="37"/>
      <c r="MYP28" s="37"/>
      <c r="MYQ28" s="37"/>
      <c r="MYR28" s="37"/>
      <c r="MYS28" s="37"/>
      <c r="MYT28" s="37"/>
      <c r="MYU28" s="37"/>
      <c r="MYV28" s="37"/>
      <c r="MYW28" s="37"/>
      <c r="MYX28" s="37"/>
      <c r="MYY28" s="37"/>
      <c r="MYZ28" s="37"/>
      <c r="MZA28" s="37"/>
      <c r="MZB28" s="37"/>
      <c r="MZC28" s="37"/>
      <c r="MZD28" s="37"/>
      <c r="MZE28" s="37"/>
      <c r="MZF28" s="37"/>
      <c r="MZG28" s="37"/>
      <c r="MZH28" s="37"/>
      <c r="MZI28" s="37"/>
      <c r="MZJ28" s="37"/>
      <c r="MZK28" s="37"/>
      <c r="MZL28" s="37"/>
      <c r="MZM28" s="37"/>
      <c r="MZN28" s="37"/>
      <c r="MZO28" s="37"/>
      <c r="MZP28" s="37"/>
      <c r="MZQ28" s="37"/>
      <c r="MZR28" s="37"/>
      <c r="MZS28" s="37"/>
      <c r="MZT28" s="37"/>
      <c r="MZU28" s="37"/>
      <c r="MZV28" s="37"/>
      <c r="MZW28" s="37"/>
      <c r="MZX28" s="37"/>
      <c r="MZY28" s="37"/>
      <c r="MZZ28" s="37"/>
      <c r="NAA28" s="37"/>
      <c r="NAB28" s="37"/>
      <c r="NAC28" s="37"/>
      <c r="NAD28" s="37"/>
      <c r="NAE28" s="37"/>
      <c r="NAF28" s="37"/>
      <c r="NAG28" s="37"/>
      <c r="NAH28" s="37"/>
      <c r="NAI28" s="37"/>
      <c r="NAJ28" s="37"/>
      <c r="NAK28" s="37"/>
      <c r="NAL28" s="37"/>
      <c r="NAM28" s="37"/>
      <c r="NAN28" s="37"/>
      <c r="NAO28" s="37"/>
      <c r="NAP28" s="37"/>
      <c r="NAQ28" s="37"/>
      <c r="NAR28" s="37"/>
      <c r="NAS28" s="37"/>
      <c r="NAT28" s="37"/>
      <c r="NAU28" s="37"/>
      <c r="NAV28" s="37"/>
      <c r="NAW28" s="37"/>
      <c r="NAX28" s="37"/>
      <c r="NAY28" s="37"/>
      <c r="NAZ28" s="37"/>
      <c r="NBA28" s="37"/>
      <c r="NBB28" s="37"/>
      <c r="NBC28" s="37"/>
      <c r="NBD28" s="37"/>
      <c r="NBE28" s="37"/>
      <c r="NBF28" s="37"/>
      <c r="NBG28" s="37"/>
      <c r="NBH28" s="37"/>
      <c r="NBI28" s="37"/>
      <c r="NBJ28" s="37"/>
      <c r="NBK28" s="37"/>
      <c r="NBL28" s="37"/>
      <c r="NBM28" s="37"/>
      <c r="NBN28" s="37"/>
      <c r="NBO28" s="37"/>
      <c r="NBP28" s="37"/>
      <c r="NBQ28" s="37"/>
      <c r="NBR28" s="37"/>
      <c r="NBS28" s="37"/>
      <c r="NBT28" s="37"/>
      <c r="NBU28" s="37"/>
      <c r="NBV28" s="37"/>
      <c r="NBW28" s="37"/>
      <c r="NBX28" s="37"/>
      <c r="NBY28" s="37"/>
      <c r="NBZ28" s="37"/>
      <c r="NCA28" s="37"/>
      <c r="NCB28" s="37"/>
      <c r="NCC28" s="37"/>
      <c r="NCD28" s="37"/>
      <c r="NCE28" s="37"/>
      <c r="NCF28" s="37"/>
      <c r="NCG28" s="37"/>
      <c r="NCH28" s="37"/>
      <c r="NCI28" s="37"/>
      <c r="NCJ28" s="37"/>
      <c r="NCK28" s="37"/>
      <c r="NCL28" s="37"/>
      <c r="NCM28" s="37"/>
      <c r="NCN28" s="37"/>
      <c r="NCO28" s="37"/>
      <c r="NCP28" s="37"/>
      <c r="NCQ28" s="37"/>
      <c r="NCR28" s="37"/>
      <c r="NCS28" s="37"/>
      <c r="NCT28" s="37"/>
      <c r="NCU28" s="37"/>
      <c r="NCV28" s="37"/>
      <c r="NCW28" s="37"/>
      <c r="NCX28" s="37"/>
      <c r="NCY28" s="37"/>
      <c r="NCZ28" s="37"/>
      <c r="NDA28" s="37"/>
      <c r="NDB28" s="37"/>
      <c r="NDC28" s="37"/>
      <c r="NDD28" s="37"/>
      <c r="NDE28" s="37"/>
      <c r="NDF28" s="37"/>
      <c r="NDG28" s="37"/>
      <c r="NDH28" s="37"/>
      <c r="NDI28" s="37"/>
      <c r="NDJ28" s="37"/>
      <c r="NDK28" s="37"/>
      <c r="NDL28" s="37"/>
      <c r="NDM28" s="37"/>
      <c r="NDN28" s="37"/>
      <c r="NDO28" s="37"/>
      <c r="NDP28" s="37"/>
      <c r="NDQ28" s="37"/>
      <c r="NDR28" s="37"/>
      <c r="NDS28" s="37"/>
      <c r="NDT28" s="37"/>
      <c r="NDU28" s="37"/>
      <c r="NDV28" s="37"/>
      <c r="NDW28" s="37"/>
      <c r="NDX28" s="37"/>
      <c r="NDY28" s="37"/>
      <c r="NDZ28" s="37"/>
      <c r="NEA28" s="37"/>
      <c r="NEB28" s="37"/>
      <c r="NEC28" s="37"/>
      <c r="NED28" s="37"/>
      <c r="NEE28" s="37"/>
      <c r="NEF28" s="37"/>
      <c r="NEG28" s="37"/>
      <c r="NEH28" s="37"/>
      <c r="NEI28" s="37"/>
      <c r="NEJ28" s="37"/>
      <c r="NEK28" s="37"/>
      <c r="NEL28" s="37"/>
      <c r="NEM28" s="37"/>
      <c r="NEN28" s="37"/>
      <c r="NEO28" s="37"/>
      <c r="NEP28" s="37"/>
      <c r="NEQ28" s="37"/>
      <c r="NER28" s="37"/>
      <c r="NES28" s="37"/>
      <c r="NET28" s="37"/>
      <c r="NEU28" s="37"/>
      <c r="NEV28" s="37"/>
      <c r="NEW28" s="37"/>
      <c r="NEX28" s="37"/>
      <c r="NEY28" s="37"/>
      <c r="NEZ28" s="37"/>
      <c r="NFA28" s="37"/>
      <c r="NFB28" s="37"/>
      <c r="NFC28" s="37"/>
      <c r="NFD28" s="37"/>
      <c r="NFE28" s="37"/>
      <c r="NFF28" s="37"/>
      <c r="NFG28" s="37"/>
      <c r="NFH28" s="37"/>
      <c r="NFI28" s="37"/>
      <c r="NFJ28" s="37"/>
      <c r="NFK28" s="37"/>
      <c r="NFL28" s="37"/>
      <c r="NFM28" s="37"/>
      <c r="NFN28" s="37"/>
      <c r="NFO28" s="37"/>
      <c r="NFP28" s="37"/>
      <c r="NFQ28" s="37"/>
      <c r="NFR28" s="37"/>
      <c r="NFS28" s="37"/>
      <c r="NFT28" s="37"/>
      <c r="NFU28" s="37"/>
      <c r="NFV28" s="37"/>
      <c r="NFW28" s="37"/>
      <c r="NFX28" s="37"/>
      <c r="NFY28" s="37"/>
      <c r="NFZ28" s="37"/>
      <c r="NGA28" s="37"/>
      <c r="NGB28" s="37"/>
      <c r="NGC28" s="37"/>
      <c r="NGD28" s="37"/>
      <c r="NGE28" s="37"/>
      <c r="NGF28" s="37"/>
      <c r="NGG28" s="37"/>
      <c r="NGH28" s="37"/>
      <c r="NGI28" s="37"/>
      <c r="NGJ28" s="37"/>
      <c r="NGK28" s="37"/>
      <c r="NGL28" s="37"/>
      <c r="NGM28" s="37"/>
      <c r="NGN28" s="37"/>
      <c r="NGO28" s="37"/>
      <c r="NGP28" s="37"/>
      <c r="NGQ28" s="37"/>
      <c r="NGR28" s="37"/>
      <c r="NGS28" s="37"/>
      <c r="NGT28" s="37"/>
      <c r="NGU28" s="37"/>
      <c r="NGV28" s="37"/>
      <c r="NGW28" s="37"/>
      <c r="NGX28" s="37"/>
      <c r="NGY28" s="37"/>
      <c r="NGZ28" s="37"/>
      <c r="NHA28" s="37"/>
      <c r="NHB28" s="37"/>
      <c r="NHC28" s="37"/>
      <c r="NHD28" s="37"/>
      <c r="NHE28" s="37"/>
      <c r="NHF28" s="37"/>
      <c r="NHG28" s="37"/>
      <c r="NHH28" s="37"/>
      <c r="NHI28" s="37"/>
      <c r="NHJ28" s="37"/>
      <c r="NHK28" s="37"/>
      <c r="NHL28" s="37"/>
      <c r="NHM28" s="37"/>
      <c r="NHN28" s="37"/>
      <c r="NHO28" s="37"/>
      <c r="NHP28" s="37"/>
      <c r="NHQ28" s="37"/>
      <c r="NHR28" s="37"/>
      <c r="NHS28" s="37"/>
      <c r="NHT28" s="37"/>
      <c r="NHU28" s="37"/>
      <c r="NHV28" s="37"/>
      <c r="NHW28" s="37"/>
      <c r="NHX28" s="37"/>
      <c r="NHY28" s="37"/>
      <c r="NHZ28" s="37"/>
      <c r="NIA28" s="37"/>
      <c r="NIB28" s="37"/>
      <c r="NIC28" s="37"/>
      <c r="NID28" s="37"/>
      <c r="NIE28" s="37"/>
      <c r="NIF28" s="37"/>
      <c r="NIG28" s="37"/>
      <c r="NIH28" s="37"/>
      <c r="NII28" s="37"/>
      <c r="NIJ28" s="37"/>
      <c r="NIK28" s="37"/>
      <c r="NIL28" s="37"/>
      <c r="NIM28" s="37"/>
      <c r="NIN28" s="37"/>
      <c r="NIO28" s="37"/>
      <c r="NIP28" s="37"/>
      <c r="NIQ28" s="37"/>
      <c r="NIR28" s="37"/>
      <c r="NIS28" s="37"/>
      <c r="NIT28" s="37"/>
      <c r="NIU28" s="37"/>
      <c r="NIV28" s="37"/>
      <c r="NIW28" s="37"/>
      <c r="NIX28" s="37"/>
      <c r="NIY28" s="37"/>
      <c r="NIZ28" s="37"/>
      <c r="NJA28" s="37"/>
      <c r="NJB28" s="37"/>
      <c r="NJC28" s="37"/>
      <c r="NJD28" s="37"/>
      <c r="NJE28" s="37"/>
      <c r="NJF28" s="37"/>
      <c r="NJG28" s="37"/>
      <c r="NJH28" s="37"/>
      <c r="NJI28" s="37"/>
      <c r="NJJ28" s="37"/>
      <c r="NJK28" s="37"/>
      <c r="NJL28" s="37"/>
      <c r="NJM28" s="37"/>
      <c r="NJN28" s="37"/>
      <c r="NJO28" s="37"/>
      <c r="NJP28" s="37"/>
      <c r="NJQ28" s="37"/>
      <c r="NJR28" s="37"/>
      <c r="NJS28" s="37"/>
      <c r="NJT28" s="37"/>
      <c r="NJU28" s="37"/>
      <c r="NJV28" s="37"/>
      <c r="NJW28" s="37"/>
      <c r="NJX28" s="37"/>
      <c r="NJY28" s="37"/>
      <c r="NJZ28" s="37"/>
      <c r="NKA28" s="37"/>
      <c r="NKB28" s="37"/>
      <c r="NKC28" s="37"/>
      <c r="NKD28" s="37"/>
      <c r="NKE28" s="37"/>
      <c r="NKF28" s="37"/>
      <c r="NKG28" s="37"/>
      <c r="NKH28" s="37"/>
      <c r="NKI28" s="37"/>
      <c r="NKJ28" s="37"/>
      <c r="NKK28" s="37"/>
      <c r="NKL28" s="37"/>
      <c r="NKM28" s="37"/>
      <c r="NKN28" s="37"/>
      <c r="NKO28" s="37"/>
      <c r="NKP28" s="37"/>
      <c r="NKQ28" s="37"/>
      <c r="NKR28" s="37"/>
      <c r="NKS28" s="37"/>
      <c r="NKT28" s="37"/>
      <c r="NKU28" s="37"/>
      <c r="NKV28" s="37"/>
      <c r="NKW28" s="37"/>
      <c r="NKX28" s="37"/>
      <c r="NKY28" s="37"/>
      <c r="NKZ28" s="37"/>
      <c r="NLA28" s="37"/>
      <c r="NLB28" s="37"/>
      <c r="NLC28" s="37"/>
      <c r="NLD28" s="37"/>
      <c r="NLE28" s="37"/>
      <c r="NLF28" s="37"/>
      <c r="NLG28" s="37"/>
      <c r="NLH28" s="37"/>
      <c r="NLI28" s="37"/>
      <c r="NLJ28" s="37"/>
      <c r="NLK28" s="37"/>
      <c r="NLL28" s="37"/>
      <c r="NLM28" s="37"/>
      <c r="NLN28" s="37"/>
      <c r="NLO28" s="37"/>
      <c r="NLP28" s="37"/>
      <c r="NLQ28" s="37"/>
      <c r="NLR28" s="37"/>
      <c r="NLS28" s="37"/>
      <c r="NLT28" s="37"/>
      <c r="NLU28" s="37"/>
      <c r="NLV28" s="37"/>
      <c r="NLW28" s="37"/>
      <c r="NLX28" s="37"/>
      <c r="NLY28" s="37"/>
      <c r="NLZ28" s="37"/>
      <c r="NMA28" s="37"/>
      <c r="NMB28" s="37"/>
      <c r="NMC28" s="37"/>
      <c r="NMD28" s="37"/>
      <c r="NME28" s="37"/>
      <c r="NMF28" s="37"/>
      <c r="NMG28" s="37"/>
      <c r="NMH28" s="37"/>
      <c r="NMI28" s="37"/>
      <c r="NMJ28" s="37"/>
      <c r="NMK28" s="37"/>
      <c r="NML28" s="37"/>
      <c r="NMM28" s="37"/>
      <c r="NMN28" s="37"/>
      <c r="NMO28" s="37"/>
      <c r="NMP28" s="37"/>
      <c r="NMQ28" s="37"/>
      <c r="NMR28" s="37"/>
      <c r="NMS28" s="37"/>
      <c r="NMT28" s="37"/>
      <c r="NMU28" s="37"/>
      <c r="NMV28" s="37"/>
      <c r="NMW28" s="37"/>
      <c r="NMX28" s="37"/>
      <c r="NMY28" s="37"/>
      <c r="NMZ28" s="37"/>
      <c r="NNA28" s="37"/>
      <c r="NNB28" s="37"/>
      <c r="NNC28" s="37"/>
      <c r="NND28" s="37"/>
      <c r="NNE28" s="37"/>
      <c r="NNF28" s="37"/>
      <c r="NNG28" s="37"/>
      <c r="NNH28" s="37"/>
      <c r="NNI28" s="37"/>
      <c r="NNJ28" s="37"/>
      <c r="NNK28" s="37"/>
      <c r="NNL28" s="37"/>
      <c r="NNM28" s="37"/>
      <c r="NNN28" s="37"/>
      <c r="NNO28" s="37"/>
      <c r="NNP28" s="37"/>
      <c r="NNQ28" s="37"/>
      <c r="NNR28" s="37"/>
      <c r="NNS28" s="37"/>
      <c r="NNT28" s="37"/>
      <c r="NNU28" s="37"/>
      <c r="NNV28" s="37"/>
      <c r="NNW28" s="37"/>
      <c r="NNX28" s="37"/>
      <c r="NNY28" s="37"/>
      <c r="NNZ28" s="37"/>
      <c r="NOA28" s="37"/>
      <c r="NOB28" s="37"/>
      <c r="NOC28" s="37"/>
      <c r="NOD28" s="37"/>
      <c r="NOE28" s="37"/>
      <c r="NOF28" s="37"/>
      <c r="NOG28" s="37"/>
      <c r="NOH28" s="37"/>
      <c r="NOI28" s="37"/>
      <c r="NOJ28" s="37"/>
      <c r="NOK28" s="37"/>
      <c r="NOL28" s="37"/>
      <c r="NOM28" s="37"/>
      <c r="NON28" s="37"/>
      <c r="NOO28" s="37"/>
      <c r="NOP28" s="37"/>
      <c r="NOQ28" s="37"/>
      <c r="NOR28" s="37"/>
      <c r="NOS28" s="37"/>
      <c r="NOT28" s="37"/>
      <c r="NOU28" s="37"/>
      <c r="NOV28" s="37"/>
      <c r="NOW28" s="37"/>
      <c r="NOX28" s="37"/>
      <c r="NOY28" s="37"/>
      <c r="NOZ28" s="37"/>
      <c r="NPA28" s="37"/>
      <c r="NPB28" s="37"/>
      <c r="NPC28" s="37"/>
      <c r="NPD28" s="37"/>
      <c r="NPE28" s="37"/>
      <c r="NPF28" s="37"/>
      <c r="NPG28" s="37"/>
      <c r="NPH28" s="37"/>
      <c r="NPI28" s="37"/>
      <c r="NPJ28" s="37"/>
      <c r="NPK28" s="37"/>
      <c r="NPL28" s="37"/>
      <c r="NPM28" s="37"/>
      <c r="NPN28" s="37"/>
      <c r="NPO28" s="37"/>
      <c r="NPP28" s="37"/>
      <c r="NPQ28" s="37"/>
      <c r="NPR28" s="37"/>
      <c r="NPS28" s="37"/>
      <c r="NPT28" s="37"/>
      <c r="NPU28" s="37"/>
      <c r="NPV28" s="37"/>
      <c r="NPW28" s="37"/>
      <c r="NPX28" s="37"/>
      <c r="NPY28" s="37"/>
      <c r="NPZ28" s="37"/>
      <c r="NQA28" s="37"/>
      <c r="NQB28" s="37"/>
      <c r="NQC28" s="37"/>
      <c r="NQD28" s="37"/>
      <c r="NQE28" s="37"/>
      <c r="NQF28" s="37"/>
      <c r="NQG28" s="37"/>
      <c r="NQH28" s="37"/>
      <c r="NQI28" s="37"/>
      <c r="NQJ28" s="37"/>
      <c r="NQK28" s="37"/>
      <c r="NQL28" s="37"/>
      <c r="NQM28" s="37"/>
      <c r="NQN28" s="37"/>
      <c r="NQO28" s="37"/>
      <c r="NQP28" s="37"/>
      <c r="NQQ28" s="37"/>
      <c r="NQR28" s="37"/>
      <c r="NQS28" s="37"/>
      <c r="NQT28" s="37"/>
      <c r="NQU28" s="37"/>
      <c r="NQV28" s="37"/>
      <c r="NQW28" s="37"/>
      <c r="NQX28" s="37"/>
      <c r="NQY28" s="37"/>
      <c r="NQZ28" s="37"/>
      <c r="NRA28" s="37"/>
      <c r="NRB28" s="37"/>
      <c r="NRC28" s="37"/>
      <c r="NRD28" s="37"/>
      <c r="NRE28" s="37"/>
      <c r="NRF28" s="37"/>
      <c r="NRG28" s="37"/>
      <c r="NRH28" s="37"/>
      <c r="NRI28" s="37"/>
      <c r="NRJ28" s="37"/>
      <c r="NRK28" s="37"/>
      <c r="NRL28" s="37"/>
      <c r="NRM28" s="37"/>
      <c r="NRN28" s="37"/>
      <c r="NRO28" s="37"/>
      <c r="NRP28" s="37"/>
      <c r="NRQ28" s="37"/>
      <c r="NRR28" s="37"/>
      <c r="NRS28" s="37"/>
      <c r="NRT28" s="37"/>
      <c r="NRU28" s="37"/>
      <c r="NRV28" s="37"/>
      <c r="NRW28" s="37"/>
      <c r="NRX28" s="37"/>
      <c r="NRY28" s="37"/>
      <c r="NRZ28" s="37"/>
      <c r="NSA28" s="37"/>
      <c r="NSB28" s="37"/>
      <c r="NSC28" s="37"/>
      <c r="NSD28" s="37"/>
      <c r="NSE28" s="37"/>
      <c r="NSF28" s="37"/>
      <c r="NSG28" s="37"/>
      <c r="NSH28" s="37"/>
      <c r="NSI28" s="37"/>
      <c r="NSJ28" s="37"/>
      <c r="NSK28" s="37"/>
      <c r="NSL28" s="37"/>
      <c r="NSM28" s="37"/>
      <c r="NSN28" s="37"/>
      <c r="NSO28" s="37"/>
      <c r="NSP28" s="37"/>
      <c r="NSQ28" s="37"/>
      <c r="NSR28" s="37"/>
      <c r="NSS28" s="37"/>
      <c r="NST28" s="37"/>
      <c r="NSU28" s="37"/>
      <c r="NSV28" s="37"/>
      <c r="NSW28" s="37"/>
      <c r="NSX28" s="37"/>
      <c r="NSY28" s="37"/>
      <c r="NSZ28" s="37"/>
      <c r="NTA28" s="37"/>
      <c r="NTB28" s="37"/>
      <c r="NTC28" s="37"/>
      <c r="NTD28" s="37"/>
      <c r="NTE28" s="37"/>
      <c r="NTF28" s="37"/>
      <c r="NTG28" s="37"/>
      <c r="NTH28" s="37"/>
      <c r="NTI28" s="37"/>
      <c r="NTJ28" s="37"/>
      <c r="NTK28" s="37"/>
      <c r="NTL28" s="37"/>
      <c r="NTM28" s="37"/>
      <c r="NTN28" s="37"/>
      <c r="NTO28" s="37"/>
      <c r="NTP28" s="37"/>
      <c r="NTQ28" s="37"/>
      <c r="NTR28" s="37"/>
      <c r="NTS28" s="37"/>
      <c r="NTT28" s="37"/>
      <c r="NTU28" s="37"/>
      <c r="NTV28" s="37"/>
      <c r="NTW28" s="37"/>
      <c r="NTX28" s="37"/>
      <c r="NTY28" s="37"/>
      <c r="NTZ28" s="37"/>
      <c r="NUA28" s="37"/>
      <c r="NUB28" s="37"/>
      <c r="NUC28" s="37"/>
      <c r="NUD28" s="37"/>
      <c r="NUE28" s="37"/>
      <c r="NUF28" s="37"/>
      <c r="NUG28" s="37"/>
      <c r="NUH28" s="37"/>
      <c r="NUI28" s="37"/>
      <c r="NUJ28" s="37"/>
      <c r="NUK28" s="37"/>
      <c r="NUL28" s="37"/>
      <c r="NUM28" s="37"/>
      <c r="NUN28" s="37"/>
      <c r="NUO28" s="37"/>
      <c r="NUP28" s="37"/>
      <c r="NUQ28" s="37"/>
      <c r="NUR28" s="37"/>
      <c r="NUS28" s="37"/>
      <c r="NUT28" s="37"/>
      <c r="NUU28" s="37"/>
      <c r="NUV28" s="37"/>
      <c r="NUW28" s="37"/>
      <c r="NUX28" s="37"/>
      <c r="NUY28" s="37"/>
      <c r="NUZ28" s="37"/>
      <c r="NVA28" s="37"/>
      <c r="NVB28" s="37"/>
      <c r="NVC28" s="37"/>
      <c r="NVD28" s="37"/>
      <c r="NVE28" s="37"/>
      <c r="NVF28" s="37"/>
      <c r="NVG28" s="37"/>
      <c r="NVH28" s="37"/>
      <c r="NVI28" s="37"/>
      <c r="NVJ28" s="37"/>
      <c r="NVK28" s="37"/>
      <c r="NVL28" s="37"/>
      <c r="NVM28" s="37"/>
      <c r="NVN28" s="37"/>
      <c r="NVO28" s="37"/>
      <c r="NVP28" s="37"/>
      <c r="NVQ28" s="37"/>
      <c r="NVR28" s="37"/>
      <c r="NVS28" s="37"/>
      <c r="NVT28" s="37"/>
      <c r="NVU28" s="37"/>
      <c r="NVV28" s="37"/>
      <c r="NVW28" s="37"/>
      <c r="NVX28" s="37"/>
      <c r="NVY28" s="37"/>
      <c r="NVZ28" s="37"/>
      <c r="NWA28" s="37"/>
      <c r="NWB28" s="37"/>
      <c r="NWC28" s="37"/>
      <c r="NWD28" s="37"/>
      <c r="NWE28" s="37"/>
      <c r="NWF28" s="37"/>
      <c r="NWG28" s="37"/>
      <c r="NWH28" s="37"/>
      <c r="NWI28" s="37"/>
      <c r="NWJ28" s="37"/>
      <c r="NWK28" s="37"/>
      <c r="NWL28" s="37"/>
      <c r="NWM28" s="37"/>
      <c r="NWN28" s="37"/>
      <c r="NWO28" s="37"/>
      <c r="NWP28" s="37"/>
      <c r="NWQ28" s="37"/>
      <c r="NWR28" s="37"/>
      <c r="NWS28" s="37"/>
      <c r="NWT28" s="37"/>
      <c r="NWU28" s="37"/>
      <c r="NWV28" s="37"/>
      <c r="NWW28" s="37"/>
      <c r="NWX28" s="37"/>
      <c r="NWY28" s="37"/>
      <c r="NWZ28" s="37"/>
      <c r="NXA28" s="37"/>
      <c r="NXB28" s="37"/>
      <c r="NXC28" s="37"/>
      <c r="NXD28" s="37"/>
      <c r="NXE28" s="37"/>
      <c r="NXF28" s="37"/>
      <c r="NXG28" s="37"/>
      <c r="NXH28" s="37"/>
      <c r="NXI28" s="37"/>
      <c r="NXJ28" s="37"/>
      <c r="NXK28" s="37"/>
      <c r="NXL28" s="37"/>
      <c r="NXM28" s="37"/>
      <c r="NXN28" s="37"/>
      <c r="NXO28" s="37"/>
      <c r="NXP28" s="37"/>
      <c r="NXQ28" s="37"/>
      <c r="NXR28" s="37"/>
      <c r="NXS28" s="37"/>
      <c r="NXT28" s="37"/>
      <c r="NXU28" s="37"/>
      <c r="NXV28" s="37"/>
      <c r="NXW28" s="37"/>
      <c r="NXX28" s="37"/>
      <c r="NXY28" s="37"/>
      <c r="NXZ28" s="37"/>
      <c r="NYA28" s="37"/>
      <c r="NYB28" s="37"/>
      <c r="NYC28" s="37"/>
      <c r="NYD28" s="37"/>
      <c r="NYE28" s="37"/>
      <c r="NYF28" s="37"/>
      <c r="NYG28" s="37"/>
      <c r="NYH28" s="37"/>
      <c r="NYI28" s="37"/>
      <c r="NYJ28" s="37"/>
      <c r="NYK28" s="37"/>
      <c r="NYL28" s="37"/>
      <c r="NYM28" s="37"/>
      <c r="NYN28" s="37"/>
      <c r="NYO28" s="37"/>
      <c r="NYP28" s="37"/>
      <c r="NYQ28" s="37"/>
      <c r="NYR28" s="37"/>
      <c r="NYS28" s="37"/>
      <c r="NYT28" s="37"/>
      <c r="NYU28" s="37"/>
      <c r="NYV28" s="37"/>
      <c r="NYW28" s="37"/>
      <c r="NYX28" s="37"/>
      <c r="NYY28" s="37"/>
      <c r="NYZ28" s="37"/>
      <c r="NZA28" s="37"/>
      <c r="NZB28" s="37"/>
      <c r="NZC28" s="37"/>
      <c r="NZD28" s="37"/>
      <c r="NZE28" s="37"/>
      <c r="NZF28" s="37"/>
      <c r="NZG28" s="37"/>
      <c r="NZH28" s="37"/>
      <c r="NZI28" s="37"/>
      <c r="NZJ28" s="37"/>
      <c r="NZK28" s="37"/>
      <c r="NZL28" s="37"/>
      <c r="NZM28" s="37"/>
      <c r="NZN28" s="37"/>
      <c r="NZO28" s="37"/>
      <c r="NZP28" s="37"/>
      <c r="NZQ28" s="37"/>
      <c r="NZR28" s="37"/>
      <c r="NZS28" s="37"/>
      <c r="NZT28" s="37"/>
      <c r="NZU28" s="37"/>
      <c r="NZV28" s="37"/>
      <c r="NZW28" s="37"/>
      <c r="NZX28" s="37"/>
      <c r="NZY28" s="37"/>
      <c r="NZZ28" s="37"/>
      <c r="OAA28" s="37"/>
      <c r="OAB28" s="37"/>
      <c r="OAC28" s="37"/>
      <c r="OAD28" s="37"/>
      <c r="OAE28" s="37"/>
      <c r="OAF28" s="37"/>
      <c r="OAG28" s="37"/>
      <c r="OAH28" s="37"/>
      <c r="OAI28" s="37"/>
      <c r="OAJ28" s="37"/>
      <c r="OAK28" s="37"/>
      <c r="OAL28" s="37"/>
      <c r="OAM28" s="37"/>
      <c r="OAN28" s="37"/>
      <c r="OAO28" s="37"/>
      <c r="OAP28" s="37"/>
      <c r="OAQ28" s="37"/>
      <c r="OAR28" s="37"/>
      <c r="OAS28" s="37"/>
      <c r="OAT28" s="37"/>
      <c r="OAU28" s="37"/>
      <c r="OAV28" s="37"/>
      <c r="OAW28" s="37"/>
      <c r="OAX28" s="37"/>
      <c r="OAY28" s="37"/>
      <c r="OAZ28" s="37"/>
      <c r="OBA28" s="37"/>
      <c r="OBB28" s="37"/>
      <c r="OBC28" s="37"/>
      <c r="OBD28" s="37"/>
      <c r="OBE28" s="37"/>
      <c r="OBF28" s="37"/>
      <c r="OBG28" s="37"/>
      <c r="OBH28" s="37"/>
      <c r="OBI28" s="37"/>
      <c r="OBJ28" s="37"/>
      <c r="OBK28" s="37"/>
      <c r="OBL28" s="37"/>
      <c r="OBM28" s="37"/>
      <c r="OBN28" s="37"/>
      <c r="OBO28" s="37"/>
      <c r="OBP28" s="37"/>
      <c r="OBQ28" s="37"/>
      <c r="OBR28" s="37"/>
      <c r="OBS28" s="37"/>
      <c r="OBT28" s="37"/>
      <c r="OBU28" s="37"/>
      <c r="OBV28" s="37"/>
      <c r="OBW28" s="37"/>
      <c r="OBX28" s="37"/>
      <c r="OBY28" s="37"/>
      <c r="OBZ28" s="37"/>
      <c r="OCA28" s="37"/>
      <c r="OCB28" s="37"/>
      <c r="OCC28" s="37"/>
      <c r="OCD28" s="37"/>
      <c r="OCE28" s="37"/>
      <c r="OCF28" s="37"/>
      <c r="OCG28" s="37"/>
      <c r="OCH28" s="37"/>
      <c r="OCI28" s="37"/>
      <c r="OCJ28" s="37"/>
      <c r="OCK28" s="37"/>
      <c r="OCL28" s="37"/>
      <c r="OCM28" s="37"/>
      <c r="OCN28" s="37"/>
      <c r="OCO28" s="37"/>
      <c r="OCP28" s="37"/>
      <c r="OCQ28" s="37"/>
      <c r="OCR28" s="37"/>
      <c r="OCS28" s="37"/>
      <c r="OCT28" s="37"/>
      <c r="OCU28" s="37"/>
      <c r="OCV28" s="37"/>
      <c r="OCW28" s="37"/>
      <c r="OCX28" s="37"/>
      <c r="OCY28" s="37"/>
      <c r="OCZ28" s="37"/>
      <c r="ODA28" s="37"/>
      <c r="ODB28" s="37"/>
      <c r="ODC28" s="37"/>
      <c r="ODD28" s="37"/>
      <c r="ODE28" s="37"/>
      <c r="ODF28" s="37"/>
      <c r="ODG28" s="37"/>
      <c r="ODH28" s="37"/>
      <c r="ODI28" s="37"/>
      <c r="ODJ28" s="37"/>
      <c r="ODK28" s="37"/>
      <c r="ODL28" s="37"/>
      <c r="ODM28" s="37"/>
      <c r="ODN28" s="37"/>
      <c r="ODO28" s="37"/>
      <c r="ODP28" s="37"/>
      <c r="ODQ28" s="37"/>
      <c r="ODR28" s="37"/>
      <c r="ODS28" s="37"/>
      <c r="ODT28" s="37"/>
      <c r="ODU28" s="37"/>
      <c r="ODV28" s="37"/>
      <c r="ODW28" s="37"/>
      <c r="ODX28" s="37"/>
      <c r="ODY28" s="37"/>
      <c r="ODZ28" s="37"/>
      <c r="OEA28" s="37"/>
      <c r="OEB28" s="37"/>
      <c r="OEC28" s="37"/>
      <c r="OED28" s="37"/>
      <c r="OEE28" s="37"/>
      <c r="OEF28" s="37"/>
      <c r="OEG28" s="37"/>
      <c r="OEH28" s="37"/>
      <c r="OEI28" s="37"/>
      <c r="OEJ28" s="37"/>
      <c r="OEK28" s="37"/>
      <c r="OEL28" s="37"/>
      <c r="OEM28" s="37"/>
      <c r="OEN28" s="37"/>
      <c r="OEO28" s="37"/>
      <c r="OEP28" s="37"/>
      <c r="OEQ28" s="37"/>
      <c r="OER28" s="37"/>
      <c r="OES28" s="37"/>
      <c r="OET28" s="37"/>
      <c r="OEU28" s="37"/>
      <c r="OEV28" s="37"/>
      <c r="OEW28" s="37"/>
      <c r="OEX28" s="37"/>
      <c r="OEY28" s="37"/>
      <c r="OEZ28" s="37"/>
      <c r="OFA28" s="37"/>
      <c r="OFB28" s="37"/>
      <c r="OFC28" s="37"/>
      <c r="OFD28" s="37"/>
      <c r="OFE28" s="37"/>
      <c r="OFF28" s="37"/>
      <c r="OFG28" s="37"/>
      <c r="OFH28" s="37"/>
      <c r="OFI28" s="37"/>
      <c r="OFJ28" s="37"/>
      <c r="OFK28" s="37"/>
      <c r="OFL28" s="37"/>
      <c r="OFM28" s="37"/>
      <c r="OFN28" s="37"/>
      <c r="OFO28" s="37"/>
      <c r="OFP28" s="37"/>
      <c r="OFQ28" s="37"/>
      <c r="OFR28" s="37"/>
      <c r="OFS28" s="37"/>
      <c r="OFT28" s="37"/>
      <c r="OFU28" s="37"/>
      <c r="OFV28" s="37"/>
      <c r="OFW28" s="37"/>
      <c r="OFX28" s="37"/>
      <c r="OFY28" s="37"/>
      <c r="OFZ28" s="37"/>
      <c r="OGA28" s="37"/>
      <c r="OGB28" s="37"/>
      <c r="OGC28" s="37"/>
      <c r="OGD28" s="37"/>
      <c r="OGE28" s="37"/>
      <c r="OGF28" s="37"/>
      <c r="OGG28" s="37"/>
      <c r="OGH28" s="37"/>
      <c r="OGI28" s="37"/>
      <c r="OGJ28" s="37"/>
      <c r="OGK28" s="37"/>
      <c r="OGL28" s="37"/>
      <c r="OGM28" s="37"/>
      <c r="OGN28" s="37"/>
      <c r="OGO28" s="37"/>
      <c r="OGP28" s="37"/>
      <c r="OGQ28" s="37"/>
      <c r="OGR28" s="37"/>
      <c r="OGS28" s="37"/>
      <c r="OGT28" s="37"/>
      <c r="OGU28" s="37"/>
      <c r="OGV28" s="37"/>
      <c r="OGW28" s="37"/>
      <c r="OGX28" s="37"/>
      <c r="OGY28" s="37"/>
      <c r="OGZ28" s="37"/>
      <c r="OHA28" s="37"/>
      <c r="OHB28" s="37"/>
      <c r="OHC28" s="37"/>
      <c r="OHD28" s="37"/>
      <c r="OHE28" s="37"/>
      <c r="OHF28" s="37"/>
      <c r="OHG28" s="37"/>
      <c r="OHH28" s="37"/>
      <c r="OHI28" s="37"/>
      <c r="OHJ28" s="37"/>
      <c r="OHK28" s="37"/>
      <c r="OHL28" s="37"/>
      <c r="OHM28" s="37"/>
      <c r="OHN28" s="37"/>
      <c r="OHO28" s="37"/>
      <c r="OHP28" s="37"/>
      <c r="OHQ28" s="37"/>
      <c r="OHR28" s="37"/>
      <c r="OHS28" s="37"/>
      <c r="OHT28" s="37"/>
      <c r="OHU28" s="37"/>
      <c r="OHV28" s="37"/>
      <c r="OHW28" s="37"/>
      <c r="OHX28" s="37"/>
      <c r="OHY28" s="37"/>
      <c r="OHZ28" s="37"/>
      <c r="OIA28" s="37"/>
      <c r="OIB28" s="37"/>
      <c r="OIC28" s="37"/>
      <c r="OID28" s="37"/>
      <c r="OIE28" s="37"/>
      <c r="OIF28" s="37"/>
      <c r="OIG28" s="37"/>
      <c r="OIH28" s="37"/>
      <c r="OII28" s="37"/>
      <c r="OIJ28" s="37"/>
      <c r="OIK28" s="37"/>
      <c r="OIL28" s="37"/>
      <c r="OIM28" s="37"/>
      <c r="OIN28" s="37"/>
      <c r="OIO28" s="37"/>
      <c r="OIP28" s="37"/>
      <c r="OIQ28" s="37"/>
      <c r="OIR28" s="37"/>
      <c r="OIS28" s="37"/>
      <c r="OIT28" s="37"/>
      <c r="OIU28" s="37"/>
      <c r="OIV28" s="37"/>
      <c r="OIW28" s="37"/>
      <c r="OIX28" s="37"/>
      <c r="OIY28" s="37"/>
      <c r="OIZ28" s="37"/>
      <c r="OJA28" s="37"/>
      <c r="OJB28" s="37"/>
      <c r="OJC28" s="37"/>
      <c r="OJD28" s="37"/>
      <c r="OJE28" s="37"/>
      <c r="OJF28" s="37"/>
      <c r="OJG28" s="37"/>
      <c r="OJH28" s="37"/>
      <c r="OJI28" s="37"/>
      <c r="OJJ28" s="37"/>
      <c r="OJK28" s="37"/>
      <c r="OJL28" s="37"/>
      <c r="OJM28" s="37"/>
      <c r="OJN28" s="37"/>
      <c r="OJO28" s="37"/>
      <c r="OJP28" s="37"/>
      <c r="OJQ28" s="37"/>
      <c r="OJR28" s="37"/>
      <c r="OJS28" s="37"/>
      <c r="OJT28" s="37"/>
      <c r="OJU28" s="37"/>
      <c r="OJV28" s="37"/>
      <c r="OJW28" s="37"/>
      <c r="OJX28" s="37"/>
      <c r="OJY28" s="37"/>
      <c r="OJZ28" s="37"/>
      <c r="OKA28" s="37"/>
      <c r="OKB28" s="37"/>
      <c r="OKC28" s="37"/>
      <c r="OKD28" s="37"/>
      <c r="OKE28" s="37"/>
      <c r="OKF28" s="37"/>
      <c r="OKG28" s="37"/>
      <c r="OKH28" s="37"/>
      <c r="OKI28" s="37"/>
      <c r="OKJ28" s="37"/>
      <c r="OKK28" s="37"/>
      <c r="OKL28" s="37"/>
      <c r="OKM28" s="37"/>
      <c r="OKN28" s="37"/>
      <c r="OKO28" s="37"/>
      <c r="OKP28" s="37"/>
      <c r="OKQ28" s="37"/>
      <c r="OKR28" s="37"/>
      <c r="OKS28" s="37"/>
      <c r="OKT28" s="37"/>
      <c r="OKU28" s="37"/>
      <c r="OKV28" s="37"/>
      <c r="OKW28" s="37"/>
      <c r="OKX28" s="37"/>
      <c r="OKY28" s="37"/>
      <c r="OKZ28" s="37"/>
      <c r="OLA28" s="37"/>
      <c r="OLB28" s="37"/>
      <c r="OLC28" s="37"/>
      <c r="OLD28" s="37"/>
      <c r="OLE28" s="37"/>
      <c r="OLF28" s="37"/>
      <c r="OLG28" s="37"/>
      <c r="OLH28" s="37"/>
      <c r="OLI28" s="37"/>
      <c r="OLJ28" s="37"/>
      <c r="OLK28" s="37"/>
      <c r="OLL28" s="37"/>
      <c r="OLM28" s="37"/>
      <c r="OLN28" s="37"/>
      <c r="OLO28" s="37"/>
      <c r="OLP28" s="37"/>
      <c r="OLQ28" s="37"/>
      <c r="OLR28" s="37"/>
      <c r="OLS28" s="37"/>
      <c r="OLT28" s="37"/>
      <c r="OLU28" s="37"/>
      <c r="OLV28" s="37"/>
      <c r="OLW28" s="37"/>
      <c r="OLX28" s="37"/>
      <c r="OLY28" s="37"/>
      <c r="OLZ28" s="37"/>
      <c r="OMA28" s="37"/>
      <c r="OMB28" s="37"/>
      <c r="OMC28" s="37"/>
      <c r="OMD28" s="37"/>
      <c r="OME28" s="37"/>
      <c r="OMF28" s="37"/>
      <c r="OMG28" s="37"/>
      <c r="OMH28" s="37"/>
      <c r="OMI28" s="37"/>
      <c r="OMJ28" s="37"/>
      <c r="OMK28" s="37"/>
      <c r="OML28" s="37"/>
      <c r="OMM28" s="37"/>
      <c r="OMN28" s="37"/>
      <c r="OMO28" s="37"/>
      <c r="OMP28" s="37"/>
      <c r="OMQ28" s="37"/>
      <c r="OMR28" s="37"/>
      <c r="OMS28" s="37"/>
      <c r="OMT28" s="37"/>
      <c r="OMU28" s="37"/>
      <c r="OMV28" s="37"/>
      <c r="OMW28" s="37"/>
      <c r="OMX28" s="37"/>
      <c r="OMY28" s="37"/>
      <c r="OMZ28" s="37"/>
      <c r="ONA28" s="37"/>
      <c r="ONB28" s="37"/>
      <c r="ONC28" s="37"/>
      <c r="OND28" s="37"/>
      <c r="ONE28" s="37"/>
      <c r="ONF28" s="37"/>
      <c r="ONG28" s="37"/>
      <c r="ONH28" s="37"/>
      <c r="ONI28" s="37"/>
      <c r="ONJ28" s="37"/>
      <c r="ONK28" s="37"/>
      <c r="ONL28" s="37"/>
      <c r="ONM28" s="37"/>
      <c r="ONN28" s="37"/>
      <c r="ONO28" s="37"/>
      <c r="ONP28" s="37"/>
      <c r="ONQ28" s="37"/>
      <c r="ONR28" s="37"/>
      <c r="ONS28" s="37"/>
      <c r="ONT28" s="37"/>
      <c r="ONU28" s="37"/>
      <c r="ONV28" s="37"/>
      <c r="ONW28" s="37"/>
      <c r="ONX28" s="37"/>
      <c r="ONY28" s="37"/>
      <c r="ONZ28" s="37"/>
      <c r="OOA28" s="37"/>
      <c r="OOB28" s="37"/>
      <c r="OOC28" s="37"/>
      <c r="OOD28" s="37"/>
      <c r="OOE28" s="37"/>
      <c r="OOF28" s="37"/>
      <c r="OOG28" s="37"/>
      <c r="OOH28" s="37"/>
      <c r="OOI28" s="37"/>
      <c r="OOJ28" s="37"/>
      <c r="OOK28" s="37"/>
      <c r="OOL28" s="37"/>
      <c r="OOM28" s="37"/>
      <c r="OON28" s="37"/>
      <c r="OOO28" s="37"/>
      <c r="OOP28" s="37"/>
      <c r="OOQ28" s="37"/>
      <c r="OOR28" s="37"/>
      <c r="OOS28" s="37"/>
      <c r="OOT28" s="37"/>
      <c r="OOU28" s="37"/>
      <c r="OOV28" s="37"/>
      <c r="OOW28" s="37"/>
      <c r="OOX28" s="37"/>
      <c r="OOY28" s="37"/>
      <c r="OOZ28" s="37"/>
      <c r="OPA28" s="37"/>
      <c r="OPB28" s="37"/>
      <c r="OPC28" s="37"/>
      <c r="OPD28" s="37"/>
      <c r="OPE28" s="37"/>
      <c r="OPF28" s="37"/>
      <c r="OPG28" s="37"/>
      <c r="OPH28" s="37"/>
      <c r="OPI28" s="37"/>
      <c r="OPJ28" s="37"/>
      <c r="OPK28" s="37"/>
      <c r="OPL28" s="37"/>
      <c r="OPM28" s="37"/>
      <c r="OPN28" s="37"/>
      <c r="OPO28" s="37"/>
      <c r="OPP28" s="37"/>
      <c r="OPQ28" s="37"/>
      <c r="OPR28" s="37"/>
      <c r="OPS28" s="37"/>
      <c r="OPT28" s="37"/>
      <c r="OPU28" s="37"/>
      <c r="OPV28" s="37"/>
      <c r="OPW28" s="37"/>
      <c r="OPX28" s="37"/>
      <c r="OPY28" s="37"/>
      <c r="OPZ28" s="37"/>
      <c r="OQA28" s="37"/>
      <c r="OQB28" s="37"/>
      <c r="OQC28" s="37"/>
      <c r="OQD28" s="37"/>
      <c r="OQE28" s="37"/>
      <c r="OQF28" s="37"/>
      <c r="OQG28" s="37"/>
      <c r="OQH28" s="37"/>
      <c r="OQI28" s="37"/>
      <c r="OQJ28" s="37"/>
      <c r="OQK28" s="37"/>
      <c r="OQL28" s="37"/>
      <c r="OQM28" s="37"/>
      <c r="OQN28" s="37"/>
      <c r="OQO28" s="37"/>
      <c r="OQP28" s="37"/>
      <c r="OQQ28" s="37"/>
      <c r="OQR28" s="37"/>
      <c r="OQS28" s="37"/>
      <c r="OQT28" s="37"/>
      <c r="OQU28" s="37"/>
      <c r="OQV28" s="37"/>
      <c r="OQW28" s="37"/>
      <c r="OQX28" s="37"/>
      <c r="OQY28" s="37"/>
      <c r="OQZ28" s="37"/>
      <c r="ORA28" s="37"/>
      <c r="ORB28" s="37"/>
      <c r="ORC28" s="37"/>
      <c r="ORD28" s="37"/>
      <c r="ORE28" s="37"/>
      <c r="ORF28" s="37"/>
      <c r="ORG28" s="37"/>
      <c r="ORH28" s="37"/>
      <c r="ORI28" s="37"/>
      <c r="ORJ28" s="37"/>
      <c r="ORK28" s="37"/>
      <c r="ORL28" s="37"/>
      <c r="ORM28" s="37"/>
      <c r="ORN28" s="37"/>
      <c r="ORO28" s="37"/>
      <c r="ORP28" s="37"/>
      <c r="ORQ28" s="37"/>
      <c r="ORR28" s="37"/>
      <c r="ORS28" s="37"/>
      <c r="ORT28" s="37"/>
      <c r="ORU28" s="37"/>
      <c r="ORV28" s="37"/>
      <c r="ORW28" s="37"/>
      <c r="ORX28" s="37"/>
      <c r="ORY28" s="37"/>
      <c r="ORZ28" s="37"/>
      <c r="OSA28" s="37"/>
      <c r="OSB28" s="37"/>
      <c r="OSC28" s="37"/>
      <c r="OSD28" s="37"/>
      <c r="OSE28" s="37"/>
      <c r="OSF28" s="37"/>
      <c r="OSG28" s="37"/>
      <c r="OSH28" s="37"/>
      <c r="OSI28" s="37"/>
      <c r="OSJ28" s="37"/>
      <c r="OSK28" s="37"/>
      <c r="OSL28" s="37"/>
      <c r="OSM28" s="37"/>
      <c r="OSN28" s="37"/>
      <c r="OSO28" s="37"/>
      <c r="OSP28" s="37"/>
      <c r="OSQ28" s="37"/>
      <c r="OSR28" s="37"/>
      <c r="OSS28" s="37"/>
      <c r="OST28" s="37"/>
      <c r="OSU28" s="37"/>
      <c r="OSV28" s="37"/>
      <c r="OSW28" s="37"/>
      <c r="OSX28" s="37"/>
      <c r="OSY28" s="37"/>
      <c r="OSZ28" s="37"/>
      <c r="OTA28" s="37"/>
      <c r="OTB28" s="37"/>
      <c r="OTC28" s="37"/>
      <c r="OTD28" s="37"/>
      <c r="OTE28" s="37"/>
      <c r="OTF28" s="37"/>
      <c r="OTG28" s="37"/>
      <c r="OTH28" s="37"/>
      <c r="OTI28" s="37"/>
      <c r="OTJ28" s="37"/>
      <c r="OTK28" s="37"/>
      <c r="OTL28" s="37"/>
      <c r="OTM28" s="37"/>
      <c r="OTN28" s="37"/>
      <c r="OTO28" s="37"/>
      <c r="OTP28" s="37"/>
      <c r="OTQ28" s="37"/>
      <c r="OTR28" s="37"/>
      <c r="OTS28" s="37"/>
      <c r="OTT28" s="37"/>
      <c r="OTU28" s="37"/>
      <c r="OTV28" s="37"/>
      <c r="OTW28" s="37"/>
      <c r="OTX28" s="37"/>
      <c r="OTY28" s="37"/>
      <c r="OTZ28" s="37"/>
      <c r="OUA28" s="37"/>
      <c r="OUB28" s="37"/>
      <c r="OUC28" s="37"/>
      <c r="OUD28" s="37"/>
      <c r="OUE28" s="37"/>
      <c r="OUF28" s="37"/>
      <c r="OUG28" s="37"/>
      <c r="OUH28" s="37"/>
      <c r="OUI28" s="37"/>
      <c r="OUJ28" s="37"/>
      <c r="OUK28" s="37"/>
      <c r="OUL28" s="37"/>
      <c r="OUM28" s="37"/>
      <c r="OUN28" s="37"/>
      <c r="OUO28" s="37"/>
      <c r="OUP28" s="37"/>
      <c r="OUQ28" s="37"/>
      <c r="OUR28" s="37"/>
      <c r="OUS28" s="37"/>
      <c r="OUT28" s="37"/>
      <c r="OUU28" s="37"/>
      <c r="OUV28" s="37"/>
      <c r="OUW28" s="37"/>
      <c r="OUX28" s="37"/>
      <c r="OUY28" s="37"/>
      <c r="OUZ28" s="37"/>
      <c r="OVA28" s="37"/>
      <c r="OVB28" s="37"/>
      <c r="OVC28" s="37"/>
      <c r="OVD28" s="37"/>
      <c r="OVE28" s="37"/>
      <c r="OVF28" s="37"/>
      <c r="OVG28" s="37"/>
      <c r="OVH28" s="37"/>
      <c r="OVI28" s="37"/>
      <c r="OVJ28" s="37"/>
      <c r="OVK28" s="37"/>
      <c r="OVL28" s="37"/>
      <c r="OVM28" s="37"/>
      <c r="OVN28" s="37"/>
      <c r="OVO28" s="37"/>
      <c r="OVP28" s="37"/>
      <c r="OVQ28" s="37"/>
      <c r="OVR28" s="37"/>
      <c r="OVS28" s="37"/>
      <c r="OVT28" s="37"/>
      <c r="OVU28" s="37"/>
      <c r="OVV28" s="37"/>
      <c r="OVW28" s="37"/>
      <c r="OVX28" s="37"/>
      <c r="OVY28" s="37"/>
      <c r="OVZ28" s="37"/>
      <c r="OWA28" s="37"/>
      <c r="OWB28" s="37"/>
      <c r="OWC28" s="37"/>
      <c r="OWD28" s="37"/>
      <c r="OWE28" s="37"/>
      <c r="OWF28" s="37"/>
      <c r="OWG28" s="37"/>
      <c r="OWH28" s="37"/>
      <c r="OWI28" s="37"/>
      <c r="OWJ28" s="37"/>
      <c r="OWK28" s="37"/>
      <c r="OWL28" s="37"/>
      <c r="OWM28" s="37"/>
      <c r="OWN28" s="37"/>
      <c r="OWO28" s="37"/>
      <c r="OWP28" s="37"/>
      <c r="OWQ28" s="37"/>
      <c r="OWR28" s="37"/>
      <c r="OWS28" s="37"/>
      <c r="OWT28" s="37"/>
      <c r="OWU28" s="37"/>
      <c r="OWV28" s="37"/>
      <c r="OWW28" s="37"/>
      <c r="OWX28" s="37"/>
      <c r="OWY28" s="37"/>
      <c r="OWZ28" s="37"/>
      <c r="OXA28" s="37"/>
      <c r="OXB28" s="37"/>
      <c r="OXC28" s="37"/>
      <c r="OXD28" s="37"/>
      <c r="OXE28" s="37"/>
      <c r="OXF28" s="37"/>
      <c r="OXG28" s="37"/>
      <c r="OXH28" s="37"/>
      <c r="OXI28" s="37"/>
      <c r="OXJ28" s="37"/>
      <c r="OXK28" s="37"/>
      <c r="OXL28" s="37"/>
      <c r="OXM28" s="37"/>
      <c r="OXN28" s="37"/>
      <c r="OXO28" s="37"/>
      <c r="OXP28" s="37"/>
      <c r="OXQ28" s="37"/>
      <c r="OXR28" s="37"/>
      <c r="OXS28" s="37"/>
      <c r="OXT28" s="37"/>
      <c r="OXU28" s="37"/>
      <c r="OXV28" s="37"/>
      <c r="OXW28" s="37"/>
      <c r="OXX28" s="37"/>
      <c r="OXY28" s="37"/>
      <c r="OXZ28" s="37"/>
      <c r="OYA28" s="37"/>
      <c r="OYB28" s="37"/>
      <c r="OYC28" s="37"/>
      <c r="OYD28" s="37"/>
      <c r="OYE28" s="37"/>
      <c r="OYF28" s="37"/>
      <c r="OYG28" s="37"/>
      <c r="OYH28" s="37"/>
      <c r="OYI28" s="37"/>
      <c r="OYJ28" s="37"/>
      <c r="OYK28" s="37"/>
      <c r="OYL28" s="37"/>
      <c r="OYM28" s="37"/>
      <c r="OYN28" s="37"/>
      <c r="OYO28" s="37"/>
      <c r="OYP28" s="37"/>
      <c r="OYQ28" s="37"/>
      <c r="OYR28" s="37"/>
      <c r="OYS28" s="37"/>
      <c r="OYT28" s="37"/>
      <c r="OYU28" s="37"/>
      <c r="OYV28" s="37"/>
      <c r="OYW28" s="37"/>
      <c r="OYX28" s="37"/>
      <c r="OYY28" s="37"/>
      <c r="OYZ28" s="37"/>
      <c r="OZA28" s="37"/>
      <c r="OZB28" s="37"/>
      <c r="OZC28" s="37"/>
      <c r="OZD28" s="37"/>
      <c r="OZE28" s="37"/>
      <c r="OZF28" s="37"/>
      <c r="OZG28" s="37"/>
      <c r="OZH28" s="37"/>
      <c r="OZI28" s="37"/>
      <c r="OZJ28" s="37"/>
      <c r="OZK28" s="37"/>
      <c r="OZL28" s="37"/>
      <c r="OZM28" s="37"/>
      <c r="OZN28" s="37"/>
      <c r="OZO28" s="37"/>
      <c r="OZP28" s="37"/>
      <c r="OZQ28" s="37"/>
      <c r="OZR28" s="37"/>
      <c r="OZS28" s="37"/>
      <c r="OZT28" s="37"/>
      <c r="OZU28" s="37"/>
      <c r="OZV28" s="37"/>
      <c r="OZW28" s="37"/>
      <c r="OZX28" s="37"/>
      <c r="OZY28" s="37"/>
      <c r="OZZ28" s="37"/>
      <c r="PAA28" s="37"/>
      <c r="PAB28" s="37"/>
      <c r="PAC28" s="37"/>
      <c r="PAD28" s="37"/>
      <c r="PAE28" s="37"/>
      <c r="PAF28" s="37"/>
      <c r="PAG28" s="37"/>
      <c r="PAH28" s="37"/>
      <c r="PAI28" s="37"/>
      <c r="PAJ28" s="37"/>
      <c r="PAK28" s="37"/>
      <c r="PAL28" s="37"/>
      <c r="PAM28" s="37"/>
      <c r="PAN28" s="37"/>
      <c r="PAO28" s="37"/>
      <c r="PAP28" s="37"/>
      <c r="PAQ28" s="37"/>
      <c r="PAR28" s="37"/>
      <c r="PAS28" s="37"/>
      <c r="PAT28" s="37"/>
      <c r="PAU28" s="37"/>
      <c r="PAV28" s="37"/>
      <c r="PAW28" s="37"/>
      <c r="PAX28" s="37"/>
      <c r="PAY28" s="37"/>
      <c r="PAZ28" s="37"/>
      <c r="PBA28" s="37"/>
      <c r="PBB28" s="37"/>
      <c r="PBC28" s="37"/>
      <c r="PBD28" s="37"/>
      <c r="PBE28" s="37"/>
      <c r="PBF28" s="37"/>
      <c r="PBG28" s="37"/>
      <c r="PBH28" s="37"/>
      <c r="PBI28" s="37"/>
      <c r="PBJ28" s="37"/>
      <c r="PBK28" s="37"/>
      <c r="PBL28" s="37"/>
      <c r="PBM28" s="37"/>
      <c r="PBN28" s="37"/>
      <c r="PBO28" s="37"/>
      <c r="PBP28" s="37"/>
      <c r="PBQ28" s="37"/>
      <c r="PBR28" s="37"/>
      <c r="PBS28" s="37"/>
      <c r="PBT28" s="37"/>
      <c r="PBU28" s="37"/>
      <c r="PBV28" s="37"/>
      <c r="PBW28" s="37"/>
      <c r="PBX28" s="37"/>
      <c r="PBY28" s="37"/>
      <c r="PBZ28" s="37"/>
      <c r="PCA28" s="37"/>
      <c r="PCB28" s="37"/>
      <c r="PCC28" s="37"/>
      <c r="PCD28" s="37"/>
      <c r="PCE28" s="37"/>
      <c r="PCF28" s="37"/>
      <c r="PCG28" s="37"/>
      <c r="PCH28" s="37"/>
      <c r="PCI28" s="37"/>
      <c r="PCJ28" s="37"/>
      <c r="PCK28" s="37"/>
      <c r="PCL28" s="37"/>
      <c r="PCM28" s="37"/>
      <c r="PCN28" s="37"/>
      <c r="PCO28" s="37"/>
      <c r="PCP28" s="37"/>
      <c r="PCQ28" s="37"/>
      <c r="PCR28" s="37"/>
      <c r="PCS28" s="37"/>
      <c r="PCT28" s="37"/>
      <c r="PCU28" s="37"/>
      <c r="PCV28" s="37"/>
      <c r="PCW28" s="37"/>
      <c r="PCX28" s="37"/>
      <c r="PCY28" s="37"/>
      <c r="PCZ28" s="37"/>
      <c r="PDA28" s="37"/>
      <c r="PDB28" s="37"/>
      <c r="PDC28" s="37"/>
      <c r="PDD28" s="37"/>
      <c r="PDE28" s="37"/>
      <c r="PDF28" s="37"/>
      <c r="PDG28" s="37"/>
      <c r="PDH28" s="37"/>
      <c r="PDI28" s="37"/>
      <c r="PDJ28" s="37"/>
      <c r="PDK28" s="37"/>
      <c r="PDL28" s="37"/>
      <c r="PDM28" s="37"/>
      <c r="PDN28" s="37"/>
      <c r="PDO28" s="37"/>
      <c r="PDP28" s="37"/>
      <c r="PDQ28" s="37"/>
      <c r="PDR28" s="37"/>
      <c r="PDS28" s="37"/>
      <c r="PDT28" s="37"/>
      <c r="PDU28" s="37"/>
      <c r="PDV28" s="37"/>
      <c r="PDW28" s="37"/>
      <c r="PDX28" s="37"/>
      <c r="PDY28" s="37"/>
      <c r="PDZ28" s="37"/>
      <c r="PEA28" s="37"/>
      <c r="PEB28" s="37"/>
      <c r="PEC28" s="37"/>
      <c r="PED28" s="37"/>
      <c r="PEE28" s="37"/>
      <c r="PEF28" s="37"/>
      <c r="PEG28" s="37"/>
      <c r="PEH28" s="37"/>
      <c r="PEI28" s="37"/>
      <c r="PEJ28" s="37"/>
      <c r="PEK28" s="37"/>
      <c r="PEL28" s="37"/>
      <c r="PEM28" s="37"/>
      <c r="PEN28" s="37"/>
      <c r="PEO28" s="37"/>
      <c r="PEP28" s="37"/>
      <c r="PEQ28" s="37"/>
      <c r="PER28" s="37"/>
      <c r="PES28" s="37"/>
      <c r="PET28" s="37"/>
      <c r="PEU28" s="37"/>
      <c r="PEV28" s="37"/>
      <c r="PEW28" s="37"/>
      <c r="PEX28" s="37"/>
      <c r="PEY28" s="37"/>
      <c r="PEZ28" s="37"/>
      <c r="PFA28" s="37"/>
      <c r="PFB28" s="37"/>
      <c r="PFC28" s="37"/>
      <c r="PFD28" s="37"/>
      <c r="PFE28" s="37"/>
      <c r="PFF28" s="37"/>
      <c r="PFG28" s="37"/>
      <c r="PFH28" s="37"/>
      <c r="PFI28" s="37"/>
      <c r="PFJ28" s="37"/>
      <c r="PFK28" s="37"/>
      <c r="PFL28" s="37"/>
      <c r="PFM28" s="37"/>
      <c r="PFN28" s="37"/>
      <c r="PFO28" s="37"/>
      <c r="PFP28" s="37"/>
      <c r="PFQ28" s="37"/>
      <c r="PFR28" s="37"/>
      <c r="PFS28" s="37"/>
      <c r="PFT28" s="37"/>
      <c r="PFU28" s="37"/>
      <c r="PFV28" s="37"/>
      <c r="PFW28" s="37"/>
      <c r="PFX28" s="37"/>
      <c r="PFY28" s="37"/>
      <c r="PFZ28" s="37"/>
      <c r="PGA28" s="37"/>
      <c r="PGB28" s="37"/>
      <c r="PGC28" s="37"/>
      <c r="PGD28" s="37"/>
      <c r="PGE28" s="37"/>
      <c r="PGF28" s="37"/>
      <c r="PGG28" s="37"/>
      <c r="PGH28" s="37"/>
      <c r="PGI28" s="37"/>
      <c r="PGJ28" s="37"/>
      <c r="PGK28" s="37"/>
      <c r="PGL28" s="37"/>
      <c r="PGM28" s="37"/>
      <c r="PGN28" s="37"/>
      <c r="PGO28" s="37"/>
      <c r="PGP28" s="37"/>
      <c r="PGQ28" s="37"/>
      <c r="PGR28" s="37"/>
      <c r="PGS28" s="37"/>
      <c r="PGT28" s="37"/>
      <c r="PGU28" s="37"/>
      <c r="PGV28" s="37"/>
      <c r="PGW28" s="37"/>
      <c r="PGX28" s="37"/>
      <c r="PGY28" s="37"/>
      <c r="PGZ28" s="37"/>
      <c r="PHA28" s="37"/>
      <c r="PHB28" s="37"/>
      <c r="PHC28" s="37"/>
      <c r="PHD28" s="37"/>
      <c r="PHE28" s="37"/>
      <c r="PHF28" s="37"/>
      <c r="PHG28" s="37"/>
      <c r="PHH28" s="37"/>
      <c r="PHI28" s="37"/>
      <c r="PHJ28" s="37"/>
      <c r="PHK28" s="37"/>
      <c r="PHL28" s="37"/>
      <c r="PHM28" s="37"/>
      <c r="PHN28" s="37"/>
      <c r="PHO28" s="37"/>
      <c r="PHP28" s="37"/>
      <c r="PHQ28" s="37"/>
      <c r="PHR28" s="37"/>
      <c r="PHS28" s="37"/>
      <c r="PHT28" s="37"/>
      <c r="PHU28" s="37"/>
      <c r="PHV28" s="37"/>
      <c r="PHW28" s="37"/>
      <c r="PHX28" s="37"/>
      <c r="PHY28" s="37"/>
      <c r="PHZ28" s="37"/>
      <c r="PIA28" s="37"/>
      <c r="PIB28" s="37"/>
      <c r="PIC28" s="37"/>
      <c r="PID28" s="37"/>
      <c r="PIE28" s="37"/>
      <c r="PIF28" s="37"/>
      <c r="PIG28" s="37"/>
      <c r="PIH28" s="37"/>
      <c r="PII28" s="37"/>
      <c r="PIJ28" s="37"/>
      <c r="PIK28" s="37"/>
      <c r="PIL28" s="37"/>
      <c r="PIM28" s="37"/>
      <c r="PIN28" s="37"/>
      <c r="PIO28" s="37"/>
      <c r="PIP28" s="37"/>
      <c r="PIQ28" s="37"/>
      <c r="PIR28" s="37"/>
      <c r="PIS28" s="37"/>
      <c r="PIT28" s="37"/>
      <c r="PIU28" s="37"/>
      <c r="PIV28" s="37"/>
      <c r="PIW28" s="37"/>
      <c r="PIX28" s="37"/>
      <c r="PIY28" s="37"/>
      <c r="PIZ28" s="37"/>
      <c r="PJA28" s="37"/>
      <c r="PJB28" s="37"/>
      <c r="PJC28" s="37"/>
      <c r="PJD28" s="37"/>
      <c r="PJE28" s="37"/>
      <c r="PJF28" s="37"/>
      <c r="PJG28" s="37"/>
      <c r="PJH28" s="37"/>
      <c r="PJI28" s="37"/>
      <c r="PJJ28" s="37"/>
      <c r="PJK28" s="37"/>
      <c r="PJL28" s="37"/>
      <c r="PJM28" s="37"/>
      <c r="PJN28" s="37"/>
      <c r="PJO28" s="37"/>
      <c r="PJP28" s="37"/>
      <c r="PJQ28" s="37"/>
      <c r="PJR28" s="37"/>
      <c r="PJS28" s="37"/>
      <c r="PJT28" s="37"/>
      <c r="PJU28" s="37"/>
      <c r="PJV28" s="37"/>
      <c r="PJW28" s="37"/>
      <c r="PJX28" s="37"/>
      <c r="PJY28" s="37"/>
      <c r="PJZ28" s="37"/>
      <c r="PKA28" s="37"/>
      <c r="PKB28" s="37"/>
      <c r="PKC28" s="37"/>
      <c r="PKD28" s="37"/>
      <c r="PKE28" s="37"/>
      <c r="PKF28" s="37"/>
      <c r="PKG28" s="37"/>
      <c r="PKH28" s="37"/>
      <c r="PKI28" s="37"/>
      <c r="PKJ28" s="37"/>
      <c r="PKK28" s="37"/>
      <c r="PKL28" s="37"/>
      <c r="PKM28" s="37"/>
      <c r="PKN28" s="37"/>
      <c r="PKO28" s="37"/>
      <c r="PKP28" s="37"/>
      <c r="PKQ28" s="37"/>
      <c r="PKR28" s="37"/>
      <c r="PKS28" s="37"/>
      <c r="PKT28" s="37"/>
      <c r="PKU28" s="37"/>
      <c r="PKV28" s="37"/>
      <c r="PKW28" s="37"/>
      <c r="PKX28" s="37"/>
      <c r="PKY28" s="37"/>
      <c r="PKZ28" s="37"/>
      <c r="PLA28" s="37"/>
      <c r="PLB28" s="37"/>
      <c r="PLC28" s="37"/>
      <c r="PLD28" s="37"/>
      <c r="PLE28" s="37"/>
      <c r="PLF28" s="37"/>
      <c r="PLG28" s="37"/>
      <c r="PLH28" s="37"/>
      <c r="PLI28" s="37"/>
      <c r="PLJ28" s="37"/>
      <c r="PLK28" s="37"/>
      <c r="PLL28" s="37"/>
      <c r="PLM28" s="37"/>
      <c r="PLN28" s="37"/>
      <c r="PLO28" s="37"/>
      <c r="PLP28" s="37"/>
      <c r="PLQ28" s="37"/>
      <c r="PLR28" s="37"/>
      <c r="PLS28" s="37"/>
      <c r="PLT28" s="37"/>
      <c r="PLU28" s="37"/>
      <c r="PLV28" s="37"/>
      <c r="PLW28" s="37"/>
      <c r="PLX28" s="37"/>
      <c r="PLY28" s="37"/>
      <c r="PLZ28" s="37"/>
      <c r="PMA28" s="37"/>
      <c r="PMB28" s="37"/>
      <c r="PMC28" s="37"/>
      <c r="PMD28" s="37"/>
      <c r="PME28" s="37"/>
      <c r="PMF28" s="37"/>
      <c r="PMG28" s="37"/>
      <c r="PMH28" s="37"/>
      <c r="PMI28" s="37"/>
      <c r="PMJ28" s="37"/>
      <c r="PMK28" s="37"/>
      <c r="PML28" s="37"/>
      <c r="PMM28" s="37"/>
      <c r="PMN28" s="37"/>
      <c r="PMO28" s="37"/>
      <c r="PMP28" s="37"/>
      <c r="PMQ28" s="37"/>
      <c r="PMR28" s="37"/>
      <c r="PMS28" s="37"/>
      <c r="PMT28" s="37"/>
      <c r="PMU28" s="37"/>
      <c r="PMV28" s="37"/>
      <c r="PMW28" s="37"/>
      <c r="PMX28" s="37"/>
      <c r="PMY28" s="37"/>
      <c r="PMZ28" s="37"/>
      <c r="PNA28" s="37"/>
      <c r="PNB28" s="37"/>
      <c r="PNC28" s="37"/>
      <c r="PND28" s="37"/>
      <c r="PNE28" s="37"/>
      <c r="PNF28" s="37"/>
      <c r="PNG28" s="37"/>
      <c r="PNH28" s="37"/>
      <c r="PNI28" s="37"/>
      <c r="PNJ28" s="37"/>
      <c r="PNK28" s="37"/>
      <c r="PNL28" s="37"/>
      <c r="PNM28" s="37"/>
      <c r="PNN28" s="37"/>
      <c r="PNO28" s="37"/>
      <c r="PNP28" s="37"/>
      <c r="PNQ28" s="37"/>
      <c r="PNR28" s="37"/>
      <c r="PNS28" s="37"/>
      <c r="PNT28" s="37"/>
      <c r="PNU28" s="37"/>
      <c r="PNV28" s="37"/>
      <c r="PNW28" s="37"/>
      <c r="PNX28" s="37"/>
      <c r="PNY28" s="37"/>
      <c r="PNZ28" s="37"/>
      <c r="POA28" s="37"/>
      <c r="POB28" s="37"/>
      <c r="POC28" s="37"/>
      <c r="POD28" s="37"/>
      <c r="POE28" s="37"/>
      <c r="POF28" s="37"/>
      <c r="POG28" s="37"/>
      <c r="POH28" s="37"/>
      <c r="POI28" s="37"/>
      <c r="POJ28" s="37"/>
      <c r="POK28" s="37"/>
      <c r="POL28" s="37"/>
      <c r="POM28" s="37"/>
      <c r="PON28" s="37"/>
      <c r="POO28" s="37"/>
      <c r="POP28" s="37"/>
      <c r="POQ28" s="37"/>
      <c r="POR28" s="37"/>
      <c r="POS28" s="37"/>
      <c r="POT28" s="37"/>
      <c r="POU28" s="37"/>
      <c r="POV28" s="37"/>
      <c r="POW28" s="37"/>
      <c r="POX28" s="37"/>
      <c r="POY28" s="37"/>
      <c r="POZ28" s="37"/>
      <c r="PPA28" s="37"/>
      <c r="PPB28" s="37"/>
      <c r="PPC28" s="37"/>
      <c r="PPD28" s="37"/>
      <c r="PPE28" s="37"/>
      <c r="PPF28" s="37"/>
      <c r="PPG28" s="37"/>
      <c r="PPH28" s="37"/>
      <c r="PPI28" s="37"/>
      <c r="PPJ28" s="37"/>
      <c r="PPK28" s="37"/>
      <c r="PPL28" s="37"/>
      <c r="PPM28" s="37"/>
      <c r="PPN28" s="37"/>
      <c r="PPO28" s="37"/>
      <c r="PPP28" s="37"/>
      <c r="PPQ28" s="37"/>
      <c r="PPR28" s="37"/>
      <c r="PPS28" s="37"/>
      <c r="PPT28" s="37"/>
      <c r="PPU28" s="37"/>
      <c r="PPV28" s="37"/>
      <c r="PPW28" s="37"/>
      <c r="PPX28" s="37"/>
      <c r="PPY28" s="37"/>
      <c r="PPZ28" s="37"/>
      <c r="PQA28" s="37"/>
      <c r="PQB28" s="37"/>
      <c r="PQC28" s="37"/>
      <c r="PQD28" s="37"/>
      <c r="PQE28" s="37"/>
      <c r="PQF28" s="37"/>
      <c r="PQG28" s="37"/>
      <c r="PQH28" s="37"/>
      <c r="PQI28" s="37"/>
      <c r="PQJ28" s="37"/>
      <c r="PQK28" s="37"/>
      <c r="PQL28" s="37"/>
      <c r="PQM28" s="37"/>
      <c r="PQN28" s="37"/>
      <c r="PQO28" s="37"/>
      <c r="PQP28" s="37"/>
      <c r="PQQ28" s="37"/>
      <c r="PQR28" s="37"/>
      <c r="PQS28" s="37"/>
      <c r="PQT28" s="37"/>
      <c r="PQU28" s="37"/>
      <c r="PQV28" s="37"/>
      <c r="PQW28" s="37"/>
      <c r="PQX28" s="37"/>
      <c r="PQY28" s="37"/>
      <c r="PQZ28" s="37"/>
      <c r="PRA28" s="37"/>
      <c r="PRB28" s="37"/>
      <c r="PRC28" s="37"/>
      <c r="PRD28" s="37"/>
      <c r="PRE28" s="37"/>
      <c r="PRF28" s="37"/>
      <c r="PRG28" s="37"/>
      <c r="PRH28" s="37"/>
      <c r="PRI28" s="37"/>
      <c r="PRJ28" s="37"/>
      <c r="PRK28" s="37"/>
      <c r="PRL28" s="37"/>
      <c r="PRM28" s="37"/>
      <c r="PRN28" s="37"/>
      <c r="PRO28" s="37"/>
      <c r="PRP28" s="37"/>
      <c r="PRQ28" s="37"/>
      <c r="PRR28" s="37"/>
      <c r="PRS28" s="37"/>
      <c r="PRT28" s="37"/>
      <c r="PRU28" s="37"/>
      <c r="PRV28" s="37"/>
      <c r="PRW28" s="37"/>
      <c r="PRX28" s="37"/>
      <c r="PRY28" s="37"/>
      <c r="PRZ28" s="37"/>
      <c r="PSA28" s="37"/>
      <c r="PSB28" s="37"/>
      <c r="PSC28" s="37"/>
      <c r="PSD28" s="37"/>
      <c r="PSE28" s="37"/>
      <c r="PSF28" s="37"/>
      <c r="PSG28" s="37"/>
      <c r="PSH28" s="37"/>
      <c r="PSI28" s="37"/>
      <c r="PSJ28" s="37"/>
      <c r="PSK28" s="37"/>
      <c r="PSL28" s="37"/>
      <c r="PSM28" s="37"/>
      <c r="PSN28" s="37"/>
      <c r="PSO28" s="37"/>
      <c r="PSP28" s="37"/>
      <c r="PSQ28" s="37"/>
      <c r="PSR28" s="37"/>
      <c r="PSS28" s="37"/>
      <c r="PST28" s="37"/>
      <c r="PSU28" s="37"/>
      <c r="PSV28" s="37"/>
      <c r="PSW28" s="37"/>
      <c r="PSX28" s="37"/>
      <c r="PSY28" s="37"/>
      <c r="PSZ28" s="37"/>
      <c r="PTA28" s="37"/>
      <c r="PTB28" s="37"/>
      <c r="PTC28" s="37"/>
      <c r="PTD28" s="37"/>
      <c r="PTE28" s="37"/>
      <c r="PTF28" s="37"/>
      <c r="PTG28" s="37"/>
      <c r="PTH28" s="37"/>
      <c r="PTI28" s="37"/>
      <c r="PTJ28" s="37"/>
      <c r="PTK28" s="37"/>
      <c r="PTL28" s="37"/>
      <c r="PTM28" s="37"/>
      <c r="PTN28" s="37"/>
      <c r="PTO28" s="37"/>
      <c r="PTP28" s="37"/>
      <c r="PTQ28" s="37"/>
      <c r="PTR28" s="37"/>
      <c r="PTS28" s="37"/>
      <c r="PTT28" s="37"/>
      <c r="PTU28" s="37"/>
      <c r="PTV28" s="37"/>
      <c r="PTW28" s="37"/>
      <c r="PTX28" s="37"/>
      <c r="PTY28" s="37"/>
      <c r="PTZ28" s="37"/>
      <c r="PUA28" s="37"/>
      <c r="PUB28" s="37"/>
      <c r="PUC28" s="37"/>
      <c r="PUD28" s="37"/>
      <c r="PUE28" s="37"/>
      <c r="PUF28" s="37"/>
      <c r="PUG28" s="37"/>
      <c r="PUH28" s="37"/>
      <c r="PUI28" s="37"/>
      <c r="PUJ28" s="37"/>
      <c r="PUK28" s="37"/>
      <c r="PUL28" s="37"/>
      <c r="PUM28" s="37"/>
      <c r="PUN28" s="37"/>
      <c r="PUO28" s="37"/>
      <c r="PUP28" s="37"/>
      <c r="PUQ28" s="37"/>
      <c r="PUR28" s="37"/>
      <c r="PUS28" s="37"/>
      <c r="PUT28" s="37"/>
      <c r="PUU28" s="37"/>
      <c r="PUV28" s="37"/>
      <c r="PUW28" s="37"/>
      <c r="PUX28" s="37"/>
      <c r="PUY28" s="37"/>
      <c r="PUZ28" s="37"/>
      <c r="PVA28" s="37"/>
      <c r="PVB28" s="37"/>
      <c r="PVC28" s="37"/>
      <c r="PVD28" s="37"/>
      <c r="PVE28" s="37"/>
      <c r="PVF28" s="37"/>
      <c r="PVG28" s="37"/>
      <c r="PVH28" s="37"/>
      <c r="PVI28" s="37"/>
      <c r="PVJ28" s="37"/>
      <c r="PVK28" s="37"/>
      <c r="PVL28" s="37"/>
      <c r="PVM28" s="37"/>
      <c r="PVN28" s="37"/>
      <c r="PVO28" s="37"/>
      <c r="PVP28" s="37"/>
      <c r="PVQ28" s="37"/>
      <c r="PVR28" s="37"/>
      <c r="PVS28" s="37"/>
      <c r="PVT28" s="37"/>
      <c r="PVU28" s="37"/>
      <c r="PVV28" s="37"/>
      <c r="PVW28" s="37"/>
      <c r="PVX28" s="37"/>
      <c r="PVY28" s="37"/>
      <c r="PVZ28" s="37"/>
      <c r="PWA28" s="37"/>
      <c r="PWB28" s="37"/>
      <c r="PWC28" s="37"/>
      <c r="PWD28" s="37"/>
      <c r="PWE28" s="37"/>
      <c r="PWF28" s="37"/>
      <c r="PWG28" s="37"/>
      <c r="PWH28" s="37"/>
      <c r="PWI28" s="37"/>
      <c r="PWJ28" s="37"/>
      <c r="PWK28" s="37"/>
      <c r="PWL28" s="37"/>
      <c r="PWM28" s="37"/>
      <c r="PWN28" s="37"/>
      <c r="PWO28" s="37"/>
      <c r="PWP28" s="37"/>
      <c r="PWQ28" s="37"/>
      <c r="PWR28" s="37"/>
      <c r="PWS28" s="37"/>
      <c r="PWT28" s="37"/>
      <c r="PWU28" s="37"/>
      <c r="PWV28" s="37"/>
      <c r="PWW28" s="37"/>
      <c r="PWX28" s="37"/>
      <c r="PWY28" s="37"/>
      <c r="PWZ28" s="37"/>
      <c r="PXA28" s="37"/>
      <c r="PXB28" s="37"/>
      <c r="PXC28" s="37"/>
      <c r="PXD28" s="37"/>
      <c r="PXE28" s="37"/>
      <c r="PXF28" s="37"/>
      <c r="PXG28" s="37"/>
      <c r="PXH28" s="37"/>
      <c r="PXI28" s="37"/>
      <c r="PXJ28" s="37"/>
      <c r="PXK28" s="37"/>
      <c r="PXL28" s="37"/>
      <c r="PXM28" s="37"/>
      <c r="PXN28" s="37"/>
      <c r="PXO28" s="37"/>
      <c r="PXP28" s="37"/>
      <c r="PXQ28" s="37"/>
      <c r="PXR28" s="37"/>
      <c r="PXS28" s="37"/>
      <c r="PXT28" s="37"/>
      <c r="PXU28" s="37"/>
      <c r="PXV28" s="37"/>
      <c r="PXW28" s="37"/>
      <c r="PXX28" s="37"/>
      <c r="PXY28" s="37"/>
      <c r="PXZ28" s="37"/>
      <c r="PYA28" s="37"/>
      <c r="PYB28" s="37"/>
      <c r="PYC28" s="37"/>
      <c r="PYD28" s="37"/>
      <c r="PYE28" s="37"/>
      <c r="PYF28" s="37"/>
      <c r="PYG28" s="37"/>
      <c r="PYH28" s="37"/>
      <c r="PYI28" s="37"/>
      <c r="PYJ28" s="37"/>
      <c r="PYK28" s="37"/>
      <c r="PYL28" s="37"/>
      <c r="PYM28" s="37"/>
      <c r="PYN28" s="37"/>
      <c r="PYO28" s="37"/>
      <c r="PYP28" s="37"/>
      <c r="PYQ28" s="37"/>
      <c r="PYR28" s="37"/>
      <c r="PYS28" s="37"/>
      <c r="PYT28" s="37"/>
      <c r="PYU28" s="37"/>
      <c r="PYV28" s="37"/>
      <c r="PYW28" s="37"/>
      <c r="PYX28" s="37"/>
      <c r="PYY28" s="37"/>
      <c r="PYZ28" s="37"/>
      <c r="PZA28" s="37"/>
      <c r="PZB28" s="37"/>
      <c r="PZC28" s="37"/>
      <c r="PZD28" s="37"/>
      <c r="PZE28" s="37"/>
      <c r="PZF28" s="37"/>
      <c r="PZG28" s="37"/>
      <c r="PZH28" s="37"/>
      <c r="PZI28" s="37"/>
      <c r="PZJ28" s="37"/>
      <c r="PZK28" s="37"/>
      <c r="PZL28" s="37"/>
      <c r="PZM28" s="37"/>
      <c r="PZN28" s="37"/>
      <c r="PZO28" s="37"/>
      <c r="PZP28" s="37"/>
      <c r="PZQ28" s="37"/>
      <c r="PZR28" s="37"/>
      <c r="PZS28" s="37"/>
      <c r="PZT28" s="37"/>
      <c r="PZU28" s="37"/>
      <c r="PZV28" s="37"/>
      <c r="PZW28" s="37"/>
      <c r="PZX28" s="37"/>
      <c r="PZY28" s="37"/>
      <c r="PZZ28" s="37"/>
      <c r="QAA28" s="37"/>
      <c r="QAB28" s="37"/>
      <c r="QAC28" s="37"/>
      <c r="QAD28" s="37"/>
      <c r="QAE28" s="37"/>
      <c r="QAF28" s="37"/>
      <c r="QAG28" s="37"/>
      <c r="QAH28" s="37"/>
      <c r="QAI28" s="37"/>
      <c r="QAJ28" s="37"/>
      <c r="QAK28" s="37"/>
      <c r="QAL28" s="37"/>
      <c r="QAM28" s="37"/>
      <c r="QAN28" s="37"/>
      <c r="QAO28" s="37"/>
      <c r="QAP28" s="37"/>
      <c r="QAQ28" s="37"/>
      <c r="QAR28" s="37"/>
      <c r="QAS28" s="37"/>
      <c r="QAT28" s="37"/>
      <c r="QAU28" s="37"/>
      <c r="QAV28" s="37"/>
      <c r="QAW28" s="37"/>
      <c r="QAX28" s="37"/>
      <c r="QAY28" s="37"/>
      <c r="QAZ28" s="37"/>
      <c r="QBA28" s="37"/>
      <c r="QBB28" s="37"/>
      <c r="QBC28" s="37"/>
      <c r="QBD28" s="37"/>
      <c r="QBE28" s="37"/>
      <c r="QBF28" s="37"/>
      <c r="QBG28" s="37"/>
      <c r="QBH28" s="37"/>
      <c r="QBI28" s="37"/>
      <c r="QBJ28" s="37"/>
      <c r="QBK28" s="37"/>
      <c r="QBL28" s="37"/>
      <c r="QBM28" s="37"/>
      <c r="QBN28" s="37"/>
      <c r="QBO28" s="37"/>
      <c r="QBP28" s="37"/>
      <c r="QBQ28" s="37"/>
      <c r="QBR28" s="37"/>
      <c r="QBS28" s="37"/>
      <c r="QBT28" s="37"/>
      <c r="QBU28" s="37"/>
      <c r="QBV28" s="37"/>
      <c r="QBW28" s="37"/>
      <c r="QBX28" s="37"/>
      <c r="QBY28" s="37"/>
      <c r="QBZ28" s="37"/>
      <c r="QCA28" s="37"/>
      <c r="QCB28" s="37"/>
      <c r="QCC28" s="37"/>
      <c r="QCD28" s="37"/>
      <c r="QCE28" s="37"/>
      <c r="QCF28" s="37"/>
      <c r="QCG28" s="37"/>
      <c r="QCH28" s="37"/>
      <c r="QCI28" s="37"/>
      <c r="QCJ28" s="37"/>
      <c r="QCK28" s="37"/>
      <c r="QCL28" s="37"/>
      <c r="QCM28" s="37"/>
      <c r="QCN28" s="37"/>
      <c r="QCO28" s="37"/>
      <c r="QCP28" s="37"/>
      <c r="QCQ28" s="37"/>
      <c r="QCR28" s="37"/>
      <c r="QCS28" s="37"/>
      <c r="QCT28" s="37"/>
      <c r="QCU28" s="37"/>
      <c r="QCV28" s="37"/>
      <c r="QCW28" s="37"/>
      <c r="QCX28" s="37"/>
      <c r="QCY28" s="37"/>
      <c r="QCZ28" s="37"/>
      <c r="QDA28" s="37"/>
      <c r="QDB28" s="37"/>
      <c r="QDC28" s="37"/>
      <c r="QDD28" s="37"/>
      <c r="QDE28" s="37"/>
      <c r="QDF28" s="37"/>
      <c r="QDG28" s="37"/>
      <c r="QDH28" s="37"/>
      <c r="QDI28" s="37"/>
      <c r="QDJ28" s="37"/>
      <c r="QDK28" s="37"/>
      <c r="QDL28" s="37"/>
      <c r="QDM28" s="37"/>
      <c r="QDN28" s="37"/>
      <c r="QDO28" s="37"/>
      <c r="QDP28" s="37"/>
      <c r="QDQ28" s="37"/>
      <c r="QDR28" s="37"/>
      <c r="QDS28" s="37"/>
      <c r="QDT28" s="37"/>
      <c r="QDU28" s="37"/>
      <c r="QDV28" s="37"/>
      <c r="QDW28" s="37"/>
      <c r="QDX28" s="37"/>
      <c r="QDY28" s="37"/>
      <c r="QDZ28" s="37"/>
      <c r="QEA28" s="37"/>
      <c r="QEB28" s="37"/>
      <c r="QEC28" s="37"/>
      <c r="QED28" s="37"/>
      <c r="QEE28" s="37"/>
      <c r="QEF28" s="37"/>
      <c r="QEG28" s="37"/>
      <c r="QEH28" s="37"/>
      <c r="QEI28" s="37"/>
      <c r="QEJ28" s="37"/>
      <c r="QEK28" s="37"/>
      <c r="QEL28" s="37"/>
      <c r="QEM28" s="37"/>
      <c r="QEN28" s="37"/>
      <c r="QEO28" s="37"/>
      <c r="QEP28" s="37"/>
      <c r="QEQ28" s="37"/>
      <c r="QER28" s="37"/>
      <c r="QES28" s="37"/>
      <c r="QET28" s="37"/>
      <c r="QEU28" s="37"/>
      <c r="QEV28" s="37"/>
      <c r="QEW28" s="37"/>
      <c r="QEX28" s="37"/>
      <c r="QEY28" s="37"/>
      <c r="QEZ28" s="37"/>
      <c r="QFA28" s="37"/>
      <c r="QFB28" s="37"/>
      <c r="QFC28" s="37"/>
      <c r="QFD28" s="37"/>
      <c r="QFE28" s="37"/>
      <c r="QFF28" s="37"/>
      <c r="QFG28" s="37"/>
      <c r="QFH28" s="37"/>
      <c r="QFI28" s="37"/>
      <c r="QFJ28" s="37"/>
      <c r="QFK28" s="37"/>
      <c r="QFL28" s="37"/>
      <c r="QFM28" s="37"/>
      <c r="QFN28" s="37"/>
      <c r="QFO28" s="37"/>
      <c r="QFP28" s="37"/>
      <c r="QFQ28" s="37"/>
      <c r="QFR28" s="37"/>
      <c r="QFS28" s="37"/>
      <c r="QFT28" s="37"/>
      <c r="QFU28" s="37"/>
      <c r="QFV28" s="37"/>
      <c r="QFW28" s="37"/>
      <c r="QFX28" s="37"/>
      <c r="QFY28" s="37"/>
      <c r="QFZ28" s="37"/>
      <c r="QGA28" s="37"/>
      <c r="QGB28" s="37"/>
      <c r="QGC28" s="37"/>
      <c r="QGD28" s="37"/>
      <c r="QGE28" s="37"/>
      <c r="QGF28" s="37"/>
      <c r="QGG28" s="37"/>
      <c r="QGH28" s="37"/>
      <c r="QGI28" s="37"/>
      <c r="QGJ28" s="37"/>
      <c r="QGK28" s="37"/>
      <c r="QGL28" s="37"/>
      <c r="QGM28" s="37"/>
      <c r="QGN28" s="37"/>
      <c r="QGO28" s="37"/>
      <c r="QGP28" s="37"/>
      <c r="QGQ28" s="37"/>
      <c r="QGR28" s="37"/>
      <c r="QGS28" s="37"/>
      <c r="QGT28" s="37"/>
      <c r="QGU28" s="37"/>
      <c r="QGV28" s="37"/>
      <c r="QGW28" s="37"/>
      <c r="QGX28" s="37"/>
      <c r="QGY28" s="37"/>
      <c r="QGZ28" s="37"/>
      <c r="QHA28" s="37"/>
      <c r="QHB28" s="37"/>
      <c r="QHC28" s="37"/>
      <c r="QHD28" s="37"/>
      <c r="QHE28" s="37"/>
      <c r="QHF28" s="37"/>
      <c r="QHG28" s="37"/>
      <c r="QHH28" s="37"/>
      <c r="QHI28" s="37"/>
      <c r="QHJ28" s="37"/>
      <c r="QHK28" s="37"/>
      <c r="QHL28" s="37"/>
      <c r="QHM28" s="37"/>
      <c r="QHN28" s="37"/>
      <c r="QHO28" s="37"/>
      <c r="QHP28" s="37"/>
      <c r="QHQ28" s="37"/>
      <c r="QHR28" s="37"/>
      <c r="QHS28" s="37"/>
      <c r="QHT28" s="37"/>
      <c r="QHU28" s="37"/>
      <c r="QHV28" s="37"/>
      <c r="QHW28" s="37"/>
      <c r="QHX28" s="37"/>
      <c r="QHY28" s="37"/>
      <c r="QHZ28" s="37"/>
      <c r="QIA28" s="37"/>
      <c r="QIB28" s="37"/>
      <c r="QIC28" s="37"/>
      <c r="QID28" s="37"/>
      <c r="QIE28" s="37"/>
      <c r="QIF28" s="37"/>
      <c r="QIG28" s="37"/>
      <c r="QIH28" s="37"/>
      <c r="QII28" s="37"/>
      <c r="QIJ28" s="37"/>
      <c r="QIK28" s="37"/>
      <c r="QIL28" s="37"/>
      <c r="QIM28" s="37"/>
      <c r="QIN28" s="37"/>
      <c r="QIO28" s="37"/>
      <c r="QIP28" s="37"/>
      <c r="QIQ28" s="37"/>
      <c r="QIR28" s="37"/>
      <c r="QIS28" s="37"/>
      <c r="QIT28" s="37"/>
      <c r="QIU28" s="37"/>
      <c r="QIV28" s="37"/>
      <c r="QIW28" s="37"/>
      <c r="QIX28" s="37"/>
      <c r="QIY28" s="37"/>
      <c r="QIZ28" s="37"/>
      <c r="QJA28" s="37"/>
      <c r="QJB28" s="37"/>
      <c r="QJC28" s="37"/>
      <c r="QJD28" s="37"/>
      <c r="QJE28" s="37"/>
      <c r="QJF28" s="37"/>
      <c r="QJG28" s="37"/>
      <c r="QJH28" s="37"/>
      <c r="QJI28" s="37"/>
      <c r="QJJ28" s="37"/>
      <c r="QJK28" s="37"/>
      <c r="QJL28" s="37"/>
      <c r="QJM28" s="37"/>
      <c r="QJN28" s="37"/>
      <c r="QJO28" s="37"/>
      <c r="QJP28" s="37"/>
      <c r="QJQ28" s="37"/>
      <c r="QJR28" s="37"/>
      <c r="QJS28" s="37"/>
      <c r="QJT28" s="37"/>
      <c r="QJU28" s="37"/>
      <c r="QJV28" s="37"/>
      <c r="QJW28" s="37"/>
      <c r="QJX28" s="37"/>
      <c r="QJY28" s="37"/>
      <c r="QJZ28" s="37"/>
      <c r="QKA28" s="37"/>
      <c r="QKB28" s="37"/>
      <c r="QKC28" s="37"/>
      <c r="QKD28" s="37"/>
      <c r="QKE28" s="37"/>
      <c r="QKF28" s="37"/>
      <c r="QKG28" s="37"/>
      <c r="QKH28" s="37"/>
      <c r="QKI28" s="37"/>
      <c r="QKJ28" s="37"/>
      <c r="QKK28" s="37"/>
      <c r="QKL28" s="37"/>
      <c r="QKM28" s="37"/>
      <c r="QKN28" s="37"/>
      <c r="QKO28" s="37"/>
      <c r="QKP28" s="37"/>
      <c r="QKQ28" s="37"/>
      <c r="QKR28" s="37"/>
      <c r="QKS28" s="37"/>
      <c r="QKT28" s="37"/>
      <c r="QKU28" s="37"/>
      <c r="QKV28" s="37"/>
      <c r="QKW28" s="37"/>
      <c r="QKX28" s="37"/>
      <c r="QKY28" s="37"/>
      <c r="QKZ28" s="37"/>
      <c r="QLA28" s="37"/>
      <c r="QLB28" s="37"/>
      <c r="QLC28" s="37"/>
      <c r="QLD28" s="37"/>
      <c r="QLE28" s="37"/>
      <c r="QLF28" s="37"/>
      <c r="QLG28" s="37"/>
      <c r="QLH28" s="37"/>
      <c r="QLI28" s="37"/>
      <c r="QLJ28" s="37"/>
      <c r="QLK28" s="37"/>
      <c r="QLL28" s="37"/>
      <c r="QLM28" s="37"/>
      <c r="QLN28" s="37"/>
      <c r="QLO28" s="37"/>
      <c r="QLP28" s="37"/>
      <c r="QLQ28" s="37"/>
      <c r="QLR28" s="37"/>
      <c r="QLS28" s="37"/>
      <c r="QLT28" s="37"/>
      <c r="QLU28" s="37"/>
      <c r="QLV28" s="37"/>
      <c r="QLW28" s="37"/>
      <c r="QLX28" s="37"/>
      <c r="QLY28" s="37"/>
      <c r="QLZ28" s="37"/>
      <c r="QMA28" s="37"/>
      <c r="QMB28" s="37"/>
      <c r="QMC28" s="37"/>
      <c r="QMD28" s="37"/>
      <c r="QME28" s="37"/>
      <c r="QMF28" s="37"/>
      <c r="QMG28" s="37"/>
      <c r="QMH28" s="37"/>
      <c r="QMI28" s="37"/>
      <c r="QMJ28" s="37"/>
      <c r="QMK28" s="37"/>
      <c r="QML28" s="37"/>
      <c r="QMM28" s="37"/>
      <c r="QMN28" s="37"/>
      <c r="QMO28" s="37"/>
      <c r="QMP28" s="37"/>
      <c r="QMQ28" s="37"/>
      <c r="QMR28" s="37"/>
      <c r="QMS28" s="37"/>
      <c r="QMT28" s="37"/>
      <c r="QMU28" s="37"/>
      <c r="QMV28" s="37"/>
      <c r="QMW28" s="37"/>
      <c r="QMX28" s="37"/>
      <c r="QMY28" s="37"/>
      <c r="QMZ28" s="37"/>
      <c r="QNA28" s="37"/>
      <c r="QNB28" s="37"/>
      <c r="QNC28" s="37"/>
      <c r="QND28" s="37"/>
      <c r="QNE28" s="37"/>
      <c r="QNF28" s="37"/>
      <c r="QNG28" s="37"/>
      <c r="QNH28" s="37"/>
      <c r="QNI28" s="37"/>
      <c r="QNJ28" s="37"/>
      <c r="QNK28" s="37"/>
      <c r="QNL28" s="37"/>
      <c r="QNM28" s="37"/>
      <c r="QNN28" s="37"/>
      <c r="QNO28" s="37"/>
      <c r="QNP28" s="37"/>
      <c r="QNQ28" s="37"/>
      <c r="QNR28" s="37"/>
      <c r="QNS28" s="37"/>
      <c r="QNT28" s="37"/>
      <c r="QNU28" s="37"/>
      <c r="QNV28" s="37"/>
      <c r="QNW28" s="37"/>
      <c r="QNX28" s="37"/>
      <c r="QNY28" s="37"/>
      <c r="QNZ28" s="37"/>
      <c r="QOA28" s="37"/>
      <c r="QOB28" s="37"/>
      <c r="QOC28" s="37"/>
      <c r="QOD28" s="37"/>
      <c r="QOE28" s="37"/>
      <c r="QOF28" s="37"/>
      <c r="QOG28" s="37"/>
      <c r="QOH28" s="37"/>
      <c r="QOI28" s="37"/>
      <c r="QOJ28" s="37"/>
      <c r="QOK28" s="37"/>
      <c r="QOL28" s="37"/>
      <c r="QOM28" s="37"/>
      <c r="QON28" s="37"/>
      <c r="QOO28" s="37"/>
      <c r="QOP28" s="37"/>
      <c r="QOQ28" s="37"/>
      <c r="QOR28" s="37"/>
      <c r="QOS28" s="37"/>
      <c r="QOT28" s="37"/>
      <c r="QOU28" s="37"/>
      <c r="QOV28" s="37"/>
      <c r="QOW28" s="37"/>
      <c r="QOX28" s="37"/>
      <c r="QOY28" s="37"/>
      <c r="QOZ28" s="37"/>
      <c r="QPA28" s="37"/>
      <c r="QPB28" s="37"/>
      <c r="QPC28" s="37"/>
      <c r="QPD28" s="37"/>
      <c r="QPE28" s="37"/>
      <c r="QPF28" s="37"/>
      <c r="QPG28" s="37"/>
      <c r="QPH28" s="37"/>
      <c r="QPI28" s="37"/>
      <c r="QPJ28" s="37"/>
      <c r="QPK28" s="37"/>
      <c r="QPL28" s="37"/>
      <c r="QPM28" s="37"/>
      <c r="QPN28" s="37"/>
      <c r="QPO28" s="37"/>
      <c r="QPP28" s="37"/>
      <c r="QPQ28" s="37"/>
      <c r="QPR28" s="37"/>
      <c r="QPS28" s="37"/>
      <c r="QPT28" s="37"/>
      <c r="QPU28" s="37"/>
      <c r="QPV28" s="37"/>
      <c r="QPW28" s="37"/>
      <c r="QPX28" s="37"/>
      <c r="QPY28" s="37"/>
      <c r="QPZ28" s="37"/>
      <c r="QQA28" s="37"/>
      <c r="QQB28" s="37"/>
      <c r="QQC28" s="37"/>
      <c r="QQD28" s="37"/>
      <c r="QQE28" s="37"/>
      <c r="QQF28" s="37"/>
      <c r="QQG28" s="37"/>
      <c r="QQH28" s="37"/>
      <c r="QQI28" s="37"/>
      <c r="QQJ28" s="37"/>
      <c r="QQK28" s="37"/>
      <c r="QQL28" s="37"/>
      <c r="QQM28" s="37"/>
      <c r="QQN28" s="37"/>
      <c r="QQO28" s="37"/>
      <c r="QQP28" s="37"/>
      <c r="QQQ28" s="37"/>
      <c r="QQR28" s="37"/>
      <c r="QQS28" s="37"/>
      <c r="QQT28" s="37"/>
      <c r="QQU28" s="37"/>
      <c r="QQV28" s="37"/>
      <c r="QQW28" s="37"/>
      <c r="QQX28" s="37"/>
      <c r="QQY28" s="37"/>
      <c r="QQZ28" s="37"/>
      <c r="QRA28" s="37"/>
      <c r="QRB28" s="37"/>
      <c r="QRC28" s="37"/>
      <c r="QRD28" s="37"/>
      <c r="QRE28" s="37"/>
      <c r="QRF28" s="37"/>
      <c r="QRG28" s="37"/>
      <c r="QRH28" s="37"/>
      <c r="QRI28" s="37"/>
      <c r="QRJ28" s="37"/>
      <c r="QRK28" s="37"/>
      <c r="QRL28" s="37"/>
      <c r="QRM28" s="37"/>
      <c r="QRN28" s="37"/>
      <c r="QRO28" s="37"/>
      <c r="QRP28" s="37"/>
      <c r="QRQ28" s="37"/>
      <c r="QRR28" s="37"/>
      <c r="QRS28" s="37"/>
      <c r="QRT28" s="37"/>
      <c r="QRU28" s="37"/>
      <c r="QRV28" s="37"/>
      <c r="QRW28" s="37"/>
      <c r="QRX28" s="37"/>
      <c r="QRY28" s="37"/>
      <c r="QRZ28" s="37"/>
      <c r="QSA28" s="37"/>
      <c r="QSB28" s="37"/>
      <c r="QSC28" s="37"/>
      <c r="QSD28" s="37"/>
      <c r="QSE28" s="37"/>
      <c r="QSF28" s="37"/>
      <c r="QSG28" s="37"/>
      <c r="QSH28" s="37"/>
      <c r="QSI28" s="37"/>
      <c r="QSJ28" s="37"/>
      <c r="QSK28" s="37"/>
      <c r="QSL28" s="37"/>
      <c r="QSM28" s="37"/>
      <c r="QSN28" s="37"/>
      <c r="QSO28" s="37"/>
      <c r="QSP28" s="37"/>
      <c r="QSQ28" s="37"/>
      <c r="QSR28" s="37"/>
      <c r="QSS28" s="37"/>
      <c r="QST28" s="37"/>
      <c r="QSU28" s="37"/>
      <c r="QSV28" s="37"/>
      <c r="QSW28" s="37"/>
      <c r="QSX28" s="37"/>
      <c r="QSY28" s="37"/>
      <c r="QSZ28" s="37"/>
      <c r="QTA28" s="37"/>
      <c r="QTB28" s="37"/>
      <c r="QTC28" s="37"/>
      <c r="QTD28" s="37"/>
      <c r="QTE28" s="37"/>
      <c r="QTF28" s="37"/>
      <c r="QTG28" s="37"/>
      <c r="QTH28" s="37"/>
      <c r="QTI28" s="37"/>
      <c r="QTJ28" s="37"/>
      <c r="QTK28" s="37"/>
      <c r="QTL28" s="37"/>
      <c r="QTM28" s="37"/>
      <c r="QTN28" s="37"/>
      <c r="QTO28" s="37"/>
      <c r="QTP28" s="37"/>
      <c r="QTQ28" s="37"/>
      <c r="QTR28" s="37"/>
      <c r="QTS28" s="37"/>
      <c r="QTT28" s="37"/>
      <c r="QTU28" s="37"/>
      <c r="QTV28" s="37"/>
      <c r="QTW28" s="37"/>
      <c r="QTX28" s="37"/>
      <c r="QTY28" s="37"/>
      <c r="QTZ28" s="37"/>
      <c r="QUA28" s="37"/>
      <c r="QUB28" s="37"/>
      <c r="QUC28" s="37"/>
      <c r="QUD28" s="37"/>
      <c r="QUE28" s="37"/>
      <c r="QUF28" s="37"/>
      <c r="QUG28" s="37"/>
      <c r="QUH28" s="37"/>
      <c r="QUI28" s="37"/>
      <c r="QUJ28" s="37"/>
      <c r="QUK28" s="37"/>
      <c r="QUL28" s="37"/>
      <c r="QUM28" s="37"/>
      <c r="QUN28" s="37"/>
      <c r="QUO28" s="37"/>
      <c r="QUP28" s="37"/>
      <c r="QUQ28" s="37"/>
      <c r="QUR28" s="37"/>
      <c r="QUS28" s="37"/>
      <c r="QUT28" s="37"/>
      <c r="QUU28" s="37"/>
      <c r="QUV28" s="37"/>
      <c r="QUW28" s="37"/>
      <c r="QUX28" s="37"/>
      <c r="QUY28" s="37"/>
      <c r="QUZ28" s="37"/>
      <c r="QVA28" s="37"/>
      <c r="QVB28" s="37"/>
      <c r="QVC28" s="37"/>
      <c r="QVD28" s="37"/>
      <c r="QVE28" s="37"/>
      <c r="QVF28" s="37"/>
      <c r="QVG28" s="37"/>
      <c r="QVH28" s="37"/>
      <c r="QVI28" s="37"/>
      <c r="QVJ28" s="37"/>
      <c r="QVK28" s="37"/>
      <c r="QVL28" s="37"/>
      <c r="QVM28" s="37"/>
      <c r="QVN28" s="37"/>
      <c r="QVO28" s="37"/>
      <c r="QVP28" s="37"/>
      <c r="QVQ28" s="37"/>
      <c r="QVR28" s="37"/>
      <c r="QVS28" s="37"/>
      <c r="QVT28" s="37"/>
      <c r="QVU28" s="37"/>
      <c r="QVV28" s="37"/>
      <c r="QVW28" s="37"/>
      <c r="QVX28" s="37"/>
      <c r="QVY28" s="37"/>
      <c r="QVZ28" s="37"/>
      <c r="QWA28" s="37"/>
      <c r="QWB28" s="37"/>
      <c r="QWC28" s="37"/>
      <c r="QWD28" s="37"/>
      <c r="QWE28" s="37"/>
      <c r="QWF28" s="37"/>
      <c r="QWG28" s="37"/>
      <c r="QWH28" s="37"/>
      <c r="QWI28" s="37"/>
      <c r="QWJ28" s="37"/>
      <c r="QWK28" s="37"/>
      <c r="QWL28" s="37"/>
      <c r="QWM28" s="37"/>
      <c r="QWN28" s="37"/>
      <c r="QWO28" s="37"/>
      <c r="QWP28" s="37"/>
      <c r="QWQ28" s="37"/>
      <c r="QWR28" s="37"/>
      <c r="QWS28" s="37"/>
      <c r="QWT28" s="37"/>
      <c r="QWU28" s="37"/>
      <c r="QWV28" s="37"/>
      <c r="QWW28" s="37"/>
      <c r="QWX28" s="37"/>
      <c r="QWY28" s="37"/>
      <c r="QWZ28" s="37"/>
      <c r="QXA28" s="37"/>
      <c r="QXB28" s="37"/>
      <c r="QXC28" s="37"/>
      <c r="QXD28" s="37"/>
      <c r="QXE28" s="37"/>
      <c r="QXF28" s="37"/>
      <c r="QXG28" s="37"/>
      <c r="QXH28" s="37"/>
      <c r="QXI28" s="37"/>
      <c r="QXJ28" s="37"/>
      <c r="QXK28" s="37"/>
      <c r="QXL28" s="37"/>
      <c r="QXM28" s="37"/>
      <c r="QXN28" s="37"/>
      <c r="QXO28" s="37"/>
      <c r="QXP28" s="37"/>
      <c r="QXQ28" s="37"/>
      <c r="QXR28" s="37"/>
      <c r="QXS28" s="37"/>
      <c r="QXT28" s="37"/>
      <c r="QXU28" s="37"/>
      <c r="QXV28" s="37"/>
      <c r="QXW28" s="37"/>
      <c r="QXX28" s="37"/>
      <c r="QXY28" s="37"/>
      <c r="QXZ28" s="37"/>
      <c r="QYA28" s="37"/>
      <c r="QYB28" s="37"/>
      <c r="QYC28" s="37"/>
      <c r="QYD28" s="37"/>
      <c r="QYE28" s="37"/>
      <c r="QYF28" s="37"/>
      <c r="QYG28" s="37"/>
      <c r="QYH28" s="37"/>
      <c r="QYI28" s="37"/>
      <c r="QYJ28" s="37"/>
      <c r="QYK28" s="37"/>
      <c r="QYL28" s="37"/>
      <c r="QYM28" s="37"/>
      <c r="QYN28" s="37"/>
      <c r="QYO28" s="37"/>
      <c r="QYP28" s="37"/>
      <c r="QYQ28" s="37"/>
      <c r="QYR28" s="37"/>
      <c r="QYS28" s="37"/>
      <c r="QYT28" s="37"/>
      <c r="QYU28" s="37"/>
      <c r="QYV28" s="37"/>
      <c r="QYW28" s="37"/>
      <c r="QYX28" s="37"/>
      <c r="QYY28" s="37"/>
      <c r="QYZ28" s="37"/>
      <c r="QZA28" s="37"/>
      <c r="QZB28" s="37"/>
      <c r="QZC28" s="37"/>
      <c r="QZD28" s="37"/>
      <c r="QZE28" s="37"/>
      <c r="QZF28" s="37"/>
      <c r="QZG28" s="37"/>
      <c r="QZH28" s="37"/>
      <c r="QZI28" s="37"/>
      <c r="QZJ28" s="37"/>
      <c r="QZK28" s="37"/>
      <c r="QZL28" s="37"/>
      <c r="QZM28" s="37"/>
      <c r="QZN28" s="37"/>
      <c r="QZO28" s="37"/>
      <c r="QZP28" s="37"/>
      <c r="QZQ28" s="37"/>
      <c r="QZR28" s="37"/>
      <c r="QZS28" s="37"/>
      <c r="QZT28" s="37"/>
      <c r="QZU28" s="37"/>
      <c r="QZV28" s="37"/>
      <c r="QZW28" s="37"/>
      <c r="QZX28" s="37"/>
      <c r="QZY28" s="37"/>
      <c r="QZZ28" s="37"/>
      <c r="RAA28" s="37"/>
      <c r="RAB28" s="37"/>
      <c r="RAC28" s="37"/>
      <c r="RAD28" s="37"/>
      <c r="RAE28" s="37"/>
      <c r="RAF28" s="37"/>
      <c r="RAG28" s="37"/>
      <c r="RAH28" s="37"/>
      <c r="RAI28" s="37"/>
      <c r="RAJ28" s="37"/>
      <c r="RAK28" s="37"/>
      <c r="RAL28" s="37"/>
      <c r="RAM28" s="37"/>
      <c r="RAN28" s="37"/>
      <c r="RAO28" s="37"/>
      <c r="RAP28" s="37"/>
      <c r="RAQ28" s="37"/>
      <c r="RAR28" s="37"/>
      <c r="RAS28" s="37"/>
      <c r="RAT28" s="37"/>
      <c r="RAU28" s="37"/>
      <c r="RAV28" s="37"/>
      <c r="RAW28" s="37"/>
      <c r="RAX28" s="37"/>
      <c r="RAY28" s="37"/>
      <c r="RAZ28" s="37"/>
      <c r="RBA28" s="37"/>
      <c r="RBB28" s="37"/>
      <c r="RBC28" s="37"/>
      <c r="RBD28" s="37"/>
      <c r="RBE28" s="37"/>
      <c r="RBF28" s="37"/>
      <c r="RBG28" s="37"/>
      <c r="RBH28" s="37"/>
      <c r="RBI28" s="37"/>
      <c r="RBJ28" s="37"/>
      <c r="RBK28" s="37"/>
      <c r="RBL28" s="37"/>
      <c r="RBM28" s="37"/>
      <c r="RBN28" s="37"/>
      <c r="RBO28" s="37"/>
      <c r="RBP28" s="37"/>
      <c r="RBQ28" s="37"/>
      <c r="RBR28" s="37"/>
      <c r="RBS28" s="37"/>
      <c r="RBT28" s="37"/>
      <c r="RBU28" s="37"/>
      <c r="RBV28" s="37"/>
      <c r="RBW28" s="37"/>
      <c r="RBX28" s="37"/>
      <c r="RBY28" s="37"/>
      <c r="RBZ28" s="37"/>
      <c r="RCA28" s="37"/>
      <c r="RCB28" s="37"/>
      <c r="RCC28" s="37"/>
      <c r="RCD28" s="37"/>
      <c r="RCE28" s="37"/>
      <c r="RCF28" s="37"/>
      <c r="RCG28" s="37"/>
      <c r="RCH28" s="37"/>
      <c r="RCI28" s="37"/>
      <c r="RCJ28" s="37"/>
      <c r="RCK28" s="37"/>
      <c r="RCL28" s="37"/>
      <c r="RCM28" s="37"/>
      <c r="RCN28" s="37"/>
      <c r="RCO28" s="37"/>
      <c r="RCP28" s="37"/>
      <c r="RCQ28" s="37"/>
      <c r="RCR28" s="37"/>
      <c r="RCS28" s="37"/>
      <c r="RCT28" s="37"/>
      <c r="RCU28" s="37"/>
      <c r="RCV28" s="37"/>
      <c r="RCW28" s="37"/>
      <c r="RCX28" s="37"/>
      <c r="RCY28" s="37"/>
      <c r="RCZ28" s="37"/>
      <c r="RDA28" s="37"/>
      <c r="RDB28" s="37"/>
      <c r="RDC28" s="37"/>
      <c r="RDD28" s="37"/>
      <c r="RDE28" s="37"/>
      <c r="RDF28" s="37"/>
      <c r="RDG28" s="37"/>
      <c r="RDH28" s="37"/>
      <c r="RDI28" s="37"/>
      <c r="RDJ28" s="37"/>
      <c r="RDK28" s="37"/>
      <c r="RDL28" s="37"/>
      <c r="RDM28" s="37"/>
      <c r="RDN28" s="37"/>
      <c r="RDO28" s="37"/>
      <c r="RDP28" s="37"/>
      <c r="RDQ28" s="37"/>
      <c r="RDR28" s="37"/>
      <c r="RDS28" s="37"/>
      <c r="RDT28" s="37"/>
      <c r="RDU28" s="37"/>
      <c r="RDV28" s="37"/>
      <c r="RDW28" s="37"/>
      <c r="RDX28" s="37"/>
      <c r="RDY28" s="37"/>
      <c r="RDZ28" s="37"/>
      <c r="REA28" s="37"/>
      <c r="REB28" s="37"/>
      <c r="REC28" s="37"/>
      <c r="RED28" s="37"/>
      <c r="REE28" s="37"/>
      <c r="REF28" s="37"/>
      <c r="REG28" s="37"/>
      <c r="REH28" s="37"/>
      <c r="REI28" s="37"/>
      <c r="REJ28" s="37"/>
      <c r="REK28" s="37"/>
      <c r="REL28" s="37"/>
      <c r="REM28" s="37"/>
      <c r="REN28" s="37"/>
      <c r="REO28" s="37"/>
      <c r="REP28" s="37"/>
      <c r="REQ28" s="37"/>
      <c r="RER28" s="37"/>
      <c r="RES28" s="37"/>
      <c r="RET28" s="37"/>
      <c r="REU28" s="37"/>
      <c r="REV28" s="37"/>
      <c r="REW28" s="37"/>
      <c r="REX28" s="37"/>
      <c r="REY28" s="37"/>
      <c r="REZ28" s="37"/>
      <c r="RFA28" s="37"/>
      <c r="RFB28" s="37"/>
      <c r="RFC28" s="37"/>
      <c r="RFD28" s="37"/>
      <c r="RFE28" s="37"/>
      <c r="RFF28" s="37"/>
      <c r="RFG28" s="37"/>
      <c r="RFH28" s="37"/>
      <c r="RFI28" s="37"/>
      <c r="RFJ28" s="37"/>
      <c r="RFK28" s="37"/>
      <c r="RFL28" s="37"/>
      <c r="RFM28" s="37"/>
      <c r="RFN28" s="37"/>
      <c r="RFO28" s="37"/>
      <c r="RFP28" s="37"/>
      <c r="RFQ28" s="37"/>
      <c r="RFR28" s="37"/>
      <c r="RFS28" s="37"/>
      <c r="RFT28" s="37"/>
      <c r="RFU28" s="37"/>
      <c r="RFV28" s="37"/>
      <c r="RFW28" s="37"/>
      <c r="RFX28" s="37"/>
      <c r="RFY28" s="37"/>
      <c r="RFZ28" s="37"/>
      <c r="RGA28" s="37"/>
      <c r="RGB28" s="37"/>
      <c r="RGC28" s="37"/>
      <c r="RGD28" s="37"/>
      <c r="RGE28" s="37"/>
      <c r="RGF28" s="37"/>
      <c r="RGG28" s="37"/>
      <c r="RGH28" s="37"/>
      <c r="RGI28" s="37"/>
      <c r="RGJ28" s="37"/>
      <c r="RGK28" s="37"/>
      <c r="RGL28" s="37"/>
      <c r="RGM28" s="37"/>
      <c r="RGN28" s="37"/>
      <c r="RGO28" s="37"/>
      <c r="RGP28" s="37"/>
      <c r="RGQ28" s="37"/>
      <c r="RGR28" s="37"/>
      <c r="RGS28" s="37"/>
      <c r="RGT28" s="37"/>
      <c r="RGU28" s="37"/>
      <c r="RGV28" s="37"/>
      <c r="RGW28" s="37"/>
      <c r="RGX28" s="37"/>
      <c r="RGY28" s="37"/>
      <c r="RGZ28" s="37"/>
      <c r="RHA28" s="37"/>
      <c r="RHB28" s="37"/>
      <c r="RHC28" s="37"/>
      <c r="RHD28" s="37"/>
      <c r="RHE28" s="37"/>
      <c r="RHF28" s="37"/>
      <c r="RHG28" s="37"/>
      <c r="RHH28" s="37"/>
      <c r="RHI28" s="37"/>
      <c r="RHJ28" s="37"/>
      <c r="RHK28" s="37"/>
      <c r="RHL28" s="37"/>
      <c r="RHM28" s="37"/>
      <c r="RHN28" s="37"/>
      <c r="RHO28" s="37"/>
      <c r="RHP28" s="37"/>
      <c r="RHQ28" s="37"/>
      <c r="RHR28" s="37"/>
      <c r="RHS28" s="37"/>
      <c r="RHT28" s="37"/>
      <c r="RHU28" s="37"/>
      <c r="RHV28" s="37"/>
      <c r="RHW28" s="37"/>
      <c r="RHX28" s="37"/>
      <c r="RHY28" s="37"/>
      <c r="RHZ28" s="37"/>
      <c r="RIA28" s="37"/>
      <c r="RIB28" s="37"/>
      <c r="RIC28" s="37"/>
      <c r="RID28" s="37"/>
      <c r="RIE28" s="37"/>
      <c r="RIF28" s="37"/>
      <c r="RIG28" s="37"/>
      <c r="RIH28" s="37"/>
      <c r="RII28" s="37"/>
      <c r="RIJ28" s="37"/>
      <c r="RIK28" s="37"/>
      <c r="RIL28" s="37"/>
      <c r="RIM28" s="37"/>
      <c r="RIN28" s="37"/>
      <c r="RIO28" s="37"/>
      <c r="RIP28" s="37"/>
      <c r="RIQ28" s="37"/>
      <c r="RIR28" s="37"/>
      <c r="RIS28" s="37"/>
      <c r="RIT28" s="37"/>
      <c r="RIU28" s="37"/>
      <c r="RIV28" s="37"/>
      <c r="RIW28" s="37"/>
      <c r="RIX28" s="37"/>
      <c r="RIY28" s="37"/>
      <c r="RIZ28" s="37"/>
      <c r="RJA28" s="37"/>
      <c r="RJB28" s="37"/>
      <c r="RJC28" s="37"/>
      <c r="RJD28" s="37"/>
      <c r="RJE28" s="37"/>
      <c r="RJF28" s="37"/>
      <c r="RJG28" s="37"/>
      <c r="RJH28" s="37"/>
      <c r="RJI28" s="37"/>
      <c r="RJJ28" s="37"/>
      <c r="RJK28" s="37"/>
      <c r="RJL28" s="37"/>
      <c r="RJM28" s="37"/>
      <c r="RJN28" s="37"/>
      <c r="RJO28" s="37"/>
      <c r="RJP28" s="37"/>
      <c r="RJQ28" s="37"/>
      <c r="RJR28" s="37"/>
      <c r="RJS28" s="37"/>
      <c r="RJT28" s="37"/>
      <c r="RJU28" s="37"/>
      <c r="RJV28" s="37"/>
      <c r="RJW28" s="37"/>
      <c r="RJX28" s="37"/>
      <c r="RJY28" s="37"/>
      <c r="RJZ28" s="37"/>
      <c r="RKA28" s="37"/>
      <c r="RKB28" s="37"/>
      <c r="RKC28" s="37"/>
      <c r="RKD28" s="37"/>
      <c r="RKE28" s="37"/>
      <c r="RKF28" s="37"/>
      <c r="RKG28" s="37"/>
      <c r="RKH28" s="37"/>
      <c r="RKI28" s="37"/>
      <c r="RKJ28" s="37"/>
      <c r="RKK28" s="37"/>
      <c r="RKL28" s="37"/>
      <c r="RKM28" s="37"/>
      <c r="RKN28" s="37"/>
      <c r="RKO28" s="37"/>
      <c r="RKP28" s="37"/>
      <c r="RKQ28" s="37"/>
      <c r="RKR28" s="37"/>
      <c r="RKS28" s="37"/>
      <c r="RKT28" s="37"/>
      <c r="RKU28" s="37"/>
      <c r="RKV28" s="37"/>
      <c r="RKW28" s="37"/>
      <c r="RKX28" s="37"/>
      <c r="RKY28" s="37"/>
      <c r="RKZ28" s="37"/>
      <c r="RLA28" s="37"/>
      <c r="RLB28" s="37"/>
      <c r="RLC28" s="37"/>
      <c r="RLD28" s="37"/>
      <c r="RLE28" s="37"/>
      <c r="RLF28" s="37"/>
      <c r="RLG28" s="37"/>
      <c r="RLH28" s="37"/>
      <c r="RLI28" s="37"/>
      <c r="RLJ28" s="37"/>
      <c r="RLK28" s="37"/>
      <c r="RLL28" s="37"/>
      <c r="RLM28" s="37"/>
      <c r="RLN28" s="37"/>
      <c r="RLO28" s="37"/>
      <c r="RLP28" s="37"/>
      <c r="RLQ28" s="37"/>
      <c r="RLR28" s="37"/>
      <c r="RLS28" s="37"/>
      <c r="RLT28" s="37"/>
      <c r="RLU28" s="37"/>
      <c r="RLV28" s="37"/>
      <c r="RLW28" s="37"/>
      <c r="RLX28" s="37"/>
      <c r="RLY28" s="37"/>
      <c r="RLZ28" s="37"/>
      <c r="RMA28" s="37"/>
      <c r="RMB28" s="37"/>
      <c r="RMC28" s="37"/>
      <c r="RMD28" s="37"/>
      <c r="RME28" s="37"/>
      <c r="RMF28" s="37"/>
      <c r="RMG28" s="37"/>
      <c r="RMH28" s="37"/>
      <c r="RMI28" s="37"/>
      <c r="RMJ28" s="37"/>
      <c r="RMK28" s="37"/>
      <c r="RML28" s="37"/>
      <c r="RMM28" s="37"/>
      <c r="RMN28" s="37"/>
      <c r="RMO28" s="37"/>
      <c r="RMP28" s="37"/>
      <c r="RMQ28" s="37"/>
      <c r="RMR28" s="37"/>
      <c r="RMS28" s="37"/>
      <c r="RMT28" s="37"/>
      <c r="RMU28" s="37"/>
      <c r="RMV28" s="37"/>
      <c r="RMW28" s="37"/>
      <c r="RMX28" s="37"/>
      <c r="RMY28" s="37"/>
      <c r="RMZ28" s="37"/>
      <c r="RNA28" s="37"/>
      <c r="RNB28" s="37"/>
      <c r="RNC28" s="37"/>
      <c r="RND28" s="37"/>
      <c r="RNE28" s="37"/>
      <c r="RNF28" s="37"/>
      <c r="RNG28" s="37"/>
      <c r="RNH28" s="37"/>
      <c r="RNI28" s="37"/>
      <c r="RNJ28" s="37"/>
      <c r="RNK28" s="37"/>
      <c r="RNL28" s="37"/>
      <c r="RNM28" s="37"/>
      <c r="RNN28" s="37"/>
      <c r="RNO28" s="37"/>
      <c r="RNP28" s="37"/>
      <c r="RNQ28" s="37"/>
      <c r="RNR28" s="37"/>
      <c r="RNS28" s="37"/>
      <c r="RNT28" s="37"/>
      <c r="RNU28" s="37"/>
      <c r="RNV28" s="37"/>
      <c r="RNW28" s="37"/>
      <c r="RNX28" s="37"/>
      <c r="RNY28" s="37"/>
      <c r="RNZ28" s="37"/>
      <c r="ROA28" s="37"/>
      <c r="ROB28" s="37"/>
      <c r="ROC28" s="37"/>
      <c r="ROD28" s="37"/>
      <c r="ROE28" s="37"/>
      <c r="ROF28" s="37"/>
      <c r="ROG28" s="37"/>
      <c r="ROH28" s="37"/>
      <c r="ROI28" s="37"/>
      <c r="ROJ28" s="37"/>
      <c r="ROK28" s="37"/>
      <c r="ROL28" s="37"/>
      <c r="ROM28" s="37"/>
      <c r="RON28" s="37"/>
      <c r="ROO28" s="37"/>
      <c r="ROP28" s="37"/>
      <c r="ROQ28" s="37"/>
      <c r="ROR28" s="37"/>
      <c r="ROS28" s="37"/>
      <c r="ROT28" s="37"/>
      <c r="ROU28" s="37"/>
      <c r="ROV28" s="37"/>
      <c r="ROW28" s="37"/>
      <c r="ROX28" s="37"/>
      <c r="ROY28" s="37"/>
      <c r="ROZ28" s="37"/>
      <c r="RPA28" s="37"/>
      <c r="RPB28" s="37"/>
      <c r="RPC28" s="37"/>
      <c r="RPD28" s="37"/>
      <c r="RPE28" s="37"/>
      <c r="RPF28" s="37"/>
      <c r="RPG28" s="37"/>
      <c r="RPH28" s="37"/>
      <c r="RPI28" s="37"/>
      <c r="RPJ28" s="37"/>
      <c r="RPK28" s="37"/>
      <c r="RPL28" s="37"/>
      <c r="RPM28" s="37"/>
      <c r="RPN28" s="37"/>
      <c r="RPO28" s="37"/>
      <c r="RPP28" s="37"/>
      <c r="RPQ28" s="37"/>
      <c r="RPR28" s="37"/>
      <c r="RPS28" s="37"/>
      <c r="RPT28" s="37"/>
      <c r="RPU28" s="37"/>
      <c r="RPV28" s="37"/>
      <c r="RPW28" s="37"/>
      <c r="RPX28" s="37"/>
      <c r="RPY28" s="37"/>
      <c r="RPZ28" s="37"/>
      <c r="RQA28" s="37"/>
      <c r="RQB28" s="37"/>
      <c r="RQC28" s="37"/>
      <c r="RQD28" s="37"/>
      <c r="RQE28" s="37"/>
      <c r="RQF28" s="37"/>
      <c r="RQG28" s="37"/>
      <c r="RQH28" s="37"/>
      <c r="RQI28" s="37"/>
      <c r="RQJ28" s="37"/>
      <c r="RQK28" s="37"/>
      <c r="RQL28" s="37"/>
      <c r="RQM28" s="37"/>
      <c r="RQN28" s="37"/>
      <c r="RQO28" s="37"/>
      <c r="RQP28" s="37"/>
      <c r="RQQ28" s="37"/>
      <c r="RQR28" s="37"/>
      <c r="RQS28" s="37"/>
      <c r="RQT28" s="37"/>
      <c r="RQU28" s="37"/>
      <c r="RQV28" s="37"/>
      <c r="RQW28" s="37"/>
      <c r="RQX28" s="37"/>
      <c r="RQY28" s="37"/>
      <c r="RQZ28" s="37"/>
      <c r="RRA28" s="37"/>
      <c r="RRB28" s="37"/>
      <c r="RRC28" s="37"/>
      <c r="RRD28" s="37"/>
      <c r="RRE28" s="37"/>
      <c r="RRF28" s="37"/>
      <c r="RRG28" s="37"/>
      <c r="RRH28" s="37"/>
      <c r="RRI28" s="37"/>
      <c r="RRJ28" s="37"/>
      <c r="RRK28" s="37"/>
      <c r="RRL28" s="37"/>
      <c r="RRM28" s="37"/>
      <c r="RRN28" s="37"/>
      <c r="RRO28" s="37"/>
      <c r="RRP28" s="37"/>
      <c r="RRQ28" s="37"/>
      <c r="RRR28" s="37"/>
      <c r="RRS28" s="37"/>
      <c r="RRT28" s="37"/>
      <c r="RRU28" s="37"/>
      <c r="RRV28" s="37"/>
      <c r="RRW28" s="37"/>
      <c r="RRX28" s="37"/>
      <c r="RRY28" s="37"/>
      <c r="RRZ28" s="37"/>
      <c r="RSA28" s="37"/>
      <c r="RSB28" s="37"/>
      <c r="RSC28" s="37"/>
      <c r="RSD28" s="37"/>
      <c r="RSE28" s="37"/>
      <c r="RSF28" s="37"/>
      <c r="RSG28" s="37"/>
      <c r="RSH28" s="37"/>
      <c r="RSI28" s="37"/>
      <c r="RSJ28" s="37"/>
      <c r="RSK28" s="37"/>
      <c r="RSL28" s="37"/>
      <c r="RSM28" s="37"/>
      <c r="RSN28" s="37"/>
      <c r="RSO28" s="37"/>
      <c r="RSP28" s="37"/>
      <c r="RSQ28" s="37"/>
      <c r="RSR28" s="37"/>
      <c r="RSS28" s="37"/>
      <c r="RST28" s="37"/>
      <c r="RSU28" s="37"/>
      <c r="RSV28" s="37"/>
      <c r="RSW28" s="37"/>
      <c r="RSX28" s="37"/>
      <c r="RSY28" s="37"/>
      <c r="RSZ28" s="37"/>
      <c r="RTA28" s="37"/>
      <c r="RTB28" s="37"/>
      <c r="RTC28" s="37"/>
      <c r="RTD28" s="37"/>
      <c r="RTE28" s="37"/>
      <c r="RTF28" s="37"/>
      <c r="RTG28" s="37"/>
      <c r="RTH28" s="37"/>
      <c r="RTI28" s="37"/>
      <c r="RTJ28" s="37"/>
      <c r="RTK28" s="37"/>
      <c r="RTL28" s="37"/>
      <c r="RTM28" s="37"/>
      <c r="RTN28" s="37"/>
      <c r="RTO28" s="37"/>
      <c r="RTP28" s="37"/>
      <c r="RTQ28" s="37"/>
      <c r="RTR28" s="37"/>
      <c r="RTS28" s="37"/>
      <c r="RTT28" s="37"/>
      <c r="RTU28" s="37"/>
      <c r="RTV28" s="37"/>
      <c r="RTW28" s="37"/>
      <c r="RTX28" s="37"/>
      <c r="RTY28" s="37"/>
      <c r="RTZ28" s="37"/>
      <c r="RUA28" s="37"/>
      <c r="RUB28" s="37"/>
      <c r="RUC28" s="37"/>
      <c r="RUD28" s="37"/>
      <c r="RUE28" s="37"/>
      <c r="RUF28" s="37"/>
      <c r="RUG28" s="37"/>
      <c r="RUH28" s="37"/>
      <c r="RUI28" s="37"/>
      <c r="RUJ28" s="37"/>
      <c r="RUK28" s="37"/>
      <c r="RUL28" s="37"/>
      <c r="RUM28" s="37"/>
      <c r="RUN28" s="37"/>
      <c r="RUO28" s="37"/>
      <c r="RUP28" s="37"/>
      <c r="RUQ28" s="37"/>
      <c r="RUR28" s="37"/>
      <c r="RUS28" s="37"/>
      <c r="RUT28" s="37"/>
      <c r="RUU28" s="37"/>
      <c r="RUV28" s="37"/>
      <c r="RUW28" s="37"/>
      <c r="RUX28" s="37"/>
      <c r="RUY28" s="37"/>
      <c r="RUZ28" s="37"/>
      <c r="RVA28" s="37"/>
      <c r="RVB28" s="37"/>
      <c r="RVC28" s="37"/>
      <c r="RVD28" s="37"/>
      <c r="RVE28" s="37"/>
      <c r="RVF28" s="37"/>
      <c r="RVG28" s="37"/>
      <c r="RVH28" s="37"/>
      <c r="RVI28" s="37"/>
      <c r="RVJ28" s="37"/>
      <c r="RVK28" s="37"/>
      <c r="RVL28" s="37"/>
      <c r="RVM28" s="37"/>
      <c r="RVN28" s="37"/>
      <c r="RVO28" s="37"/>
      <c r="RVP28" s="37"/>
      <c r="RVQ28" s="37"/>
      <c r="RVR28" s="37"/>
      <c r="RVS28" s="37"/>
      <c r="RVT28" s="37"/>
      <c r="RVU28" s="37"/>
      <c r="RVV28" s="37"/>
      <c r="RVW28" s="37"/>
      <c r="RVX28" s="37"/>
      <c r="RVY28" s="37"/>
      <c r="RVZ28" s="37"/>
      <c r="RWA28" s="37"/>
      <c r="RWB28" s="37"/>
      <c r="RWC28" s="37"/>
      <c r="RWD28" s="37"/>
      <c r="RWE28" s="37"/>
      <c r="RWF28" s="37"/>
      <c r="RWG28" s="37"/>
      <c r="RWH28" s="37"/>
      <c r="RWI28" s="37"/>
      <c r="RWJ28" s="37"/>
      <c r="RWK28" s="37"/>
      <c r="RWL28" s="37"/>
      <c r="RWM28" s="37"/>
      <c r="RWN28" s="37"/>
      <c r="RWO28" s="37"/>
      <c r="RWP28" s="37"/>
      <c r="RWQ28" s="37"/>
      <c r="RWR28" s="37"/>
      <c r="RWS28" s="37"/>
      <c r="RWT28" s="37"/>
      <c r="RWU28" s="37"/>
      <c r="RWV28" s="37"/>
      <c r="RWW28" s="37"/>
      <c r="RWX28" s="37"/>
      <c r="RWY28" s="37"/>
      <c r="RWZ28" s="37"/>
      <c r="RXA28" s="37"/>
      <c r="RXB28" s="37"/>
      <c r="RXC28" s="37"/>
      <c r="RXD28" s="37"/>
      <c r="RXE28" s="37"/>
      <c r="RXF28" s="37"/>
      <c r="RXG28" s="37"/>
      <c r="RXH28" s="37"/>
      <c r="RXI28" s="37"/>
      <c r="RXJ28" s="37"/>
      <c r="RXK28" s="37"/>
      <c r="RXL28" s="37"/>
      <c r="RXM28" s="37"/>
      <c r="RXN28" s="37"/>
      <c r="RXO28" s="37"/>
      <c r="RXP28" s="37"/>
      <c r="RXQ28" s="37"/>
      <c r="RXR28" s="37"/>
      <c r="RXS28" s="37"/>
      <c r="RXT28" s="37"/>
      <c r="RXU28" s="37"/>
      <c r="RXV28" s="37"/>
      <c r="RXW28" s="37"/>
      <c r="RXX28" s="37"/>
      <c r="RXY28" s="37"/>
      <c r="RXZ28" s="37"/>
      <c r="RYA28" s="37"/>
      <c r="RYB28" s="37"/>
      <c r="RYC28" s="37"/>
      <c r="RYD28" s="37"/>
      <c r="RYE28" s="37"/>
      <c r="RYF28" s="37"/>
      <c r="RYG28" s="37"/>
      <c r="RYH28" s="37"/>
      <c r="RYI28" s="37"/>
      <c r="RYJ28" s="37"/>
      <c r="RYK28" s="37"/>
      <c r="RYL28" s="37"/>
      <c r="RYM28" s="37"/>
      <c r="RYN28" s="37"/>
      <c r="RYO28" s="37"/>
      <c r="RYP28" s="37"/>
      <c r="RYQ28" s="37"/>
      <c r="RYR28" s="37"/>
      <c r="RYS28" s="37"/>
      <c r="RYT28" s="37"/>
      <c r="RYU28" s="37"/>
      <c r="RYV28" s="37"/>
      <c r="RYW28" s="37"/>
      <c r="RYX28" s="37"/>
      <c r="RYY28" s="37"/>
      <c r="RYZ28" s="37"/>
      <c r="RZA28" s="37"/>
      <c r="RZB28" s="37"/>
      <c r="RZC28" s="37"/>
      <c r="RZD28" s="37"/>
      <c r="RZE28" s="37"/>
      <c r="RZF28" s="37"/>
      <c r="RZG28" s="37"/>
      <c r="RZH28" s="37"/>
      <c r="RZI28" s="37"/>
      <c r="RZJ28" s="37"/>
      <c r="RZK28" s="37"/>
      <c r="RZL28" s="37"/>
      <c r="RZM28" s="37"/>
      <c r="RZN28" s="37"/>
      <c r="RZO28" s="37"/>
      <c r="RZP28" s="37"/>
      <c r="RZQ28" s="37"/>
      <c r="RZR28" s="37"/>
      <c r="RZS28" s="37"/>
      <c r="RZT28" s="37"/>
      <c r="RZU28" s="37"/>
      <c r="RZV28" s="37"/>
      <c r="RZW28" s="37"/>
      <c r="RZX28" s="37"/>
      <c r="RZY28" s="37"/>
      <c r="RZZ28" s="37"/>
      <c r="SAA28" s="37"/>
      <c r="SAB28" s="37"/>
      <c r="SAC28" s="37"/>
      <c r="SAD28" s="37"/>
      <c r="SAE28" s="37"/>
      <c r="SAF28" s="37"/>
      <c r="SAG28" s="37"/>
      <c r="SAH28" s="37"/>
      <c r="SAI28" s="37"/>
      <c r="SAJ28" s="37"/>
      <c r="SAK28" s="37"/>
      <c r="SAL28" s="37"/>
      <c r="SAM28" s="37"/>
      <c r="SAN28" s="37"/>
      <c r="SAO28" s="37"/>
      <c r="SAP28" s="37"/>
      <c r="SAQ28" s="37"/>
      <c r="SAR28" s="37"/>
      <c r="SAS28" s="37"/>
      <c r="SAT28" s="37"/>
      <c r="SAU28" s="37"/>
      <c r="SAV28" s="37"/>
      <c r="SAW28" s="37"/>
      <c r="SAX28" s="37"/>
      <c r="SAY28" s="37"/>
      <c r="SAZ28" s="37"/>
      <c r="SBA28" s="37"/>
      <c r="SBB28" s="37"/>
      <c r="SBC28" s="37"/>
      <c r="SBD28" s="37"/>
      <c r="SBE28" s="37"/>
      <c r="SBF28" s="37"/>
      <c r="SBG28" s="37"/>
      <c r="SBH28" s="37"/>
      <c r="SBI28" s="37"/>
      <c r="SBJ28" s="37"/>
      <c r="SBK28" s="37"/>
      <c r="SBL28" s="37"/>
      <c r="SBM28" s="37"/>
      <c r="SBN28" s="37"/>
      <c r="SBO28" s="37"/>
      <c r="SBP28" s="37"/>
      <c r="SBQ28" s="37"/>
      <c r="SBR28" s="37"/>
      <c r="SBS28" s="37"/>
      <c r="SBT28" s="37"/>
      <c r="SBU28" s="37"/>
      <c r="SBV28" s="37"/>
      <c r="SBW28" s="37"/>
      <c r="SBX28" s="37"/>
      <c r="SBY28" s="37"/>
      <c r="SBZ28" s="37"/>
      <c r="SCA28" s="37"/>
      <c r="SCB28" s="37"/>
      <c r="SCC28" s="37"/>
      <c r="SCD28" s="37"/>
      <c r="SCE28" s="37"/>
      <c r="SCF28" s="37"/>
      <c r="SCG28" s="37"/>
      <c r="SCH28" s="37"/>
      <c r="SCI28" s="37"/>
      <c r="SCJ28" s="37"/>
      <c r="SCK28" s="37"/>
      <c r="SCL28" s="37"/>
      <c r="SCM28" s="37"/>
      <c r="SCN28" s="37"/>
      <c r="SCO28" s="37"/>
      <c r="SCP28" s="37"/>
      <c r="SCQ28" s="37"/>
      <c r="SCR28" s="37"/>
      <c r="SCS28" s="37"/>
      <c r="SCT28" s="37"/>
      <c r="SCU28" s="37"/>
      <c r="SCV28" s="37"/>
      <c r="SCW28" s="37"/>
      <c r="SCX28" s="37"/>
      <c r="SCY28" s="37"/>
      <c r="SCZ28" s="37"/>
      <c r="SDA28" s="37"/>
      <c r="SDB28" s="37"/>
      <c r="SDC28" s="37"/>
      <c r="SDD28" s="37"/>
      <c r="SDE28" s="37"/>
      <c r="SDF28" s="37"/>
      <c r="SDG28" s="37"/>
      <c r="SDH28" s="37"/>
      <c r="SDI28" s="37"/>
      <c r="SDJ28" s="37"/>
      <c r="SDK28" s="37"/>
      <c r="SDL28" s="37"/>
      <c r="SDM28" s="37"/>
      <c r="SDN28" s="37"/>
      <c r="SDO28" s="37"/>
      <c r="SDP28" s="37"/>
      <c r="SDQ28" s="37"/>
      <c r="SDR28" s="37"/>
      <c r="SDS28" s="37"/>
      <c r="SDT28" s="37"/>
      <c r="SDU28" s="37"/>
      <c r="SDV28" s="37"/>
      <c r="SDW28" s="37"/>
      <c r="SDX28" s="37"/>
      <c r="SDY28" s="37"/>
      <c r="SDZ28" s="37"/>
      <c r="SEA28" s="37"/>
      <c r="SEB28" s="37"/>
      <c r="SEC28" s="37"/>
      <c r="SED28" s="37"/>
      <c r="SEE28" s="37"/>
      <c r="SEF28" s="37"/>
      <c r="SEG28" s="37"/>
      <c r="SEH28" s="37"/>
      <c r="SEI28" s="37"/>
      <c r="SEJ28" s="37"/>
      <c r="SEK28" s="37"/>
      <c r="SEL28" s="37"/>
      <c r="SEM28" s="37"/>
      <c r="SEN28" s="37"/>
      <c r="SEO28" s="37"/>
      <c r="SEP28" s="37"/>
      <c r="SEQ28" s="37"/>
      <c r="SER28" s="37"/>
      <c r="SES28" s="37"/>
      <c r="SET28" s="37"/>
      <c r="SEU28" s="37"/>
      <c r="SEV28" s="37"/>
      <c r="SEW28" s="37"/>
      <c r="SEX28" s="37"/>
      <c r="SEY28" s="37"/>
      <c r="SEZ28" s="37"/>
      <c r="SFA28" s="37"/>
      <c r="SFB28" s="37"/>
      <c r="SFC28" s="37"/>
      <c r="SFD28" s="37"/>
      <c r="SFE28" s="37"/>
      <c r="SFF28" s="37"/>
      <c r="SFG28" s="37"/>
      <c r="SFH28" s="37"/>
      <c r="SFI28" s="37"/>
      <c r="SFJ28" s="37"/>
      <c r="SFK28" s="37"/>
      <c r="SFL28" s="37"/>
      <c r="SFM28" s="37"/>
      <c r="SFN28" s="37"/>
      <c r="SFO28" s="37"/>
      <c r="SFP28" s="37"/>
      <c r="SFQ28" s="37"/>
      <c r="SFR28" s="37"/>
      <c r="SFS28" s="37"/>
      <c r="SFT28" s="37"/>
      <c r="SFU28" s="37"/>
      <c r="SFV28" s="37"/>
      <c r="SFW28" s="37"/>
      <c r="SFX28" s="37"/>
      <c r="SFY28" s="37"/>
      <c r="SFZ28" s="37"/>
      <c r="SGA28" s="37"/>
      <c r="SGB28" s="37"/>
      <c r="SGC28" s="37"/>
      <c r="SGD28" s="37"/>
      <c r="SGE28" s="37"/>
      <c r="SGF28" s="37"/>
      <c r="SGG28" s="37"/>
      <c r="SGH28" s="37"/>
      <c r="SGI28" s="37"/>
      <c r="SGJ28" s="37"/>
      <c r="SGK28" s="37"/>
      <c r="SGL28" s="37"/>
      <c r="SGM28" s="37"/>
      <c r="SGN28" s="37"/>
      <c r="SGO28" s="37"/>
      <c r="SGP28" s="37"/>
      <c r="SGQ28" s="37"/>
      <c r="SGR28" s="37"/>
      <c r="SGS28" s="37"/>
      <c r="SGT28" s="37"/>
      <c r="SGU28" s="37"/>
      <c r="SGV28" s="37"/>
      <c r="SGW28" s="37"/>
      <c r="SGX28" s="37"/>
      <c r="SGY28" s="37"/>
      <c r="SGZ28" s="37"/>
      <c r="SHA28" s="37"/>
      <c r="SHB28" s="37"/>
      <c r="SHC28" s="37"/>
      <c r="SHD28" s="37"/>
      <c r="SHE28" s="37"/>
      <c r="SHF28" s="37"/>
      <c r="SHG28" s="37"/>
      <c r="SHH28" s="37"/>
      <c r="SHI28" s="37"/>
      <c r="SHJ28" s="37"/>
      <c r="SHK28" s="37"/>
      <c r="SHL28" s="37"/>
      <c r="SHM28" s="37"/>
      <c r="SHN28" s="37"/>
      <c r="SHO28" s="37"/>
      <c r="SHP28" s="37"/>
      <c r="SHQ28" s="37"/>
      <c r="SHR28" s="37"/>
      <c r="SHS28" s="37"/>
      <c r="SHT28" s="37"/>
      <c r="SHU28" s="37"/>
      <c r="SHV28" s="37"/>
      <c r="SHW28" s="37"/>
      <c r="SHX28" s="37"/>
      <c r="SHY28" s="37"/>
      <c r="SHZ28" s="37"/>
      <c r="SIA28" s="37"/>
      <c r="SIB28" s="37"/>
      <c r="SIC28" s="37"/>
      <c r="SID28" s="37"/>
      <c r="SIE28" s="37"/>
      <c r="SIF28" s="37"/>
      <c r="SIG28" s="37"/>
      <c r="SIH28" s="37"/>
      <c r="SII28" s="37"/>
      <c r="SIJ28" s="37"/>
      <c r="SIK28" s="37"/>
      <c r="SIL28" s="37"/>
      <c r="SIM28" s="37"/>
      <c r="SIN28" s="37"/>
      <c r="SIO28" s="37"/>
      <c r="SIP28" s="37"/>
      <c r="SIQ28" s="37"/>
      <c r="SIR28" s="37"/>
      <c r="SIS28" s="37"/>
      <c r="SIT28" s="37"/>
      <c r="SIU28" s="37"/>
      <c r="SIV28" s="37"/>
      <c r="SIW28" s="37"/>
      <c r="SIX28" s="37"/>
      <c r="SIY28" s="37"/>
      <c r="SIZ28" s="37"/>
      <c r="SJA28" s="37"/>
      <c r="SJB28" s="37"/>
      <c r="SJC28" s="37"/>
      <c r="SJD28" s="37"/>
      <c r="SJE28" s="37"/>
      <c r="SJF28" s="37"/>
      <c r="SJG28" s="37"/>
      <c r="SJH28" s="37"/>
      <c r="SJI28" s="37"/>
      <c r="SJJ28" s="37"/>
      <c r="SJK28" s="37"/>
      <c r="SJL28" s="37"/>
      <c r="SJM28" s="37"/>
      <c r="SJN28" s="37"/>
      <c r="SJO28" s="37"/>
      <c r="SJP28" s="37"/>
      <c r="SJQ28" s="37"/>
      <c r="SJR28" s="37"/>
      <c r="SJS28" s="37"/>
      <c r="SJT28" s="37"/>
      <c r="SJU28" s="37"/>
      <c r="SJV28" s="37"/>
      <c r="SJW28" s="37"/>
      <c r="SJX28" s="37"/>
      <c r="SJY28" s="37"/>
      <c r="SJZ28" s="37"/>
      <c r="SKA28" s="37"/>
      <c r="SKB28" s="37"/>
      <c r="SKC28" s="37"/>
      <c r="SKD28" s="37"/>
      <c r="SKE28" s="37"/>
      <c r="SKF28" s="37"/>
      <c r="SKG28" s="37"/>
      <c r="SKH28" s="37"/>
      <c r="SKI28" s="37"/>
      <c r="SKJ28" s="37"/>
      <c r="SKK28" s="37"/>
      <c r="SKL28" s="37"/>
      <c r="SKM28" s="37"/>
      <c r="SKN28" s="37"/>
      <c r="SKO28" s="37"/>
      <c r="SKP28" s="37"/>
      <c r="SKQ28" s="37"/>
      <c r="SKR28" s="37"/>
      <c r="SKS28" s="37"/>
      <c r="SKT28" s="37"/>
      <c r="SKU28" s="37"/>
      <c r="SKV28" s="37"/>
      <c r="SKW28" s="37"/>
      <c r="SKX28" s="37"/>
      <c r="SKY28" s="37"/>
      <c r="SKZ28" s="37"/>
      <c r="SLA28" s="37"/>
      <c r="SLB28" s="37"/>
      <c r="SLC28" s="37"/>
      <c r="SLD28" s="37"/>
      <c r="SLE28" s="37"/>
      <c r="SLF28" s="37"/>
      <c r="SLG28" s="37"/>
      <c r="SLH28" s="37"/>
      <c r="SLI28" s="37"/>
      <c r="SLJ28" s="37"/>
      <c r="SLK28" s="37"/>
      <c r="SLL28" s="37"/>
      <c r="SLM28" s="37"/>
      <c r="SLN28" s="37"/>
      <c r="SLO28" s="37"/>
      <c r="SLP28" s="37"/>
      <c r="SLQ28" s="37"/>
      <c r="SLR28" s="37"/>
      <c r="SLS28" s="37"/>
      <c r="SLT28" s="37"/>
      <c r="SLU28" s="37"/>
      <c r="SLV28" s="37"/>
      <c r="SLW28" s="37"/>
      <c r="SLX28" s="37"/>
      <c r="SLY28" s="37"/>
      <c r="SLZ28" s="37"/>
      <c r="SMA28" s="37"/>
      <c r="SMB28" s="37"/>
      <c r="SMC28" s="37"/>
      <c r="SMD28" s="37"/>
      <c r="SME28" s="37"/>
      <c r="SMF28" s="37"/>
      <c r="SMG28" s="37"/>
      <c r="SMH28" s="37"/>
      <c r="SMI28" s="37"/>
      <c r="SMJ28" s="37"/>
      <c r="SMK28" s="37"/>
      <c r="SML28" s="37"/>
      <c r="SMM28" s="37"/>
      <c r="SMN28" s="37"/>
      <c r="SMO28" s="37"/>
      <c r="SMP28" s="37"/>
      <c r="SMQ28" s="37"/>
      <c r="SMR28" s="37"/>
      <c r="SMS28" s="37"/>
      <c r="SMT28" s="37"/>
      <c r="SMU28" s="37"/>
      <c r="SMV28" s="37"/>
      <c r="SMW28" s="37"/>
      <c r="SMX28" s="37"/>
      <c r="SMY28" s="37"/>
      <c r="SMZ28" s="37"/>
      <c r="SNA28" s="37"/>
      <c r="SNB28" s="37"/>
      <c r="SNC28" s="37"/>
      <c r="SND28" s="37"/>
      <c r="SNE28" s="37"/>
      <c r="SNF28" s="37"/>
      <c r="SNG28" s="37"/>
      <c r="SNH28" s="37"/>
      <c r="SNI28" s="37"/>
      <c r="SNJ28" s="37"/>
      <c r="SNK28" s="37"/>
      <c r="SNL28" s="37"/>
      <c r="SNM28" s="37"/>
      <c r="SNN28" s="37"/>
      <c r="SNO28" s="37"/>
      <c r="SNP28" s="37"/>
      <c r="SNQ28" s="37"/>
      <c r="SNR28" s="37"/>
      <c r="SNS28" s="37"/>
      <c r="SNT28" s="37"/>
      <c r="SNU28" s="37"/>
      <c r="SNV28" s="37"/>
      <c r="SNW28" s="37"/>
      <c r="SNX28" s="37"/>
      <c r="SNY28" s="37"/>
      <c r="SNZ28" s="37"/>
      <c r="SOA28" s="37"/>
      <c r="SOB28" s="37"/>
      <c r="SOC28" s="37"/>
      <c r="SOD28" s="37"/>
      <c r="SOE28" s="37"/>
      <c r="SOF28" s="37"/>
      <c r="SOG28" s="37"/>
      <c r="SOH28" s="37"/>
      <c r="SOI28" s="37"/>
      <c r="SOJ28" s="37"/>
      <c r="SOK28" s="37"/>
      <c r="SOL28" s="37"/>
      <c r="SOM28" s="37"/>
      <c r="SON28" s="37"/>
      <c r="SOO28" s="37"/>
      <c r="SOP28" s="37"/>
      <c r="SOQ28" s="37"/>
      <c r="SOR28" s="37"/>
      <c r="SOS28" s="37"/>
      <c r="SOT28" s="37"/>
      <c r="SOU28" s="37"/>
      <c r="SOV28" s="37"/>
      <c r="SOW28" s="37"/>
      <c r="SOX28" s="37"/>
      <c r="SOY28" s="37"/>
      <c r="SOZ28" s="37"/>
      <c r="SPA28" s="37"/>
      <c r="SPB28" s="37"/>
      <c r="SPC28" s="37"/>
      <c r="SPD28" s="37"/>
      <c r="SPE28" s="37"/>
      <c r="SPF28" s="37"/>
      <c r="SPG28" s="37"/>
      <c r="SPH28" s="37"/>
      <c r="SPI28" s="37"/>
      <c r="SPJ28" s="37"/>
      <c r="SPK28" s="37"/>
      <c r="SPL28" s="37"/>
      <c r="SPM28" s="37"/>
      <c r="SPN28" s="37"/>
      <c r="SPO28" s="37"/>
      <c r="SPP28" s="37"/>
      <c r="SPQ28" s="37"/>
      <c r="SPR28" s="37"/>
      <c r="SPS28" s="37"/>
      <c r="SPT28" s="37"/>
      <c r="SPU28" s="37"/>
      <c r="SPV28" s="37"/>
      <c r="SPW28" s="37"/>
      <c r="SPX28" s="37"/>
      <c r="SPY28" s="37"/>
      <c r="SPZ28" s="37"/>
      <c r="SQA28" s="37"/>
      <c r="SQB28" s="37"/>
      <c r="SQC28" s="37"/>
      <c r="SQD28" s="37"/>
      <c r="SQE28" s="37"/>
      <c r="SQF28" s="37"/>
      <c r="SQG28" s="37"/>
      <c r="SQH28" s="37"/>
      <c r="SQI28" s="37"/>
      <c r="SQJ28" s="37"/>
      <c r="SQK28" s="37"/>
      <c r="SQL28" s="37"/>
      <c r="SQM28" s="37"/>
      <c r="SQN28" s="37"/>
      <c r="SQO28" s="37"/>
      <c r="SQP28" s="37"/>
      <c r="SQQ28" s="37"/>
      <c r="SQR28" s="37"/>
      <c r="SQS28" s="37"/>
      <c r="SQT28" s="37"/>
      <c r="SQU28" s="37"/>
      <c r="SQV28" s="37"/>
      <c r="SQW28" s="37"/>
      <c r="SQX28" s="37"/>
      <c r="SQY28" s="37"/>
      <c r="SQZ28" s="37"/>
      <c r="SRA28" s="37"/>
      <c r="SRB28" s="37"/>
      <c r="SRC28" s="37"/>
      <c r="SRD28" s="37"/>
      <c r="SRE28" s="37"/>
      <c r="SRF28" s="37"/>
      <c r="SRG28" s="37"/>
      <c r="SRH28" s="37"/>
      <c r="SRI28" s="37"/>
      <c r="SRJ28" s="37"/>
      <c r="SRK28" s="37"/>
      <c r="SRL28" s="37"/>
      <c r="SRM28" s="37"/>
      <c r="SRN28" s="37"/>
      <c r="SRO28" s="37"/>
      <c r="SRP28" s="37"/>
      <c r="SRQ28" s="37"/>
      <c r="SRR28" s="37"/>
      <c r="SRS28" s="37"/>
      <c r="SRT28" s="37"/>
      <c r="SRU28" s="37"/>
      <c r="SRV28" s="37"/>
      <c r="SRW28" s="37"/>
      <c r="SRX28" s="37"/>
      <c r="SRY28" s="37"/>
      <c r="SRZ28" s="37"/>
      <c r="SSA28" s="37"/>
      <c r="SSB28" s="37"/>
      <c r="SSC28" s="37"/>
      <c r="SSD28" s="37"/>
      <c r="SSE28" s="37"/>
      <c r="SSF28" s="37"/>
      <c r="SSG28" s="37"/>
      <c r="SSH28" s="37"/>
      <c r="SSI28" s="37"/>
      <c r="SSJ28" s="37"/>
      <c r="SSK28" s="37"/>
      <c r="SSL28" s="37"/>
      <c r="SSM28" s="37"/>
      <c r="SSN28" s="37"/>
      <c r="SSO28" s="37"/>
      <c r="SSP28" s="37"/>
      <c r="SSQ28" s="37"/>
      <c r="SSR28" s="37"/>
      <c r="SSS28" s="37"/>
      <c r="SST28" s="37"/>
      <c r="SSU28" s="37"/>
      <c r="SSV28" s="37"/>
      <c r="SSW28" s="37"/>
      <c r="SSX28" s="37"/>
      <c r="SSY28" s="37"/>
      <c r="SSZ28" s="37"/>
      <c r="STA28" s="37"/>
      <c r="STB28" s="37"/>
      <c r="STC28" s="37"/>
      <c r="STD28" s="37"/>
      <c r="STE28" s="37"/>
      <c r="STF28" s="37"/>
      <c r="STG28" s="37"/>
      <c r="STH28" s="37"/>
      <c r="STI28" s="37"/>
      <c r="STJ28" s="37"/>
      <c r="STK28" s="37"/>
      <c r="STL28" s="37"/>
      <c r="STM28" s="37"/>
      <c r="STN28" s="37"/>
      <c r="STO28" s="37"/>
      <c r="STP28" s="37"/>
      <c r="STQ28" s="37"/>
      <c r="STR28" s="37"/>
      <c r="STS28" s="37"/>
      <c r="STT28" s="37"/>
      <c r="STU28" s="37"/>
      <c r="STV28" s="37"/>
      <c r="STW28" s="37"/>
      <c r="STX28" s="37"/>
      <c r="STY28" s="37"/>
      <c r="STZ28" s="37"/>
      <c r="SUA28" s="37"/>
      <c r="SUB28" s="37"/>
      <c r="SUC28" s="37"/>
      <c r="SUD28" s="37"/>
      <c r="SUE28" s="37"/>
      <c r="SUF28" s="37"/>
      <c r="SUG28" s="37"/>
      <c r="SUH28" s="37"/>
      <c r="SUI28" s="37"/>
      <c r="SUJ28" s="37"/>
      <c r="SUK28" s="37"/>
      <c r="SUL28" s="37"/>
      <c r="SUM28" s="37"/>
      <c r="SUN28" s="37"/>
      <c r="SUO28" s="37"/>
      <c r="SUP28" s="37"/>
      <c r="SUQ28" s="37"/>
      <c r="SUR28" s="37"/>
      <c r="SUS28" s="37"/>
      <c r="SUT28" s="37"/>
      <c r="SUU28" s="37"/>
      <c r="SUV28" s="37"/>
      <c r="SUW28" s="37"/>
      <c r="SUX28" s="37"/>
      <c r="SUY28" s="37"/>
      <c r="SUZ28" s="37"/>
      <c r="SVA28" s="37"/>
      <c r="SVB28" s="37"/>
      <c r="SVC28" s="37"/>
      <c r="SVD28" s="37"/>
      <c r="SVE28" s="37"/>
      <c r="SVF28" s="37"/>
      <c r="SVG28" s="37"/>
      <c r="SVH28" s="37"/>
      <c r="SVI28" s="37"/>
      <c r="SVJ28" s="37"/>
      <c r="SVK28" s="37"/>
      <c r="SVL28" s="37"/>
      <c r="SVM28" s="37"/>
      <c r="SVN28" s="37"/>
      <c r="SVO28" s="37"/>
      <c r="SVP28" s="37"/>
      <c r="SVQ28" s="37"/>
      <c r="SVR28" s="37"/>
      <c r="SVS28" s="37"/>
      <c r="SVT28" s="37"/>
      <c r="SVU28" s="37"/>
      <c r="SVV28" s="37"/>
      <c r="SVW28" s="37"/>
      <c r="SVX28" s="37"/>
      <c r="SVY28" s="37"/>
      <c r="SVZ28" s="37"/>
      <c r="SWA28" s="37"/>
      <c r="SWB28" s="37"/>
      <c r="SWC28" s="37"/>
      <c r="SWD28" s="37"/>
      <c r="SWE28" s="37"/>
      <c r="SWF28" s="37"/>
      <c r="SWG28" s="37"/>
      <c r="SWH28" s="37"/>
      <c r="SWI28" s="37"/>
      <c r="SWJ28" s="37"/>
      <c r="SWK28" s="37"/>
      <c r="SWL28" s="37"/>
      <c r="SWM28" s="37"/>
      <c r="SWN28" s="37"/>
      <c r="SWO28" s="37"/>
      <c r="SWP28" s="37"/>
      <c r="SWQ28" s="37"/>
      <c r="SWR28" s="37"/>
      <c r="SWS28" s="37"/>
      <c r="SWT28" s="37"/>
      <c r="SWU28" s="37"/>
      <c r="SWV28" s="37"/>
      <c r="SWW28" s="37"/>
      <c r="SWX28" s="37"/>
      <c r="SWY28" s="37"/>
      <c r="SWZ28" s="37"/>
      <c r="SXA28" s="37"/>
      <c r="SXB28" s="37"/>
      <c r="SXC28" s="37"/>
      <c r="SXD28" s="37"/>
      <c r="SXE28" s="37"/>
      <c r="SXF28" s="37"/>
      <c r="SXG28" s="37"/>
      <c r="SXH28" s="37"/>
      <c r="SXI28" s="37"/>
      <c r="SXJ28" s="37"/>
      <c r="SXK28" s="37"/>
      <c r="SXL28" s="37"/>
      <c r="SXM28" s="37"/>
      <c r="SXN28" s="37"/>
      <c r="SXO28" s="37"/>
      <c r="SXP28" s="37"/>
      <c r="SXQ28" s="37"/>
      <c r="SXR28" s="37"/>
      <c r="SXS28" s="37"/>
      <c r="SXT28" s="37"/>
      <c r="SXU28" s="37"/>
      <c r="SXV28" s="37"/>
      <c r="SXW28" s="37"/>
      <c r="SXX28" s="37"/>
      <c r="SXY28" s="37"/>
      <c r="SXZ28" s="37"/>
      <c r="SYA28" s="37"/>
      <c r="SYB28" s="37"/>
      <c r="SYC28" s="37"/>
      <c r="SYD28" s="37"/>
      <c r="SYE28" s="37"/>
      <c r="SYF28" s="37"/>
      <c r="SYG28" s="37"/>
      <c r="SYH28" s="37"/>
      <c r="SYI28" s="37"/>
      <c r="SYJ28" s="37"/>
      <c r="SYK28" s="37"/>
      <c r="SYL28" s="37"/>
      <c r="SYM28" s="37"/>
      <c r="SYN28" s="37"/>
      <c r="SYO28" s="37"/>
      <c r="SYP28" s="37"/>
      <c r="SYQ28" s="37"/>
      <c r="SYR28" s="37"/>
      <c r="SYS28" s="37"/>
      <c r="SYT28" s="37"/>
      <c r="SYU28" s="37"/>
      <c r="SYV28" s="37"/>
      <c r="SYW28" s="37"/>
      <c r="SYX28" s="37"/>
      <c r="SYY28" s="37"/>
      <c r="SYZ28" s="37"/>
      <c r="SZA28" s="37"/>
      <c r="SZB28" s="37"/>
      <c r="SZC28" s="37"/>
      <c r="SZD28" s="37"/>
      <c r="SZE28" s="37"/>
      <c r="SZF28" s="37"/>
      <c r="SZG28" s="37"/>
      <c r="SZH28" s="37"/>
      <c r="SZI28" s="37"/>
      <c r="SZJ28" s="37"/>
      <c r="SZK28" s="37"/>
      <c r="SZL28" s="37"/>
      <c r="SZM28" s="37"/>
      <c r="SZN28" s="37"/>
      <c r="SZO28" s="37"/>
      <c r="SZP28" s="37"/>
      <c r="SZQ28" s="37"/>
      <c r="SZR28" s="37"/>
      <c r="SZS28" s="37"/>
      <c r="SZT28" s="37"/>
      <c r="SZU28" s="37"/>
      <c r="SZV28" s="37"/>
      <c r="SZW28" s="37"/>
      <c r="SZX28" s="37"/>
      <c r="SZY28" s="37"/>
      <c r="SZZ28" s="37"/>
      <c r="TAA28" s="37"/>
      <c r="TAB28" s="37"/>
      <c r="TAC28" s="37"/>
      <c r="TAD28" s="37"/>
      <c r="TAE28" s="37"/>
      <c r="TAF28" s="37"/>
      <c r="TAG28" s="37"/>
      <c r="TAH28" s="37"/>
      <c r="TAI28" s="37"/>
      <c r="TAJ28" s="37"/>
      <c r="TAK28" s="37"/>
      <c r="TAL28" s="37"/>
      <c r="TAM28" s="37"/>
      <c r="TAN28" s="37"/>
      <c r="TAO28" s="37"/>
      <c r="TAP28" s="37"/>
      <c r="TAQ28" s="37"/>
      <c r="TAR28" s="37"/>
      <c r="TAS28" s="37"/>
      <c r="TAT28" s="37"/>
      <c r="TAU28" s="37"/>
      <c r="TAV28" s="37"/>
      <c r="TAW28" s="37"/>
      <c r="TAX28" s="37"/>
      <c r="TAY28" s="37"/>
      <c r="TAZ28" s="37"/>
      <c r="TBA28" s="37"/>
      <c r="TBB28" s="37"/>
      <c r="TBC28" s="37"/>
      <c r="TBD28" s="37"/>
      <c r="TBE28" s="37"/>
      <c r="TBF28" s="37"/>
      <c r="TBG28" s="37"/>
      <c r="TBH28" s="37"/>
      <c r="TBI28" s="37"/>
      <c r="TBJ28" s="37"/>
      <c r="TBK28" s="37"/>
      <c r="TBL28" s="37"/>
      <c r="TBM28" s="37"/>
      <c r="TBN28" s="37"/>
      <c r="TBO28" s="37"/>
      <c r="TBP28" s="37"/>
      <c r="TBQ28" s="37"/>
      <c r="TBR28" s="37"/>
      <c r="TBS28" s="37"/>
      <c r="TBT28" s="37"/>
      <c r="TBU28" s="37"/>
      <c r="TBV28" s="37"/>
      <c r="TBW28" s="37"/>
      <c r="TBX28" s="37"/>
      <c r="TBY28" s="37"/>
      <c r="TBZ28" s="37"/>
      <c r="TCA28" s="37"/>
      <c r="TCB28" s="37"/>
      <c r="TCC28" s="37"/>
      <c r="TCD28" s="37"/>
      <c r="TCE28" s="37"/>
      <c r="TCF28" s="37"/>
      <c r="TCG28" s="37"/>
      <c r="TCH28" s="37"/>
      <c r="TCI28" s="37"/>
      <c r="TCJ28" s="37"/>
      <c r="TCK28" s="37"/>
      <c r="TCL28" s="37"/>
      <c r="TCM28" s="37"/>
      <c r="TCN28" s="37"/>
      <c r="TCO28" s="37"/>
      <c r="TCP28" s="37"/>
      <c r="TCQ28" s="37"/>
      <c r="TCR28" s="37"/>
      <c r="TCS28" s="37"/>
      <c r="TCT28" s="37"/>
      <c r="TCU28" s="37"/>
      <c r="TCV28" s="37"/>
      <c r="TCW28" s="37"/>
      <c r="TCX28" s="37"/>
      <c r="TCY28" s="37"/>
      <c r="TCZ28" s="37"/>
      <c r="TDA28" s="37"/>
      <c r="TDB28" s="37"/>
      <c r="TDC28" s="37"/>
      <c r="TDD28" s="37"/>
      <c r="TDE28" s="37"/>
      <c r="TDF28" s="37"/>
      <c r="TDG28" s="37"/>
      <c r="TDH28" s="37"/>
      <c r="TDI28" s="37"/>
      <c r="TDJ28" s="37"/>
      <c r="TDK28" s="37"/>
      <c r="TDL28" s="37"/>
      <c r="TDM28" s="37"/>
      <c r="TDN28" s="37"/>
      <c r="TDO28" s="37"/>
      <c r="TDP28" s="37"/>
      <c r="TDQ28" s="37"/>
      <c r="TDR28" s="37"/>
      <c r="TDS28" s="37"/>
      <c r="TDT28" s="37"/>
      <c r="TDU28" s="37"/>
      <c r="TDV28" s="37"/>
      <c r="TDW28" s="37"/>
      <c r="TDX28" s="37"/>
      <c r="TDY28" s="37"/>
      <c r="TDZ28" s="37"/>
      <c r="TEA28" s="37"/>
      <c r="TEB28" s="37"/>
      <c r="TEC28" s="37"/>
      <c r="TED28" s="37"/>
      <c r="TEE28" s="37"/>
      <c r="TEF28" s="37"/>
      <c r="TEG28" s="37"/>
      <c r="TEH28" s="37"/>
      <c r="TEI28" s="37"/>
      <c r="TEJ28" s="37"/>
      <c r="TEK28" s="37"/>
      <c r="TEL28" s="37"/>
      <c r="TEM28" s="37"/>
      <c r="TEN28" s="37"/>
      <c r="TEO28" s="37"/>
      <c r="TEP28" s="37"/>
      <c r="TEQ28" s="37"/>
      <c r="TER28" s="37"/>
      <c r="TES28" s="37"/>
      <c r="TET28" s="37"/>
      <c r="TEU28" s="37"/>
      <c r="TEV28" s="37"/>
      <c r="TEW28" s="37"/>
      <c r="TEX28" s="37"/>
      <c r="TEY28" s="37"/>
      <c r="TEZ28" s="37"/>
      <c r="TFA28" s="37"/>
      <c r="TFB28" s="37"/>
      <c r="TFC28" s="37"/>
      <c r="TFD28" s="37"/>
      <c r="TFE28" s="37"/>
      <c r="TFF28" s="37"/>
      <c r="TFG28" s="37"/>
      <c r="TFH28" s="37"/>
      <c r="TFI28" s="37"/>
      <c r="TFJ28" s="37"/>
      <c r="TFK28" s="37"/>
      <c r="TFL28" s="37"/>
      <c r="TFM28" s="37"/>
      <c r="TFN28" s="37"/>
      <c r="TFO28" s="37"/>
      <c r="TFP28" s="37"/>
      <c r="TFQ28" s="37"/>
      <c r="TFR28" s="37"/>
      <c r="TFS28" s="37"/>
      <c r="TFT28" s="37"/>
      <c r="TFU28" s="37"/>
      <c r="TFV28" s="37"/>
      <c r="TFW28" s="37"/>
      <c r="TFX28" s="37"/>
      <c r="TFY28" s="37"/>
      <c r="TFZ28" s="37"/>
      <c r="TGA28" s="37"/>
      <c r="TGB28" s="37"/>
      <c r="TGC28" s="37"/>
      <c r="TGD28" s="37"/>
      <c r="TGE28" s="37"/>
      <c r="TGF28" s="37"/>
      <c r="TGG28" s="37"/>
      <c r="TGH28" s="37"/>
      <c r="TGI28" s="37"/>
      <c r="TGJ28" s="37"/>
      <c r="TGK28" s="37"/>
      <c r="TGL28" s="37"/>
      <c r="TGM28" s="37"/>
      <c r="TGN28" s="37"/>
      <c r="TGO28" s="37"/>
      <c r="TGP28" s="37"/>
      <c r="TGQ28" s="37"/>
      <c r="TGR28" s="37"/>
      <c r="TGS28" s="37"/>
      <c r="TGT28" s="37"/>
      <c r="TGU28" s="37"/>
      <c r="TGV28" s="37"/>
      <c r="TGW28" s="37"/>
      <c r="TGX28" s="37"/>
      <c r="TGY28" s="37"/>
      <c r="TGZ28" s="37"/>
      <c r="THA28" s="37"/>
      <c r="THB28" s="37"/>
      <c r="THC28" s="37"/>
      <c r="THD28" s="37"/>
      <c r="THE28" s="37"/>
      <c r="THF28" s="37"/>
      <c r="THG28" s="37"/>
      <c r="THH28" s="37"/>
      <c r="THI28" s="37"/>
      <c r="THJ28" s="37"/>
      <c r="THK28" s="37"/>
      <c r="THL28" s="37"/>
      <c r="THM28" s="37"/>
      <c r="THN28" s="37"/>
      <c r="THO28" s="37"/>
      <c r="THP28" s="37"/>
      <c r="THQ28" s="37"/>
      <c r="THR28" s="37"/>
      <c r="THS28" s="37"/>
      <c r="THT28" s="37"/>
      <c r="THU28" s="37"/>
      <c r="THV28" s="37"/>
      <c r="THW28" s="37"/>
      <c r="THX28" s="37"/>
      <c r="THY28" s="37"/>
      <c r="THZ28" s="37"/>
      <c r="TIA28" s="37"/>
      <c r="TIB28" s="37"/>
      <c r="TIC28" s="37"/>
      <c r="TID28" s="37"/>
      <c r="TIE28" s="37"/>
      <c r="TIF28" s="37"/>
      <c r="TIG28" s="37"/>
      <c r="TIH28" s="37"/>
      <c r="TII28" s="37"/>
      <c r="TIJ28" s="37"/>
      <c r="TIK28" s="37"/>
      <c r="TIL28" s="37"/>
      <c r="TIM28" s="37"/>
      <c r="TIN28" s="37"/>
      <c r="TIO28" s="37"/>
      <c r="TIP28" s="37"/>
      <c r="TIQ28" s="37"/>
      <c r="TIR28" s="37"/>
      <c r="TIS28" s="37"/>
      <c r="TIT28" s="37"/>
      <c r="TIU28" s="37"/>
      <c r="TIV28" s="37"/>
      <c r="TIW28" s="37"/>
      <c r="TIX28" s="37"/>
      <c r="TIY28" s="37"/>
      <c r="TIZ28" s="37"/>
      <c r="TJA28" s="37"/>
      <c r="TJB28" s="37"/>
      <c r="TJC28" s="37"/>
      <c r="TJD28" s="37"/>
      <c r="TJE28" s="37"/>
      <c r="TJF28" s="37"/>
      <c r="TJG28" s="37"/>
      <c r="TJH28" s="37"/>
      <c r="TJI28" s="37"/>
      <c r="TJJ28" s="37"/>
      <c r="TJK28" s="37"/>
      <c r="TJL28" s="37"/>
      <c r="TJM28" s="37"/>
      <c r="TJN28" s="37"/>
      <c r="TJO28" s="37"/>
      <c r="TJP28" s="37"/>
      <c r="TJQ28" s="37"/>
      <c r="TJR28" s="37"/>
      <c r="TJS28" s="37"/>
      <c r="TJT28" s="37"/>
      <c r="TJU28" s="37"/>
      <c r="TJV28" s="37"/>
      <c r="TJW28" s="37"/>
      <c r="TJX28" s="37"/>
      <c r="TJY28" s="37"/>
      <c r="TJZ28" s="37"/>
      <c r="TKA28" s="37"/>
      <c r="TKB28" s="37"/>
      <c r="TKC28" s="37"/>
      <c r="TKD28" s="37"/>
      <c r="TKE28" s="37"/>
      <c r="TKF28" s="37"/>
      <c r="TKG28" s="37"/>
      <c r="TKH28" s="37"/>
      <c r="TKI28" s="37"/>
      <c r="TKJ28" s="37"/>
      <c r="TKK28" s="37"/>
      <c r="TKL28" s="37"/>
      <c r="TKM28" s="37"/>
      <c r="TKN28" s="37"/>
      <c r="TKO28" s="37"/>
      <c r="TKP28" s="37"/>
      <c r="TKQ28" s="37"/>
      <c r="TKR28" s="37"/>
      <c r="TKS28" s="37"/>
      <c r="TKT28" s="37"/>
      <c r="TKU28" s="37"/>
      <c r="TKV28" s="37"/>
      <c r="TKW28" s="37"/>
      <c r="TKX28" s="37"/>
      <c r="TKY28" s="37"/>
      <c r="TKZ28" s="37"/>
      <c r="TLA28" s="37"/>
      <c r="TLB28" s="37"/>
      <c r="TLC28" s="37"/>
      <c r="TLD28" s="37"/>
      <c r="TLE28" s="37"/>
      <c r="TLF28" s="37"/>
      <c r="TLG28" s="37"/>
      <c r="TLH28" s="37"/>
      <c r="TLI28" s="37"/>
      <c r="TLJ28" s="37"/>
      <c r="TLK28" s="37"/>
      <c r="TLL28" s="37"/>
      <c r="TLM28" s="37"/>
      <c r="TLN28" s="37"/>
      <c r="TLO28" s="37"/>
      <c r="TLP28" s="37"/>
      <c r="TLQ28" s="37"/>
      <c r="TLR28" s="37"/>
      <c r="TLS28" s="37"/>
      <c r="TLT28" s="37"/>
      <c r="TLU28" s="37"/>
      <c r="TLV28" s="37"/>
      <c r="TLW28" s="37"/>
      <c r="TLX28" s="37"/>
      <c r="TLY28" s="37"/>
      <c r="TLZ28" s="37"/>
      <c r="TMA28" s="37"/>
      <c r="TMB28" s="37"/>
      <c r="TMC28" s="37"/>
      <c r="TMD28" s="37"/>
      <c r="TME28" s="37"/>
      <c r="TMF28" s="37"/>
      <c r="TMG28" s="37"/>
      <c r="TMH28" s="37"/>
      <c r="TMI28" s="37"/>
      <c r="TMJ28" s="37"/>
      <c r="TMK28" s="37"/>
      <c r="TML28" s="37"/>
      <c r="TMM28" s="37"/>
      <c r="TMN28" s="37"/>
      <c r="TMO28" s="37"/>
      <c r="TMP28" s="37"/>
      <c r="TMQ28" s="37"/>
      <c r="TMR28" s="37"/>
      <c r="TMS28" s="37"/>
      <c r="TMT28" s="37"/>
      <c r="TMU28" s="37"/>
      <c r="TMV28" s="37"/>
      <c r="TMW28" s="37"/>
      <c r="TMX28" s="37"/>
      <c r="TMY28" s="37"/>
      <c r="TMZ28" s="37"/>
      <c r="TNA28" s="37"/>
      <c r="TNB28" s="37"/>
      <c r="TNC28" s="37"/>
      <c r="TND28" s="37"/>
      <c r="TNE28" s="37"/>
      <c r="TNF28" s="37"/>
      <c r="TNG28" s="37"/>
      <c r="TNH28" s="37"/>
      <c r="TNI28" s="37"/>
      <c r="TNJ28" s="37"/>
      <c r="TNK28" s="37"/>
      <c r="TNL28" s="37"/>
      <c r="TNM28" s="37"/>
      <c r="TNN28" s="37"/>
      <c r="TNO28" s="37"/>
      <c r="TNP28" s="37"/>
      <c r="TNQ28" s="37"/>
      <c r="TNR28" s="37"/>
      <c r="TNS28" s="37"/>
      <c r="TNT28" s="37"/>
      <c r="TNU28" s="37"/>
      <c r="TNV28" s="37"/>
      <c r="TNW28" s="37"/>
      <c r="TNX28" s="37"/>
      <c r="TNY28" s="37"/>
      <c r="TNZ28" s="37"/>
      <c r="TOA28" s="37"/>
      <c r="TOB28" s="37"/>
      <c r="TOC28" s="37"/>
      <c r="TOD28" s="37"/>
      <c r="TOE28" s="37"/>
      <c r="TOF28" s="37"/>
      <c r="TOG28" s="37"/>
      <c r="TOH28" s="37"/>
      <c r="TOI28" s="37"/>
      <c r="TOJ28" s="37"/>
      <c r="TOK28" s="37"/>
      <c r="TOL28" s="37"/>
      <c r="TOM28" s="37"/>
      <c r="TON28" s="37"/>
      <c r="TOO28" s="37"/>
      <c r="TOP28" s="37"/>
      <c r="TOQ28" s="37"/>
      <c r="TOR28" s="37"/>
      <c r="TOS28" s="37"/>
      <c r="TOT28" s="37"/>
      <c r="TOU28" s="37"/>
      <c r="TOV28" s="37"/>
      <c r="TOW28" s="37"/>
      <c r="TOX28" s="37"/>
      <c r="TOY28" s="37"/>
      <c r="TOZ28" s="37"/>
      <c r="TPA28" s="37"/>
      <c r="TPB28" s="37"/>
      <c r="TPC28" s="37"/>
      <c r="TPD28" s="37"/>
      <c r="TPE28" s="37"/>
      <c r="TPF28" s="37"/>
      <c r="TPG28" s="37"/>
      <c r="TPH28" s="37"/>
      <c r="TPI28" s="37"/>
      <c r="TPJ28" s="37"/>
      <c r="TPK28" s="37"/>
      <c r="TPL28" s="37"/>
      <c r="TPM28" s="37"/>
      <c r="TPN28" s="37"/>
      <c r="TPO28" s="37"/>
      <c r="TPP28" s="37"/>
      <c r="TPQ28" s="37"/>
      <c r="TPR28" s="37"/>
      <c r="TPS28" s="37"/>
      <c r="TPT28" s="37"/>
      <c r="TPU28" s="37"/>
      <c r="TPV28" s="37"/>
      <c r="TPW28" s="37"/>
      <c r="TPX28" s="37"/>
      <c r="TPY28" s="37"/>
      <c r="TPZ28" s="37"/>
      <c r="TQA28" s="37"/>
      <c r="TQB28" s="37"/>
      <c r="TQC28" s="37"/>
      <c r="TQD28" s="37"/>
      <c r="TQE28" s="37"/>
      <c r="TQF28" s="37"/>
      <c r="TQG28" s="37"/>
      <c r="TQH28" s="37"/>
      <c r="TQI28" s="37"/>
      <c r="TQJ28" s="37"/>
      <c r="TQK28" s="37"/>
      <c r="TQL28" s="37"/>
      <c r="TQM28" s="37"/>
      <c r="TQN28" s="37"/>
      <c r="TQO28" s="37"/>
      <c r="TQP28" s="37"/>
      <c r="TQQ28" s="37"/>
      <c r="TQR28" s="37"/>
      <c r="TQS28" s="37"/>
      <c r="TQT28" s="37"/>
      <c r="TQU28" s="37"/>
      <c r="TQV28" s="37"/>
      <c r="TQW28" s="37"/>
      <c r="TQX28" s="37"/>
      <c r="TQY28" s="37"/>
      <c r="TQZ28" s="37"/>
      <c r="TRA28" s="37"/>
      <c r="TRB28" s="37"/>
      <c r="TRC28" s="37"/>
      <c r="TRD28" s="37"/>
      <c r="TRE28" s="37"/>
      <c r="TRF28" s="37"/>
      <c r="TRG28" s="37"/>
      <c r="TRH28" s="37"/>
      <c r="TRI28" s="37"/>
      <c r="TRJ28" s="37"/>
      <c r="TRK28" s="37"/>
      <c r="TRL28" s="37"/>
      <c r="TRM28" s="37"/>
      <c r="TRN28" s="37"/>
      <c r="TRO28" s="37"/>
      <c r="TRP28" s="37"/>
      <c r="TRQ28" s="37"/>
      <c r="TRR28" s="37"/>
      <c r="TRS28" s="37"/>
      <c r="TRT28" s="37"/>
      <c r="TRU28" s="37"/>
      <c r="TRV28" s="37"/>
      <c r="TRW28" s="37"/>
      <c r="TRX28" s="37"/>
      <c r="TRY28" s="37"/>
      <c r="TRZ28" s="37"/>
      <c r="TSA28" s="37"/>
      <c r="TSB28" s="37"/>
      <c r="TSC28" s="37"/>
      <c r="TSD28" s="37"/>
      <c r="TSE28" s="37"/>
      <c r="TSF28" s="37"/>
      <c r="TSG28" s="37"/>
      <c r="TSH28" s="37"/>
      <c r="TSI28" s="37"/>
      <c r="TSJ28" s="37"/>
      <c r="TSK28" s="37"/>
      <c r="TSL28" s="37"/>
      <c r="TSM28" s="37"/>
      <c r="TSN28" s="37"/>
      <c r="TSO28" s="37"/>
      <c r="TSP28" s="37"/>
      <c r="TSQ28" s="37"/>
      <c r="TSR28" s="37"/>
      <c r="TSS28" s="37"/>
      <c r="TST28" s="37"/>
      <c r="TSU28" s="37"/>
      <c r="TSV28" s="37"/>
      <c r="TSW28" s="37"/>
      <c r="TSX28" s="37"/>
      <c r="TSY28" s="37"/>
      <c r="TSZ28" s="37"/>
      <c r="TTA28" s="37"/>
      <c r="TTB28" s="37"/>
      <c r="TTC28" s="37"/>
      <c r="TTD28" s="37"/>
      <c r="TTE28" s="37"/>
      <c r="TTF28" s="37"/>
      <c r="TTG28" s="37"/>
      <c r="TTH28" s="37"/>
      <c r="TTI28" s="37"/>
      <c r="TTJ28" s="37"/>
      <c r="TTK28" s="37"/>
      <c r="TTL28" s="37"/>
      <c r="TTM28" s="37"/>
      <c r="TTN28" s="37"/>
      <c r="TTO28" s="37"/>
      <c r="TTP28" s="37"/>
      <c r="TTQ28" s="37"/>
      <c r="TTR28" s="37"/>
      <c r="TTS28" s="37"/>
      <c r="TTT28" s="37"/>
      <c r="TTU28" s="37"/>
      <c r="TTV28" s="37"/>
      <c r="TTW28" s="37"/>
      <c r="TTX28" s="37"/>
      <c r="TTY28" s="37"/>
      <c r="TTZ28" s="37"/>
      <c r="TUA28" s="37"/>
      <c r="TUB28" s="37"/>
      <c r="TUC28" s="37"/>
      <c r="TUD28" s="37"/>
      <c r="TUE28" s="37"/>
      <c r="TUF28" s="37"/>
      <c r="TUG28" s="37"/>
      <c r="TUH28" s="37"/>
      <c r="TUI28" s="37"/>
      <c r="TUJ28" s="37"/>
      <c r="TUK28" s="37"/>
      <c r="TUL28" s="37"/>
      <c r="TUM28" s="37"/>
      <c r="TUN28" s="37"/>
      <c r="TUO28" s="37"/>
      <c r="TUP28" s="37"/>
      <c r="TUQ28" s="37"/>
      <c r="TUR28" s="37"/>
      <c r="TUS28" s="37"/>
      <c r="TUT28" s="37"/>
      <c r="TUU28" s="37"/>
      <c r="TUV28" s="37"/>
      <c r="TUW28" s="37"/>
      <c r="TUX28" s="37"/>
      <c r="TUY28" s="37"/>
      <c r="TUZ28" s="37"/>
      <c r="TVA28" s="37"/>
      <c r="TVB28" s="37"/>
      <c r="TVC28" s="37"/>
      <c r="TVD28" s="37"/>
      <c r="TVE28" s="37"/>
      <c r="TVF28" s="37"/>
      <c r="TVG28" s="37"/>
      <c r="TVH28" s="37"/>
      <c r="TVI28" s="37"/>
      <c r="TVJ28" s="37"/>
      <c r="TVK28" s="37"/>
      <c r="TVL28" s="37"/>
      <c r="TVM28" s="37"/>
      <c r="TVN28" s="37"/>
      <c r="TVO28" s="37"/>
      <c r="TVP28" s="37"/>
      <c r="TVQ28" s="37"/>
      <c r="TVR28" s="37"/>
      <c r="TVS28" s="37"/>
      <c r="TVT28" s="37"/>
      <c r="TVU28" s="37"/>
      <c r="TVV28" s="37"/>
      <c r="TVW28" s="37"/>
      <c r="TVX28" s="37"/>
      <c r="TVY28" s="37"/>
      <c r="TVZ28" s="37"/>
      <c r="TWA28" s="37"/>
      <c r="TWB28" s="37"/>
      <c r="TWC28" s="37"/>
      <c r="TWD28" s="37"/>
      <c r="TWE28" s="37"/>
      <c r="TWF28" s="37"/>
      <c r="TWG28" s="37"/>
      <c r="TWH28" s="37"/>
      <c r="TWI28" s="37"/>
      <c r="TWJ28" s="37"/>
      <c r="TWK28" s="37"/>
      <c r="TWL28" s="37"/>
      <c r="TWM28" s="37"/>
      <c r="TWN28" s="37"/>
      <c r="TWO28" s="37"/>
      <c r="TWP28" s="37"/>
      <c r="TWQ28" s="37"/>
      <c r="TWR28" s="37"/>
      <c r="TWS28" s="37"/>
      <c r="TWT28" s="37"/>
      <c r="TWU28" s="37"/>
      <c r="TWV28" s="37"/>
      <c r="TWW28" s="37"/>
      <c r="TWX28" s="37"/>
      <c r="TWY28" s="37"/>
      <c r="TWZ28" s="37"/>
      <c r="TXA28" s="37"/>
      <c r="TXB28" s="37"/>
      <c r="TXC28" s="37"/>
      <c r="TXD28" s="37"/>
      <c r="TXE28" s="37"/>
      <c r="TXF28" s="37"/>
      <c r="TXG28" s="37"/>
      <c r="TXH28" s="37"/>
      <c r="TXI28" s="37"/>
      <c r="TXJ28" s="37"/>
      <c r="TXK28" s="37"/>
      <c r="TXL28" s="37"/>
      <c r="TXM28" s="37"/>
      <c r="TXN28" s="37"/>
      <c r="TXO28" s="37"/>
      <c r="TXP28" s="37"/>
      <c r="TXQ28" s="37"/>
      <c r="TXR28" s="37"/>
      <c r="TXS28" s="37"/>
      <c r="TXT28" s="37"/>
      <c r="TXU28" s="37"/>
      <c r="TXV28" s="37"/>
      <c r="TXW28" s="37"/>
      <c r="TXX28" s="37"/>
      <c r="TXY28" s="37"/>
      <c r="TXZ28" s="37"/>
      <c r="TYA28" s="37"/>
      <c r="TYB28" s="37"/>
      <c r="TYC28" s="37"/>
      <c r="TYD28" s="37"/>
      <c r="TYE28" s="37"/>
      <c r="TYF28" s="37"/>
      <c r="TYG28" s="37"/>
      <c r="TYH28" s="37"/>
      <c r="TYI28" s="37"/>
      <c r="TYJ28" s="37"/>
      <c r="TYK28" s="37"/>
      <c r="TYL28" s="37"/>
      <c r="TYM28" s="37"/>
      <c r="TYN28" s="37"/>
      <c r="TYO28" s="37"/>
      <c r="TYP28" s="37"/>
      <c r="TYQ28" s="37"/>
      <c r="TYR28" s="37"/>
      <c r="TYS28" s="37"/>
      <c r="TYT28" s="37"/>
      <c r="TYU28" s="37"/>
      <c r="TYV28" s="37"/>
      <c r="TYW28" s="37"/>
      <c r="TYX28" s="37"/>
      <c r="TYY28" s="37"/>
      <c r="TYZ28" s="37"/>
      <c r="TZA28" s="37"/>
      <c r="TZB28" s="37"/>
      <c r="TZC28" s="37"/>
      <c r="TZD28" s="37"/>
      <c r="TZE28" s="37"/>
      <c r="TZF28" s="37"/>
      <c r="TZG28" s="37"/>
      <c r="TZH28" s="37"/>
      <c r="TZI28" s="37"/>
      <c r="TZJ28" s="37"/>
      <c r="TZK28" s="37"/>
      <c r="TZL28" s="37"/>
      <c r="TZM28" s="37"/>
      <c r="TZN28" s="37"/>
      <c r="TZO28" s="37"/>
      <c r="TZP28" s="37"/>
      <c r="TZQ28" s="37"/>
      <c r="TZR28" s="37"/>
      <c r="TZS28" s="37"/>
      <c r="TZT28" s="37"/>
      <c r="TZU28" s="37"/>
      <c r="TZV28" s="37"/>
      <c r="TZW28" s="37"/>
      <c r="TZX28" s="37"/>
      <c r="TZY28" s="37"/>
      <c r="TZZ28" s="37"/>
      <c r="UAA28" s="37"/>
      <c r="UAB28" s="37"/>
      <c r="UAC28" s="37"/>
      <c r="UAD28" s="37"/>
      <c r="UAE28" s="37"/>
      <c r="UAF28" s="37"/>
      <c r="UAG28" s="37"/>
      <c r="UAH28" s="37"/>
      <c r="UAI28" s="37"/>
      <c r="UAJ28" s="37"/>
      <c r="UAK28" s="37"/>
      <c r="UAL28" s="37"/>
      <c r="UAM28" s="37"/>
      <c r="UAN28" s="37"/>
      <c r="UAO28" s="37"/>
      <c r="UAP28" s="37"/>
      <c r="UAQ28" s="37"/>
      <c r="UAR28" s="37"/>
      <c r="UAS28" s="37"/>
      <c r="UAT28" s="37"/>
      <c r="UAU28" s="37"/>
      <c r="UAV28" s="37"/>
      <c r="UAW28" s="37"/>
      <c r="UAX28" s="37"/>
      <c r="UAY28" s="37"/>
      <c r="UAZ28" s="37"/>
      <c r="UBA28" s="37"/>
      <c r="UBB28" s="37"/>
      <c r="UBC28" s="37"/>
      <c r="UBD28" s="37"/>
      <c r="UBE28" s="37"/>
      <c r="UBF28" s="37"/>
      <c r="UBG28" s="37"/>
      <c r="UBH28" s="37"/>
      <c r="UBI28" s="37"/>
      <c r="UBJ28" s="37"/>
      <c r="UBK28" s="37"/>
      <c r="UBL28" s="37"/>
      <c r="UBM28" s="37"/>
      <c r="UBN28" s="37"/>
      <c r="UBO28" s="37"/>
      <c r="UBP28" s="37"/>
      <c r="UBQ28" s="37"/>
      <c r="UBR28" s="37"/>
      <c r="UBS28" s="37"/>
      <c r="UBT28" s="37"/>
      <c r="UBU28" s="37"/>
      <c r="UBV28" s="37"/>
      <c r="UBW28" s="37"/>
      <c r="UBX28" s="37"/>
      <c r="UBY28" s="37"/>
      <c r="UBZ28" s="37"/>
      <c r="UCA28" s="37"/>
      <c r="UCB28" s="37"/>
      <c r="UCC28" s="37"/>
      <c r="UCD28" s="37"/>
      <c r="UCE28" s="37"/>
      <c r="UCF28" s="37"/>
      <c r="UCG28" s="37"/>
      <c r="UCH28" s="37"/>
      <c r="UCI28" s="37"/>
      <c r="UCJ28" s="37"/>
      <c r="UCK28" s="37"/>
      <c r="UCL28" s="37"/>
      <c r="UCM28" s="37"/>
      <c r="UCN28" s="37"/>
      <c r="UCO28" s="37"/>
      <c r="UCP28" s="37"/>
      <c r="UCQ28" s="37"/>
      <c r="UCR28" s="37"/>
      <c r="UCS28" s="37"/>
      <c r="UCT28" s="37"/>
      <c r="UCU28" s="37"/>
      <c r="UCV28" s="37"/>
      <c r="UCW28" s="37"/>
      <c r="UCX28" s="37"/>
      <c r="UCY28" s="37"/>
      <c r="UCZ28" s="37"/>
      <c r="UDA28" s="37"/>
      <c r="UDB28" s="37"/>
      <c r="UDC28" s="37"/>
      <c r="UDD28" s="37"/>
      <c r="UDE28" s="37"/>
      <c r="UDF28" s="37"/>
      <c r="UDG28" s="37"/>
      <c r="UDH28" s="37"/>
      <c r="UDI28" s="37"/>
      <c r="UDJ28" s="37"/>
      <c r="UDK28" s="37"/>
      <c r="UDL28" s="37"/>
      <c r="UDM28" s="37"/>
      <c r="UDN28" s="37"/>
      <c r="UDO28" s="37"/>
      <c r="UDP28" s="37"/>
      <c r="UDQ28" s="37"/>
      <c r="UDR28" s="37"/>
      <c r="UDS28" s="37"/>
      <c r="UDT28" s="37"/>
      <c r="UDU28" s="37"/>
      <c r="UDV28" s="37"/>
      <c r="UDW28" s="37"/>
      <c r="UDX28" s="37"/>
      <c r="UDY28" s="37"/>
      <c r="UDZ28" s="37"/>
      <c r="UEA28" s="37"/>
      <c r="UEB28" s="37"/>
      <c r="UEC28" s="37"/>
      <c r="UED28" s="37"/>
      <c r="UEE28" s="37"/>
      <c r="UEF28" s="37"/>
      <c r="UEG28" s="37"/>
      <c r="UEH28" s="37"/>
      <c r="UEI28" s="37"/>
      <c r="UEJ28" s="37"/>
      <c r="UEK28" s="37"/>
      <c r="UEL28" s="37"/>
      <c r="UEM28" s="37"/>
      <c r="UEN28" s="37"/>
      <c r="UEO28" s="37"/>
      <c r="UEP28" s="37"/>
      <c r="UEQ28" s="37"/>
      <c r="UER28" s="37"/>
      <c r="UES28" s="37"/>
      <c r="UET28" s="37"/>
      <c r="UEU28" s="37"/>
      <c r="UEV28" s="37"/>
      <c r="UEW28" s="37"/>
      <c r="UEX28" s="37"/>
      <c r="UEY28" s="37"/>
      <c r="UEZ28" s="37"/>
      <c r="UFA28" s="37"/>
      <c r="UFB28" s="37"/>
      <c r="UFC28" s="37"/>
      <c r="UFD28" s="37"/>
      <c r="UFE28" s="37"/>
      <c r="UFF28" s="37"/>
      <c r="UFG28" s="37"/>
      <c r="UFH28" s="37"/>
      <c r="UFI28" s="37"/>
      <c r="UFJ28" s="37"/>
      <c r="UFK28" s="37"/>
      <c r="UFL28" s="37"/>
      <c r="UFM28" s="37"/>
      <c r="UFN28" s="37"/>
      <c r="UFO28" s="37"/>
      <c r="UFP28" s="37"/>
      <c r="UFQ28" s="37"/>
      <c r="UFR28" s="37"/>
      <c r="UFS28" s="37"/>
      <c r="UFT28" s="37"/>
      <c r="UFU28" s="37"/>
      <c r="UFV28" s="37"/>
      <c r="UFW28" s="37"/>
      <c r="UFX28" s="37"/>
      <c r="UFY28" s="37"/>
      <c r="UFZ28" s="37"/>
      <c r="UGA28" s="37"/>
      <c r="UGB28" s="37"/>
      <c r="UGC28" s="37"/>
      <c r="UGD28" s="37"/>
      <c r="UGE28" s="37"/>
      <c r="UGF28" s="37"/>
      <c r="UGG28" s="37"/>
      <c r="UGH28" s="37"/>
      <c r="UGI28" s="37"/>
      <c r="UGJ28" s="37"/>
      <c r="UGK28" s="37"/>
      <c r="UGL28" s="37"/>
      <c r="UGM28" s="37"/>
      <c r="UGN28" s="37"/>
      <c r="UGO28" s="37"/>
      <c r="UGP28" s="37"/>
      <c r="UGQ28" s="37"/>
      <c r="UGR28" s="37"/>
      <c r="UGS28" s="37"/>
      <c r="UGT28" s="37"/>
      <c r="UGU28" s="37"/>
      <c r="UGV28" s="37"/>
      <c r="UGW28" s="37"/>
      <c r="UGX28" s="37"/>
      <c r="UGY28" s="37"/>
      <c r="UGZ28" s="37"/>
      <c r="UHA28" s="37"/>
      <c r="UHB28" s="37"/>
      <c r="UHC28" s="37"/>
      <c r="UHD28" s="37"/>
      <c r="UHE28" s="37"/>
      <c r="UHF28" s="37"/>
      <c r="UHG28" s="37"/>
      <c r="UHH28" s="37"/>
      <c r="UHI28" s="37"/>
      <c r="UHJ28" s="37"/>
      <c r="UHK28" s="37"/>
      <c r="UHL28" s="37"/>
      <c r="UHM28" s="37"/>
      <c r="UHN28" s="37"/>
      <c r="UHO28" s="37"/>
      <c r="UHP28" s="37"/>
      <c r="UHQ28" s="37"/>
      <c r="UHR28" s="37"/>
      <c r="UHS28" s="37"/>
      <c r="UHT28" s="37"/>
      <c r="UHU28" s="37"/>
      <c r="UHV28" s="37"/>
      <c r="UHW28" s="37"/>
      <c r="UHX28" s="37"/>
      <c r="UHY28" s="37"/>
      <c r="UHZ28" s="37"/>
      <c r="UIA28" s="37"/>
      <c r="UIB28" s="37"/>
      <c r="UIC28" s="37"/>
      <c r="UID28" s="37"/>
      <c r="UIE28" s="37"/>
      <c r="UIF28" s="37"/>
      <c r="UIG28" s="37"/>
      <c r="UIH28" s="37"/>
      <c r="UII28" s="37"/>
      <c r="UIJ28" s="37"/>
      <c r="UIK28" s="37"/>
      <c r="UIL28" s="37"/>
      <c r="UIM28" s="37"/>
      <c r="UIN28" s="37"/>
      <c r="UIO28" s="37"/>
      <c r="UIP28" s="37"/>
      <c r="UIQ28" s="37"/>
      <c r="UIR28" s="37"/>
      <c r="UIS28" s="37"/>
      <c r="UIT28" s="37"/>
      <c r="UIU28" s="37"/>
      <c r="UIV28" s="37"/>
      <c r="UIW28" s="37"/>
      <c r="UIX28" s="37"/>
      <c r="UIY28" s="37"/>
      <c r="UIZ28" s="37"/>
      <c r="UJA28" s="37"/>
      <c r="UJB28" s="37"/>
      <c r="UJC28" s="37"/>
      <c r="UJD28" s="37"/>
      <c r="UJE28" s="37"/>
      <c r="UJF28" s="37"/>
      <c r="UJG28" s="37"/>
      <c r="UJH28" s="37"/>
      <c r="UJI28" s="37"/>
      <c r="UJJ28" s="37"/>
      <c r="UJK28" s="37"/>
      <c r="UJL28" s="37"/>
      <c r="UJM28" s="37"/>
      <c r="UJN28" s="37"/>
      <c r="UJO28" s="37"/>
      <c r="UJP28" s="37"/>
      <c r="UJQ28" s="37"/>
      <c r="UJR28" s="37"/>
      <c r="UJS28" s="37"/>
      <c r="UJT28" s="37"/>
      <c r="UJU28" s="37"/>
      <c r="UJV28" s="37"/>
      <c r="UJW28" s="37"/>
      <c r="UJX28" s="37"/>
      <c r="UJY28" s="37"/>
      <c r="UJZ28" s="37"/>
      <c r="UKA28" s="37"/>
      <c r="UKB28" s="37"/>
      <c r="UKC28" s="37"/>
      <c r="UKD28" s="37"/>
      <c r="UKE28" s="37"/>
      <c r="UKF28" s="37"/>
      <c r="UKG28" s="37"/>
      <c r="UKH28" s="37"/>
      <c r="UKI28" s="37"/>
      <c r="UKJ28" s="37"/>
      <c r="UKK28" s="37"/>
      <c r="UKL28" s="37"/>
      <c r="UKM28" s="37"/>
      <c r="UKN28" s="37"/>
      <c r="UKO28" s="37"/>
      <c r="UKP28" s="37"/>
      <c r="UKQ28" s="37"/>
      <c r="UKR28" s="37"/>
      <c r="UKS28" s="37"/>
      <c r="UKT28" s="37"/>
      <c r="UKU28" s="37"/>
      <c r="UKV28" s="37"/>
      <c r="UKW28" s="37"/>
      <c r="UKX28" s="37"/>
      <c r="UKY28" s="37"/>
      <c r="UKZ28" s="37"/>
      <c r="ULA28" s="37"/>
      <c r="ULB28" s="37"/>
      <c r="ULC28" s="37"/>
      <c r="ULD28" s="37"/>
      <c r="ULE28" s="37"/>
      <c r="ULF28" s="37"/>
      <c r="ULG28" s="37"/>
      <c r="ULH28" s="37"/>
      <c r="ULI28" s="37"/>
      <c r="ULJ28" s="37"/>
      <c r="ULK28" s="37"/>
      <c r="ULL28" s="37"/>
      <c r="ULM28" s="37"/>
      <c r="ULN28" s="37"/>
      <c r="ULO28" s="37"/>
      <c r="ULP28" s="37"/>
      <c r="ULQ28" s="37"/>
      <c r="ULR28" s="37"/>
      <c r="ULS28" s="37"/>
      <c r="ULT28" s="37"/>
      <c r="ULU28" s="37"/>
      <c r="ULV28" s="37"/>
      <c r="ULW28" s="37"/>
      <c r="ULX28" s="37"/>
      <c r="ULY28" s="37"/>
      <c r="ULZ28" s="37"/>
      <c r="UMA28" s="37"/>
      <c r="UMB28" s="37"/>
      <c r="UMC28" s="37"/>
      <c r="UMD28" s="37"/>
      <c r="UME28" s="37"/>
      <c r="UMF28" s="37"/>
      <c r="UMG28" s="37"/>
      <c r="UMH28" s="37"/>
      <c r="UMI28" s="37"/>
      <c r="UMJ28" s="37"/>
      <c r="UMK28" s="37"/>
      <c r="UML28" s="37"/>
      <c r="UMM28" s="37"/>
      <c r="UMN28" s="37"/>
      <c r="UMO28" s="37"/>
      <c r="UMP28" s="37"/>
      <c r="UMQ28" s="37"/>
      <c r="UMR28" s="37"/>
      <c r="UMS28" s="37"/>
      <c r="UMT28" s="37"/>
      <c r="UMU28" s="37"/>
      <c r="UMV28" s="37"/>
      <c r="UMW28" s="37"/>
      <c r="UMX28" s="37"/>
      <c r="UMY28" s="37"/>
      <c r="UMZ28" s="37"/>
      <c r="UNA28" s="37"/>
      <c r="UNB28" s="37"/>
      <c r="UNC28" s="37"/>
      <c r="UND28" s="37"/>
      <c r="UNE28" s="37"/>
      <c r="UNF28" s="37"/>
      <c r="UNG28" s="37"/>
      <c r="UNH28" s="37"/>
      <c r="UNI28" s="37"/>
      <c r="UNJ28" s="37"/>
      <c r="UNK28" s="37"/>
      <c r="UNL28" s="37"/>
      <c r="UNM28" s="37"/>
      <c r="UNN28" s="37"/>
      <c r="UNO28" s="37"/>
      <c r="UNP28" s="37"/>
      <c r="UNQ28" s="37"/>
      <c r="UNR28" s="37"/>
      <c r="UNS28" s="37"/>
      <c r="UNT28" s="37"/>
      <c r="UNU28" s="37"/>
      <c r="UNV28" s="37"/>
      <c r="UNW28" s="37"/>
      <c r="UNX28" s="37"/>
      <c r="UNY28" s="37"/>
      <c r="UNZ28" s="37"/>
      <c r="UOA28" s="37"/>
      <c r="UOB28" s="37"/>
      <c r="UOC28" s="37"/>
      <c r="UOD28" s="37"/>
      <c r="UOE28" s="37"/>
      <c r="UOF28" s="37"/>
      <c r="UOG28" s="37"/>
      <c r="UOH28" s="37"/>
      <c r="UOI28" s="37"/>
      <c r="UOJ28" s="37"/>
      <c r="UOK28" s="37"/>
      <c r="UOL28" s="37"/>
      <c r="UOM28" s="37"/>
      <c r="UON28" s="37"/>
      <c r="UOO28" s="37"/>
      <c r="UOP28" s="37"/>
      <c r="UOQ28" s="37"/>
      <c r="UOR28" s="37"/>
      <c r="UOS28" s="37"/>
      <c r="UOT28" s="37"/>
      <c r="UOU28" s="37"/>
      <c r="UOV28" s="37"/>
      <c r="UOW28" s="37"/>
      <c r="UOX28" s="37"/>
      <c r="UOY28" s="37"/>
      <c r="UOZ28" s="37"/>
      <c r="UPA28" s="37"/>
      <c r="UPB28" s="37"/>
      <c r="UPC28" s="37"/>
      <c r="UPD28" s="37"/>
      <c r="UPE28" s="37"/>
      <c r="UPF28" s="37"/>
      <c r="UPG28" s="37"/>
      <c r="UPH28" s="37"/>
      <c r="UPI28" s="37"/>
      <c r="UPJ28" s="37"/>
      <c r="UPK28" s="37"/>
      <c r="UPL28" s="37"/>
      <c r="UPM28" s="37"/>
      <c r="UPN28" s="37"/>
      <c r="UPO28" s="37"/>
      <c r="UPP28" s="37"/>
      <c r="UPQ28" s="37"/>
      <c r="UPR28" s="37"/>
      <c r="UPS28" s="37"/>
      <c r="UPT28" s="37"/>
      <c r="UPU28" s="37"/>
      <c r="UPV28" s="37"/>
      <c r="UPW28" s="37"/>
      <c r="UPX28" s="37"/>
      <c r="UPY28" s="37"/>
      <c r="UPZ28" s="37"/>
      <c r="UQA28" s="37"/>
      <c r="UQB28" s="37"/>
      <c r="UQC28" s="37"/>
      <c r="UQD28" s="37"/>
      <c r="UQE28" s="37"/>
      <c r="UQF28" s="37"/>
      <c r="UQG28" s="37"/>
      <c r="UQH28" s="37"/>
      <c r="UQI28" s="37"/>
      <c r="UQJ28" s="37"/>
      <c r="UQK28" s="37"/>
      <c r="UQL28" s="37"/>
      <c r="UQM28" s="37"/>
      <c r="UQN28" s="37"/>
      <c r="UQO28" s="37"/>
      <c r="UQP28" s="37"/>
      <c r="UQQ28" s="37"/>
      <c r="UQR28" s="37"/>
      <c r="UQS28" s="37"/>
      <c r="UQT28" s="37"/>
      <c r="UQU28" s="37"/>
      <c r="UQV28" s="37"/>
      <c r="UQW28" s="37"/>
      <c r="UQX28" s="37"/>
      <c r="UQY28" s="37"/>
      <c r="UQZ28" s="37"/>
      <c r="URA28" s="37"/>
      <c r="URB28" s="37"/>
      <c r="URC28" s="37"/>
      <c r="URD28" s="37"/>
      <c r="URE28" s="37"/>
      <c r="URF28" s="37"/>
      <c r="URG28" s="37"/>
      <c r="URH28" s="37"/>
      <c r="URI28" s="37"/>
      <c r="URJ28" s="37"/>
      <c r="URK28" s="37"/>
      <c r="URL28" s="37"/>
      <c r="URM28" s="37"/>
      <c r="URN28" s="37"/>
      <c r="URO28" s="37"/>
      <c r="URP28" s="37"/>
      <c r="URQ28" s="37"/>
      <c r="URR28" s="37"/>
      <c r="URS28" s="37"/>
      <c r="URT28" s="37"/>
      <c r="URU28" s="37"/>
      <c r="URV28" s="37"/>
      <c r="URW28" s="37"/>
      <c r="URX28" s="37"/>
      <c r="URY28" s="37"/>
      <c r="URZ28" s="37"/>
      <c r="USA28" s="37"/>
      <c r="USB28" s="37"/>
      <c r="USC28" s="37"/>
      <c r="USD28" s="37"/>
      <c r="USE28" s="37"/>
      <c r="USF28" s="37"/>
      <c r="USG28" s="37"/>
      <c r="USH28" s="37"/>
      <c r="USI28" s="37"/>
      <c r="USJ28" s="37"/>
      <c r="USK28" s="37"/>
      <c r="USL28" s="37"/>
      <c r="USM28" s="37"/>
      <c r="USN28" s="37"/>
      <c r="USO28" s="37"/>
      <c r="USP28" s="37"/>
      <c r="USQ28" s="37"/>
      <c r="USR28" s="37"/>
      <c r="USS28" s="37"/>
      <c r="UST28" s="37"/>
      <c r="USU28" s="37"/>
      <c r="USV28" s="37"/>
      <c r="USW28" s="37"/>
      <c r="USX28" s="37"/>
      <c r="USY28" s="37"/>
      <c r="USZ28" s="37"/>
      <c r="UTA28" s="37"/>
      <c r="UTB28" s="37"/>
      <c r="UTC28" s="37"/>
      <c r="UTD28" s="37"/>
      <c r="UTE28" s="37"/>
      <c r="UTF28" s="37"/>
      <c r="UTG28" s="37"/>
      <c r="UTH28" s="37"/>
      <c r="UTI28" s="37"/>
      <c r="UTJ28" s="37"/>
      <c r="UTK28" s="37"/>
      <c r="UTL28" s="37"/>
      <c r="UTM28" s="37"/>
      <c r="UTN28" s="37"/>
      <c r="UTO28" s="37"/>
      <c r="UTP28" s="37"/>
      <c r="UTQ28" s="37"/>
      <c r="UTR28" s="37"/>
      <c r="UTS28" s="37"/>
      <c r="UTT28" s="37"/>
      <c r="UTU28" s="37"/>
      <c r="UTV28" s="37"/>
      <c r="UTW28" s="37"/>
      <c r="UTX28" s="37"/>
      <c r="UTY28" s="37"/>
      <c r="UTZ28" s="37"/>
      <c r="UUA28" s="37"/>
      <c r="UUB28" s="37"/>
      <c r="UUC28" s="37"/>
      <c r="UUD28" s="37"/>
      <c r="UUE28" s="37"/>
      <c r="UUF28" s="37"/>
      <c r="UUG28" s="37"/>
      <c r="UUH28" s="37"/>
      <c r="UUI28" s="37"/>
      <c r="UUJ28" s="37"/>
      <c r="UUK28" s="37"/>
      <c r="UUL28" s="37"/>
      <c r="UUM28" s="37"/>
      <c r="UUN28" s="37"/>
      <c r="UUO28" s="37"/>
      <c r="UUP28" s="37"/>
      <c r="UUQ28" s="37"/>
      <c r="UUR28" s="37"/>
      <c r="UUS28" s="37"/>
      <c r="UUT28" s="37"/>
      <c r="UUU28" s="37"/>
      <c r="UUV28" s="37"/>
      <c r="UUW28" s="37"/>
      <c r="UUX28" s="37"/>
      <c r="UUY28" s="37"/>
      <c r="UUZ28" s="37"/>
      <c r="UVA28" s="37"/>
      <c r="UVB28" s="37"/>
      <c r="UVC28" s="37"/>
      <c r="UVD28" s="37"/>
      <c r="UVE28" s="37"/>
      <c r="UVF28" s="37"/>
      <c r="UVG28" s="37"/>
      <c r="UVH28" s="37"/>
      <c r="UVI28" s="37"/>
      <c r="UVJ28" s="37"/>
      <c r="UVK28" s="37"/>
      <c r="UVL28" s="37"/>
      <c r="UVM28" s="37"/>
      <c r="UVN28" s="37"/>
      <c r="UVO28" s="37"/>
      <c r="UVP28" s="37"/>
      <c r="UVQ28" s="37"/>
      <c r="UVR28" s="37"/>
      <c r="UVS28" s="37"/>
      <c r="UVT28" s="37"/>
      <c r="UVU28" s="37"/>
      <c r="UVV28" s="37"/>
      <c r="UVW28" s="37"/>
      <c r="UVX28" s="37"/>
      <c r="UVY28" s="37"/>
      <c r="UVZ28" s="37"/>
      <c r="UWA28" s="37"/>
      <c r="UWB28" s="37"/>
      <c r="UWC28" s="37"/>
      <c r="UWD28" s="37"/>
      <c r="UWE28" s="37"/>
      <c r="UWF28" s="37"/>
      <c r="UWG28" s="37"/>
      <c r="UWH28" s="37"/>
      <c r="UWI28" s="37"/>
      <c r="UWJ28" s="37"/>
      <c r="UWK28" s="37"/>
      <c r="UWL28" s="37"/>
      <c r="UWM28" s="37"/>
      <c r="UWN28" s="37"/>
      <c r="UWO28" s="37"/>
      <c r="UWP28" s="37"/>
      <c r="UWQ28" s="37"/>
      <c r="UWR28" s="37"/>
      <c r="UWS28" s="37"/>
      <c r="UWT28" s="37"/>
      <c r="UWU28" s="37"/>
      <c r="UWV28" s="37"/>
      <c r="UWW28" s="37"/>
      <c r="UWX28" s="37"/>
      <c r="UWY28" s="37"/>
      <c r="UWZ28" s="37"/>
      <c r="UXA28" s="37"/>
      <c r="UXB28" s="37"/>
      <c r="UXC28" s="37"/>
      <c r="UXD28" s="37"/>
      <c r="UXE28" s="37"/>
      <c r="UXF28" s="37"/>
      <c r="UXG28" s="37"/>
      <c r="UXH28" s="37"/>
      <c r="UXI28" s="37"/>
      <c r="UXJ28" s="37"/>
      <c r="UXK28" s="37"/>
      <c r="UXL28" s="37"/>
      <c r="UXM28" s="37"/>
      <c r="UXN28" s="37"/>
      <c r="UXO28" s="37"/>
      <c r="UXP28" s="37"/>
      <c r="UXQ28" s="37"/>
      <c r="UXR28" s="37"/>
      <c r="UXS28" s="37"/>
      <c r="UXT28" s="37"/>
      <c r="UXU28" s="37"/>
      <c r="UXV28" s="37"/>
      <c r="UXW28" s="37"/>
      <c r="UXX28" s="37"/>
      <c r="UXY28" s="37"/>
      <c r="UXZ28" s="37"/>
      <c r="UYA28" s="37"/>
      <c r="UYB28" s="37"/>
      <c r="UYC28" s="37"/>
      <c r="UYD28" s="37"/>
      <c r="UYE28" s="37"/>
      <c r="UYF28" s="37"/>
      <c r="UYG28" s="37"/>
      <c r="UYH28" s="37"/>
      <c r="UYI28" s="37"/>
      <c r="UYJ28" s="37"/>
      <c r="UYK28" s="37"/>
      <c r="UYL28" s="37"/>
      <c r="UYM28" s="37"/>
      <c r="UYN28" s="37"/>
      <c r="UYO28" s="37"/>
      <c r="UYP28" s="37"/>
      <c r="UYQ28" s="37"/>
      <c r="UYR28" s="37"/>
      <c r="UYS28" s="37"/>
      <c r="UYT28" s="37"/>
      <c r="UYU28" s="37"/>
      <c r="UYV28" s="37"/>
      <c r="UYW28" s="37"/>
      <c r="UYX28" s="37"/>
      <c r="UYY28" s="37"/>
      <c r="UYZ28" s="37"/>
      <c r="UZA28" s="37"/>
      <c r="UZB28" s="37"/>
      <c r="UZC28" s="37"/>
      <c r="UZD28" s="37"/>
      <c r="UZE28" s="37"/>
      <c r="UZF28" s="37"/>
      <c r="UZG28" s="37"/>
      <c r="UZH28" s="37"/>
      <c r="UZI28" s="37"/>
      <c r="UZJ28" s="37"/>
      <c r="UZK28" s="37"/>
      <c r="UZL28" s="37"/>
      <c r="UZM28" s="37"/>
      <c r="UZN28" s="37"/>
      <c r="UZO28" s="37"/>
      <c r="UZP28" s="37"/>
      <c r="UZQ28" s="37"/>
      <c r="UZR28" s="37"/>
      <c r="UZS28" s="37"/>
      <c r="UZT28" s="37"/>
      <c r="UZU28" s="37"/>
      <c r="UZV28" s="37"/>
      <c r="UZW28" s="37"/>
      <c r="UZX28" s="37"/>
      <c r="UZY28" s="37"/>
      <c r="UZZ28" s="37"/>
      <c r="VAA28" s="37"/>
      <c r="VAB28" s="37"/>
      <c r="VAC28" s="37"/>
      <c r="VAD28" s="37"/>
      <c r="VAE28" s="37"/>
      <c r="VAF28" s="37"/>
      <c r="VAG28" s="37"/>
      <c r="VAH28" s="37"/>
      <c r="VAI28" s="37"/>
      <c r="VAJ28" s="37"/>
      <c r="VAK28" s="37"/>
      <c r="VAL28" s="37"/>
      <c r="VAM28" s="37"/>
      <c r="VAN28" s="37"/>
      <c r="VAO28" s="37"/>
      <c r="VAP28" s="37"/>
      <c r="VAQ28" s="37"/>
      <c r="VAR28" s="37"/>
      <c r="VAS28" s="37"/>
      <c r="VAT28" s="37"/>
      <c r="VAU28" s="37"/>
      <c r="VAV28" s="37"/>
      <c r="VAW28" s="37"/>
      <c r="VAX28" s="37"/>
      <c r="VAY28" s="37"/>
      <c r="VAZ28" s="37"/>
      <c r="VBA28" s="37"/>
      <c r="VBB28" s="37"/>
      <c r="VBC28" s="37"/>
      <c r="VBD28" s="37"/>
      <c r="VBE28" s="37"/>
      <c r="VBF28" s="37"/>
      <c r="VBG28" s="37"/>
      <c r="VBH28" s="37"/>
      <c r="VBI28" s="37"/>
      <c r="VBJ28" s="37"/>
      <c r="VBK28" s="37"/>
      <c r="VBL28" s="37"/>
      <c r="VBM28" s="37"/>
      <c r="VBN28" s="37"/>
      <c r="VBO28" s="37"/>
      <c r="VBP28" s="37"/>
      <c r="VBQ28" s="37"/>
      <c r="VBR28" s="37"/>
      <c r="VBS28" s="37"/>
      <c r="VBT28" s="37"/>
      <c r="VBU28" s="37"/>
      <c r="VBV28" s="37"/>
      <c r="VBW28" s="37"/>
      <c r="VBX28" s="37"/>
      <c r="VBY28" s="37"/>
      <c r="VBZ28" s="37"/>
      <c r="VCA28" s="37"/>
      <c r="VCB28" s="37"/>
      <c r="VCC28" s="37"/>
      <c r="VCD28" s="37"/>
      <c r="VCE28" s="37"/>
      <c r="VCF28" s="37"/>
      <c r="VCG28" s="37"/>
      <c r="VCH28" s="37"/>
      <c r="VCI28" s="37"/>
      <c r="VCJ28" s="37"/>
      <c r="VCK28" s="37"/>
      <c r="VCL28" s="37"/>
      <c r="VCM28" s="37"/>
      <c r="VCN28" s="37"/>
      <c r="VCO28" s="37"/>
      <c r="VCP28" s="37"/>
      <c r="VCQ28" s="37"/>
      <c r="VCR28" s="37"/>
      <c r="VCS28" s="37"/>
      <c r="VCT28" s="37"/>
      <c r="VCU28" s="37"/>
      <c r="VCV28" s="37"/>
      <c r="VCW28" s="37"/>
      <c r="VCX28" s="37"/>
      <c r="VCY28" s="37"/>
      <c r="VCZ28" s="37"/>
      <c r="VDA28" s="37"/>
      <c r="VDB28" s="37"/>
      <c r="VDC28" s="37"/>
      <c r="VDD28" s="37"/>
      <c r="VDE28" s="37"/>
      <c r="VDF28" s="37"/>
      <c r="VDG28" s="37"/>
      <c r="VDH28" s="37"/>
      <c r="VDI28" s="37"/>
      <c r="VDJ28" s="37"/>
      <c r="VDK28" s="37"/>
      <c r="VDL28" s="37"/>
      <c r="VDM28" s="37"/>
      <c r="VDN28" s="37"/>
      <c r="VDO28" s="37"/>
      <c r="VDP28" s="37"/>
      <c r="VDQ28" s="37"/>
      <c r="VDR28" s="37"/>
      <c r="VDS28" s="37"/>
      <c r="VDT28" s="37"/>
      <c r="VDU28" s="37"/>
      <c r="VDV28" s="37"/>
      <c r="VDW28" s="37"/>
      <c r="VDX28" s="37"/>
      <c r="VDY28" s="37"/>
      <c r="VDZ28" s="37"/>
      <c r="VEA28" s="37"/>
      <c r="VEB28" s="37"/>
      <c r="VEC28" s="37"/>
      <c r="VED28" s="37"/>
      <c r="VEE28" s="37"/>
      <c r="VEF28" s="37"/>
      <c r="VEG28" s="37"/>
      <c r="VEH28" s="37"/>
      <c r="VEI28" s="37"/>
      <c r="VEJ28" s="37"/>
      <c r="VEK28" s="37"/>
      <c r="VEL28" s="37"/>
      <c r="VEM28" s="37"/>
      <c r="VEN28" s="37"/>
      <c r="VEO28" s="37"/>
      <c r="VEP28" s="37"/>
      <c r="VEQ28" s="37"/>
      <c r="VER28" s="37"/>
      <c r="VES28" s="37"/>
      <c r="VET28" s="37"/>
      <c r="VEU28" s="37"/>
      <c r="VEV28" s="37"/>
      <c r="VEW28" s="37"/>
      <c r="VEX28" s="37"/>
      <c r="VEY28" s="37"/>
      <c r="VEZ28" s="37"/>
      <c r="VFA28" s="37"/>
      <c r="VFB28" s="37"/>
      <c r="VFC28" s="37"/>
      <c r="VFD28" s="37"/>
      <c r="VFE28" s="37"/>
      <c r="VFF28" s="37"/>
      <c r="VFG28" s="37"/>
      <c r="VFH28" s="37"/>
      <c r="VFI28" s="37"/>
      <c r="VFJ28" s="37"/>
      <c r="VFK28" s="37"/>
      <c r="VFL28" s="37"/>
      <c r="VFM28" s="37"/>
      <c r="VFN28" s="37"/>
      <c r="VFO28" s="37"/>
      <c r="VFP28" s="37"/>
      <c r="VFQ28" s="37"/>
      <c r="VFR28" s="37"/>
      <c r="VFS28" s="37"/>
      <c r="VFT28" s="37"/>
      <c r="VFU28" s="37"/>
      <c r="VFV28" s="37"/>
      <c r="VFW28" s="37"/>
      <c r="VFX28" s="37"/>
      <c r="VFY28" s="37"/>
      <c r="VFZ28" s="37"/>
      <c r="VGA28" s="37"/>
      <c r="VGB28" s="37"/>
      <c r="VGC28" s="37"/>
      <c r="VGD28" s="37"/>
      <c r="VGE28" s="37"/>
      <c r="VGF28" s="37"/>
      <c r="VGG28" s="37"/>
      <c r="VGH28" s="37"/>
      <c r="VGI28" s="37"/>
      <c r="VGJ28" s="37"/>
      <c r="VGK28" s="37"/>
      <c r="VGL28" s="37"/>
      <c r="VGM28" s="37"/>
      <c r="VGN28" s="37"/>
      <c r="VGO28" s="37"/>
      <c r="VGP28" s="37"/>
      <c r="VGQ28" s="37"/>
      <c r="VGR28" s="37"/>
      <c r="VGS28" s="37"/>
      <c r="VGT28" s="37"/>
      <c r="VGU28" s="37"/>
      <c r="VGV28" s="37"/>
      <c r="VGW28" s="37"/>
      <c r="VGX28" s="37"/>
      <c r="VGY28" s="37"/>
      <c r="VGZ28" s="37"/>
      <c r="VHA28" s="37"/>
      <c r="VHB28" s="37"/>
      <c r="VHC28" s="37"/>
      <c r="VHD28" s="37"/>
      <c r="VHE28" s="37"/>
      <c r="VHF28" s="37"/>
      <c r="VHG28" s="37"/>
      <c r="VHH28" s="37"/>
      <c r="VHI28" s="37"/>
      <c r="VHJ28" s="37"/>
      <c r="VHK28" s="37"/>
      <c r="VHL28" s="37"/>
      <c r="VHM28" s="37"/>
      <c r="VHN28" s="37"/>
      <c r="VHO28" s="37"/>
      <c r="VHP28" s="37"/>
      <c r="VHQ28" s="37"/>
      <c r="VHR28" s="37"/>
      <c r="VHS28" s="37"/>
      <c r="VHT28" s="37"/>
      <c r="VHU28" s="37"/>
      <c r="VHV28" s="37"/>
      <c r="VHW28" s="37"/>
      <c r="VHX28" s="37"/>
      <c r="VHY28" s="37"/>
      <c r="VHZ28" s="37"/>
      <c r="VIA28" s="37"/>
      <c r="VIB28" s="37"/>
      <c r="VIC28" s="37"/>
      <c r="VID28" s="37"/>
      <c r="VIE28" s="37"/>
      <c r="VIF28" s="37"/>
      <c r="VIG28" s="37"/>
      <c r="VIH28" s="37"/>
      <c r="VII28" s="37"/>
      <c r="VIJ28" s="37"/>
      <c r="VIK28" s="37"/>
      <c r="VIL28" s="37"/>
      <c r="VIM28" s="37"/>
      <c r="VIN28" s="37"/>
      <c r="VIO28" s="37"/>
      <c r="VIP28" s="37"/>
      <c r="VIQ28" s="37"/>
      <c r="VIR28" s="37"/>
      <c r="VIS28" s="37"/>
      <c r="VIT28" s="37"/>
      <c r="VIU28" s="37"/>
      <c r="VIV28" s="37"/>
      <c r="VIW28" s="37"/>
      <c r="VIX28" s="37"/>
      <c r="VIY28" s="37"/>
      <c r="VIZ28" s="37"/>
      <c r="VJA28" s="37"/>
      <c r="VJB28" s="37"/>
      <c r="VJC28" s="37"/>
      <c r="VJD28" s="37"/>
      <c r="VJE28" s="37"/>
      <c r="VJF28" s="37"/>
      <c r="VJG28" s="37"/>
      <c r="VJH28" s="37"/>
      <c r="VJI28" s="37"/>
      <c r="VJJ28" s="37"/>
      <c r="VJK28" s="37"/>
      <c r="VJL28" s="37"/>
      <c r="VJM28" s="37"/>
      <c r="VJN28" s="37"/>
      <c r="VJO28" s="37"/>
      <c r="VJP28" s="37"/>
      <c r="VJQ28" s="37"/>
      <c r="VJR28" s="37"/>
      <c r="VJS28" s="37"/>
      <c r="VJT28" s="37"/>
      <c r="VJU28" s="37"/>
      <c r="VJV28" s="37"/>
      <c r="VJW28" s="37"/>
      <c r="VJX28" s="37"/>
      <c r="VJY28" s="37"/>
      <c r="VJZ28" s="37"/>
      <c r="VKA28" s="37"/>
      <c r="VKB28" s="37"/>
      <c r="VKC28" s="37"/>
      <c r="VKD28" s="37"/>
      <c r="VKE28" s="37"/>
      <c r="VKF28" s="37"/>
      <c r="VKG28" s="37"/>
      <c r="VKH28" s="37"/>
      <c r="VKI28" s="37"/>
      <c r="VKJ28" s="37"/>
      <c r="VKK28" s="37"/>
      <c r="VKL28" s="37"/>
      <c r="VKM28" s="37"/>
      <c r="VKN28" s="37"/>
      <c r="VKO28" s="37"/>
      <c r="VKP28" s="37"/>
      <c r="VKQ28" s="37"/>
      <c r="VKR28" s="37"/>
      <c r="VKS28" s="37"/>
      <c r="VKT28" s="37"/>
      <c r="VKU28" s="37"/>
      <c r="VKV28" s="37"/>
      <c r="VKW28" s="37"/>
      <c r="VKX28" s="37"/>
      <c r="VKY28" s="37"/>
      <c r="VKZ28" s="37"/>
      <c r="VLA28" s="37"/>
      <c r="VLB28" s="37"/>
      <c r="VLC28" s="37"/>
      <c r="VLD28" s="37"/>
      <c r="VLE28" s="37"/>
      <c r="VLF28" s="37"/>
      <c r="VLG28" s="37"/>
      <c r="VLH28" s="37"/>
      <c r="VLI28" s="37"/>
      <c r="VLJ28" s="37"/>
      <c r="VLK28" s="37"/>
      <c r="VLL28" s="37"/>
      <c r="VLM28" s="37"/>
      <c r="VLN28" s="37"/>
      <c r="VLO28" s="37"/>
      <c r="VLP28" s="37"/>
      <c r="VLQ28" s="37"/>
      <c r="VLR28" s="37"/>
      <c r="VLS28" s="37"/>
      <c r="VLT28" s="37"/>
      <c r="VLU28" s="37"/>
      <c r="VLV28" s="37"/>
      <c r="VLW28" s="37"/>
      <c r="VLX28" s="37"/>
      <c r="VLY28" s="37"/>
      <c r="VLZ28" s="37"/>
      <c r="VMA28" s="37"/>
      <c r="VMB28" s="37"/>
      <c r="VMC28" s="37"/>
      <c r="VMD28" s="37"/>
      <c r="VME28" s="37"/>
      <c r="VMF28" s="37"/>
      <c r="VMG28" s="37"/>
      <c r="VMH28" s="37"/>
      <c r="VMI28" s="37"/>
      <c r="VMJ28" s="37"/>
      <c r="VMK28" s="37"/>
      <c r="VML28" s="37"/>
      <c r="VMM28" s="37"/>
      <c r="VMN28" s="37"/>
      <c r="VMO28" s="37"/>
      <c r="VMP28" s="37"/>
      <c r="VMQ28" s="37"/>
      <c r="VMR28" s="37"/>
      <c r="VMS28" s="37"/>
      <c r="VMT28" s="37"/>
      <c r="VMU28" s="37"/>
      <c r="VMV28" s="37"/>
      <c r="VMW28" s="37"/>
      <c r="VMX28" s="37"/>
      <c r="VMY28" s="37"/>
      <c r="VMZ28" s="37"/>
      <c r="VNA28" s="37"/>
      <c r="VNB28" s="37"/>
      <c r="VNC28" s="37"/>
      <c r="VND28" s="37"/>
      <c r="VNE28" s="37"/>
      <c r="VNF28" s="37"/>
      <c r="VNG28" s="37"/>
      <c r="VNH28" s="37"/>
      <c r="VNI28" s="37"/>
      <c r="VNJ28" s="37"/>
      <c r="VNK28" s="37"/>
      <c r="VNL28" s="37"/>
      <c r="VNM28" s="37"/>
      <c r="VNN28" s="37"/>
      <c r="VNO28" s="37"/>
      <c r="VNP28" s="37"/>
      <c r="VNQ28" s="37"/>
      <c r="VNR28" s="37"/>
      <c r="VNS28" s="37"/>
      <c r="VNT28" s="37"/>
      <c r="VNU28" s="37"/>
      <c r="VNV28" s="37"/>
      <c r="VNW28" s="37"/>
      <c r="VNX28" s="37"/>
      <c r="VNY28" s="37"/>
      <c r="VNZ28" s="37"/>
      <c r="VOA28" s="37"/>
      <c r="VOB28" s="37"/>
      <c r="VOC28" s="37"/>
      <c r="VOD28" s="37"/>
      <c r="VOE28" s="37"/>
      <c r="VOF28" s="37"/>
      <c r="VOG28" s="37"/>
      <c r="VOH28" s="37"/>
      <c r="VOI28" s="37"/>
      <c r="VOJ28" s="37"/>
      <c r="VOK28" s="37"/>
      <c r="VOL28" s="37"/>
      <c r="VOM28" s="37"/>
      <c r="VON28" s="37"/>
      <c r="VOO28" s="37"/>
      <c r="VOP28" s="37"/>
      <c r="VOQ28" s="37"/>
      <c r="VOR28" s="37"/>
      <c r="VOS28" s="37"/>
      <c r="VOT28" s="37"/>
      <c r="VOU28" s="37"/>
      <c r="VOV28" s="37"/>
      <c r="VOW28" s="37"/>
      <c r="VOX28" s="37"/>
      <c r="VOY28" s="37"/>
      <c r="VOZ28" s="37"/>
      <c r="VPA28" s="37"/>
      <c r="VPB28" s="37"/>
      <c r="VPC28" s="37"/>
      <c r="VPD28" s="37"/>
      <c r="VPE28" s="37"/>
      <c r="VPF28" s="37"/>
      <c r="VPG28" s="37"/>
      <c r="VPH28" s="37"/>
      <c r="VPI28" s="37"/>
      <c r="VPJ28" s="37"/>
      <c r="VPK28" s="37"/>
      <c r="VPL28" s="37"/>
      <c r="VPM28" s="37"/>
      <c r="VPN28" s="37"/>
      <c r="VPO28" s="37"/>
      <c r="VPP28" s="37"/>
      <c r="VPQ28" s="37"/>
      <c r="VPR28" s="37"/>
      <c r="VPS28" s="37"/>
      <c r="VPT28" s="37"/>
      <c r="VPU28" s="37"/>
      <c r="VPV28" s="37"/>
      <c r="VPW28" s="37"/>
      <c r="VPX28" s="37"/>
      <c r="VPY28" s="37"/>
      <c r="VPZ28" s="37"/>
      <c r="VQA28" s="37"/>
      <c r="VQB28" s="37"/>
      <c r="VQC28" s="37"/>
      <c r="VQD28" s="37"/>
      <c r="VQE28" s="37"/>
      <c r="VQF28" s="37"/>
      <c r="VQG28" s="37"/>
      <c r="VQH28" s="37"/>
      <c r="VQI28" s="37"/>
      <c r="VQJ28" s="37"/>
      <c r="VQK28" s="37"/>
      <c r="VQL28" s="37"/>
      <c r="VQM28" s="37"/>
      <c r="VQN28" s="37"/>
      <c r="VQO28" s="37"/>
      <c r="VQP28" s="37"/>
      <c r="VQQ28" s="37"/>
      <c r="VQR28" s="37"/>
      <c r="VQS28" s="37"/>
      <c r="VQT28" s="37"/>
      <c r="VQU28" s="37"/>
      <c r="VQV28" s="37"/>
      <c r="VQW28" s="37"/>
      <c r="VQX28" s="37"/>
      <c r="VQY28" s="37"/>
      <c r="VQZ28" s="37"/>
      <c r="VRA28" s="37"/>
      <c r="VRB28" s="37"/>
      <c r="VRC28" s="37"/>
      <c r="VRD28" s="37"/>
      <c r="VRE28" s="37"/>
      <c r="VRF28" s="37"/>
      <c r="VRG28" s="37"/>
      <c r="VRH28" s="37"/>
      <c r="VRI28" s="37"/>
      <c r="VRJ28" s="37"/>
      <c r="VRK28" s="37"/>
      <c r="VRL28" s="37"/>
      <c r="VRM28" s="37"/>
      <c r="VRN28" s="37"/>
      <c r="VRO28" s="37"/>
      <c r="VRP28" s="37"/>
      <c r="VRQ28" s="37"/>
      <c r="VRR28" s="37"/>
      <c r="VRS28" s="37"/>
      <c r="VRT28" s="37"/>
      <c r="VRU28" s="37"/>
      <c r="VRV28" s="37"/>
      <c r="VRW28" s="37"/>
      <c r="VRX28" s="37"/>
      <c r="VRY28" s="37"/>
      <c r="VRZ28" s="37"/>
      <c r="VSA28" s="37"/>
      <c r="VSB28" s="37"/>
      <c r="VSC28" s="37"/>
      <c r="VSD28" s="37"/>
      <c r="VSE28" s="37"/>
      <c r="VSF28" s="37"/>
      <c r="VSG28" s="37"/>
      <c r="VSH28" s="37"/>
      <c r="VSI28" s="37"/>
      <c r="VSJ28" s="37"/>
      <c r="VSK28" s="37"/>
      <c r="VSL28" s="37"/>
      <c r="VSM28" s="37"/>
      <c r="VSN28" s="37"/>
      <c r="VSO28" s="37"/>
      <c r="VSP28" s="37"/>
      <c r="VSQ28" s="37"/>
      <c r="VSR28" s="37"/>
      <c r="VSS28" s="37"/>
      <c r="VST28" s="37"/>
      <c r="VSU28" s="37"/>
      <c r="VSV28" s="37"/>
      <c r="VSW28" s="37"/>
      <c r="VSX28" s="37"/>
      <c r="VSY28" s="37"/>
      <c r="VSZ28" s="37"/>
      <c r="VTA28" s="37"/>
      <c r="VTB28" s="37"/>
      <c r="VTC28" s="37"/>
      <c r="VTD28" s="37"/>
      <c r="VTE28" s="37"/>
      <c r="VTF28" s="37"/>
      <c r="VTG28" s="37"/>
      <c r="VTH28" s="37"/>
      <c r="VTI28" s="37"/>
      <c r="VTJ28" s="37"/>
      <c r="VTK28" s="37"/>
      <c r="VTL28" s="37"/>
      <c r="VTM28" s="37"/>
      <c r="VTN28" s="37"/>
      <c r="VTO28" s="37"/>
      <c r="VTP28" s="37"/>
      <c r="VTQ28" s="37"/>
      <c r="VTR28" s="37"/>
      <c r="VTS28" s="37"/>
      <c r="VTT28" s="37"/>
      <c r="VTU28" s="37"/>
      <c r="VTV28" s="37"/>
      <c r="VTW28" s="37"/>
      <c r="VTX28" s="37"/>
      <c r="VTY28" s="37"/>
      <c r="VTZ28" s="37"/>
      <c r="VUA28" s="37"/>
      <c r="VUB28" s="37"/>
      <c r="VUC28" s="37"/>
      <c r="VUD28" s="37"/>
      <c r="VUE28" s="37"/>
      <c r="VUF28" s="37"/>
      <c r="VUG28" s="37"/>
      <c r="VUH28" s="37"/>
      <c r="VUI28" s="37"/>
      <c r="VUJ28" s="37"/>
      <c r="VUK28" s="37"/>
      <c r="VUL28" s="37"/>
      <c r="VUM28" s="37"/>
      <c r="VUN28" s="37"/>
      <c r="VUO28" s="37"/>
      <c r="VUP28" s="37"/>
      <c r="VUQ28" s="37"/>
      <c r="VUR28" s="37"/>
      <c r="VUS28" s="37"/>
      <c r="VUT28" s="37"/>
      <c r="VUU28" s="37"/>
      <c r="VUV28" s="37"/>
      <c r="VUW28" s="37"/>
      <c r="VUX28" s="37"/>
      <c r="VUY28" s="37"/>
      <c r="VUZ28" s="37"/>
      <c r="VVA28" s="37"/>
      <c r="VVB28" s="37"/>
      <c r="VVC28" s="37"/>
      <c r="VVD28" s="37"/>
      <c r="VVE28" s="37"/>
      <c r="VVF28" s="37"/>
      <c r="VVG28" s="37"/>
      <c r="VVH28" s="37"/>
      <c r="VVI28" s="37"/>
      <c r="VVJ28" s="37"/>
      <c r="VVK28" s="37"/>
      <c r="VVL28" s="37"/>
      <c r="VVM28" s="37"/>
      <c r="VVN28" s="37"/>
      <c r="VVO28" s="37"/>
      <c r="VVP28" s="37"/>
      <c r="VVQ28" s="37"/>
      <c r="VVR28" s="37"/>
      <c r="VVS28" s="37"/>
      <c r="VVT28" s="37"/>
      <c r="VVU28" s="37"/>
      <c r="VVV28" s="37"/>
      <c r="VVW28" s="37"/>
      <c r="VVX28" s="37"/>
      <c r="VVY28" s="37"/>
      <c r="VVZ28" s="37"/>
      <c r="VWA28" s="37"/>
      <c r="VWB28" s="37"/>
      <c r="VWC28" s="37"/>
      <c r="VWD28" s="37"/>
      <c r="VWE28" s="37"/>
      <c r="VWF28" s="37"/>
      <c r="VWG28" s="37"/>
      <c r="VWH28" s="37"/>
      <c r="VWI28" s="37"/>
      <c r="VWJ28" s="37"/>
      <c r="VWK28" s="37"/>
      <c r="VWL28" s="37"/>
      <c r="VWM28" s="37"/>
      <c r="VWN28" s="37"/>
      <c r="VWO28" s="37"/>
      <c r="VWP28" s="37"/>
      <c r="VWQ28" s="37"/>
      <c r="VWR28" s="37"/>
      <c r="VWS28" s="37"/>
      <c r="VWT28" s="37"/>
      <c r="VWU28" s="37"/>
      <c r="VWV28" s="37"/>
      <c r="VWW28" s="37"/>
      <c r="VWX28" s="37"/>
      <c r="VWY28" s="37"/>
      <c r="VWZ28" s="37"/>
      <c r="VXA28" s="37"/>
      <c r="VXB28" s="37"/>
      <c r="VXC28" s="37"/>
      <c r="VXD28" s="37"/>
      <c r="VXE28" s="37"/>
      <c r="VXF28" s="37"/>
      <c r="VXG28" s="37"/>
      <c r="VXH28" s="37"/>
      <c r="VXI28" s="37"/>
      <c r="VXJ28" s="37"/>
      <c r="VXK28" s="37"/>
      <c r="VXL28" s="37"/>
      <c r="VXM28" s="37"/>
      <c r="VXN28" s="37"/>
      <c r="VXO28" s="37"/>
      <c r="VXP28" s="37"/>
      <c r="VXQ28" s="37"/>
      <c r="VXR28" s="37"/>
      <c r="VXS28" s="37"/>
      <c r="VXT28" s="37"/>
      <c r="VXU28" s="37"/>
      <c r="VXV28" s="37"/>
      <c r="VXW28" s="37"/>
      <c r="VXX28" s="37"/>
      <c r="VXY28" s="37"/>
      <c r="VXZ28" s="37"/>
      <c r="VYA28" s="37"/>
      <c r="VYB28" s="37"/>
      <c r="VYC28" s="37"/>
      <c r="VYD28" s="37"/>
      <c r="VYE28" s="37"/>
      <c r="VYF28" s="37"/>
      <c r="VYG28" s="37"/>
      <c r="VYH28" s="37"/>
      <c r="VYI28" s="37"/>
      <c r="VYJ28" s="37"/>
      <c r="VYK28" s="37"/>
      <c r="VYL28" s="37"/>
      <c r="VYM28" s="37"/>
      <c r="VYN28" s="37"/>
      <c r="VYO28" s="37"/>
      <c r="VYP28" s="37"/>
      <c r="VYQ28" s="37"/>
      <c r="VYR28" s="37"/>
      <c r="VYS28" s="37"/>
      <c r="VYT28" s="37"/>
      <c r="VYU28" s="37"/>
      <c r="VYV28" s="37"/>
      <c r="VYW28" s="37"/>
      <c r="VYX28" s="37"/>
      <c r="VYY28" s="37"/>
      <c r="VYZ28" s="37"/>
      <c r="VZA28" s="37"/>
      <c r="VZB28" s="37"/>
      <c r="VZC28" s="37"/>
      <c r="VZD28" s="37"/>
      <c r="VZE28" s="37"/>
      <c r="VZF28" s="37"/>
      <c r="VZG28" s="37"/>
      <c r="VZH28" s="37"/>
      <c r="VZI28" s="37"/>
      <c r="VZJ28" s="37"/>
      <c r="VZK28" s="37"/>
      <c r="VZL28" s="37"/>
      <c r="VZM28" s="37"/>
      <c r="VZN28" s="37"/>
      <c r="VZO28" s="37"/>
      <c r="VZP28" s="37"/>
      <c r="VZQ28" s="37"/>
      <c r="VZR28" s="37"/>
      <c r="VZS28" s="37"/>
      <c r="VZT28" s="37"/>
      <c r="VZU28" s="37"/>
      <c r="VZV28" s="37"/>
      <c r="VZW28" s="37"/>
      <c r="VZX28" s="37"/>
      <c r="VZY28" s="37"/>
      <c r="VZZ28" s="37"/>
      <c r="WAA28" s="37"/>
      <c r="WAB28" s="37"/>
      <c r="WAC28" s="37"/>
      <c r="WAD28" s="37"/>
      <c r="WAE28" s="37"/>
      <c r="WAF28" s="37"/>
      <c r="WAG28" s="37"/>
      <c r="WAH28" s="37"/>
      <c r="WAI28" s="37"/>
      <c r="WAJ28" s="37"/>
      <c r="WAK28" s="37"/>
      <c r="WAL28" s="37"/>
      <c r="WAM28" s="37"/>
      <c r="WAN28" s="37"/>
      <c r="WAO28" s="37"/>
      <c r="WAP28" s="37"/>
      <c r="WAQ28" s="37"/>
      <c r="WAR28" s="37"/>
      <c r="WAS28" s="37"/>
      <c r="WAT28" s="37"/>
      <c r="WAU28" s="37"/>
      <c r="WAV28" s="37"/>
      <c r="WAW28" s="37"/>
      <c r="WAX28" s="37"/>
      <c r="WAY28" s="37"/>
      <c r="WAZ28" s="37"/>
      <c r="WBA28" s="37"/>
      <c r="WBB28" s="37"/>
      <c r="WBC28" s="37"/>
      <c r="WBD28" s="37"/>
      <c r="WBE28" s="37"/>
      <c r="WBF28" s="37"/>
      <c r="WBG28" s="37"/>
      <c r="WBH28" s="37"/>
      <c r="WBI28" s="37"/>
      <c r="WBJ28" s="37"/>
      <c r="WBK28" s="37"/>
      <c r="WBL28" s="37"/>
      <c r="WBM28" s="37"/>
      <c r="WBN28" s="37"/>
      <c r="WBO28" s="37"/>
      <c r="WBP28" s="37"/>
      <c r="WBQ28" s="37"/>
      <c r="WBR28" s="37"/>
      <c r="WBS28" s="37"/>
      <c r="WBT28" s="37"/>
      <c r="WBU28" s="37"/>
      <c r="WBV28" s="37"/>
      <c r="WBW28" s="37"/>
      <c r="WBX28" s="37"/>
      <c r="WBY28" s="37"/>
      <c r="WBZ28" s="37"/>
      <c r="WCA28" s="37"/>
      <c r="WCB28" s="37"/>
      <c r="WCC28" s="37"/>
      <c r="WCD28" s="37"/>
      <c r="WCE28" s="37"/>
      <c r="WCF28" s="37"/>
      <c r="WCG28" s="37"/>
      <c r="WCH28" s="37"/>
      <c r="WCI28" s="37"/>
      <c r="WCJ28" s="37"/>
      <c r="WCK28" s="37"/>
      <c r="WCL28" s="37"/>
      <c r="WCM28" s="37"/>
      <c r="WCN28" s="37"/>
      <c r="WCO28" s="37"/>
      <c r="WCP28" s="37"/>
      <c r="WCQ28" s="37"/>
      <c r="WCR28" s="37"/>
      <c r="WCS28" s="37"/>
      <c r="WCT28" s="37"/>
      <c r="WCU28" s="37"/>
      <c r="WCV28" s="37"/>
      <c r="WCW28" s="37"/>
      <c r="WCX28" s="37"/>
      <c r="WCY28" s="37"/>
      <c r="WCZ28" s="37"/>
      <c r="WDA28" s="37"/>
      <c r="WDB28" s="37"/>
      <c r="WDC28" s="37"/>
      <c r="WDD28" s="37"/>
      <c r="WDE28" s="37"/>
      <c r="WDF28" s="37"/>
      <c r="WDG28" s="37"/>
      <c r="WDH28" s="37"/>
      <c r="WDI28" s="37"/>
      <c r="WDJ28" s="37"/>
      <c r="WDK28" s="37"/>
      <c r="WDL28" s="37"/>
      <c r="WDM28" s="37"/>
      <c r="WDN28" s="37"/>
      <c r="WDO28" s="37"/>
      <c r="WDP28" s="37"/>
      <c r="WDQ28" s="37"/>
      <c r="WDR28" s="37"/>
      <c r="WDS28" s="37"/>
      <c r="WDT28" s="37"/>
      <c r="WDU28" s="37"/>
      <c r="WDV28" s="37"/>
      <c r="WDW28" s="37"/>
      <c r="WDX28" s="37"/>
      <c r="WDY28" s="37"/>
      <c r="WDZ28" s="37"/>
      <c r="WEA28" s="37"/>
      <c r="WEB28" s="37"/>
      <c r="WEC28" s="37"/>
      <c r="WED28" s="37"/>
      <c r="WEE28" s="37"/>
      <c r="WEF28" s="37"/>
      <c r="WEG28" s="37"/>
      <c r="WEH28" s="37"/>
      <c r="WEI28" s="37"/>
      <c r="WEJ28" s="37"/>
      <c r="WEK28" s="37"/>
      <c r="WEL28" s="37"/>
      <c r="WEM28" s="37"/>
      <c r="WEN28" s="37"/>
      <c r="WEO28" s="37"/>
      <c r="WEP28" s="37"/>
      <c r="WEQ28" s="37"/>
      <c r="WER28" s="37"/>
      <c r="WES28" s="37"/>
      <c r="WET28" s="37"/>
      <c r="WEU28" s="37"/>
      <c r="WEV28" s="37"/>
      <c r="WEW28" s="37"/>
      <c r="WEX28" s="37"/>
      <c r="WEY28" s="37"/>
      <c r="WEZ28" s="37"/>
      <c r="WFA28" s="37"/>
      <c r="WFB28" s="37"/>
      <c r="WFC28" s="37"/>
      <c r="WFD28" s="37"/>
      <c r="WFE28" s="37"/>
      <c r="WFF28" s="37"/>
      <c r="WFG28" s="37"/>
      <c r="WFH28" s="37"/>
      <c r="WFI28" s="37"/>
      <c r="WFJ28" s="37"/>
      <c r="WFK28" s="37"/>
      <c r="WFL28" s="37"/>
      <c r="WFM28" s="37"/>
      <c r="WFN28" s="37"/>
      <c r="WFO28" s="37"/>
      <c r="WFP28" s="37"/>
      <c r="WFQ28" s="37"/>
      <c r="WFR28" s="37"/>
      <c r="WFS28" s="37"/>
      <c r="WFT28" s="37"/>
      <c r="WFU28" s="37"/>
      <c r="WFV28" s="37"/>
      <c r="WFW28" s="37"/>
      <c r="WFX28" s="37"/>
      <c r="WFY28" s="37"/>
      <c r="WFZ28" s="37"/>
      <c r="WGA28" s="37"/>
      <c r="WGB28" s="37"/>
      <c r="WGC28" s="37"/>
      <c r="WGD28" s="37"/>
      <c r="WGE28" s="37"/>
      <c r="WGF28" s="37"/>
      <c r="WGG28" s="37"/>
      <c r="WGH28" s="37"/>
      <c r="WGI28" s="37"/>
      <c r="WGJ28" s="37"/>
      <c r="WGK28" s="37"/>
      <c r="WGL28" s="37"/>
      <c r="WGM28" s="37"/>
      <c r="WGN28" s="37"/>
      <c r="WGO28" s="37"/>
      <c r="WGP28" s="37"/>
      <c r="WGQ28" s="37"/>
      <c r="WGR28" s="37"/>
      <c r="WGS28" s="37"/>
      <c r="WGT28" s="37"/>
      <c r="WGU28" s="37"/>
      <c r="WGV28" s="37"/>
      <c r="WGW28" s="37"/>
      <c r="WGX28" s="37"/>
      <c r="WGY28" s="37"/>
      <c r="WGZ28" s="37"/>
      <c r="WHA28" s="37"/>
      <c r="WHB28" s="37"/>
      <c r="WHC28" s="37"/>
      <c r="WHD28" s="37"/>
      <c r="WHE28" s="37"/>
      <c r="WHF28" s="37"/>
      <c r="WHG28" s="37"/>
      <c r="WHH28" s="37"/>
      <c r="WHI28" s="37"/>
      <c r="WHJ28" s="37"/>
      <c r="WHK28" s="37"/>
      <c r="WHL28" s="37"/>
      <c r="WHM28" s="37"/>
      <c r="WHN28" s="37"/>
      <c r="WHO28" s="37"/>
      <c r="WHP28" s="37"/>
      <c r="WHQ28" s="37"/>
      <c r="WHR28" s="37"/>
      <c r="WHS28" s="37"/>
      <c r="WHT28" s="37"/>
      <c r="WHU28" s="37"/>
      <c r="WHV28" s="37"/>
      <c r="WHW28" s="37"/>
      <c r="WHX28" s="37"/>
      <c r="WHY28" s="37"/>
      <c r="WHZ28" s="37"/>
      <c r="WIA28" s="37"/>
      <c r="WIB28" s="37"/>
      <c r="WIC28" s="37"/>
      <c r="WID28" s="37"/>
      <c r="WIE28" s="37"/>
      <c r="WIF28" s="37"/>
      <c r="WIG28" s="37"/>
      <c r="WIH28" s="37"/>
      <c r="WII28" s="37"/>
      <c r="WIJ28" s="37"/>
      <c r="WIK28" s="37"/>
      <c r="WIL28" s="37"/>
      <c r="WIM28" s="37"/>
      <c r="WIN28" s="37"/>
      <c r="WIO28" s="37"/>
      <c r="WIP28" s="37"/>
      <c r="WIQ28" s="37"/>
      <c r="WIR28" s="37"/>
      <c r="WIS28" s="37"/>
      <c r="WIT28" s="37"/>
      <c r="WIU28" s="37"/>
      <c r="WIV28" s="37"/>
      <c r="WIW28" s="37"/>
      <c r="WIX28" s="37"/>
      <c r="WIY28" s="37"/>
      <c r="WIZ28" s="37"/>
      <c r="WJA28" s="37"/>
      <c r="WJB28" s="37"/>
      <c r="WJC28" s="37"/>
      <c r="WJD28" s="37"/>
      <c r="WJE28" s="37"/>
      <c r="WJF28" s="37"/>
      <c r="WJG28" s="37"/>
      <c r="WJH28" s="37"/>
      <c r="WJI28" s="37"/>
      <c r="WJJ28" s="37"/>
      <c r="WJK28" s="37"/>
      <c r="WJL28" s="37"/>
      <c r="WJM28" s="37"/>
      <c r="WJN28" s="37"/>
      <c r="WJO28" s="37"/>
      <c r="WJP28" s="37"/>
      <c r="WJQ28" s="37"/>
      <c r="WJR28" s="37"/>
      <c r="WJS28" s="37"/>
      <c r="WJT28" s="37"/>
      <c r="WJU28" s="37"/>
      <c r="WJV28" s="37"/>
      <c r="WJW28" s="37"/>
      <c r="WJX28" s="37"/>
      <c r="WJY28" s="37"/>
      <c r="WJZ28" s="37"/>
      <c r="WKA28" s="37"/>
      <c r="WKB28" s="37"/>
      <c r="WKC28" s="37"/>
      <c r="WKD28" s="37"/>
      <c r="WKE28" s="37"/>
      <c r="WKF28" s="37"/>
      <c r="WKG28" s="37"/>
      <c r="WKH28" s="37"/>
      <c r="WKI28" s="37"/>
      <c r="WKJ28" s="37"/>
      <c r="WKK28" s="37"/>
      <c r="WKL28" s="37"/>
      <c r="WKM28" s="37"/>
      <c r="WKN28" s="37"/>
      <c r="WKO28" s="37"/>
      <c r="WKP28" s="37"/>
      <c r="WKQ28" s="37"/>
      <c r="WKR28" s="37"/>
      <c r="WKS28" s="37"/>
      <c r="WKT28" s="37"/>
      <c r="WKU28" s="37"/>
      <c r="WKV28" s="37"/>
      <c r="WKW28" s="37"/>
      <c r="WKX28" s="37"/>
      <c r="WKY28" s="37"/>
      <c r="WKZ28" s="37"/>
      <c r="WLA28" s="37"/>
      <c r="WLB28" s="37"/>
      <c r="WLC28" s="37"/>
      <c r="WLD28" s="37"/>
      <c r="WLE28" s="37"/>
      <c r="WLF28" s="37"/>
      <c r="WLG28" s="37"/>
      <c r="WLH28" s="37"/>
      <c r="WLI28" s="37"/>
      <c r="WLJ28" s="37"/>
      <c r="WLK28" s="37"/>
      <c r="WLL28" s="37"/>
      <c r="WLM28" s="37"/>
      <c r="WLN28" s="37"/>
      <c r="WLO28" s="37"/>
      <c r="WLP28" s="37"/>
      <c r="WLQ28" s="37"/>
      <c r="WLR28" s="37"/>
      <c r="WLS28" s="37"/>
      <c r="WLT28" s="37"/>
      <c r="WLU28" s="37"/>
      <c r="WLV28" s="37"/>
      <c r="WLW28" s="37"/>
      <c r="WLX28" s="37"/>
      <c r="WLY28" s="37"/>
      <c r="WLZ28" s="37"/>
      <c r="WMA28" s="37"/>
      <c r="WMB28" s="37"/>
      <c r="WMC28" s="37"/>
      <c r="WMD28" s="37"/>
      <c r="WME28" s="37"/>
      <c r="WMF28" s="37"/>
      <c r="WMG28" s="37"/>
      <c r="WMH28" s="37"/>
      <c r="WMI28" s="37"/>
      <c r="WMJ28" s="37"/>
      <c r="WMK28" s="37"/>
      <c r="WML28" s="37"/>
      <c r="WMM28" s="37"/>
      <c r="WMN28" s="37"/>
      <c r="WMO28" s="37"/>
      <c r="WMP28" s="37"/>
      <c r="WMQ28" s="37"/>
      <c r="WMR28" s="37"/>
      <c r="WMS28" s="37"/>
      <c r="WMT28" s="37"/>
      <c r="WMU28" s="37"/>
      <c r="WMV28" s="37"/>
      <c r="WMW28" s="37"/>
      <c r="WMX28" s="37"/>
      <c r="WMY28" s="37"/>
      <c r="WMZ28" s="37"/>
      <c r="WNA28" s="37"/>
      <c r="WNB28" s="37"/>
      <c r="WNC28" s="37"/>
      <c r="WND28" s="37"/>
      <c r="WNE28" s="37"/>
      <c r="WNF28" s="37"/>
      <c r="WNG28" s="37"/>
      <c r="WNH28" s="37"/>
      <c r="WNI28" s="37"/>
      <c r="WNJ28" s="37"/>
      <c r="WNK28" s="37"/>
      <c r="WNL28" s="37"/>
      <c r="WNM28" s="37"/>
      <c r="WNN28" s="37"/>
      <c r="WNO28" s="37"/>
      <c r="WNP28" s="37"/>
      <c r="WNQ28" s="37"/>
      <c r="WNR28" s="37"/>
      <c r="WNS28" s="37"/>
      <c r="WNT28" s="37"/>
      <c r="WNU28" s="37"/>
      <c r="WNV28" s="37"/>
      <c r="WNW28" s="37"/>
      <c r="WNX28" s="37"/>
      <c r="WNY28" s="37"/>
      <c r="WNZ28" s="37"/>
      <c r="WOA28" s="37"/>
      <c r="WOB28" s="37"/>
      <c r="WOC28" s="37"/>
      <c r="WOD28" s="37"/>
      <c r="WOE28" s="37"/>
      <c r="WOF28" s="37"/>
      <c r="WOG28" s="37"/>
      <c r="WOH28" s="37"/>
      <c r="WOI28" s="37"/>
      <c r="WOJ28" s="37"/>
      <c r="WOK28" s="37"/>
      <c r="WOL28" s="37"/>
      <c r="WOM28" s="37"/>
      <c r="WON28" s="37"/>
      <c r="WOO28" s="37"/>
      <c r="WOP28" s="37"/>
      <c r="WOQ28" s="37"/>
      <c r="WOR28" s="37"/>
      <c r="WOS28" s="37"/>
      <c r="WOT28" s="37"/>
      <c r="WOU28" s="37"/>
      <c r="WOV28" s="37"/>
      <c r="WOW28" s="37"/>
      <c r="WOX28" s="37"/>
      <c r="WOY28" s="37"/>
      <c r="WOZ28" s="37"/>
      <c r="WPA28" s="37"/>
      <c r="WPB28" s="37"/>
      <c r="WPC28" s="37"/>
      <c r="WPD28" s="37"/>
      <c r="WPE28" s="37"/>
      <c r="WPF28" s="37"/>
      <c r="WPG28" s="37"/>
      <c r="WPH28" s="37"/>
      <c r="WPI28" s="37"/>
      <c r="WPJ28" s="37"/>
      <c r="WPK28" s="37"/>
      <c r="WPL28" s="37"/>
      <c r="WPM28" s="37"/>
      <c r="WPN28" s="37"/>
      <c r="WPO28" s="37"/>
      <c r="WPP28" s="37"/>
      <c r="WPQ28" s="37"/>
      <c r="WPR28" s="37"/>
      <c r="WPS28" s="37"/>
      <c r="WPT28" s="37"/>
      <c r="WPU28" s="37"/>
      <c r="WPV28" s="37"/>
      <c r="WPW28" s="37"/>
      <c r="WPX28" s="37"/>
      <c r="WPY28" s="37"/>
      <c r="WPZ28" s="37"/>
      <c r="WQA28" s="37"/>
      <c r="WQB28" s="37"/>
      <c r="WQC28" s="37"/>
      <c r="WQD28" s="37"/>
      <c r="WQE28" s="37"/>
      <c r="WQF28" s="37"/>
      <c r="WQG28" s="37"/>
      <c r="WQH28" s="37"/>
      <c r="WQI28" s="37"/>
      <c r="WQJ28" s="37"/>
      <c r="WQK28" s="37"/>
      <c r="WQL28" s="37"/>
      <c r="WQM28" s="37"/>
      <c r="WQN28" s="37"/>
      <c r="WQO28" s="37"/>
      <c r="WQP28" s="37"/>
      <c r="WQQ28" s="37"/>
      <c r="WQR28" s="37"/>
      <c r="WQS28" s="37"/>
      <c r="WQT28" s="37"/>
      <c r="WQU28" s="37"/>
      <c r="WQV28" s="37"/>
      <c r="WQW28" s="37"/>
      <c r="WQX28" s="37"/>
      <c r="WQY28" s="37"/>
      <c r="WQZ28" s="37"/>
      <c r="WRA28" s="37"/>
      <c r="WRB28" s="37"/>
      <c r="WRC28" s="37"/>
      <c r="WRD28" s="37"/>
      <c r="WRE28" s="37"/>
      <c r="WRF28" s="37"/>
      <c r="WRG28" s="37"/>
      <c r="WRH28" s="37"/>
      <c r="WRI28" s="37"/>
      <c r="WRJ28" s="37"/>
      <c r="WRK28" s="37"/>
      <c r="WRL28" s="37"/>
      <c r="WRM28" s="37"/>
      <c r="WRN28" s="37"/>
      <c r="WRO28" s="37"/>
      <c r="WRP28" s="37"/>
      <c r="WRQ28" s="37"/>
      <c r="WRR28" s="37"/>
      <c r="WRS28" s="37"/>
      <c r="WRT28" s="37"/>
      <c r="WRU28" s="37"/>
      <c r="WRV28" s="37"/>
      <c r="WRW28" s="37"/>
      <c r="WRX28" s="37"/>
      <c r="WRY28" s="37"/>
      <c r="WRZ28" s="37"/>
      <c r="WSA28" s="37"/>
      <c r="WSB28" s="37"/>
      <c r="WSC28" s="37"/>
      <c r="WSD28" s="37"/>
      <c r="WSE28" s="37"/>
      <c r="WSF28" s="37"/>
      <c r="WSG28" s="37"/>
      <c r="WSH28" s="37"/>
      <c r="WSI28" s="37"/>
      <c r="WSJ28" s="37"/>
      <c r="WSK28" s="37"/>
      <c r="WSL28" s="37"/>
      <c r="WSM28" s="37"/>
      <c r="WSN28" s="37"/>
      <c r="WSO28" s="37"/>
      <c r="WSP28" s="37"/>
      <c r="WSQ28" s="37"/>
      <c r="WSR28" s="37"/>
      <c r="WSS28" s="37"/>
      <c r="WST28" s="37"/>
      <c r="WSU28" s="37"/>
      <c r="WSV28" s="37"/>
      <c r="WSW28" s="37"/>
      <c r="WSX28" s="37"/>
      <c r="WSY28" s="37"/>
      <c r="WSZ28" s="37"/>
      <c r="WTA28" s="37"/>
      <c r="WTB28" s="37"/>
      <c r="WTC28" s="37"/>
      <c r="WTD28" s="37"/>
      <c r="WTE28" s="37"/>
      <c r="WTF28" s="37"/>
      <c r="WTG28" s="37"/>
      <c r="WTH28" s="37"/>
      <c r="WTI28" s="37"/>
      <c r="WTJ28" s="37"/>
      <c r="WTK28" s="37"/>
      <c r="WTL28" s="37"/>
      <c r="WTM28" s="37"/>
      <c r="WTN28" s="37"/>
      <c r="WTO28" s="37"/>
      <c r="WTP28" s="37"/>
      <c r="WTQ28" s="37"/>
      <c r="WTR28" s="37"/>
      <c r="WTS28" s="37"/>
      <c r="WTT28" s="37"/>
      <c r="WTU28" s="37"/>
      <c r="WTV28" s="37"/>
      <c r="WTW28" s="37"/>
      <c r="WTX28" s="37"/>
      <c r="WTY28" s="37"/>
      <c r="WTZ28" s="37"/>
      <c r="WUA28" s="37"/>
      <c r="WUB28" s="37"/>
      <c r="WUC28" s="37"/>
      <c r="WUD28" s="37"/>
      <c r="WUE28" s="37"/>
      <c r="WUF28" s="37"/>
      <c r="WUG28" s="37"/>
      <c r="WUH28" s="37"/>
      <c r="WUI28" s="37"/>
      <c r="WUJ28" s="37"/>
      <c r="WUK28" s="37"/>
      <c r="WUL28" s="37"/>
      <c r="WUM28" s="37"/>
      <c r="WUN28" s="37"/>
      <c r="WUO28" s="37"/>
      <c r="WUP28" s="37"/>
      <c r="WUQ28" s="37"/>
      <c r="WUR28" s="37"/>
      <c r="WUS28" s="37"/>
      <c r="WUT28" s="37"/>
      <c r="WUU28" s="37"/>
      <c r="WUV28" s="37"/>
      <c r="WUW28" s="37"/>
      <c r="WUX28" s="37"/>
      <c r="WUY28" s="37"/>
      <c r="WUZ28" s="37"/>
      <c r="WVA28" s="37"/>
      <c r="WVB28" s="37"/>
      <c r="WVC28" s="37"/>
      <c r="WVD28" s="37"/>
      <c r="WVE28" s="37"/>
      <c r="WVF28" s="37"/>
      <c r="WVG28" s="37"/>
      <c r="WVH28" s="37"/>
      <c r="WVI28" s="37"/>
      <c r="WVJ28" s="37"/>
      <c r="WVK28" s="37"/>
      <c r="WVL28" s="37"/>
      <c r="WVM28" s="37"/>
      <c r="WVN28" s="37"/>
      <c r="WVO28" s="37"/>
      <c r="WVP28" s="37"/>
      <c r="WVQ28" s="37"/>
      <c r="WVR28" s="37"/>
      <c r="WVS28" s="37"/>
      <c r="WVT28" s="37"/>
      <c r="WVU28" s="37"/>
      <c r="WVV28" s="37"/>
      <c r="WVW28" s="37"/>
      <c r="WVX28" s="37"/>
      <c r="WVY28" s="37"/>
      <c r="WVZ28" s="37"/>
      <c r="WWA28" s="37"/>
      <c r="WWB28" s="37"/>
      <c r="WWC28" s="37"/>
      <c r="WWD28" s="37"/>
      <c r="WWE28" s="37"/>
      <c r="WWF28" s="37"/>
      <c r="WWG28" s="37"/>
      <c r="WWH28" s="37"/>
      <c r="WWI28" s="37"/>
      <c r="WWJ28" s="37"/>
      <c r="WWK28" s="37"/>
      <c r="WWL28" s="37"/>
      <c r="WWM28" s="37"/>
      <c r="WWN28" s="37"/>
      <c r="WWO28" s="37"/>
      <c r="WWP28" s="37"/>
      <c r="WWQ28" s="37"/>
      <c r="WWR28" s="37"/>
      <c r="WWS28" s="37"/>
      <c r="WWT28" s="37"/>
      <c r="WWU28" s="37"/>
      <c r="WWV28" s="37"/>
      <c r="WWW28" s="37"/>
      <c r="WWX28" s="37"/>
      <c r="WWY28" s="37"/>
      <c r="WWZ28" s="37"/>
      <c r="WXA28" s="37"/>
      <c r="WXB28" s="37"/>
      <c r="WXC28" s="37"/>
      <c r="WXD28" s="37"/>
      <c r="WXE28" s="37"/>
      <c r="WXF28" s="37"/>
      <c r="WXG28" s="37"/>
      <c r="WXH28" s="37"/>
      <c r="WXI28" s="37"/>
      <c r="WXJ28" s="37"/>
      <c r="WXK28" s="37"/>
      <c r="WXL28" s="37"/>
      <c r="WXM28" s="37"/>
      <c r="WXN28" s="37"/>
      <c r="WXO28" s="37"/>
      <c r="WXP28" s="37"/>
      <c r="WXQ28" s="37"/>
      <c r="WXR28" s="37"/>
      <c r="WXS28" s="37"/>
      <c r="WXT28" s="37"/>
      <c r="WXU28" s="37"/>
      <c r="WXV28" s="37"/>
      <c r="WXW28" s="37"/>
      <c r="WXX28" s="37"/>
      <c r="WXY28" s="37"/>
      <c r="WXZ28" s="37"/>
      <c r="WYA28" s="37"/>
      <c r="WYB28" s="37"/>
      <c r="WYC28" s="37"/>
      <c r="WYD28" s="37"/>
      <c r="WYE28" s="37"/>
      <c r="WYF28" s="37"/>
      <c r="WYG28" s="37"/>
      <c r="WYH28" s="37"/>
      <c r="WYI28" s="37"/>
      <c r="WYJ28" s="37"/>
      <c r="WYK28" s="37"/>
      <c r="WYL28" s="37"/>
      <c r="WYM28" s="37"/>
      <c r="WYN28" s="37"/>
      <c r="WYO28" s="37"/>
      <c r="WYP28" s="37"/>
      <c r="WYQ28" s="37"/>
      <c r="WYR28" s="37"/>
      <c r="WYS28" s="37"/>
      <c r="WYT28" s="37"/>
      <c r="WYU28" s="37"/>
      <c r="WYV28" s="37"/>
      <c r="WYW28" s="37"/>
      <c r="WYX28" s="37"/>
      <c r="WYY28" s="37"/>
      <c r="WYZ28" s="37"/>
      <c r="WZA28" s="37"/>
      <c r="WZB28" s="37"/>
      <c r="WZC28" s="37"/>
      <c r="WZD28" s="37"/>
      <c r="WZE28" s="37"/>
      <c r="WZF28" s="37"/>
      <c r="WZG28" s="37"/>
      <c r="WZH28" s="37"/>
      <c r="WZI28" s="37"/>
      <c r="WZJ28" s="37"/>
      <c r="WZK28" s="37"/>
      <c r="WZL28" s="37"/>
      <c r="WZM28" s="37"/>
      <c r="WZN28" s="37"/>
      <c r="WZO28" s="37"/>
      <c r="WZP28" s="37"/>
      <c r="WZQ28" s="37"/>
      <c r="WZR28" s="37"/>
      <c r="WZS28" s="37"/>
      <c r="WZT28" s="37"/>
      <c r="WZU28" s="37"/>
      <c r="WZV28" s="37"/>
      <c r="WZW28" s="37"/>
      <c r="WZX28" s="37"/>
      <c r="WZY28" s="37"/>
      <c r="WZZ28" s="37"/>
      <c r="XAA28" s="37"/>
      <c r="XAB28" s="37"/>
      <c r="XAC28" s="37"/>
      <c r="XAD28" s="37"/>
      <c r="XAE28" s="37"/>
      <c r="XAF28" s="37"/>
      <c r="XAG28" s="37"/>
      <c r="XAH28" s="37"/>
      <c r="XAI28" s="37"/>
      <c r="XAJ28" s="37"/>
      <c r="XAK28" s="37"/>
      <c r="XAL28" s="37"/>
      <c r="XAM28" s="37"/>
      <c r="XAN28" s="37"/>
      <c r="XAO28" s="37"/>
      <c r="XAP28" s="37"/>
      <c r="XAQ28" s="37"/>
      <c r="XAR28" s="37"/>
      <c r="XAS28" s="37"/>
      <c r="XAT28" s="37"/>
      <c r="XAU28" s="37"/>
      <c r="XAV28" s="37"/>
      <c r="XAW28" s="37"/>
      <c r="XAX28" s="37"/>
      <c r="XAY28" s="37"/>
      <c r="XAZ28" s="37"/>
      <c r="XBA28" s="37"/>
      <c r="XBB28" s="37"/>
      <c r="XBC28" s="37"/>
      <c r="XBD28" s="37"/>
      <c r="XBE28" s="37"/>
      <c r="XBF28" s="37"/>
      <c r="XBG28" s="37"/>
      <c r="XBH28" s="37"/>
      <c r="XBI28" s="37"/>
      <c r="XBJ28" s="37"/>
      <c r="XBK28" s="37"/>
      <c r="XBL28" s="37"/>
      <c r="XBM28" s="37"/>
      <c r="XBN28" s="37"/>
      <c r="XBO28" s="37"/>
      <c r="XBP28" s="37"/>
      <c r="XBQ28" s="37"/>
      <c r="XBR28" s="37"/>
      <c r="XBS28" s="37"/>
      <c r="XBT28" s="37"/>
      <c r="XBU28" s="37"/>
      <c r="XBV28" s="37"/>
      <c r="XBW28" s="37"/>
      <c r="XBX28" s="37"/>
      <c r="XBY28" s="37"/>
      <c r="XBZ28" s="37"/>
      <c r="XCA28" s="37"/>
      <c r="XCB28" s="37"/>
      <c r="XCC28" s="37"/>
      <c r="XCD28" s="37"/>
      <c r="XCE28" s="37"/>
      <c r="XCF28" s="37"/>
      <c r="XCG28" s="37"/>
      <c r="XCH28" s="37"/>
      <c r="XCI28" s="37"/>
      <c r="XCJ28" s="37"/>
      <c r="XCK28" s="37"/>
      <c r="XCL28" s="37"/>
      <c r="XCM28" s="37"/>
      <c r="XCN28" s="37"/>
      <c r="XCO28" s="37"/>
      <c r="XCP28" s="37"/>
      <c r="XCQ28" s="37"/>
      <c r="XCR28" s="37"/>
      <c r="XCS28" s="37"/>
      <c r="XCT28" s="37"/>
      <c r="XCU28" s="37"/>
      <c r="XCV28" s="37"/>
      <c r="XCW28" s="37"/>
      <c r="XCX28" s="37"/>
      <c r="XCY28" s="37"/>
      <c r="XCZ28" s="37"/>
      <c r="XDA28" s="37"/>
      <c r="XDB28" s="37"/>
      <c r="XDC28" s="37"/>
      <c r="XDD28" s="37"/>
      <c r="XDE28" s="37"/>
      <c r="XDF28" s="37"/>
      <c r="XDG28" s="37"/>
      <c r="XDH28" s="37"/>
      <c r="XDI28" s="37"/>
      <c r="XDJ28" s="37"/>
      <c r="XDK28" s="37"/>
      <c r="XDL28" s="37"/>
      <c r="XDM28" s="37"/>
      <c r="XDN28" s="37"/>
      <c r="XDO28" s="37"/>
      <c r="XDP28" s="37"/>
      <c r="XDQ28" s="37"/>
      <c r="XDR28" s="37"/>
      <c r="XDS28" s="37"/>
      <c r="XDT28" s="37"/>
      <c r="XDU28" s="37"/>
      <c r="XDV28" s="37"/>
      <c r="XDW28" s="37"/>
      <c r="XDX28" s="37"/>
      <c r="XDY28" s="37"/>
      <c r="XDZ28" s="37"/>
      <c r="XEA28" s="37"/>
      <c r="XEB28" s="37"/>
      <c r="XEC28" s="37"/>
      <c r="XED28" s="37"/>
      <c r="XEE28" s="37"/>
      <c r="XEF28" s="37"/>
      <c r="XEG28" s="37"/>
      <c r="XEH28" s="37"/>
      <c r="XEI28" s="37"/>
      <c r="XEJ28" s="37"/>
      <c r="XEK28" s="37"/>
      <c r="XEL28" s="37"/>
      <c r="XEM28" s="37"/>
      <c r="XEN28" s="37"/>
      <c r="XEO28" s="37"/>
      <c r="XEP28" s="37"/>
      <c r="XEQ28" s="37"/>
      <c r="XER28" s="37"/>
      <c r="XES28" s="37"/>
      <c r="XET28" s="37"/>
      <c r="XEU28" s="37"/>
      <c r="XEV28" s="37"/>
      <c r="XEW28" s="37"/>
      <c r="XEX28" s="37"/>
      <c r="XEY28" s="37"/>
      <c r="XEZ28" s="37"/>
      <c r="XFA28" s="37"/>
      <c r="XFB28" s="37"/>
      <c r="XFC28" s="37"/>
      <c r="XFD28" s="37"/>
    </row>
    <row r="29" spans="1:16384" ht="24" customHeight="1" x14ac:dyDescent="0.2">
      <c r="A29" s="37">
        <v>28.2</v>
      </c>
      <c r="B29" s="37">
        <v>22.4</v>
      </c>
      <c r="C29" s="37">
        <v>27.3</v>
      </c>
      <c r="D29" s="37">
        <v>24.1</v>
      </c>
      <c r="E29" s="37">
        <v>13</v>
      </c>
      <c r="F29" s="37">
        <v>6.8</v>
      </c>
      <c r="G29" s="37"/>
      <c r="H29" s="37">
        <v>1.11575</v>
      </c>
      <c r="I29" s="37">
        <v>1.0662499999999999</v>
      </c>
      <c r="J29" s="37">
        <v>1.0307500000000001</v>
      </c>
      <c r="K29" s="37">
        <v>1.4112499999999999</v>
      </c>
      <c r="L29" s="37">
        <v>1.9</v>
      </c>
      <c r="M29" s="37">
        <v>3.1724999999999999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37"/>
      <c r="HD29" s="37"/>
      <c r="HE29" s="37"/>
      <c r="HF29" s="37"/>
      <c r="HG29" s="37"/>
      <c r="HH29" s="37"/>
      <c r="HI29" s="37"/>
      <c r="HJ29" s="37"/>
      <c r="HK29" s="37"/>
      <c r="HL29" s="37"/>
      <c r="HM29" s="37"/>
      <c r="HN29" s="37"/>
      <c r="HO29" s="37"/>
      <c r="HP29" s="37"/>
      <c r="HQ29" s="37"/>
      <c r="HR29" s="37"/>
      <c r="HS29" s="37"/>
      <c r="HT29" s="37"/>
      <c r="HU29" s="37"/>
      <c r="HV29" s="37"/>
      <c r="HW29" s="37"/>
      <c r="HX29" s="37"/>
      <c r="HY29" s="37"/>
      <c r="HZ29" s="37"/>
      <c r="IA29" s="37"/>
      <c r="IB29" s="37"/>
      <c r="IC29" s="37"/>
      <c r="ID29" s="37"/>
      <c r="IE29" s="37"/>
      <c r="IF29" s="37"/>
      <c r="IG29" s="37"/>
      <c r="IH29" s="37"/>
      <c r="II29" s="37"/>
      <c r="IJ29" s="37"/>
      <c r="IK29" s="37"/>
      <c r="IL29" s="37"/>
      <c r="IM29" s="37"/>
      <c r="IN29" s="37"/>
      <c r="IO29" s="37"/>
      <c r="IP29" s="37"/>
      <c r="IQ29" s="37"/>
      <c r="IR29" s="37"/>
      <c r="IS29" s="37"/>
      <c r="IT29" s="37"/>
      <c r="IU29" s="37"/>
      <c r="IV29" s="37"/>
      <c r="IW29" s="37"/>
      <c r="IX29" s="37"/>
      <c r="IY29" s="37"/>
      <c r="IZ29" s="37"/>
      <c r="JA29" s="37"/>
      <c r="JB29" s="37"/>
      <c r="JC29" s="37"/>
      <c r="JD29" s="37"/>
      <c r="JE29" s="37"/>
      <c r="JF29" s="37"/>
      <c r="JG29" s="37"/>
      <c r="JH29" s="37"/>
      <c r="JI29" s="37"/>
      <c r="JJ29" s="37"/>
      <c r="JK29" s="37"/>
      <c r="JL29" s="37"/>
      <c r="JM29" s="37"/>
      <c r="JN29" s="37"/>
      <c r="JO29" s="37"/>
      <c r="JP29" s="37"/>
      <c r="JQ29" s="37"/>
      <c r="JR29" s="37"/>
      <c r="JS29" s="37"/>
      <c r="JT29" s="37"/>
      <c r="JU29" s="37"/>
      <c r="JV29" s="37"/>
      <c r="JW29" s="37"/>
      <c r="JX29" s="37"/>
      <c r="JY29" s="37"/>
      <c r="JZ29" s="37"/>
      <c r="KA29" s="37"/>
      <c r="KB29" s="37"/>
      <c r="KC29" s="37"/>
      <c r="KD29" s="37"/>
      <c r="KE29" s="37"/>
      <c r="KF29" s="37"/>
      <c r="KG29" s="37"/>
      <c r="KH29" s="37"/>
      <c r="KI29" s="37"/>
      <c r="KJ29" s="37"/>
      <c r="KK29" s="37"/>
      <c r="KL29" s="37"/>
      <c r="KM29" s="37"/>
      <c r="KN29" s="37"/>
      <c r="KO29" s="37"/>
      <c r="KP29" s="37"/>
      <c r="KQ29" s="37"/>
      <c r="KR29" s="37"/>
      <c r="KS29" s="37"/>
      <c r="KT29" s="37"/>
      <c r="KU29" s="37"/>
      <c r="KV29" s="37"/>
      <c r="KW29" s="37"/>
      <c r="KX29" s="37"/>
      <c r="KY29" s="37"/>
      <c r="KZ29" s="37"/>
      <c r="LA29" s="37"/>
      <c r="LB29" s="37"/>
      <c r="LC29" s="37"/>
      <c r="LD29" s="37"/>
      <c r="LE29" s="37"/>
      <c r="LF29" s="37"/>
      <c r="LG29" s="37"/>
      <c r="LH29" s="37"/>
      <c r="LI29" s="37"/>
      <c r="LJ29" s="37"/>
      <c r="LK29" s="37"/>
      <c r="LL29" s="37"/>
      <c r="LM29" s="37"/>
      <c r="LN29" s="37"/>
      <c r="LO29" s="37"/>
      <c r="LP29" s="37"/>
      <c r="LQ29" s="37"/>
      <c r="LR29" s="37"/>
      <c r="LS29" s="37"/>
      <c r="LT29" s="37"/>
      <c r="LU29" s="37"/>
      <c r="LV29" s="37"/>
      <c r="LW29" s="37"/>
      <c r="LX29" s="37"/>
      <c r="LY29" s="37"/>
      <c r="LZ29" s="37"/>
      <c r="MA29" s="37"/>
      <c r="MB29" s="37"/>
      <c r="MC29" s="37"/>
      <c r="MD29" s="37"/>
      <c r="ME29" s="37"/>
      <c r="MF29" s="37"/>
      <c r="MG29" s="37"/>
      <c r="MH29" s="37"/>
      <c r="MI29" s="37"/>
      <c r="MJ29" s="37"/>
      <c r="MK29" s="37"/>
      <c r="ML29" s="37"/>
      <c r="MM29" s="37"/>
      <c r="MN29" s="37"/>
      <c r="MO29" s="37"/>
      <c r="MP29" s="37"/>
      <c r="MQ29" s="37"/>
      <c r="MR29" s="37"/>
      <c r="MS29" s="37"/>
      <c r="MT29" s="37"/>
      <c r="MU29" s="37"/>
      <c r="MV29" s="37"/>
      <c r="MW29" s="37"/>
      <c r="MX29" s="37"/>
      <c r="MY29" s="37"/>
      <c r="MZ29" s="37"/>
      <c r="NA29" s="37"/>
      <c r="NB29" s="37"/>
      <c r="NC29" s="37"/>
      <c r="ND29" s="37"/>
      <c r="NE29" s="37"/>
      <c r="NF29" s="37"/>
      <c r="NG29" s="37"/>
      <c r="NH29" s="37"/>
      <c r="NI29" s="37"/>
      <c r="NJ29" s="37"/>
      <c r="NK29" s="37"/>
      <c r="NL29" s="37"/>
      <c r="NM29" s="37"/>
      <c r="NN29" s="37"/>
      <c r="NO29" s="37"/>
      <c r="NP29" s="37"/>
      <c r="NQ29" s="37"/>
      <c r="NR29" s="37"/>
      <c r="NS29" s="37"/>
      <c r="NT29" s="37"/>
      <c r="NU29" s="37"/>
      <c r="NV29" s="37"/>
      <c r="NW29" s="37"/>
      <c r="NX29" s="37"/>
      <c r="NY29" s="37"/>
      <c r="NZ29" s="37"/>
      <c r="OA29" s="37"/>
      <c r="OB29" s="37"/>
      <c r="OC29" s="37"/>
      <c r="OD29" s="37"/>
      <c r="OE29" s="37"/>
      <c r="OF29" s="37"/>
      <c r="OG29" s="37"/>
      <c r="OH29" s="37"/>
      <c r="OI29" s="37"/>
      <c r="OJ29" s="37"/>
      <c r="OK29" s="37"/>
      <c r="OL29" s="37"/>
      <c r="OM29" s="37"/>
      <c r="ON29" s="37"/>
      <c r="OO29" s="37"/>
      <c r="OP29" s="37"/>
      <c r="OQ29" s="37"/>
      <c r="OR29" s="37"/>
      <c r="OS29" s="37"/>
      <c r="OT29" s="37"/>
      <c r="OU29" s="37"/>
      <c r="OV29" s="37"/>
      <c r="OW29" s="37"/>
      <c r="OX29" s="37"/>
      <c r="OY29" s="37"/>
      <c r="OZ29" s="37"/>
      <c r="PA29" s="37"/>
      <c r="PB29" s="37"/>
      <c r="PC29" s="37"/>
      <c r="PD29" s="37"/>
      <c r="PE29" s="37"/>
      <c r="PF29" s="37"/>
      <c r="PG29" s="37"/>
      <c r="PH29" s="37"/>
      <c r="PI29" s="37"/>
      <c r="PJ29" s="37"/>
      <c r="PK29" s="37"/>
      <c r="PL29" s="37"/>
      <c r="PM29" s="37"/>
      <c r="PN29" s="37"/>
      <c r="PO29" s="37"/>
      <c r="PP29" s="37"/>
      <c r="PQ29" s="37"/>
      <c r="PR29" s="37"/>
      <c r="PS29" s="37"/>
      <c r="PT29" s="37"/>
      <c r="PU29" s="37"/>
      <c r="PV29" s="37"/>
      <c r="PW29" s="37"/>
      <c r="PX29" s="37"/>
      <c r="PY29" s="37"/>
      <c r="PZ29" s="37"/>
      <c r="QA29" s="37"/>
      <c r="QB29" s="37"/>
      <c r="QC29" s="37"/>
      <c r="QD29" s="37"/>
      <c r="QE29" s="37"/>
      <c r="QF29" s="37"/>
      <c r="QG29" s="37"/>
      <c r="QH29" s="37"/>
      <c r="QI29" s="37"/>
      <c r="QJ29" s="37"/>
      <c r="QK29" s="37"/>
      <c r="QL29" s="37"/>
      <c r="QM29" s="37"/>
      <c r="QN29" s="37"/>
      <c r="QO29" s="37"/>
      <c r="QP29" s="37"/>
      <c r="QQ29" s="37"/>
      <c r="QR29" s="37"/>
      <c r="QS29" s="37"/>
      <c r="QT29" s="37"/>
      <c r="QU29" s="37"/>
      <c r="QV29" s="37"/>
      <c r="QW29" s="37"/>
      <c r="QX29" s="37"/>
      <c r="QY29" s="37"/>
      <c r="QZ29" s="37"/>
      <c r="RA29" s="37"/>
      <c r="RB29" s="37"/>
      <c r="RC29" s="37"/>
      <c r="RD29" s="37"/>
      <c r="RE29" s="37"/>
      <c r="RF29" s="37"/>
      <c r="RG29" s="37"/>
      <c r="RH29" s="37"/>
      <c r="RI29" s="37"/>
      <c r="RJ29" s="37"/>
      <c r="RK29" s="37"/>
      <c r="RL29" s="37"/>
      <c r="RM29" s="37"/>
      <c r="RN29" s="37"/>
      <c r="RO29" s="37"/>
      <c r="RP29" s="37"/>
      <c r="RQ29" s="37"/>
      <c r="RR29" s="37"/>
      <c r="RS29" s="37"/>
      <c r="RT29" s="37"/>
      <c r="RU29" s="37"/>
      <c r="RV29" s="37"/>
      <c r="RW29" s="37"/>
      <c r="RX29" s="37"/>
      <c r="RY29" s="37"/>
      <c r="RZ29" s="37"/>
      <c r="SA29" s="37"/>
      <c r="SB29" s="37"/>
      <c r="SC29" s="37"/>
      <c r="SD29" s="37"/>
      <c r="SE29" s="37"/>
      <c r="SF29" s="37"/>
      <c r="SG29" s="37"/>
      <c r="SH29" s="37"/>
      <c r="SI29" s="37"/>
      <c r="SJ29" s="37"/>
      <c r="SK29" s="37"/>
      <c r="SL29" s="37"/>
      <c r="SM29" s="37"/>
      <c r="SN29" s="37"/>
      <c r="SO29" s="37"/>
      <c r="SP29" s="37"/>
      <c r="SQ29" s="37"/>
      <c r="SR29" s="37"/>
      <c r="SS29" s="37"/>
      <c r="ST29" s="37"/>
      <c r="SU29" s="37"/>
      <c r="SV29" s="37"/>
      <c r="SW29" s="37"/>
      <c r="SX29" s="37"/>
      <c r="SY29" s="37"/>
      <c r="SZ29" s="37"/>
      <c r="TA29" s="37"/>
      <c r="TB29" s="37"/>
      <c r="TC29" s="37"/>
      <c r="TD29" s="37"/>
      <c r="TE29" s="37"/>
      <c r="TF29" s="37"/>
      <c r="TG29" s="37"/>
      <c r="TH29" s="37"/>
      <c r="TI29" s="37"/>
      <c r="TJ29" s="37"/>
      <c r="TK29" s="37"/>
      <c r="TL29" s="37"/>
      <c r="TM29" s="37"/>
      <c r="TN29" s="37"/>
      <c r="TO29" s="37"/>
      <c r="TP29" s="37"/>
      <c r="TQ29" s="37"/>
      <c r="TR29" s="37"/>
      <c r="TS29" s="37"/>
      <c r="TT29" s="37"/>
      <c r="TU29" s="37"/>
      <c r="TV29" s="37"/>
      <c r="TW29" s="37"/>
      <c r="TX29" s="37"/>
      <c r="TY29" s="37"/>
      <c r="TZ29" s="37"/>
      <c r="UA29" s="37"/>
      <c r="UB29" s="37"/>
      <c r="UC29" s="37"/>
      <c r="UD29" s="37"/>
      <c r="UE29" s="37"/>
      <c r="UF29" s="37"/>
      <c r="UG29" s="37"/>
      <c r="UH29" s="37"/>
      <c r="UI29" s="37"/>
      <c r="UJ29" s="37"/>
      <c r="UK29" s="37"/>
      <c r="UL29" s="37"/>
      <c r="UM29" s="37"/>
      <c r="UN29" s="37"/>
      <c r="UO29" s="37"/>
      <c r="UP29" s="37"/>
      <c r="UQ29" s="37"/>
      <c r="UR29" s="37"/>
      <c r="US29" s="37"/>
      <c r="UT29" s="37"/>
      <c r="UU29" s="37"/>
      <c r="UV29" s="37"/>
      <c r="UW29" s="37"/>
      <c r="UX29" s="37"/>
      <c r="UY29" s="37"/>
      <c r="UZ29" s="37"/>
      <c r="VA29" s="37"/>
      <c r="VB29" s="37"/>
      <c r="VC29" s="37"/>
      <c r="VD29" s="37"/>
      <c r="VE29" s="37"/>
      <c r="VF29" s="37"/>
      <c r="VG29" s="37"/>
      <c r="VH29" s="37"/>
      <c r="VI29" s="37"/>
      <c r="VJ29" s="37"/>
      <c r="VK29" s="37"/>
      <c r="VL29" s="37"/>
      <c r="VM29" s="37"/>
      <c r="VN29" s="37"/>
      <c r="VO29" s="37"/>
      <c r="VP29" s="37"/>
      <c r="VQ29" s="37"/>
      <c r="VR29" s="37"/>
      <c r="VS29" s="37"/>
      <c r="VT29" s="37"/>
      <c r="VU29" s="37"/>
      <c r="VV29" s="37"/>
      <c r="VW29" s="37"/>
      <c r="VX29" s="37"/>
      <c r="VY29" s="37"/>
      <c r="VZ29" s="37"/>
      <c r="WA29" s="37"/>
      <c r="WB29" s="37"/>
      <c r="WC29" s="37"/>
      <c r="WD29" s="37"/>
      <c r="WE29" s="37"/>
      <c r="WF29" s="37"/>
      <c r="WG29" s="37"/>
      <c r="WH29" s="37"/>
      <c r="WI29" s="37"/>
      <c r="WJ29" s="37"/>
      <c r="WK29" s="37"/>
      <c r="WL29" s="37"/>
      <c r="WM29" s="37"/>
      <c r="WN29" s="37"/>
      <c r="WO29" s="37"/>
      <c r="WP29" s="37"/>
      <c r="WQ29" s="37"/>
      <c r="WR29" s="37"/>
      <c r="WS29" s="37"/>
      <c r="WT29" s="37"/>
      <c r="WU29" s="37"/>
      <c r="WV29" s="37"/>
      <c r="WW29" s="37"/>
      <c r="WX29" s="37"/>
      <c r="WY29" s="37"/>
      <c r="WZ29" s="37"/>
      <c r="XA29" s="37"/>
      <c r="XB29" s="37"/>
      <c r="XC29" s="37"/>
      <c r="XD29" s="37"/>
      <c r="XE29" s="37"/>
      <c r="XF29" s="37"/>
      <c r="XG29" s="37"/>
      <c r="XH29" s="37"/>
      <c r="XI29" s="37"/>
      <c r="XJ29" s="37"/>
      <c r="XK29" s="37"/>
      <c r="XL29" s="37"/>
      <c r="XM29" s="37"/>
      <c r="XN29" s="37"/>
      <c r="XO29" s="37"/>
      <c r="XP29" s="37"/>
      <c r="XQ29" s="37"/>
      <c r="XR29" s="37"/>
      <c r="XS29" s="37"/>
      <c r="XT29" s="37"/>
      <c r="XU29" s="37"/>
      <c r="XV29" s="37"/>
      <c r="XW29" s="37"/>
      <c r="XX29" s="37"/>
      <c r="XY29" s="37"/>
      <c r="XZ29" s="37"/>
      <c r="YA29" s="37"/>
      <c r="YB29" s="37"/>
      <c r="YC29" s="37"/>
      <c r="YD29" s="37"/>
      <c r="YE29" s="37"/>
      <c r="YF29" s="37"/>
      <c r="YG29" s="37"/>
      <c r="YH29" s="37"/>
      <c r="YI29" s="37"/>
      <c r="YJ29" s="37"/>
      <c r="YK29" s="37"/>
      <c r="YL29" s="37"/>
      <c r="YM29" s="37"/>
      <c r="YN29" s="37"/>
      <c r="YO29" s="37"/>
      <c r="YP29" s="37"/>
      <c r="YQ29" s="37"/>
      <c r="YR29" s="37"/>
      <c r="YS29" s="37"/>
      <c r="YT29" s="37"/>
      <c r="YU29" s="37"/>
      <c r="YV29" s="37"/>
      <c r="YW29" s="37"/>
      <c r="YX29" s="37"/>
      <c r="YY29" s="37"/>
      <c r="YZ29" s="37"/>
      <c r="ZA29" s="37"/>
      <c r="ZB29" s="37"/>
      <c r="ZC29" s="37"/>
      <c r="ZD29" s="37"/>
      <c r="ZE29" s="37"/>
      <c r="ZF29" s="37"/>
      <c r="ZG29" s="37"/>
      <c r="ZH29" s="37"/>
      <c r="ZI29" s="37"/>
      <c r="ZJ29" s="37"/>
      <c r="ZK29" s="37"/>
      <c r="ZL29" s="37"/>
      <c r="ZM29" s="37"/>
      <c r="ZN29" s="37"/>
      <c r="ZO29" s="37"/>
      <c r="ZP29" s="37"/>
      <c r="ZQ29" s="37"/>
      <c r="ZR29" s="37"/>
      <c r="ZS29" s="37"/>
      <c r="ZT29" s="37"/>
      <c r="ZU29" s="37"/>
      <c r="ZV29" s="37"/>
      <c r="ZW29" s="37"/>
      <c r="ZX29" s="37"/>
      <c r="ZY29" s="37"/>
      <c r="ZZ29" s="37"/>
      <c r="AAA29" s="37"/>
      <c r="AAB29" s="37"/>
      <c r="AAC29" s="37"/>
      <c r="AAD29" s="37"/>
      <c r="AAE29" s="37"/>
      <c r="AAF29" s="37"/>
      <c r="AAG29" s="37"/>
      <c r="AAH29" s="37"/>
      <c r="AAI29" s="37"/>
      <c r="AAJ29" s="37"/>
      <c r="AAK29" s="37"/>
      <c r="AAL29" s="37"/>
      <c r="AAM29" s="37"/>
      <c r="AAN29" s="37"/>
      <c r="AAO29" s="37"/>
      <c r="AAP29" s="37"/>
      <c r="AAQ29" s="37"/>
      <c r="AAR29" s="37"/>
      <c r="AAS29" s="37"/>
      <c r="AAT29" s="37"/>
      <c r="AAU29" s="37"/>
      <c r="AAV29" s="37"/>
      <c r="AAW29" s="37"/>
      <c r="AAX29" s="37"/>
      <c r="AAY29" s="37"/>
      <c r="AAZ29" s="37"/>
      <c r="ABA29" s="37"/>
      <c r="ABB29" s="37"/>
      <c r="ABC29" s="37"/>
      <c r="ABD29" s="37"/>
      <c r="ABE29" s="37"/>
      <c r="ABF29" s="37"/>
      <c r="ABG29" s="37"/>
      <c r="ABH29" s="37"/>
      <c r="ABI29" s="37"/>
      <c r="ABJ29" s="37"/>
      <c r="ABK29" s="37"/>
      <c r="ABL29" s="37"/>
      <c r="ABM29" s="37"/>
      <c r="ABN29" s="37"/>
      <c r="ABO29" s="37"/>
      <c r="ABP29" s="37"/>
      <c r="ABQ29" s="37"/>
      <c r="ABR29" s="37"/>
      <c r="ABS29" s="37"/>
      <c r="ABT29" s="37"/>
      <c r="ABU29" s="37"/>
      <c r="ABV29" s="37"/>
      <c r="ABW29" s="37"/>
      <c r="ABX29" s="37"/>
      <c r="ABY29" s="37"/>
      <c r="ABZ29" s="37"/>
      <c r="ACA29" s="37"/>
      <c r="ACB29" s="37"/>
      <c r="ACC29" s="37"/>
      <c r="ACD29" s="37"/>
      <c r="ACE29" s="37"/>
      <c r="ACF29" s="37"/>
      <c r="ACG29" s="37"/>
      <c r="ACH29" s="37"/>
      <c r="ACI29" s="37"/>
      <c r="ACJ29" s="37"/>
      <c r="ACK29" s="37"/>
      <c r="ACL29" s="37"/>
      <c r="ACM29" s="37"/>
      <c r="ACN29" s="37"/>
      <c r="ACO29" s="37"/>
      <c r="ACP29" s="37"/>
      <c r="ACQ29" s="37"/>
      <c r="ACR29" s="37"/>
      <c r="ACS29" s="37"/>
      <c r="ACT29" s="37"/>
      <c r="ACU29" s="37"/>
      <c r="ACV29" s="37"/>
      <c r="ACW29" s="37"/>
      <c r="ACX29" s="37"/>
      <c r="ACY29" s="37"/>
      <c r="ACZ29" s="37"/>
      <c r="ADA29" s="37"/>
      <c r="ADB29" s="37"/>
      <c r="ADC29" s="37"/>
      <c r="ADD29" s="37"/>
      <c r="ADE29" s="37"/>
      <c r="ADF29" s="37"/>
      <c r="ADG29" s="37"/>
      <c r="ADH29" s="37"/>
      <c r="ADI29" s="37"/>
      <c r="ADJ29" s="37"/>
      <c r="ADK29" s="37"/>
      <c r="ADL29" s="37"/>
      <c r="ADM29" s="37"/>
      <c r="ADN29" s="37"/>
      <c r="ADO29" s="37"/>
      <c r="ADP29" s="37"/>
      <c r="ADQ29" s="37"/>
      <c r="ADR29" s="37"/>
      <c r="ADS29" s="37"/>
      <c r="ADT29" s="37"/>
      <c r="ADU29" s="37"/>
      <c r="ADV29" s="37"/>
      <c r="ADW29" s="37"/>
      <c r="ADX29" s="37"/>
      <c r="ADY29" s="37"/>
      <c r="ADZ29" s="37"/>
      <c r="AEA29" s="37"/>
      <c r="AEB29" s="37"/>
      <c r="AEC29" s="37"/>
      <c r="AED29" s="37"/>
      <c r="AEE29" s="37"/>
      <c r="AEF29" s="37"/>
      <c r="AEG29" s="37"/>
      <c r="AEH29" s="37"/>
      <c r="AEI29" s="37"/>
      <c r="AEJ29" s="37"/>
      <c r="AEK29" s="37"/>
      <c r="AEL29" s="37"/>
      <c r="AEM29" s="37"/>
      <c r="AEN29" s="37"/>
      <c r="AEO29" s="37"/>
      <c r="AEP29" s="37"/>
      <c r="AEQ29" s="37"/>
      <c r="AER29" s="37"/>
      <c r="AES29" s="37"/>
      <c r="AET29" s="37"/>
      <c r="AEU29" s="37"/>
      <c r="AEV29" s="37"/>
      <c r="AEW29" s="37"/>
      <c r="AEX29" s="37"/>
      <c r="AEY29" s="37"/>
      <c r="AEZ29" s="37"/>
      <c r="AFA29" s="37"/>
      <c r="AFB29" s="37"/>
      <c r="AFC29" s="37"/>
      <c r="AFD29" s="37"/>
      <c r="AFE29" s="37"/>
      <c r="AFF29" s="37"/>
      <c r="AFG29" s="37"/>
      <c r="AFH29" s="37"/>
      <c r="AFI29" s="37"/>
      <c r="AFJ29" s="37"/>
      <c r="AFK29" s="37"/>
      <c r="AFL29" s="37"/>
      <c r="AFM29" s="37"/>
      <c r="AFN29" s="37"/>
      <c r="AFO29" s="37"/>
      <c r="AFP29" s="37"/>
      <c r="AFQ29" s="37"/>
      <c r="AFR29" s="37"/>
      <c r="AFS29" s="37"/>
      <c r="AFT29" s="37"/>
      <c r="AFU29" s="37"/>
      <c r="AFV29" s="37"/>
      <c r="AFW29" s="37"/>
      <c r="AFX29" s="37"/>
      <c r="AFY29" s="37"/>
      <c r="AFZ29" s="37"/>
      <c r="AGA29" s="37"/>
      <c r="AGB29" s="37"/>
      <c r="AGC29" s="37"/>
      <c r="AGD29" s="37"/>
      <c r="AGE29" s="37"/>
      <c r="AGF29" s="37"/>
      <c r="AGG29" s="37"/>
      <c r="AGH29" s="37"/>
      <c r="AGI29" s="37"/>
      <c r="AGJ29" s="37"/>
      <c r="AGK29" s="37"/>
      <c r="AGL29" s="37"/>
      <c r="AGM29" s="37"/>
      <c r="AGN29" s="37"/>
      <c r="AGO29" s="37"/>
      <c r="AGP29" s="37"/>
      <c r="AGQ29" s="37"/>
      <c r="AGR29" s="37"/>
      <c r="AGS29" s="37"/>
      <c r="AGT29" s="37"/>
      <c r="AGU29" s="37"/>
      <c r="AGV29" s="37"/>
      <c r="AGW29" s="37"/>
      <c r="AGX29" s="37"/>
      <c r="AGY29" s="37"/>
      <c r="AGZ29" s="37"/>
      <c r="AHA29" s="37"/>
      <c r="AHB29" s="37"/>
      <c r="AHC29" s="37"/>
      <c r="AHD29" s="37"/>
      <c r="AHE29" s="37"/>
      <c r="AHF29" s="37"/>
      <c r="AHG29" s="37"/>
      <c r="AHH29" s="37"/>
      <c r="AHI29" s="37"/>
      <c r="AHJ29" s="37"/>
      <c r="AHK29" s="37"/>
      <c r="AHL29" s="37"/>
      <c r="AHM29" s="37"/>
      <c r="AHN29" s="37"/>
      <c r="AHO29" s="37"/>
      <c r="AHP29" s="37"/>
      <c r="AHQ29" s="37"/>
      <c r="AHR29" s="37"/>
      <c r="AHS29" s="37"/>
      <c r="AHT29" s="37"/>
      <c r="AHU29" s="37"/>
      <c r="AHV29" s="37"/>
      <c r="AHW29" s="37"/>
      <c r="AHX29" s="37"/>
      <c r="AHY29" s="37"/>
      <c r="AHZ29" s="37"/>
      <c r="AIA29" s="37"/>
      <c r="AIB29" s="37"/>
      <c r="AIC29" s="37"/>
      <c r="AID29" s="37"/>
      <c r="AIE29" s="37"/>
      <c r="AIF29" s="37"/>
      <c r="AIG29" s="37"/>
      <c r="AIH29" s="37"/>
      <c r="AII29" s="37"/>
      <c r="AIJ29" s="37"/>
      <c r="AIK29" s="37"/>
      <c r="AIL29" s="37"/>
      <c r="AIM29" s="37"/>
      <c r="AIN29" s="37"/>
      <c r="AIO29" s="37"/>
      <c r="AIP29" s="37"/>
      <c r="AIQ29" s="37"/>
      <c r="AIR29" s="37"/>
      <c r="AIS29" s="37"/>
      <c r="AIT29" s="37"/>
      <c r="AIU29" s="37"/>
      <c r="AIV29" s="37"/>
      <c r="AIW29" s="37"/>
      <c r="AIX29" s="37"/>
      <c r="AIY29" s="37"/>
      <c r="AIZ29" s="37"/>
      <c r="AJA29" s="37"/>
      <c r="AJB29" s="37"/>
      <c r="AJC29" s="37"/>
      <c r="AJD29" s="37"/>
      <c r="AJE29" s="37"/>
      <c r="AJF29" s="37"/>
      <c r="AJG29" s="37"/>
      <c r="AJH29" s="37"/>
      <c r="AJI29" s="37"/>
      <c r="AJJ29" s="37"/>
      <c r="AJK29" s="37"/>
      <c r="AJL29" s="37"/>
      <c r="AJM29" s="37"/>
      <c r="AJN29" s="37"/>
      <c r="AJO29" s="37"/>
      <c r="AJP29" s="37"/>
      <c r="AJQ29" s="37"/>
      <c r="AJR29" s="37"/>
      <c r="AJS29" s="37"/>
      <c r="AJT29" s="37"/>
      <c r="AJU29" s="37"/>
      <c r="AJV29" s="37"/>
      <c r="AJW29" s="37"/>
      <c r="AJX29" s="37"/>
      <c r="AJY29" s="37"/>
      <c r="AJZ29" s="37"/>
      <c r="AKA29" s="37"/>
      <c r="AKB29" s="37"/>
      <c r="AKC29" s="37"/>
      <c r="AKD29" s="37"/>
      <c r="AKE29" s="37"/>
      <c r="AKF29" s="37"/>
      <c r="AKG29" s="37"/>
      <c r="AKH29" s="37"/>
      <c r="AKI29" s="37"/>
      <c r="AKJ29" s="37"/>
      <c r="AKK29" s="37"/>
      <c r="AKL29" s="37"/>
      <c r="AKM29" s="37"/>
      <c r="AKN29" s="37"/>
      <c r="AKO29" s="37"/>
      <c r="AKP29" s="37"/>
      <c r="AKQ29" s="37"/>
      <c r="AKR29" s="37"/>
      <c r="AKS29" s="37"/>
      <c r="AKT29" s="37"/>
      <c r="AKU29" s="37"/>
      <c r="AKV29" s="37"/>
      <c r="AKW29" s="37"/>
      <c r="AKX29" s="37"/>
      <c r="AKY29" s="37"/>
      <c r="AKZ29" s="37"/>
      <c r="ALA29" s="37"/>
      <c r="ALB29" s="37"/>
      <c r="ALC29" s="37"/>
      <c r="ALD29" s="37"/>
      <c r="ALE29" s="37"/>
      <c r="ALF29" s="37"/>
      <c r="ALG29" s="37"/>
      <c r="ALH29" s="37"/>
      <c r="ALI29" s="37"/>
      <c r="ALJ29" s="37"/>
      <c r="ALK29" s="37"/>
      <c r="ALL29" s="37"/>
      <c r="ALM29" s="37"/>
      <c r="ALN29" s="37"/>
      <c r="ALO29" s="37"/>
      <c r="ALP29" s="37"/>
      <c r="ALQ29" s="37"/>
      <c r="ALR29" s="37"/>
      <c r="ALS29" s="37"/>
      <c r="ALT29" s="37"/>
      <c r="ALU29" s="37"/>
      <c r="ALV29" s="37"/>
      <c r="ALW29" s="37"/>
      <c r="ALX29" s="37"/>
      <c r="ALY29" s="37"/>
      <c r="ALZ29" s="37"/>
      <c r="AMA29" s="37"/>
      <c r="AMB29" s="37"/>
      <c r="AMC29" s="37"/>
      <c r="AMD29" s="37"/>
      <c r="AME29" s="37"/>
      <c r="AMF29" s="37"/>
      <c r="AMG29" s="37"/>
      <c r="AMH29" s="37"/>
      <c r="AMI29" s="37"/>
      <c r="AMJ29" s="37"/>
      <c r="AMK29" s="37"/>
      <c r="AML29" s="37"/>
      <c r="AMM29" s="37"/>
      <c r="AMN29" s="37"/>
      <c r="AMO29" s="37"/>
      <c r="AMP29" s="37"/>
      <c r="AMQ29" s="37"/>
      <c r="AMR29" s="37"/>
      <c r="AMS29" s="37"/>
      <c r="AMT29" s="37"/>
      <c r="AMU29" s="37"/>
      <c r="AMV29" s="37"/>
      <c r="AMW29" s="37"/>
      <c r="AMX29" s="37"/>
      <c r="AMY29" s="37"/>
      <c r="AMZ29" s="37"/>
      <c r="ANA29" s="37"/>
      <c r="ANB29" s="37"/>
      <c r="ANC29" s="37"/>
      <c r="AND29" s="37"/>
      <c r="ANE29" s="37"/>
      <c r="ANF29" s="37"/>
      <c r="ANG29" s="37"/>
      <c r="ANH29" s="37"/>
      <c r="ANI29" s="37"/>
      <c r="ANJ29" s="37"/>
      <c r="ANK29" s="37"/>
      <c r="ANL29" s="37"/>
      <c r="ANM29" s="37"/>
      <c r="ANN29" s="37"/>
      <c r="ANO29" s="37"/>
      <c r="ANP29" s="37"/>
      <c r="ANQ29" s="37"/>
      <c r="ANR29" s="37"/>
      <c r="ANS29" s="37"/>
      <c r="ANT29" s="37"/>
      <c r="ANU29" s="37"/>
      <c r="ANV29" s="37"/>
      <c r="ANW29" s="37"/>
      <c r="ANX29" s="37"/>
      <c r="ANY29" s="37"/>
      <c r="ANZ29" s="37"/>
      <c r="AOA29" s="37"/>
      <c r="AOB29" s="37"/>
      <c r="AOC29" s="37"/>
      <c r="AOD29" s="37"/>
      <c r="AOE29" s="37"/>
      <c r="AOF29" s="37"/>
      <c r="AOG29" s="37"/>
      <c r="AOH29" s="37"/>
      <c r="AOI29" s="37"/>
      <c r="AOJ29" s="37"/>
      <c r="AOK29" s="37"/>
      <c r="AOL29" s="37"/>
      <c r="AOM29" s="37"/>
      <c r="AON29" s="37"/>
      <c r="AOO29" s="37"/>
      <c r="AOP29" s="37"/>
      <c r="AOQ29" s="37"/>
      <c r="AOR29" s="37"/>
      <c r="AOS29" s="37"/>
      <c r="AOT29" s="37"/>
      <c r="AOU29" s="37"/>
      <c r="AOV29" s="37"/>
      <c r="AOW29" s="37"/>
      <c r="AOX29" s="37"/>
      <c r="AOY29" s="37"/>
      <c r="AOZ29" s="37"/>
      <c r="APA29" s="37"/>
      <c r="APB29" s="37"/>
      <c r="APC29" s="37"/>
      <c r="APD29" s="37"/>
      <c r="APE29" s="37"/>
      <c r="APF29" s="37"/>
      <c r="APG29" s="37"/>
      <c r="APH29" s="37"/>
      <c r="API29" s="37"/>
      <c r="APJ29" s="37"/>
      <c r="APK29" s="37"/>
      <c r="APL29" s="37"/>
      <c r="APM29" s="37"/>
      <c r="APN29" s="37"/>
      <c r="APO29" s="37"/>
      <c r="APP29" s="37"/>
      <c r="APQ29" s="37"/>
      <c r="APR29" s="37"/>
      <c r="APS29" s="37"/>
      <c r="APT29" s="37"/>
      <c r="APU29" s="37"/>
      <c r="APV29" s="37"/>
      <c r="APW29" s="37"/>
      <c r="APX29" s="37"/>
      <c r="APY29" s="37"/>
      <c r="APZ29" s="37"/>
      <c r="AQA29" s="37"/>
      <c r="AQB29" s="37"/>
      <c r="AQC29" s="37"/>
      <c r="AQD29" s="37"/>
      <c r="AQE29" s="37"/>
      <c r="AQF29" s="37"/>
      <c r="AQG29" s="37"/>
      <c r="AQH29" s="37"/>
      <c r="AQI29" s="37"/>
      <c r="AQJ29" s="37"/>
      <c r="AQK29" s="37"/>
      <c r="AQL29" s="37"/>
      <c r="AQM29" s="37"/>
      <c r="AQN29" s="37"/>
      <c r="AQO29" s="37"/>
      <c r="AQP29" s="37"/>
      <c r="AQQ29" s="37"/>
      <c r="AQR29" s="37"/>
      <c r="AQS29" s="37"/>
      <c r="AQT29" s="37"/>
      <c r="AQU29" s="37"/>
      <c r="AQV29" s="37"/>
      <c r="AQW29" s="37"/>
      <c r="AQX29" s="37"/>
      <c r="AQY29" s="37"/>
      <c r="AQZ29" s="37"/>
      <c r="ARA29" s="37"/>
      <c r="ARB29" s="37"/>
      <c r="ARC29" s="37"/>
      <c r="ARD29" s="37"/>
      <c r="ARE29" s="37"/>
      <c r="ARF29" s="37"/>
      <c r="ARG29" s="37"/>
      <c r="ARH29" s="37"/>
      <c r="ARI29" s="37"/>
      <c r="ARJ29" s="37"/>
      <c r="ARK29" s="37"/>
      <c r="ARL29" s="37"/>
      <c r="ARM29" s="37"/>
      <c r="ARN29" s="37"/>
      <c r="ARO29" s="37"/>
      <c r="ARP29" s="37"/>
      <c r="ARQ29" s="37"/>
      <c r="ARR29" s="37"/>
      <c r="ARS29" s="37"/>
      <c r="ART29" s="37"/>
      <c r="ARU29" s="37"/>
      <c r="ARV29" s="37"/>
      <c r="ARW29" s="37"/>
      <c r="ARX29" s="37"/>
      <c r="ARY29" s="37"/>
      <c r="ARZ29" s="37"/>
      <c r="ASA29" s="37"/>
      <c r="ASB29" s="37"/>
      <c r="ASC29" s="37"/>
      <c r="ASD29" s="37"/>
      <c r="ASE29" s="37"/>
      <c r="ASF29" s="37"/>
      <c r="ASG29" s="37"/>
      <c r="ASH29" s="37"/>
      <c r="ASI29" s="37"/>
      <c r="ASJ29" s="37"/>
      <c r="ASK29" s="37"/>
      <c r="ASL29" s="37"/>
      <c r="ASM29" s="37"/>
      <c r="ASN29" s="37"/>
      <c r="ASO29" s="37"/>
      <c r="ASP29" s="37"/>
      <c r="ASQ29" s="37"/>
      <c r="ASR29" s="37"/>
      <c r="ASS29" s="37"/>
      <c r="AST29" s="37"/>
      <c r="ASU29" s="37"/>
      <c r="ASV29" s="37"/>
      <c r="ASW29" s="37"/>
      <c r="ASX29" s="37"/>
      <c r="ASY29" s="37"/>
      <c r="ASZ29" s="37"/>
      <c r="ATA29" s="37"/>
      <c r="ATB29" s="37"/>
      <c r="ATC29" s="37"/>
      <c r="ATD29" s="37"/>
      <c r="ATE29" s="37"/>
      <c r="ATF29" s="37"/>
      <c r="ATG29" s="37"/>
      <c r="ATH29" s="37"/>
      <c r="ATI29" s="37"/>
      <c r="ATJ29" s="37"/>
      <c r="ATK29" s="37"/>
      <c r="ATL29" s="37"/>
      <c r="ATM29" s="37"/>
      <c r="ATN29" s="37"/>
      <c r="ATO29" s="37"/>
      <c r="ATP29" s="37"/>
      <c r="ATQ29" s="37"/>
      <c r="ATR29" s="37"/>
      <c r="ATS29" s="37"/>
      <c r="ATT29" s="37"/>
      <c r="ATU29" s="37"/>
      <c r="ATV29" s="37"/>
      <c r="ATW29" s="37"/>
      <c r="ATX29" s="37"/>
      <c r="ATY29" s="37"/>
      <c r="ATZ29" s="37"/>
      <c r="AUA29" s="37"/>
      <c r="AUB29" s="37"/>
      <c r="AUC29" s="37"/>
      <c r="AUD29" s="37"/>
      <c r="AUE29" s="37"/>
      <c r="AUF29" s="37"/>
      <c r="AUG29" s="37"/>
      <c r="AUH29" s="37"/>
      <c r="AUI29" s="37"/>
      <c r="AUJ29" s="37"/>
      <c r="AUK29" s="37"/>
      <c r="AUL29" s="37"/>
      <c r="AUM29" s="37"/>
      <c r="AUN29" s="37"/>
      <c r="AUO29" s="37"/>
      <c r="AUP29" s="37"/>
      <c r="AUQ29" s="37"/>
      <c r="AUR29" s="37"/>
      <c r="AUS29" s="37"/>
      <c r="AUT29" s="37"/>
      <c r="AUU29" s="37"/>
      <c r="AUV29" s="37"/>
      <c r="AUW29" s="37"/>
      <c r="AUX29" s="37"/>
      <c r="AUY29" s="37"/>
      <c r="AUZ29" s="37"/>
      <c r="AVA29" s="37"/>
      <c r="AVB29" s="37"/>
      <c r="AVC29" s="37"/>
      <c r="AVD29" s="37"/>
      <c r="AVE29" s="37"/>
      <c r="AVF29" s="37"/>
      <c r="AVG29" s="37"/>
      <c r="AVH29" s="37"/>
      <c r="AVI29" s="37"/>
      <c r="AVJ29" s="37"/>
      <c r="AVK29" s="37"/>
      <c r="AVL29" s="37"/>
      <c r="AVM29" s="37"/>
      <c r="AVN29" s="37"/>
      <c r="AVO29" s="37"/>
      <c r="AVP29" s="37"/>
      <c r="AVQ29" s="37"/>
      <c r="AVR29" s="37"/>
      <c r="AVS29" s="37"/>
      <c r="AVT29" s="37"/>
      <c r="AVU29" s="37"/>
      <c r="AVV29" s="37"/>
      <c r="AVW29" s="37"/>
      <c r="AVX29" s="37"/>
      <c r="AVY29" s="37"/>
      <c r="AVZ29" s="37"/>
      <c r="AWA29" s="37"/>
      <c r="AWB29" s="37"/>
      <c r="AWC29" s="37"/>
      <c r="AWD29" s="37"/>
      <c r="AWE29" s="37"/>
      <c r="AWF29" s="37"/>
      <c r="AWG29" s="37"/>
      <c r="AWH29" s="37"/>
      <c r="AWI29" s="37"/>
      <c r="AWJ29" s="37"/>
      <c r="AWK29" s="37"/>
      <c r="AWL29" s="37"/>
      <c r="AWM29" s="37"/>
      <c r="AWN29" s="37"/>
      <c r="AWO29" s="37"/>
      <c r="AWP29" s="37"/>
      <c r="AWQ29" s="37"/>
      <c r="AWR29" s="37"/>
      <c r="AWS29" s="37"/>
      <c r="AWT29" s="37"/>
      <c r="AWU29" s="37"/>
      <c r="AWV29" s="37"/>
      <c r="AWW29" s="37"/>
      <c r="AWX29" s="37"/>
      <c r="AWY29" s="37"/>
      <c r="AWZ29" s="37"/>
      <c r="AXA29" s="37"/>
      <c r="AXB29" s="37"/>
      <c r="AXC29" s="37"/>
      <c r="AXD29" s="37"/>
      <c r="AXE29" s="37"/>
      <c r="AXF29" s="37"/>
      <c r="AXG29" s="37"/>
      <c r="AXH29" s="37"/>
      <c r="AXI29" s="37"/>
      <c r="AXJ29" s="37"/>
      <c r="AXK29" s="37"/>
      <c r="AXL29" s="37"/>
      <c r="AXM29" s="37"/>
      <c r="AXN29" s="37"/>
      <c r="AXO29" s="37"/>
      <c r="AXP29" s="37"/>
      <c r="AXQ29" s="37"/>
      <c r="AXR29" s="37"/>
      <c r="AXS29" s="37"/>
      <c r="AXT29" s="37"/>
      <c r="AXU29" s="37"/>
      <c r="AXV29" s="37"/>
      <c r="AXW29" s="37"/>
      <c r="AXX29" s="37"/>
      <c r="AXY29" s="37"/>
      <c r="AXZ29" s="37"/>
      <c r="AYA29" s="37"/>
      <c r="AYB29" s="37"/>
      <c r="AYC29" s="37"/>
      <c r="AYD29" s="37"/>
      <c r="AYE29" s="37"/>
      <c r="AYF29" s="37"/>
      <c r="AYG29" s="37"/>
      <c r="AYH29" s="37"/>
      <c r="AYI29" s="37"/>
      <c r="AYJ29" s="37"/>
      <c r="AYK29" s="37"/>
      <c r="AYL29" s="37"/>
      <c r="AYM29" s="37"/>
      <c r="AYN29" s="37"/>
      <c r="AYO29" s="37"/>
      <c r="AYP29" s="37"/>
      <c r="AYQ29" s="37"/>
      <c r="AYR29" s="37"/>
      <c r="AYS29" s="37"/>
      <c r="AYT29" s="37"/>
      <c r="AYU29" s="37"/>
      <c r="AYV29" s="37"/>
      <c r="AYW29" s="37"/>
      <c r="AYX29" s="37"/>
      <c r="AYY29" s="37"/>
      <c r="AYZ29" s="37"/>
      <c r="AZA29" s="37"/>
      <c r="AZB29" s="37"/>
      <c r="AZC29" s="37"/>
      <c r="AZD29" s="37"/>
      <c r="AZE29" s="37"/>
      <c r="AZF29" s="37"/>
      <c r="AZG29" s="37"/>
      <c r="AZH29" s="37"/>
      <c r="AZI29" s="37"/>
      <c r="AZJ29" s="37"/>
      <c r="AZK29" s="37"/>
      <c r="AZL29" s="37"/>
      <c r="AZM29" s="37"/>
      <c r="AZN29" s="37"/>
      <c r="AZO29" s="37"/>
      <c r="AZP29" s="37"/>
      <c r="AZQ29" s="37"/>
      <c r="AZR29" s="37"/>
      <c r="AZS29" s="37"/>
      <c r="AZT29" s="37"/>
      <c r="AZU29" s="37"/>
      <c r="AZV29" s="37"/>
      <c r="AZW29" s="37"/>
      <c r="AZX29" s="37"/>
      <c r="AZY29" s="37"/>
      <c r="AZZ29" s="37"/>
      <c r="BAA29" s="37"/>
      <c r="BAB29" s="37"/>
      <c r="BAC29" s="37"/>
      <c r="BAD29" s="37"/>
      <c r="BAE29" s="37"/>
      <c r="BAF29" s="37"/>
      <c r="BAG29" s="37"/>
      <c r="BAH29" s="37"/>
      <c r="BAI29" s="37"/>
      <c r="BAJ29" s="37"/>
      <c r="BAK29" s="37"/>
      <c r="BAL29" s="37"/>
      <c r="BAM29" s="37"/>
      <c r="BAN29" s="37"/>
      <c r="BAO29" s="37"/>
      <c r="BAP29" s="37"/>
      <c r="BAQ29" s="37"/>
      <c r="BAR29" s="37"/>
      <c r="BAS29" s="37"/>
      <c r="BAT29" s="37"/>
      <c r="BAU29" s="37"/>
      <c r="BAV29" s="37"/>
      <c r="BAW29" s="37"/>
      <c r="BAX29" s="37"/>
      <c r="BAY29" s="37"/>
      <c r="BAZ29" s="37"/>
      <c r="BBA29" s="37"/>
      <c r="BBB29" s="37"/>
      <c r="BBC29" s="37"/>
      <c r="BBD29" s="37"/>
      <c r="BBE29" s="37"/>
      <c r="BBF29" s="37"/>
      <c r="BBG29" s="37"/>
      <c r="BBH29" s="37"/>
      <c r="BBI29" s="37"/>
      <c r="BBJ29" s="37"/>
      <c r="BBK29" s="37"/>
      <c r="BBL29" s="37"/>
      <c r="BBM29" s="37"/>
      <c r="BBN29" s="37"/>
      <c r="BBO29" s="37"/>
      <c r="BBP29" s="37"/>
      <c r="BBQ29" s="37"/>
      <c r="BBR29" s="37"/>
      <c r="BBS29" s="37"/>
      <c r="BBT29" s="37"/>
      <c r="BBU29" s="37"/>
      <c r="BBV29" s="37"/>
      <c r="BBW29" s="37"/>
      <c r="BBX29" s="37"/>
      <c r="BBY29" s="37"/>
      <c r="BBZ29" s="37"/>
      <c r="BCA29" s="37"/>
      <c r="BCB29" s="37"/>
      <c r="BCC29" s="37"/>
      <c r="BCD29" s="37"/>
      <c r="BCE29" s="37"/>
      <c r="BCF29" s="37"/>
      <c r="BCG29" s="37"/>
      <c r="BCH29" s="37"/>
      <c r="BCI29" s="37"/>
      <c r="BCJ29" s="37"/>
      <c r="BCK29" s="37"/>
      <c r="BCL29" s="37"/>
      <c r="BCM29" s="37"/>
      <c r="BCN29" s="37"/>
      <c r="BCO29" s="37"/>
      <c r="BCP29" s="37"/>
      <c r="BCQ29" s="37"/>
      <c r="BCR29" s="37"/>
      <c r="BCS29" s="37"/>
      <c r="BCT29" s="37"/>
      <c r="BCU29" s="37"/>
      <c r="BCV29" s="37"/>
      <c r="BCW29" s="37"/>
      <c r="BCX29" s="37"/>
      <c r="BCY29" s="37"/>
      <c r="BCZ29" s="37"/>
      <c r="BDA29" s="37"/>
      <c r="BDB29" s="37"/>
      <c r="BDC29" s="37"/>
      <c r="BDD29" s="37"/>
      <c r="BDE29" s="37"/>
      <c r="BDF29" s="37"/>
      <c r="BDG29" s="37"/>
      <c r="BDH29" s="37"/>
      <c r="BDI29" s="37"/>
      <c r="BDJ29" s="37"/>
      <c r="BDK29" s="37"/>
      <c r="BDL29" s="37"/>
      <c r="BDM29" s="37"/>
      <c r="BDN29" s="37"/>
      <c r="BDO29" s="37"/>
      <c r="BDP29" s="37"/>
      <c r="BDQ29" s="37"/>
      <c r="BDR29" s="37"/>
      <c r="BDS29" s="37"/>
      <c r="BDT29" s="37"/>
      <c r="BDU29" s="37"/>
      <c r="BDV29" s="37"/>
      <c r="BDW29" s="37"/>
      <c r="BDX29" s="37"/>
      <c r="BDY29" s="37"/>
      <c r="BDZ29" s="37"/>
      <c r="BEA29" s="37"/>
      <c r="BEB29" s="37"/>
      <c r="BEC29" s="37"/>
      <c r="BED29" s="37"/>
      <c r="BEE29" s="37"/>
      <c r="BEF29" s="37"/>
      <c r="BEG29" s="37"/>
      <c r="BEH29" s="37"/>
      <c r="BEI29" s="37"/>
      <c r="BEJ29" s="37"/>
      <c r="BEK29" s="37"/>
      <c r="BEL29" s="37"/>
      <c r="BEM29" s="37"/>
      <c r="BEN29" s="37"/>
      <c r="BEO29" s="37"/>
      <c r="BEP29" s="37"/>
      <c r="BEQ29" s="37"/>
      <c r="BER29" s="37"/>
      <c r="BES29" s="37"/>
      <c r="BET29" s="37"/>
      <c r="BEU29" s="37"/>
      <c r="BEV29" s="37"/>
      <c r="BEW29" s="37"/>
      <c r="BEX29" s="37"/>
      <c r="BEY29" s="37"/>
      <c r="BEZ29" s="37"/>
      <c r="BFA29" s="37"/>
      <c r="BFB29" s="37"/>
      <c r="BFC29" s="37"/>
      <c r="BFD29" s="37"/>
      <c r="BFE29" s="37"/>
      <c r="BFF29" s="37"/>
      <c r="BFG29" s="37"/>
      <c r="BFH29" s="37"/>
      <c r="BFI29" s="37"/>
      <c r="BFJ29" s="37"/>
      <c r="BFK29" s="37"/>
      <c r="BFL29" s="37"/>
      <c r="BFM29" s="37"/>
      <c r="BFN29" s="37"/>
      <c r="BFO29" s="37"/>
      <c r="BFP29" s="37"/>
      <c r="BFQ29" s="37"/>
      <c r="BFR29" s="37"/>
      <c r="BFS29" s="37"/>
      <c r="BFT29" s="37"/>
      <c r="BFU29" s="37"/>
      <c r="BFV29" s="37"/>
      <c r="BFW29" s="37"/>
      <c r="BFX29" s="37"/>
      <c r="BFY29" s="37"/>
      <c r="BFZ29" s="37"/>
      <c r="BGA29" s="37"/>
      <c r="BGB29" s="37"/>
      <c r="BGC29" s="37"/>
      <c r="BGD29" s="37"/>
      <c r="BGE29" s="37"/>
      <c r="BGF29" s="37"/>
      <c r="BGG29" s="37"/>
      <c r="BGH29" s="37"/>
      <c r="BGI29" s="37"/>
      <c r="BGJ29" s="37"/>
      <c r="BGK29" s="37"/>
      <c r="BGL29" s="37"/>
      <c r="BGM29" s="37"/>
      <c r="BGN29" s="37"/>
      <c r="BGO29" s="37"/>
      <c r="BGP29" s="37"/>
      <c r="BGQ29" s="37"/>
      <c r="BGR29" s="37"/>
      <c r="BGS29" s="37"/>
      <c r="BGT29" s="37"/>
      <c r="BGU29" s="37"/>
      <c r="BGV29" s="37"/>
      <c r="BGW29" s="37"/>
      <c r="BGX29" s="37"/>
      <c r="BGY29" s="37"/>
      <c r="BGZ29" s="37"/>
      <c r="BHA29" s="37"/>
      <c r="BHB29" s="37"/>
      <c r="BHC29" s="37"/>
      <c r="BHD29" s="37"/>
      <c r="BHE29" s="37"/>
      <c r="BHF29" s="37"/>
      <c r="BHG29" s="37"/>
      <c r="BHH29" s="37"/>
      <c r="BHI29" s="37"/>
      <c r="BHJ29" s="37"/>
      <c r="BHK29" s="37"/>
      <c r="BHL29" s="37"/>
      <c r="BHM29" s="37"/>
      <c r="BHN29" s="37"/>
      <c r="BHO29" s="37"/>
      <c r="BHP29" s="37"/>
      <c r="BHQ29" s="37"/>
      <c r="BHR29" s="37"/>
      <c r="BHS29" s="37"/>
      <c r="BHT29" s="37"/>
      <c r="BHU29" s="37"/>
      <c r="BHV29" s="37"/>
      <c r="BHW29" s="37"/>
      <c r="BHX29" s="37"/>
      <c r="BHY29" s="37"/>
      <c r="BHZ29" s="37"/>
      <c r="BIA29" s="37"/>
      <c r="BIB29" s="37"/>
      <c r="BIC29" s="37"/>
      <c r="BID29" s="37"/>
      <c r="BIE29" s="37"/>
      <c r="BIF29" s="37"/>
      <c r="BIG29" s="37"/>
      <c r="BIH29" s="37"/>
      <c r="BII29" s="37"/>
      <c r="BIJ29" s="37"/>
      <c r="BIK29" s="37"/>
      <c r="BIL29" s="37"/>
      <c r="BIM29" s="37"/>
      <c r="BIN29" s="37"/>
      <c r="BIO29" s="37"/>
      <c r="BIP29" s="37"/>
      <c r="BIQ29" s="37"/>
      <c r="BIR29" s="37"/>
      <c r="BIS29" s="37"/>
      <c r="BIT29" s="37"/>
      <c r="BIU29" s="37"/>
      <c r="BIV29" s="37"/>
      <c r="BIW29" s="37"/>
      <c r="BIX29" s="37"/>
      <c r="BIY29" s="37"/>
      <c r="BIZ29" s="37"/>
      <c r="BJA29" s="37"/>
      <c r="BJB29" s="37"/>
      <c r="BJC29" s="37"/>
      <c r="BJD29" s="37"/>
      <c r="BJE29" s="37"/>
      <c r="BJF29" s="37"/>
      <c r="BJG29" s="37"/>
      <c r="BJH29" s="37"/>
      <c r="BJI29" s="37"/>
      <c r="BJJ29" s="37"/>
      <c r="BJK29" s="37"/>
      <c r="BJL29" s="37"/>
      <c r="BJM29" s="37"/>
      <c r="BJN29" s="37"/>
      <c r="BJO29" s="37"/>
      <c r="BJP29" s="37"/>
      <c r="BJQ29" s="37"/>
      <c r="BJR29" s="37"/>
      <c r="BJS29" s="37"/>
      <c r="BJT29" s="37"/>
      <c r="BJU29" s="37"/>
      <c r="BJV29" s="37"/>
      <c r="BJW29" s="37"/>
      <c r="BJX29" s="37"/>
      <c r="BJY29" s="37"/>
      <c r="BJZ29" s="37"/>
      <c r="BKA29" s="37"/>
      <c r="BKB29" s="37"/>
      <c r="BKC29" s="37"/>
      <c r="BKD29" s="37"/>
      <c r="BKE29" s="37"/>
      <c r="BKF29" s="37"/>
      <c r="BKG29" s="37"/>
      <c r="BKH29" s="37"/>
      <c r="BKI29" s="37"/>
      <c r="BKJ29" s="37"/>
      <c r="BKK29" s="37"/>
      <c r="BKL29" s="37"/>
      <c r="BKM29" s="37"/>
      <c r="BKN29" s="37"/>
      <c r="BKO29" s="37"/>
      <c r="BKP29" s="37"/>
      <c r="BKQ29" s="37"/>
      <c r="BKR29" s="37"/>
      <c r="BKS29" s="37"/>
      <c r="BKT29" s="37"/>
      <c r="BKU29" s="37"/>
      <c r="BKV29" s="37"/>
      <c r="BKW29" s="37"/>
      <c r="BKX29" s="37"/>
      <c r="BKY29" s="37"/>
      <c r="BKZ29" s="37"/>
      <c r="BLA29" s="37"/>
      <c r="BLB29" s="37"/>
      <c r="BLC29" s="37"/>
      <c r="BLD29" s="37"/>
      <c r="BLE29" s="37"/>
      <c r="BLF29" s="37"/>
      <c r="BLG29" s="37"/>
      <c r="BLH29" s="37"/>
      <c r="BLI29" s="37"/>
      <c r="BLJ29" s="37"/>
      <c r="BLK29" s="37"/>
      <c r="BLL29" s="37"/>
      <c r="BLM29" s="37"/>
      <c r="BLN29" s="37"/>
      <c r="BLO29" s="37"/>
      <c r="BLP29" s="37"/>
      <c r="BLQ29" s="37"/>
      <c r="BLR29" s="37"/>
      <c r="BLS29" s="37"/>
      <c r="BLT29" s="37"/>
      <c r="BLU29" s="37"/>
      <c r="BLV29" s="37"/>
      <c r="BLW29" s="37"/>
      <c r="BLX29" s="37"/>
      <c r="BLY29" s="37"/>
      <c r="BLZ29" s="37"/>
      <c r="BMA29" s="37"/>
      <c r="BMB29" s="37"/>
      <c r="BMC29" s="37"/>
      <c r="BMD29" s="37"/>
      <c r="BME29" s="37"/>
      <c r="BMF29" s="37"/>
      <c r="BMG29" s="37"/>
      <c r="BMH29" s="37"/>
      <c r="BMI29" s="37"/>
      <c r="BMJ29" s="37"/>
      <c r="BMK29" s="37"/>
      <c r="BML29" s="37"/>
      <c r="BMM29" s="37"/>
      <c r="BMN29" s="37"/>
      <c r="BMO29" s="37"/>
      <c r="BMP29" s="37"/>
      <c r="BMQ29" s="37"/>
      <c r="BMR29" s="37"/>
      <c r="BMS29" s="37"/>
      <c r="BMT29" s="37"/>
      <c r="BMU29" s="37"/>
      <c r="BMV29" s="37"/>
      <c r="BMW29" s="37"/>
      <c r="BMX29" s="37"/>
      <c r="BMY29" s="37"/>
      <c r="BMZ29" s="37"/>
      <c r="BNA29" s="37"/>
      <c r="BNB29" s="37"/>
      <c r="BNC29" s="37"/>
      <c r="BND29" s="37"/>
      <c r="BNE29" s="37"/>
      <c r="BNF29" s="37"/>
      <c r="BNG29" s="37"/>
      <c r="BNH29" s="37"/>
      <c r="BNI29" s="37"/>
      <c r="BNJ29" s="37"/>
      <c r="BNK29" s="37"/>
      <c r="BNL29" s="37"/>
      <c r="BNM29" s="37"/>
      <c r="BNN29" s="37"/>
      <c r="BNO29" s="37"/>
      <c r="BNP29" s="37"/>
      <c r="BNQ29" s="37"/>
      <c r="BNR29" s="37"/>
      <c r="BNS29" s="37"/>
      <c r="BNT29" s="37"/>
      <c r="BNU29" s="37"/>
      <c r="BNV29" s="37"/>
      <c r="BNW29" s="37"/>
      <c r="BNX29" s="37"/>
      <c r="BNY29" s="37"/>
      <c r="BNZ29" s="37"/>
      <c r="BOA29" s="37"/>
      <c r="BOB29" s="37"/>
      <c r="BOC29" s="37"/>
      <c r="BOD29" s="37"/>
      <c r="BOE29" s="37"/>
      <c r="BOF29" s="37"/>
      <c r="BOG29" s="37"/>
      <c r="BOH29" s="37"/>
      <c r="BOI29" s="37"/>
      <c r="BOJ29" s="37"/>
      <c r="BOK29" s="37"/>
      <c r="BOL29" s="37"/>
      <c r="BOM29" s="37"/>
      <c r="BON29" s="37"/>
      <c r="BOO29" s="37"/>
      <c r="BOP29" s="37"/>
      <c r="BOQ29" s="37"/>
      <c r="BOR29" s="37"/>
      <c r="BOS29" s="37"/>
      <c r="BOT29" s="37"/>
      <c r="BOU29" s="37"/>
      <c r="BOV29" s="37"/>
      <c r="BOW29" s="37"/>
      <c r="BOX29" s="37"/>
      <c r="BOY29" s="37"/>
      <c r="BOZ29" s="37"/>
      <c r="BPA29" s="37"/>
      <c r="BPB29" s="37"/>
      <c r="BPC29" s="37"/>
      <c r="BPD29" s="37"/>
      <c r="BPE29" s="37"/>
      <c r="BPF29" s="37"/>
      <c r="BPG29" s="37"/>
      <c r="BPH29" s="37"/>
      <c r="BPI29" s="37"/>
      <c r="BPJ29" s="37"/>
      <c r="BPK29" s="37"/>
      <c r="BPL29" s="37"/>
      <c r="BPM29" s="37"/>
      <c r="BPN29" s="37"/>
      <c r="BPO29" s="37"/>
      <c r="BPP29" s="37"/>
      <c r="BPQ29" s="37"/>
      <c r="BPR29" s="37"/>
      <c r="BPS29" s="37"/>
      <c r="BPT29" s="37"/>
      <c r="BPU29" s="37"/>
      <c r="BPV29" s="37"/>
      <c r="BPW29" s="37"/>
      <c r="BPX29" s="37"/>
      <c r="BPY29" s="37"/>
      <c r="BPZ29" s="37"/>
      <c r="BQA29" s="37"/>
      <c r="BQB29" s="37"/>
      <c r="BQC29" s="37"/>
      <c r="BQD29" s="37"/>
      <c r="BQE29" s="37"/>
      <c r="BQF29" s="37"/>
      <c r="BQG29" s="37"/>
      <c r="BQH29" s="37"/>
      <c r="BQI29" s="37"/>
      <c r="BQJ29" s="37"/>
      <c r="BQK29" s="37"/>
      <c r="BQL29" s="37"/>
      <c r="BQM29" s="37"/>
      <c r="BQN29" s="37"/>
      <c r="BQO29" s="37"/>
      <c r="BQP29" s="37"/>
      <c r="BQQ29" s="37"/>
      <c r="BQR29" s="37"/>
      <c r="BQS29" s="37"/>
      <c r="BQT29" s="37"/>
      <c r="BQU29" s="37"/>
      <c r="BQV29" s="37"/>
      <c r="BQW29" s="37"/>
      <c r="BQX29" s="37"/>
      <c r="BQY29" s="37"/>
      <c r="BQZ29" s="37"/>
      <c r="BRA29" s="37"/>
      <c r="BRB29" s="37"/>
      <c r="BRC29" s="37"/>
      <c r="BRD29" s="37"/>
      <c r="BRE29" s="37"/>
      <c r="BRF29" s="37"/>
      <c r="BRG29" s="37"/>
      <c r="BRH29" s="37"/>
      <c r="BRI29" s="37"/>
      <c r="BRJ29" s="37"/>
      <c r="BRK29" s="37"/>
      <c r="BRL29" s="37"/>
      <c r="BRM29" s="37"/>
      <c r="BRN29" s="37"/>
      <c r="BRO29" s="37"/>
      <c r="BRP29" s="37"/>
      <c r="BRQ29" s="37"/>
      <c r="BRR29" s="37"/>
      <c r="BRS29" s="37"/>
      <c r="BRT29" s="37"/>
      <c r="BRU29" s="37"/>
      <c r="BRV29" s="37"/>
      <c r="BRW29" s="37"/>
      <c r="BRX29" s="37"/>
      <c r="BRY29" s="37"/>
      <c r="BRZ29" s="37"/>
      <c r="BSA29" s="37"/>
      <c r="BSB29" s="37"/>
      <c r="BSC29" s="37"/>
      <c r="BSD29" s="37"/>
      <c r="BSE29" s="37"/>
      <c r="BSF29" s="37"/>
      <c r="BSG29" s="37"/>
      <c r="BSH29" s="37"/>
      <c r="BSI29" s="37"/>
      <c r="BSJ29" s="37"/>
      <c r="BSK29" s="37"/>
      <c r="BSL29" s="37"/>
      <c r="BSM29" s="37"/>
      <c r="BSN29" s="37"/>
      <c r="BSO29" s="37"/>
      <c r="BSP29" s="37"/>
      <c r="BSQ29" s="37"/>
      <c r="BSR29" s="37"/>
      <c r="BSS29" s="37"/>
      <c r="BST29" s="37"/>
      <c r="BSU29" s="37"/>
      <c r="BSV29" s="37"/>
      <c r="BSW29" s="37"/>
      <c r="BSX29" s="37"/>
      <c r="BSY29" s="37"/>
      <c r="BSZ29" s="37"/>
      <c r="BTA29" s="37"/>
      <c r="BTB29" s="37"/>
      <c r="BTC29" s="37"/>
      <c r="BTD29" s="37"/>
      <c r="BTE29" s="37"/>
      <c r="BTF29" s="37"/>
      <c r="BTG29" s="37"/>
      <c r="BTH29" s="37"/>
      <c r="BTI29" s="37"/>
      <c r="BTJ29" s="37"/>
      <c r="BTK29" s="37"/>
      <c r="BTL29" s="37"/>
      <c r="BTM29" s="37"/>
      <c r="BTN29" s="37"/>
      <c r="BTO29" s="37"/>
      <c r="BTP29" s="37"/>
      <c r="BTQ29" s="37"/>
      <c r="BTR29" s="37"/>
      <c r="BTS29" s="37"/>
      <c r="BTT29" s="37"/>
      <c r="BTU29" s="37"/>
      <c r="BTV29" s="37"/>
      <c r="BTW29" s="37"/>
      <c r="BTX29" s="37"/>
      <c r="BTY29" s="37"/>
      <c r="BTZ29" s="37"/>
      <c r="BUA29" s="37"/>
      <c r="BUB29" s="37"/>
      <c r="BUC29" s="37"/>
      <c r="BUD29" s="37"/>
      <c r="BUE29" s="37"/>
      <c r="BUF29" s="37"/>
      <c r="BUG29" s="37"/>
      <c r="BUH29" s="37"/>
      <c r="BUI29" s="37"/>
      <c r="BUJ29" s="37"/>
      <c r="BUK29" s="37"/>
      <c r="BUL29" s="37"/>
      <c r="BUM29" s="37"/>
      <c r="BUN29" s="37"/>
      <c r="BUO29" s="37"/>
      <c r="BUP29" s="37"/>
      <c r="BUQ29" s="37"/>
      <c r="BUR29" s="37"/>
      <c r="BUS29" s="37"/>
      <c r="BUT29" s="37"/>
      <c r="BUU29" s="37"/>
      <c r="BUV29" s="37"/>
      <c r="BUW29" s="37"/>
      <c r="BUX29" s="37"/>
      <c r="BUY29" s="37"/>
      <c r="BUZ29" s="37"/>
      <c r="BVA29" s="37"/>
      <c r="BVB29" s="37"/>
      <c r="BVC29" s="37"/>
      <c r="BVD29" s="37"/>
      <c r="BVE29" s="37"/>
      <c r="BVF29" s="37"/>
      <c r="BVG29" s="37"/>
      <c r="BVH29" s="37"/>
      <c r="BVI29" s="37"/>
      <c r="BVJ29" s="37"/>
      <c r="BVK29" s="37"/>
      <c r="BVL29" s="37"/>
      <c r="BVM29" s="37"/>
      <c r="BVN29" s="37"/>
      <c r="BVO29" s="37"/>
      <c r="BVP29" s="37"/>
      <c r="BVQ29" s="37"/>
      <c r="BVR29" s="37"/>
      <c r="BVS29" s="37"/>
      <c r="BVT29" s="37"/>
      <c r="BVU29" s="37"/>
      <c r="BVV29" s="37"/>
      <c r="BVW29" s="37"/>
      <c r="BVX29" s="37"/>
      <c r="BVY29" s="37"/>
      <c r="BVZ29" s="37"/>
      <c r="BWA29" s="37"/>
      <c r="BWB29" s="37"/>
      <c r="BWC29" s="37"/>
      <c r="BWD29" s="37"/>
      <c r="BWE29" s="37"/>
      <c r="BWF29" s="37"/>
      <c r="BWG29" s="37"/>
      <c r="BWH29" s="37"/>
      <c r="BWI29" s="37"/>
      <c r="BWJ29" s="37"/>
      <c r="BWK29" s="37"/>
      <c r="BWL29" s="37"/>
      <c r="BWM29" s="37"/>
      <c r="BWN29" s="37"/>
      <c r="BWO29" s="37"/>
      <c r="BWP29" s="37"/>
      <c r="BWQ29" s="37"/>
      <c r="BWR29" s="37"/>
      <c r="BWS29" s="37"/>
      <c r="BWT29" s="37"/>
      <c r="BWU29" s="37"/>
      <c r="BWV29" s="37"/>
      <c r="BWW29" s="37"/>
      <c r="BWX29" s="37"/>
      <c r="BWY29" s="37"/>
      <c r="BWZ29" s="37"/>
      <c r="BXA29" s="37"/>
      <c r="BXB29" s="37"/>
      <c r="BXC29" s="37"/>
      <c r="BXD29" s="37"/>
      <c r="BXE29" s="37"/>
      <c r="BXF29" s="37"/>
      <c r="BXG29" s="37"/>
      <c r="BXH29" s="37"/>
      <c r="BXI29" s="37"/>
      <c r="BXJ29" s="37"/>
      <c r="BXK29" s="37"/>
      <c r="BXL29" s="37"/>
      <c r="BXM29" s="37"/>
      <c r="BXN29" s="37"/>
      <c r="BXO29" s="37"/>
      <c r="BXP29" s="37"/>
      <c r="BXQ29" s="37"/>
      <c r="BXR29" s="37"/>
      <c r="BXS29" s="37"/>
      <c r="BXT29" s="37"/>
      <c r="BXU29" s="37"/>
      <c r="BXV29" s="37"/>
      <c r="BXW29" s="37"/>
      <c r="BXX29" s="37"/>
      <c r="BXY29" s="37"/>
      <c r="BXZ29" s="37"/>
      <c r="BYA29" s="37"/>
      <c r="BYB29" s="37"/>
      <c r="BYC29" s="37"/>
      <c r="BYD29" s="37"/>
      <c r="BYE29" s="37"/>
      <c r="BYF29" s="37"/>
      <c r="BYG29" s="37"/>
      <c r="BYH29" s="37"/>
      <c r="BYI29" s="37"/>
      <c r="BYJ29" s="37"/>
      <c r="BYK29" s="37"/>
      <c r="BYL29" s="37"/>
      <c r="BYM29" s="37"/>
      <c r="BYN29" s="37"/>
      <c r="BYO29" s="37"/>
      <c r="BYP29" s="37"/>
      <c r="BYQ29" s="37"/>
      <c r="BYR29" s="37"/>
      <c r="BYS29" s="37"/>
      <c r="BYT29" s="37"/>
      <c r="BYU29" s="37"/>
      <c r="BYV29" s="37"/>
      <c r="BYW29" s="37"/>
      <c r="BYX29" s="37"/>
      <c r="BYY29" s="37"/>
      <c r="BYZ29" s="37"/>
      <c r="BZA29" s="37"/>
      <c r="BZB29" s="37"/>
      <c r="BZC29" s="37"/>
      <c r="BZD29" s="37"/>
      <c r="BZE29" s="37"/>
      <c r="BZF29" s="37"/>
      <c r="BZG29" s="37"/>
      <c r="BZH29" s="37"/>
      <c r="BZI29" s="37"/>
      <c r="BZJ29" s="37"/>
      <c r="BZK29" s="37"/>
      <c r="BZL29" s="37"/>
      <c r="BZM29" s="37"/>
      <c r="BZN29" s="37"/>
      <c r="BZO29" s="37"/>
      <c r="BZP29" s="37"/>
      <c r="BZQ29" s="37"/>
      <c r="BZR29" s="37"/>
      <c r="BZS29" s="37"/>
      <c r="BZT29" s="37"/>
      <c r="BZU29" s="37"/>
      <c r="BZV29" s="37"/>
      <c r="BZW29" s="37"/>
      <c r="BZX29" s="37"/>
      <c r="BZY29" s="37"/>
      <c r="BZZ29" s="37"/>
      <c r="CAA29" s="37"/>
      <c r="CAB29" s="37"/>
      <c r="CAC29" s="37"/>
      <c r="CAD29" s="37"/>
      <c r="CAE29" s="37"/>
      <c r="CAF29" s="37"/>
      <c r="CAG29" s="37"/>
      <c r="CAH29" s="37"/>
      <c r="CAI29" s="37"/>
      <c r="CAJ29" s="37"/>
      <c r="CAK29" s="37"/>
      <c r="CAL29" s="37"/>
      <c r="CAM29" s="37"/>
      <c r="CAN29" s="37"/>
      <c r="CAO29" s="37"/>
      <c r="CAP29" s="37"/>
      <c r="CAQ29" s="37"/>
      <c r="CAR29" s="37"/>
      <c r="CAS29" s="37"/>
      <c r="CAT29" s="37"/>
      <c r="CAU29" s="37"/>
      <c r="CAV29" s="37"/>
      <c r="CAW29" s="37"/>
      <c r="CAX29" s="37"/>
      <c r="CAY29" s="37"/>
      <c r="CAZ29" s="37"/>
      <c r="CBA29" s="37"/>
      <c r="CBB29" s="37"/>
      <c r="CBC29" s="37"/>
      <c r="CBD29" s="37"/>
      <c r="CBE29" s="37"/>
      <c r="CBF29" s="37"/>
      <c r="CBG29" s="37"/>
      <c r="CBH29" s="37"/>
      <c r="CBI29" s="37"/>
      <c r="CBJ29" s="37"/>
      <c r="CBK29" s="37"/>
      <c r="CBL29" s="37"/>
      <c r="CBM29" s="37"/>
      <c r="CBN29" s="37"/>
      <c r="CBO29" s="37"/>
      <c r="CBP29" s="37"/>
      <c r="CBQ29" s="37"/>
      <c r="CBR29" s="37"/>
      <c r="CBS29" s="37"/>
      <c r="CBT29" s="37"/>
      <c r="CBU29" s="37"/>
      <c r="CBV29" s="37"/>
      <c r="CBW29" s="37"/>
      <c r="CBX29" s="37"/>
      <c r="CBY29" s="37"/>
      <c r="CBZ29" s="37"/>
      <c r="CCA29" s="37"/>
      <c r="CCB29" s="37"/>
      <c r="CCC29" s="37"/>
      <c r="CCD29" s="37"/>
      <c r="CCE29" s="37"/>
      <c r="CCF29" s="37"/>
      <c r="CCG29" s="37"/>
      <c r="CCH29" s="37"/>
      <c r="CCI29" s="37"/>
      <c r="CCJ29" s="37"/>
      <c r="CCK29" s="37"/>
      <c r="CCL29" s="37"/>
      <c r="CCM29" s="37"/>
      <c r="CCN29" s="37"/>
      <c r="CCO29" s="37"/>
      <c r="CCP29" s="37"/>
      <c r="CCQ29" s="37"/>
      <c r="CCR29" s="37"/>
      <c r="CCS29" s="37"/>
      <c r="CCT29" s="37"/>
      <c r="CCU29" s="37"/>
      <c r="CCV29" s="37"/>
      <c r="CCW29" s="37"/>
      <c r="CCX29" s="37"/>
      <c r="CCY29" s="37"/>
      <c r="CCZ29" s="37"/>
      <c r="CDA29" s="37"/>
      <c r="CDB29" s="37"/>
      <c r="CDC29" s="37"/>
      <c r="CDD29" s="37"/>
      <c r="CDE29" s="37"/>
      <c r="CDF29" s="37"/>
      <c r="CDG29" s="37"/>
      <c r="CDH29" s="37"/>
      <c r="CDI29" s="37"/>
      <c r="CDJ29" s="37"/>
      <c r="CDK29" s="37"/>
      <c r="CDL29" s="37"/>
      <c r="CDM29" s="37"/>
      <c r="CDN29" s="37"/>
      <c r="CDO29" s="37"/>
      <c r="CDP29" s="37"/>
      <c r="CDQ29" s="37"/>
      <c r="CDR29" s="37"/>
      <c r="CDS29" s="37"/>
      <c r="CDT29" s="37"/>
      <c r="CDU29" s="37"/>
      <c r="CDV29" s="37"/>
      <c r="CDW29" s="37"/>
      <c r="CDX29" s="37"/>
      <c r="CDY29" s="37"/>
      <c r="CDZ29" s="37"/>
      <c r="CEA29" s="37"/>
      <c r="CEB29" s="37"/>
      <c r="CEC29" s="37"/>
      <c r="CED29" s="37"/>
      <c r="CEE29" s="37"/>
      <c r="CEF29" s="37"/>
      <c r="CEG29" s="37"/>
      <c r="CEH29" s="37"/>
      <c r="CEI29" s="37"/>
      <c r="CEJ29" s="37"/>
      <c r="CEK29" s="37"/>
      <c r="CEL29" s="37"/>
      <c r="CEM29" s="37"/>
      <c r="CEN29" s="37"/>
      <c r="CEO29" s="37"/>
      <c r="CEP29" s="37"/>
      <c r="CEQ29" s="37"/>
      <c r="CER29" s="37"/>
      <c r="CES29" s="37"/>
      <c r="CET29" s="37"/>
      <c r="CEU29" s="37"/>
      <c r="CEV29" s="37"/>
      <c r="CEW29" s="37"/>
      <c r="CEX29" s="37"/>
      <c r="CEY29" s="37"/>
      <c r="CEZ29" s="37"/>
      <c r="CFA29" s="37"/>
      <c r="CFB29" s="37"/>
      <c r="CFC29" s="37"/>
      <c r="CFD29" s="37"/>
      <c r="CFE29" s="37"/>
      <c r="CFF29" s="37"/>
      <c r="CFG29" s="37"/>
      <c r="CFH29" s="37"/>
      <c r="CFI29" s="37"/>
      <c r="CFJ29" s="37"/>
      <c r="CFK29" s="37"/>
      <c r="CFL29" s="37"/>
      <c r="CFM29" s="37"/>
      <c r="CFN29" s="37"/>
      <c r="CFO29" s="37"/>
      <c r="CFP29" s="37"/>
      <c r="CFQ29" s="37"/>
      <c r="CFR29" s="37"/>
      <c r="CFS29" s="37"/>
      <c r="CFT29" s="37"/>
      <c r="CFU29" s="37"/>
      <c r="CFV29" s="37"/>
      <c r="CFW29" s="37"/>
      <c r="CFX29" s="37"/>
      <c r="CFY29" s="37"/>
      <c r="CFZ29" s="37"/>
      <c r="CGA29" s="37"/>
      <c r="CGB29" s="37"/>
      <c r="CGC29" s="37"/>
      <c r="CGD29" s="37"/>
      <c r="CGE29" s="37"/>
      <c r="CGF29" s="37"/>
      <c r="CGG29" s="37"/>
      <c r="CGH29" s="37"/>
      <c r="CGI29" s="37"/>
      <c r="CGJ29" s="37"/>
      <c r="CGK29" s="37"/>
      <c r="CGL29" s="37"/>
      <c r="CGM29" s="37"/>
      <c r="CGN29" s="37"/>
      <c r="CGO29" s="37"/>
      <c r="CGP29" s="37"/>
      <c r="CGQ29" s="37"/>
      <c r="CGR29" s="37"/>
      <c r="CGS29" s="37"/>
      <c r="CGT29" s="37"/>
      <c r="CGU29" s="37"/>
      <c r="CGV29" s="37"/>
      <c r="CGW29" s="37"/>
      <c r="CGX29" s="37"/>
      <c r="CGY29" s="37"/>
      <c r="CGZ29" s="37"/>
      <c r="CHA29" s="37"/>
      <c r="CHB29" s="37"/>
      <c r="CHC29" s="37"/>
      <c r="CHD29" s="37"/>
      <c r="CHE29" s="37"/>
      <c r="CHF29" s="37"/>
      <c r="CHG29" s="37"/>
      <c r="CHH29" s="37"/>
      <c r="CHI29" s="37"/>
      <c r="CHJ29" s="37"/>
      <c r="CHK29" s="37"/>
      <c r="CHL29" s="37"/>
      <c r="CHM29" s="37"/>
      <c r="CHN29" s="37"/>
      <c r="CHO29" s="37"/>
      <c r="CHP29" s="37"/>
      <c r="CHQ29" s="37"/>
      <c r="CHR29" s="37"/>
      <c r="CHS29" s="37"/>
      <c r="CHT29" s="37"/>
      <c r="CHU29" s="37"/>
      <c r="CHV29" s="37"/>
      <c r="CHW29" s="37"/>
      <c r="CHX29" s="37"/>
      <c r="CHY29" s="37"/>
      <c r="CHZ29" s="37"/>
      <c r="CIA29" s="37"/>
      <c r="CIB29" s="37"/>
      <c r="CIC29" s="37"/>
      <c r="CID29" s="37"/>
      <c r="CIE29" s="37"/>
      <c r="CIF29" s="37"/>
      <c r="CIG29" s="37"/>
      <c r="CIH29" s="37"/>
      <c r="CII29" s="37"/>
      <c r="CIJ29" s="37"/>
      <c r="CIK29" s="37"/>
      <c r="CIL29" s="37"/>
      <c r="CIM29" s="37"/>
      <c r="CIN29" s="37"/>
      <c r="CIO29" s="37"/>
      <c r="CIP29" s="37"/>
      <c r="CIQ29" s="37"/>
      <c r="CIR29" s="37"/>
      <c r="CIS29" s="37"/>
      <c r="CIT29" s="37"/>
      <c r="CIU29" s="37"/>
      <c r="CIV29" s="37"/>
      <c r="CIW29" s="37"/>
      <c r="CIX29" s="37"/>
      <c r="CIY29" s="37"/>
      <c r="CIZ29" s="37"/>
      <c r="CJA29" s="37"/>
      <c r="CJB29" s="37"/>
      <c r="CJC29" s="37"/>
      <c r="CJD29" s="37"/>
      <c r="CJE29" s="37"/>
      <c r="CJF29" s="37"/>
      <c r="CJG29" s="37"/>
      <c r="CJH29" s="37"/>
      <c r="CJI29" s="37"/>
      <c r="CJJ29" s="37"/>
      <c r="CJK29" s="37"/>
      <c r="CJL29" s="37"/>
      <c r="CJM29" s="37"/>
      <c r="CJN29" s="37"/>
      <c r="CJO29" s="37"/>
      <c r="CJP29" s="37"/>
      <c r="CJQ29" s="37"/>
      <c r="CJR29" s="37"/>
      <c r="CJS29" s="37"/>
      <c r="CJT29" s="37"/>
      <c r="CJU29" s="37"/>
      <c r="CJV29" s="37"/>
      <c r="CJW29" s="37"/>
      <c r="CJX29" s="37"/>
      <c r="CJY29" s="37"/>
      <c r="CJZ29" s="37"/>
      <c r="CKA29" s="37"/>
      <c r="CKB29" s="37"/>
      <c r="CKC29" s="37"/>
      <c r="CKD29" s="37"/>
      <c r="CKE29" s="37"/>
      <c r="CKF29" s="37"/>
      <c r="CKG29" s="37"/>
      <c r="CKH29" s="37"/>
      <c r="CKI29" s="37"/>
      <c r="CKJ29" s="37"/>
      <c r="CKK29" s="37"/>
      <c r="CKL29" s="37"/>
      <c r="CKM29" s="37"/>
      <c r="CKN29" s="37"/>
      <c r="CKO29" s="37"/>
      <c r="CKP29" s="37"/>
      <c r="CKQ29" s="37"/>
      <c r="CKR29" s="37"/>
      <c r="CKS29" s="37"/>
      <c r="CKT29" s="37"/>
      <c r="CKU29" s="37"/>
      <c r="CKV29" s="37"/>
      <c r="CKW29" s="37"/>
      <c r="CKX29" s="37"/>
      <c r="CKY29" s="37"/>
      <c r="CKZ29" s="37"/>
      <c r="CLA29" s="37"/>
      <c r="CLB29" s="37"/>
      <c r="CLC29" s="37"/>
      <c r="CLD29" s="37"/>
      <c r="CLE29" s="37"/>
      <c r="CLF29" s="37"/>
      <c r="CLG29" s="37"/>
      <c r="CLH29" s="37"/>
      <c r="CLI29" s="37"/>
      <c r="CLJ29" s="37"/>
      <c r="CLK29" s="37"/>
      <c r="CLL29" s="37"/>
      <c r="CLM29" s="37"/>
      <c r="CLN29" s="37"/>
      <c r="CLO29" s="37"/>
      <c r="CLP29" s="37"/>
      <c r="CLQ29" s="37"/>
      <c r="CLR29" s="37"/>
      <c r="CLS29" s="37"/>
      <c r="CLT29" s="37"/>
      <c r="CLU29" s="37"/>
      <c r="CLV29" s="37"/>
      <c r="CLW29" s="37"/>
      <c r="CLX29" s="37"/>
      <c r="CLY29" s="37"/>
      <c r="CLZ29" s="37"/>
      <c r="CMA29" s="37"/>
      <c r="CMB29" s="37"/>
      <c r="CMC29" s="37"/>
      <c r="CMD29" s="37"/>
      <c r="CME29" s="37"/>
      <c r="CMF29" s="37"/>
      <c r="CMG29" s="37"/>
      <c r="CMH29" s="37"/>
      <c r="CMI29" s="37"/>
      <c r="CMJ29" s="37"/>
      <c r="CMK29" s="37"/>
      <c r="CML29" s="37"/>
      <c r="CMM29" s="37"/>
      <c r="CMN29" s="37"/>
      <c r="CMO29" s="37"/>
      <c r="CMP29" s="37"/>
      <c r="CMQ29" s="37"/>
      <c r="CMR29" s="37"/>
      <c r="CMS29" s="37"/>
      <c r="CMT29" s="37"/>
      <c r="CMU29" s="37"/>
      <c r="CMV29" s="37"/>
      <c r="CMW29" s="37"/>
      <c r="CMX29" s="37"/>
      <c r="CMY29" s="37"/>
      <c r="CMZ29" s="37"/>
      <c r="CNA29" s="37"/>
      <c r="CNB29" s="37"/>
      <c r="CNC29" s="37"/>
      <c r="CND29" s="37"/>
      <c r="CNE29" s="37"/>
      <c r="CNF29" s="37"/>
      <c r="CNG29" s="37"/>
      <c r="CNH29" s="37"/>
      <c r="CNI29" s="37"/>
      <c r="CNJ29" s="37"/>
      <c r="CNK29" s="37"/>
      <c r="CNL29" s="37"/>
      <c r="CNM29" s="37"/>
      <c r="CNN29" s="37"/>
      <c r="CNO29" s="37"/>
      <c r="CNP29" s="37"/>
      <c r="CNQ29" s="37"/>
      <c r="CNR29" s="37"/>
      <c r="CNS29" s="37"/>
      <c r="CNT29" s="37"/>
      <c r="CNU29" s="37"/>
      <c r="CNV29" s="37"/>
      <c r="CNW29" s="37"/>
      <c r="CNX29" s="37"/>
      <c r="CNY29" s="37"/>
      <c r="CNZ29" s="37"/>
      <c r="COA29" s="37"/>
      <c r="COB29" s="37"/>
      <c r="COC29" s="37"/>
      <c r="COD29" s="37"/>
      <c r="COE29" s="37"/>
      <c r="COF29" s="37"/>
      <c r="COG29" s="37"/>
      <c r="COH29" s="37"/>
      <c r="COI29" s="37"/>
      <c r="COJ29" s="37"/>
      <c r="COK29" s="37"/>
      <c r="COL29" s="37"/>
      <c r="COM29" s="37"/>
      <c r="CON29" s="37"/>
      <c r="COO29" s="37"/>
      <c r="COP29" s="37"/>
      <c r="COQ29" s="37"/>
      <c r="COR29" s="37"/>
      <c r="COS29" s="37"/>
      <c r="COT29" s="37"/>
      <c r="COU29" s="37"/>
      <c r="COV29" s="37"/>
      <c r="COW29" s="37"/>
      <c r="COX29" s="37"/>
      <c r="COY29" s="37"/>
      <c r="COZ29" s="37"/>
      <c r="CPA29" s="37"/>
      <c r="CPB29" s="37"/>
      <c r="CPC29" s="37"/>
      <c r="CPD29" s="37"/>
      <c r="CPE29" s="37"/>
      <c r="CPF29" s="37"/>
      <c r="CPG29" s="37"/>
      <c r="CPH29" s="37"/>
      <c r="CPI29" s="37"/>
      <c r="CPJ29" s="37"/>
      <c r="CPK29" s="37"/>
      <c r="CPL29" s="37"/>
      <c r="CPM29" s="37"/>
      <c r="CPN29" s="37"/>
      <c r="CPO29" s="37"/>
      <c r="CPP29" s="37"/>
      <c r="CPQ29" s="37"/>
      <c r="CPR29" s="37"/>
      <c r="CPS29" s="37"/>
      <c r="CPT29" s="37"/>
      <c r="CPU29" s="37"/>
      <c r="CPV29" s="37"/>
      <c r="CPW29" s="37"/>
      <c r="CPX29" s="37"/>
      <c r="CPY29" s="37"/>
      <c r="CPZ29" s="37"/>
      <c r="CQA29" s="37"/>
      <c r="CQB29" s="37"/>
      <c r="CQC29" s="37"/>
      <c r="CQD29" s="37"/>
      <c r="CQE29" s="37"/>
      <c r="CQF29" s="37"/>
      <c r="CQG29" s="37"/>
      <c r="CQH29" s="37"/>
      <c r="CQI29" s="37"/>
      <c r="CQJ29" s="37"/>
      <c r="CQK29" s="37"/>
      <c r="CQL29" s="37"/>
      <c r="CQM29" s="37"/>
      <c r="CQN29" s="37"/>
      <c r="CQO29" s="37"/>
      <c r="CQP29" s="37"/>
      <c r="CQQ29" s="37"/>
      <c r="CQR29" s="37"/>
      <c r="CQS29" s="37"/>
      <c r="CQT29" s="37"/>
      <c r="CQU29" s="37"/>
      <c r="CQV29" s="37"/>
      <c r="CQW29" s="37"/>
      <c r="CQX29" s="37"/>
      <c r="CQY29" s="37"/>
      <c r="CQZ29" s="37"/>
      <c r="CRA29" s="37"/>
      <c r="CRB29" s="37"/>
      <c r="CRC29" s="37"/>
      <c r="CRD29" s="37"/>
      <c r="CRE29" s="37"/>
      <c r="CRF29" s="37"/>
      <c r="CRG29" s="37"/>
      <c r="CRH29" s="37"/>
      <c r="CRI29" s="37"/>
      <c r="CRJ29" s="37"/>
      <c r="CRK29" s="37"/>
      <c r="CRL29" s="37"/>
      <c r="CRM29" s="37"/>
      <c r="CRN29" s="37"/>
      <c r="CRO29" s="37"/>
      <c r="CRP29" s="37"/>
      <c r="CRQ29" s="37"/>
      <c r="CRR29" s="37"/>
      <c r="CRS29" s="37"/>
      <c r="CRT29" s="37"/>
      <c r="CRU29" s="37"/>
      <c r="CRV29" s="37"/>
      <c r="CRW29" s="37"/>
      <c r="CRX29" s="37"/>
      <c r="CRY29" s="37"/>
      <c r="CRZ29" s="37"/>
      <c r="CSA29" s="37"/>
      <c r="CSB29" s="37"/>
      <c r="CSC29" s="37"/>
      <c r="CSD29" s="37"/>
      <c r="CSE29" s="37"/>
      <c r="CSF29" s="37"/>
      <c r="CSG29" s="37"/>
      <c r="CSH29" s="37"/>
      <c r="CSI29" s="37"/>
      <c r="CSJ29" s="37"/>
      <c r="CSK29" s="37"/>
      <c r="CSL29" s="37"/>
      <c r="CSM29" s="37"/>
      <c r="CSN29" s="37"/>
      <c r="CSO29" s="37"/>
      <c r="CSP29" s="37"/>
      <c r="CSQ29" s="37"/>
      <c r="CSR29" s="37"/>
      <c r="CSS29" s="37"/>
      <c r="CST29" s="37"/>
      <c r="CSU29" s="37"/>
      <c r="CSV29" s="37"/>
      <c r="CSW29" s="37"/>
      <c r="CSX29" s="37"/>
      <c r="CSY29" s="37"/>
      <c r="CSZ29" s="37"/>
      <c r="CTA29" s="37"/>
      <c r="CTB29" s="37"/>
      <c r="CTC29" s="37"/>
      <c r="CTD29" s="37"/>
      <c r="CTE29" s="37"/>
      <c r="CTF29" s="37"/>
      <c r="CTG29" s="37"/>
      <c r="CTH29" s="37"/>
      <c r="CTI29" s="37"/>
      <c r="CTJ29" s="37"/>
      <c r="CTK29" s="37"/>
      <c r="CTL29" s="37"/>
      <c r="CTM29" s="37"/>
      <c r="CTN29" s="37"/>
      <c r="CTO29" s="37"/>
      <c r="CTP29" s="37"/>
      <c r="CTQ29" s="37"/>
      <c r="CTR29" s="37"/>
      <c r="CTS29" s="37"/>
      <c r="CTT29" s="37"/>
      <c r="CTU29" s="37"/>
      <c r="CTV29" s="37"/>
      <c r="CTW29" s="37"/>
      <c r="CTX29" s="37"/>
      <c r="CTY29" s="37"/>
      <c r="CTZ29" s="37"/>
      <c r="CUA29" s="37"/>
      <c r="CUB29" s="37"/>
      <c r="CUC29" s="37"/>
      <c r="CUD29" s="37"/>
      <c r="CUE29" s="37"/>
      <c r="CUF29" s="37"/>
      <c r="CUG29" s="37"/>
      <c r="CUH29" s="37"/>
      <c r="CUI29" s="37"/>
      <c r="CUJ29" s="37"/>
      <c r="CUK29" s="37"/>
      <c r="CUL29" s="37"/>
      <c r="CUM29" s="37"/>
      <c r="CUN29" s="37"/>
      <c r="CUO29" s="37"/>
      <c r="CUP29" s="37"/>
      <c r="CUQ29" s="37"/>
      <c r="CUR29" s="37"/>
      <c r="CUS29" s="37"/>
      <c r="CUT29" s="37"/>
      <c r="CUU29" s="37"/>
      <c r="CUV29" s="37"/>
      <c r="CUW29" s="37"/>
      <c r="CUX29" s="37"/>
      <c r="CUY29" s="37"/>
      <c r="CUZ29" s="37"/>
      <c r="CVA29" s="37"/>
      <c r="CVB29" s="37"/>
      <c r="CVC29" s="37"/>
      <c r="CVD29" s="37"/>
      <c r="CVE29" s="37"/>
      <c r="CVF29" s="37"/>
      <c r="CVG29" s="37"/>
      <c r="CVH29" s="37"/>
      <c r="CVI29" s="37"/>
      <c r="CVJ29" s="37"/>
      <c r="CVK29" s="37"/>
      <c r="CVL29" s="37"/>
      <c r="CVM29" s="37"/>
      <c r="CVN29" s="37"/>
      <c r="CVO29" s="37"/>
      <c r="CVP29" s="37"/>
      <c r="CVQ29" s="37"/>
      <c r="CVR29" s="37"/>
      <c r="CVS29" s="37"/>
      <c r="CVT29" s="37"/>
      <c r="CVU29" s="37"/>
      <c r="CVV29" s="37"/>
      <c r="CVW29" s="37"/>
      <c r="CVX29" s="37"/>
      <c r="CVY29" s="37"/>
      <c r="CVZ29" s="37"/>
      <c r="CWA29" s="37"/>
      <c r="CWB29" s="37"/>
      <c r="CWC29" s="37"/>
      <c r="CWD29" s="37"/>
      <c r="CWE29" s="37"/>
      <c r="CWF29" s="37"/>
      <c r="CWG29" s="37"/>
      <c r="CWH29" s="37"/>
      <c r="CWI29" s="37"/>
      <c r="CWJ29" s="37"/>
      <c r="CWK29" s="37"/>
      <c r="CWL29" s="37"/>
      <c r="CWM29" s="37"/>
      <c r="CWN29" s="37"/>
      <c r="CWO29" s="37"/>
      <c r="CWP29" s="37"/>
      <c r="CWQ29" s="37"/>
      <c r="CWR29" s="37"/>
      <c r="CWS29" s="37"/>
      <c r="CWT29" s="37"/>
      <c r="CWU29" s="37"/>
      <c r="CWV29" s="37"/>
      <c r="CWW29" s="37"/>
      <c r="CWX29" s="37"/>
      <c r="CWY29" s="37"/>
      <c r="CWZ29" s="37"/>
      <c r="CXA29" s="37"/>
      <c r="CXB29" s="37"/>
      <c r="CXC29" s="37"/>
      <c r="CXD29" s="37"/>
      <c r="CXE29" s="37"/>
      <c r="CXF29" s="37"/>
      <c r="CXG29" s="37"/>
      <c r="CXH29" s="37"/>
      <c r="CXI29" s="37"/>
      <c r="CXJ29" s="37"/>
      <c r="CXK29" s="37"/>
      <c r="CXL29" s="37"/>
      <c r="CXM29" s="37"/>
      <c r="CXN29" s="37"/>
      <c r="CXO29" s="37"/>
      <c r="CXP29" s="37"/>
      <c r="CXQ29" s="37"/>
      <c r="CXR29" s="37"/>
      <c r="CXS29" s="37"/>
      <c r="CXT29" s="37"/>
      <c r="CXU29" s="37"/>
      <c r="CXV29" s="37"/>
      <c r="CXW29" s="37"/>
      <c r="CXX29" s="37"/>
      <c r="CXY29" s="37"/>
      <c r="CXZ29" s="37"/>
      <c r="CYA29" s="37"/>
      <c r="CYB29" s="37"/>
      <c r="CYC29" s="37"/>
      <c r="CYD29" s="37"/>
      <c r="CYE29" s="37"/>
      <c r="CYF29" s="37"/>
      <c r="CYG29" s="37"/>
      <c r="CYH29" s="37"/>
      <c r="CYI29" s="37"/>
      <c r="CYJ29" s="37"/>
      <c r="CYK29" s="37"/>
      <c r="CYL29" s="37"/>
      <c r="CYM29" s="37"/>
      <c r="CYN29" s="37"/>
      <c r="CYO29" s="37"/>
      <c r="CYP29" s="37"/>
      <c r="CYQ29" s="37"/>
      <c r="CYR29" s="37"/>
      <c r="CYS29" s="37"/>
      <c r="CYT29" s="37"/>
      <c r="CYU29" s="37"/>
      <c r="CYV29" s="37"/>
      <c r="CYW29" s="37"/>
      <c r="CYX29" s="37"/>
      <c r="CYY29" s="37"/>
      <c r="CYZ29" s="37"/>
      <c r="CZA29" s="37"/>
      <c r="CZB29" s="37"/>
      <c r="CZC29" s="37"/>
      <c r="CZD29" s="37"/>
      <c r="CZE29" s="37"/>
      <c r="CZF29" s="37"/>
      <c r="CZG29" s="37"/>
      <c r="CZH29" s="37"/>
      <c r="CZI29" s="37"/>
      <c r="CZJ29" s="37"/>
      <c r="CZK29" s="37"/>
      <c r="CZL29" s="37"/>
      <c r="CZM29" s="37"/>
      <c r="CZN29" s="37"/>
      <c r="CZO29" s="37"/>
      <c r="CZP29" s="37"/>
      <c r="CZQ29" s="37"/>
      <c r="CZR29" s="37"/>
      <c r="CZS29" s="37"/>
      <c r="CZT29" s="37"/>
      <c r="CZU29" s="37"/>
      <c r="CZV29" s="37"/>
      <c r="CZW29" s="37"/>
      <c r="CZX29" s="37"/>
      <c r="CZY29" s="37"/>
      <c r="CZZ29" s="37"/>
      <c r="DAA29" s="37"/>
      <c r="DAB29" s="37"/>
      <c r="DAC29" s="37"/>
      <c r="DAD29" s="37"/>
      <c r="DAE29" s="37"/>
      <c r="DAF29" s="37"/>
      <c r="DAG29" s="37"/>
      <c r="DAH29" s="37"/>
      <c r="DAI29" s="37"/>
      <c r="DAJ29" s="37"/>
      <c r="DAK29" s="37"/>
      <c r="DAL29" s="37"/>
      <c r="DAM29" s="37"/>
      <c r="DAN29" s="37"/>
      <c r="DAO29" s="37"/>
      <c r="DAP29" s="37"/>
      <c r="DAQ29" s="37"/>
      <c r="DAR29" s="37"/>
      <c r="DAS29" s="37"/>
      <c r="DAT29" s="37"/>
      <c r="DAU29" s="37"/>
      <c r="DAV29" s="37"/>
      <c r="DAW29" s="37"/>
      <c r="DAX29" s="37"/>
      <c r="DAY29" s="37"/>
      <c r="DAZ29" s="37"/>
      <c r="DBA29" s="37"/>
      <c r="DBB29" s="37"/>
      <c r="DBC29" s="37"/>
      <c r="DBD29" s="37"/>
      <c r="DBE29" s="37"/>
      <c r="DBF29" s="37"/>
      <c r="DBG29" s="37"/>
      <c r="DBH29" s="37"/>
      <c r="DBI29" s="37"/>
      <c r="DBJ29" s="37"/>
      <c r="DBK29" s="37"/>
      <c r="DBL29" s="37"/>
      <c r="DBM29" s="37"/>
      <c r="DBN29" s="37"/>
      <c r="DBO29" s="37"/>
      <c r="DBP29" s="37"/>
      <c r="DBQ29" s="37"/>
      <c r="DBR29" s="37"/>
      <c r="DBS29" s="37"/>
      <c r="DBT29" s="37"/>
      <c r="DBU29" s="37"/>
      <c r="DBV29" s="37"/>
      <c r="DBW29" s="37"/>
      <c r="DBX29" s="37"/>
      <c r="DBY29" s="37"/>
      <c r="DBZ29" s="37"/>
      <c r="DCA29" s="37"/>
      <c r="DCB29" s="37"/>
      <c r="DCC29" s="37"/>
      <c r="DCD29" s="37"/>
      <c r="DCE29" s="37"/>
      <c r="DCF29" s="37"/>
      <c r="DCG29" s="37"/>
      <c r="DCH29" s="37"/>
      <c r="DCI29" s="37"/>
      <c r="DCJ29" s="37"/>
      <c r="DCK29" s="37"/>
      <c r="DCL29" s="37"/>
      <c r="DCM29" s="37"/>
      <c r="DCN29" s="37"/>
      <c r="DCO29" s="37"/>
      <c r="DCP29" s="37"/>
      <c r="DCQ29" s="37"/>
      <c r="DCR29" s="37"/>
      <c r="DCS29" s="37"/>
      <c r="DCT29" s="37"/>
      <c r="DCU29" s="37"/>
      <c r="DCV29" s="37"/>
      <c r="DCW29" s="37"/>
      <c r="DCX29" s="37"/>
      <c r="DCY29" s="37"/>
      <c r="DCZ29" s="37"/>
      <c r="DDA29" s="37"/>
      <c r="DDB29" s="37"/>
      <c r="DDC29" s="37"/>
      <c r="DDD29" s="37"/>
      <c r="DDE29" s="37"/>
      <c r="DDF29" s="37"/>
      <c r="DDG29" s="37"/>
      <c r="DDH29" s="37"/>
      <c r="DDI29" s="37"/>
      <c r="DDJ29" s="37"/>
      <c r="DDK29" s="37"/>
      <c r="DDL29" s="37"/>
      <c r="DDM29" s="37"/>
      <c r="DDN29" s="37"/>
      <c r="DDO29" s="37"/>
      <c r="DDP29" s="37"/>
      <c r="DDQ29" s="37"/>
      <c r="DDR29" s="37"/>
      <c r="DDS29" s="37"/>
      <c r="DDT29" s="37"/>
      <c r="DDU29" s="37"/>
      <c r="DDV29" s="37"/>
      <c r="DDW29" s="37"/>
      <c r="DDX29" s="37"/>
      <c r="DDY29" s="37"/>
      <c r="DDZ29" s="37"/>
      <c r="DEA29" s="37"/>
      <c r="DEB29" s="37"/>
      <c r="DEC29" s="37"/>
      <c r="DED29" s="37"/>
      <c r="DEE29" s="37"/>
      <c r="DEF29" s="37"/>
      <c r="DEG29" s="37"/>
      <c r="DEH29" s="37"/>
      <c r="DEI29" s="37"/>
      <c r="DEJ29" s="37"/>
      <c r="DEK29" s="37"/>
      <c r="DEL29" s="37"/>
      <c r="DEM29" s="37"/>
      <c r="DEN29" s="37"/>
      <c r="DEO29" s="37"/>
      <c r="DEP29" s="37"/>
      <c r="DEQ29" s="37"/>
      <c r="DER29" s="37"/>
      <c r="DES29" s="37"/>
      <c r="DET29" s="37"/>
      <c r="DEU29" s="37"/>
      <c r="DEV29" s="37"/>
      <c r="DEW29" s="37"/>
      <c r="DEX29" s="37"/>
      <c r="DEY29" s="37"/>
      <c r="DEZ29" s="37"/>
      <c r="DFA29" s="37"/>
      <c r="DFB29" s="37"/>
      <c r="DFC29" s="37"/>
      <c r="DFD29" s="37"/>
      <c r="DFE29" s="37"/>
      <c r="DFF29" s="37"/>
      <c r="DFG29" s="37"/>
      <c r="DFH29" s="37"/>
      <c r="DFI29" s="37"/>
      <c r="DFJ29" s="37"/>
      <c r="DFK29" s="37"/>
      <c r="DFL29" s="37"/>
      <c r="DFM29" s="37"/>
      <c r="DFN29" s="37"/>
      <c r="DFO29" s="37"/>
      <c r="DFP29" s="37"/>
      <c r="DFQ29" s="37"/>
      <c r="DFR29" s="37"/>
      <c r="DFS29" s="37"/>
      <c r="DFT29" s="37"/>
      <c r="DFU29" s="37"/>
      <c r="DFV29" s="37"/>
      <c r="DFW29" s="37"/>
      <c r="DFX29" s="37"/>
      <c r="DFY29" s="37"/>
      <c r="DFZ29" s="37"/>
      <c r="DGA29" s="37"/>
      <c r="DGB29" s="37"/>
      <c r="DGC29" s="37"/>
      <c r="DGD29" s="37"/>
      <c r="DGE29" s="37"/>
      <c r="DGF29" s="37"/>
      <c r="DGG29" s="37"/>
      <c r="DGH29" s="37"/>
      <c r="DGI29" s="37"/>
      <c r="DGJ29" s="37"/>
      <c r="DGK29" s="37"/>
      <c r="DGL29" s="37"/>
      <c r="DGM29" s="37"/>
      <c r="DGN29" s="37"/>
      <c r="DGO29" s="37"/>
      <c r="DGP29" s="37"/>
      <c r="DGQ29" s="37"/>
      <c r="DGR29" s="37"/>
      <c r="DGS29" s="37"/>
      <c r="DGT29" s="37"/>
      <c r="DGU29" s="37"/>
      <c r="DGV29" s="37"/>
      <c r="DGW29" s="37"/>
      <c r="DGX29" s="37"/>
      <c r="DGY29" s="37"/>
      <c r="DGZ29" s="37"/>
      <c r="DHA29" s="37"/>
      <c r="DHB29" s="37"/>
      <c r="DHC29" s="37"/>
      <c r="DHD29" s="37"/>
      <c r="DHE29" s="37"/>
      <c r="DHF29" s="37"/>
      <c r="DHG29" s="37"/>
      <c r="DHH29" s="37"/>
      <c r="DHI29" s="37"/>
      <c r="DHJ29" s="37"/>
      <c r="DHK29" s="37"/>
      <c r="DHL29" s="37"/>
      <c r="DHM29" s="37"/>
      <c r="DHN29" s="37"/>
      <c r="DHO29" s="37"/>
      <c r="DHP29" s="37"/>
      <c r="DHQ29" s="37"/>
      <c r="DHR29" s="37"/>
      <c r="DHS29" s="37"/>
      <c r="DHT29" s="37"/>
      <c r="DHU29" s="37"/>
      <c r="DHV29" s="37"/>
      <c r="DHW29" s="37"/>
      <c r="DHX29" s="37"/>
      <c r="DHY29" s="37"/>
      <c r="DHZ29" s="37"/>
      <c r="DIA29" s="37"/>
      <c r="DIB29" s="37"/>
      <c r="DIC29" s="37"/>
      <c r="DID29" s="37"/>
      <c r="DIE29" s="37"/>
      <c r="DIF29" s="37"/>
      <c r="DIG29" s="37"/>
      <c r="DIH29" s="37"/>
      <c r="DII29" s="37"/>
      <c r="DIJ29" s="37"/>
      <c r="DIK29" s="37"/>
      <c r="DIL29" s="37"/>
      <c r="DIM29" s="37"/>
      <c r="DIN29" s="37"/>
      <c r="DIO29" s="37"/>
      <c r="DIP29" s="37"/>
      <c r="DIQ29" s="37"/>
      <c r="DIR29" s="37"/>
      <c r="DIS29" s="37"/>
      <c r="DIT29" s="37"/>
      <c r="DIU29" s="37"/>
      <c r="DIV29" s="37"/>
      <c r="DIW29" s="37"/>
      <c r="DIX29" s="37"/>
      <c r="DIY29" s="37"/>
      <c r="DIZ29" s="37"/>
      <c r="DJA29" s="37"/>
      <c r="DJB29" s="37"/>
      <c r="DJC29" s="37"/>
      <c r="DJD29" s="37"/>
      <c r="DJE29" s="37"/>
      <c r="DJF29" s="37"/>
      <c r="DJG29" s="37"/>
      <c r="DJH29" s="37"/>
      <c r="DJI29" s="37"/>
      <c r="DJJ29" s="37"/>
      <c r="DJK29" s="37"/>
      <c r="DJL29" s="37"/>
      <c r="DJM29" s="37"/>
      <c r="DJN29" s="37"/>
      <c r="DJO29" s="37"/>
      <c r="DJP29" s="37"/>
      <c r="DJQ29" s="37"/>
      <c r="DJR29" s="37"/>
      <c r="DJS29" s="37"/>
      <c r="DJT29" s="37"/>
      <c r="DJU29" s="37"/>
      <c r="DJV29" s="37"/>
      <c r="DJW29" s="37"/>
      <c r="DJX29" s="37"/>
      <c r="DJY29" s="37"/>
      <c r="DJZ29" s="37"/>
      <c r="DKA29" s="37"/>
      <c r="DKB29" s="37"/>
      <c r="DKC29" s="37"/>
      <c r="DKD29" s="37"/>
      <c r="DKE29" s="37"/>
      <c r="DKF29" s="37"/>
      <c r="DKG29" s="37"/>
      <c r="DKH29" s="37"/>
      <c r="DKI29" s="37"/>
      <c r="DKJ29" s="37"/>
      <c r="DKK29" s="37"/>
      <c r="DKL29" s="37"/>
      <c r="DKM29" s="37"/>
      <c r="DKN29" s="37"/>
      <c r="DKO29" s="37"/>
      <c r="DKP29" s="37"/>
      <c r="DKQ29" s="37"/>
      <c r="DKR29" s="37"/>
      <c r="DKS29" s="37"/>
      <c r="DKT29" s="37"/>
      <c r="DKU29" s="37"/>
      <c r="DKV29" s="37"/>
      <c r="DKW29" s="37"/>
      <c r="DKX29" s="37"/>
      <c r="DKY29" s="37"/>
      <c r="DKZ29" s="37"/>
      <c r="DLA29" s="37"/>
      <c r="DLB29" s="37"/>
      <c r="DLC29" s="37"/>
      <c r="DLD29" s="37"/>
      <c r="DLE29" s="37"/>
      <c r="DLF29" s="37"/>
      <c r="DLG29" s="37"/>
      <c r="DLH29" s="37"/>
      <c r="DLI29" s="37"/>
      <c r="DLJ29" s="37"/>
      <c r="DLK29" s="37"/>
      <c r="DLL29" s="37"/>
      <c r="DLM29" s="37"/>
      <c r="DLN29" s="37"/>
      <c r="DLO29" s="37"/>
      <c r="DLP29" s="37"/>
      <c r="DLQ29" s="37"/>
      <c r="DLR29" s="37"/>
      <c r="DLS29" s="37"/>
      <c r="DLT29" s="37"/>
      <c r="DLU29" s="37"/>
      <c r="DLV29" s="37"/>
      <c r="DLW29" s="37"/>
      <c r="DLX29" s="37"/>
      <c r="DLY29" s="37"/>
      <c r="DLZ29" s="37"/>
      <c r="DMA29" s="37"/>
      <c r="DMB29" s="37"/>
      <c r="DMC29" s="37"/>
      <c r="DMD29" s="37"/>
      <c r="DME29" s="37"/>
      <c r="DMF29" s="37"/>
      <c r="DMG29" s="37"/>
      <c r="DMH29" s="37"/>
      <c r="DMI29" s="37"/>
      <c r="DMJ29" s="37"/>
      <c r="DMK29" s="37"/>
      <c r="DML29" s="37"/>
      <c r="DMM29" s="37"/>
      <c r="DMN29" s="37"/>
      <c r="DMO29" s="37"/>
      <c r="DMP29" s="37"/>
      <c r="DMQ29" s="37"/>
      <c r="DMR29" s="37"/>
      <c r="DMS29" s="37"/>
      <c r="DMT29" s="37"/>
      <c r="DMU29" s="37"/>
      <c r="DMV29" s="37"/>
      <c r="DMW29" s="37"/>
      <c r="DMX29" s="37"/>
      <c r="DMY29" s="37"/>
      <c r="DMZ29" s="37"/>
      <c r="DNA29" s="37"/>
      <c r="DNB29" s="37"/>
      <c r="DNC29" s="37"/>
      <c r="DND29" s="37"/>
      <c r="DNE29" s="37"/>
      <c r="DNF29" s="37"/>
      <c r="DNG29" s="37"/>
      <c r="DNH29" s="37"/>
      <c r="DNI29" s="37"/>
      <c r="DNJ29" s="37"/>
      <c r="DNK29" s="37"/>
      <c r="DNL29" s="37"/>
      <c r="DNM29" s="37"/>
      <c r="DNN29" s="37"/>
      <c r="DNO29" s="37"/>
      <c r="DNP29" s="37"/>
      <c r="DNQ29" s="37"/>
      <c r="DNR29" s="37"/>
      <c r="DNS29" s="37"/>
      <c r="DNT29" s="37"/>
      <c r="DNU29" s="37"/>
      <c r="DNV29" s="37"/>
      <c r="DNW29" s="37"/>
      <c r="DNX29" s="37"/>
      <c r="DNY29" s="37"/>
      <c r="DNZ29" s="37"/>
      <c r="DOA29" s="37"/>
      <c r="DOB29" s="37"/>
      <c r="DOC29" s="37"/>
      <c r="DOD29" s="37"/>
      <c r="DOE29" s="37"/>
      <c r="DOF29" s="37"/>
      <c r="DOG29" s="37"/>
      <c r="DOH29" s="37"/>
      <c r="DOI29" s="37"/>
      <c r="DOJ29" s="37"/>
      <c r="DOK29" s="37"/>
      <c r="DOL29" s="37"/>
      <c r="DOM29" s="37"/>
      <c r="DON29" s="37"/>
      <c r="DOO29" s="37"/>
      <c r="DOP29" s="37"/>
      <c r="DOQ29" s="37"/>
      <c r="DOR29" s="37"/>
      <c r="DOS29" s="37"/>
      <c r="DOT29" s="37"/>
      <c r="DOU29" s="37"/>
      <c r="DOV29" s="37"/>
      <c r="DOW29" s="37"/>
      <c r="DOX29" s="37"/>
      <c r="DOY29" s="37"/>
      <c r="DOZ29" s="37"/>
      <c r="DPA29" s="37"/>
      <c r="DPB29" s="37"/>
      <c r="DPC29" s="37"/>
      <c r="DPD29" s="37"/>
      <c r="DPE29" s="37"/>
      <c r="DPF29" s="37"/>
      <c r="DPG29" s="37"/>
      <c r="DPH29" s="37"/>
      <c r="DPI29" s="37"/>
      <c r="DPJ29" s="37"/>
      <c r="DPK29" s="37"/>
      <c r="DPL29" s="37"/>
      <c r="DPM29" s="37"/>
      <c r="DPN29" s="37"/>
      <c r="DPO29" s="37"/>
      <c r="DPP29" s="37"/>
      <c r="DPQ29" s="37"/>
      <c r="DPR29" s="37"/>
      <c r="DPS29" s="37"/>
      <c r="DPT29" s="37"/>
      <c r="DPU29" s="37"/>
      <c r="DPV29" s="37"/>
      <c r="DPW29" s="37"/>
      <c r="DPX29" s="37"/>
      <c r="DPY29" s="37"/>
      <c r="DPZ29" s="37"/>
      <c r="DQA29" s="37"/>
      <c r="DQB29" s="37"/>
      <c r="DQC29" s="37"/>
      <c r="DQD29" s="37"/>
      <c r="DQE29" s="37"/>
      <c r="DQF29" s="37"/>
      <c r="DQG29" s="37"/>
      <c r="DQH29" s="37"/>
      <c r="DQI29" s="37"/>
      <c r="DQJ29" s="37"/>
      <c r="DQK29" s="37"/>
      <c r="DQL29" s="37"/>
      <c r="DQM29" s="37"/>
      <c r="DQN29" s="37"/>
      <c r="DQO29" s="37"/>
      <c r="DQP29" s="37"/>
      <c r="DQQ29" s="37"/>
      <c r="DQR29" s="37"/>
      <c r="DQS29" s="37"/>
      <c r="DQT29" s="37"/>
      <c r="DQU29" s="37"/>
      <c r="DQV29" s="37"/>
      <c r="DQW29" s="37"/>
      <c r="DQX29" s="37"/>
      <c r="DQY29" s="37"/>
      <c r="DQZ29" s="37"/>
      <c r="DRA29" s="37"/>
      <c r="DRB29" s="37"/>
      <c r="DRC29" s="37"/>
      <c r="DRD29" s="37"/>
      <c r="DRE29" s="37"/>
      <c r="DRF29" s="37"/>
      <c r="DRG29" s="37"/>
      <c r="DRH29" s="37"/>
      <c r="DRI29" s="37"/>
      <c r="DRJ29" s="37"/>
      <c r="DRK29" s="37"/>
      <c r="DRL29" s="37"/>
      <c r="DRM29" s="37"/>
      <c r="DRN29" s="37"/>
      <c r="DRO29" s="37"/>
      <c r="DRP29" s="37"/>
      <c r="DRQ29" s="37"/>
      <c r="DRR29" s="37"/>
      <c r="DRS29" s="37"/>
      <c r="DRT29" s="37"/>
      <c r="DRU29" s="37"/>
      <c r="DRV29" s="37"/>
      <c r="DRW29" s="37"/>
      <c r="DRX29" s="37"/>
      <c r="DRY29" s="37"/>
      <c r="DRZ29" s="37"/>
      <c r="DSA29" s="37"/>
      <c r="DSB29" s="37"/>
      <c r="DSC29" s="37"/>
      <c r="DSD29" s="37"/>
      <c r="DSE29" s="37"/>
      <c r="DSF29" s="37"/>
      <c r="DSG29" s="37"/>
      <c r="DSH29" s="37"/>
      <c r="DSI29" s="37"/>
      <c r="DSJ29" s="37"/>
      <c r="DSK29" s="37"/>
      <c r="DSL29" s="37"/>
      <c r="DSM29" s="37"/>
      <c r="DSN29" s="37"/>
      <c r="DSO29" s="37"/>
      <c r="DSP29" s="37"/>
      <c r="DSQ29" s="37"/>
      <c r="DSR29" s="37"/>
      <c r="DSS29" s="37"/>
      <c r="DST29" s="37"/>
      <c r="DSU29" s="37"/>
      <c r="DSV29" s="37"/>
      <c r="DSW29" s="37"/>
      <c r="DSX29" s="37"/>
      <c r="DSY29" s="37"/>
      <c r="DSZ29" s="37"/>
      <c r="DTA29" s="37"/>
      <c r="DTB29" s="37"/>
      <c r="DTC29" s="37"/>
      <c r="DTD29" s="37"/>
      <c r="DTE29" s="37"/>
      <c r="DTF29" s="37"/>
      <c r="DTG29" s="37"/>
      <c r="DTH29" s="37"/>
      <c r="DTI29" s="37"/>
      <c r="DTJ29" s="37"/>
      <c r="DTK29" s="37"/>
      <c r="DTL29" s="37"/>
      <c r="DTM29" s="37"/>
      <c r="DTN29" s="37"/>
      <c r="DTO29" s="37"/>
      <c r="DTP29" s="37"/>
      <c r="DTQ29" s="37"/>
      <c r="DTR29" s="37"/>
      <c r="DTS29" s="37"/>
      <c r="DTT29" s="37"/>
      <c r="DTU29" s="37"/>
      <c r="DTV29" s="37"/>
      <c r="DTW29" s="37"/>
      <c r="DTX29" s="37"/>
      <c r="DTY29" s="37"/>
      <c r="DTZ29" s="37"/>
      <c r="DUA29" s="37"/>
      <c r="DUB29" s="37"/>
      <c r="DUC29" s="37"/>
      <c r="DUD29" s="37"/>
      <c r="DUE29" s="37"/>
      <c r="DUF29" s="37"/>
      <c r="DUG29" s="37"/>
      <c r="DUH29" s="37"/>
      <c r="DUI29" s="37"/>
      <c r="DUJ29" s="37"/>
      <c r="DUK29" s="37"/>
      <c r="DUL29" s="37"/>
      <c r="DUM29" s="37"/>
      <c r="DUN29" s="37"/>
      <c r="DUO29" s="37"/>
      <c r="DUP29" s="37"/>
      <c r="DUQ29" s="37"/>
      <c r="DUR29" s="37"/>
      <c r="DUS29" s="37"/>
      <c r="DUT29" s="37"/>
      <c r="DUU29" s="37"/>
      <c r="DUV29" s="37"/>
      <c r="DUW29" s="37"/>
      <c r="DUX29" s="37"/>
      <c r="DUY29" s="37"/>
      <c r="DUZ29" s="37"/>
      <c r="DVA29" s="37"/>
      <c r="DVB29" s="37"/>
      <c r="DVC29" s="37"/>
      <c r="DVD29" s="37"/>
      <c r="DVE29" s="37"/>
      <c r="DVF29" s="37"/>
      <c r="DVG29" s="37"/>
      <c r="DVH29" s="37"/>
      <c r="DVI29" s="37"/>
      <c r="DVJ29" s="37"/>
      <c r="DVK29" s="37"/>
      <c r="DVL29" s="37"/>
      <c r="DVM29" s="37"/>
      <c r="DVN29" s="37"/>
      <c r="DVO29" s="37"/>
      <c r="DVP29" s="37"/>
      <c r="DVQ29" s="37"/>
      <c r="DVR29" s="37"/>
      <c r="DVS29" s="37"/>
      <c r="DVT29" s="37"/>
      <c r="DVU29" s="37"/>
      <c r="DVV29" s="37"/>
      <c r="DVW29" s="37"/>
      <c r="DVX29" s="37"/>
      <c r="DVY29" s="37"/>
      <c r="DVZ29" s="37"/>
      <c r="DWA29" s="37"/>
      <c r="DWB29" s="37"/>
      <c r="DWC29" s="37"/>
      <c r="DWD29" s="37"/>
      <c r="DWE29" s="37"/>
      <c r="DWF29" s="37"/>
      <c r="DWG29" s="37"/>
      <c r="DWH29" s="37"/>
      <c r="DWI29" s="37"/>
      <c r="DWJ29" s="37"/>
      <c r="DWK29" s="37"/>
      <c r="DWL29" s="37"/>
      <c r="DWM29" s="37"/>
      <c r="DWN29" s="37"/>
      <c r="DWO29" s="37"/>
      <c r="DWP29" s="37"/>
      <c r="DWQ29" s="37"/>
      <c r="DWR29" s="37"/>
      <c r="DWS29" s="37"/>
      <c r="DWT29" s="37"/>
      <c r="DWU29" s="37"/>
      <c r="DWV29" s="37"/>
      <c r="DWW29" s="37"/>
      <c r="DWX29" s="37"/>
      <c r="DWY29" s="37"/>
      <c r="DWZ29" s="37"/>
      <c r="DXA29" s="37"/>
      <c r="DXB29" s="37"/>
      <c r="DXC29" s="37"/>
      <c r="DXD29" s="37"/>
      <c r="DXE29" s="37"/>
      <c r="DXF29" s="37"/>
      <c r="DXG29" s="37"/>
      <c r="DXH29" s="37"/>
      <c r="DXI29" s="37"/>
      <c r="DXJ29" s="37"/>
      <c r="DXK29" s="37"/>
      <c r="DXL29" s="37"/>
      <c r="DXM29" s="37"/>
      <c r="DXN29" s="37"/>
      <c r="DXO29" s="37"/>
      <c r="DXP29" s="37"/>
      <c r="DXQ29" s="37"/>
      <c r="DXR29" s="37"/>
      <c r="DXS29" s="37"/>
      <c r="DXT29" s="37"/>
      <c r="DXU29" s="37"/>
      <c r="DXV29" s="37"/>
      <c r="DXW29" s="37"/>
      <c r="DXX29" s="37"/>
      <c r="DXY29" s="37"/>
      <c r="DXZ29" s="37"/>
      <c r="DYA29" s="37"/>
      <c r="DYB29" s="37"/>
      <c r="DYC29" s="37"/>
      <c r="DYD29" s="37"/>
      <c r="DYE29" s="37"/>
      <c r="DYF29" s="37"/>
      <c r="DYG29" s="37"/>
      <c r="DYH29" s="37"/>
      <c r="DYI29" s="37"/>
      <c r="DYJ29" s="37"/>
      <c r="DYK29" s="37"/>
      <c r="DYL29" s="37"/>
      <c r="DYM29" s="37"/>
      <c r="DYN29" s="37"/>
      <c r="DYO29" s="37"/>
      <c r="DYP29" s="37"/>
      <c r="DYQ29" s="37"/>
      <c r="DYR29" s="37"/>
      <c r="DYS29" s="37"/>
      <c r="DYT29" s="37"/>
      <c r="DYU29" s="37"/>
      <c r="DYV29" s="37"/>
      <c r="DYW29" s="37"/>
      <c r="DYX29" s="37"/>
      <c r="DYY29" s="37"/>
      <c r="DYZ29" s="37"/>
      <c r="DZA29" s="37"/>
      <c r="DZB29" s="37"/>
      <c r="DZC29" s="37"/>
      <c r="DZD29" s="37"/>
      <c r="DZE29" s="37"/>
      <c r="DZF29" s="37"/>
      <c r="DZG29" s="37"/>
      <c r="DZH29" s="37"/>
      <c r="DZI29" s="37"/>
      <c r="DZJ29" s="37"/>
      <c r="DZK29" s="37"/>
      <c r="DZL29" s="37"/>
      <c r="DZM29" s="37"/>
      <c r="DZN29" s="37"/>
      <c r="DZO29" s="37"/>
      <c r="DZP29" s="37"/>
      <c r="DZQ29" s="37"/>
      <c r="DZR29" s="37"/>
      <c r="DZS29" s="37"/>
      <c r="DZT29" s="37"/>
      <c r="DZU29" s="37"/>
      <c r="DZV29" s="37"/>
      <c r="DZW29" s="37"/>
      <c r="DZX29" s="37"/>
      <c r="DZY29" s="37"/>
      <c r="DZZ29" s="37"/>
      <c r="EAA29" s="37"/>
      <c r="EAB29" s="37"/>
      <c r="EAC29" s="37"/>
      <c r="EAD29" s="37"/>
      <c r="EAE29" s="37"/>
      <c r="EAF29" s="37"/>
      <c r="EAG29" s="37"/>
      <c r="EAH29" s="37"/>
      <c r="EAI29" s="37"/>
      <c r="EAJ29" s="37"/>
      <c r="EAK29" s="37"/>
      <c r="EAL29" s="37"/>
      <c r="EAM29" s="37"/>
      <c r="EAN29" s="37"/>
      <c r="EAO29" s="37"/>
      <c r="EAP29" s="37"/>
      <c r="EAQ29" s="37"/>
      <c r="EAR29" s="37"/>
      <c r="EAS29" s="37"/>
      <c r="EAT29" s="37"/>
      <c r="EAU29" s="37"/>
      <c r="EAV29" s="37"/>
      <c r="EAW29" s="37"/>
      <c r="EAX29" s="37"/>
      <c r="EAY29" s="37"/>
      <c r="EAZ29" s="37"/>
      <c r="EBA29" s="37"/>
      <c r="EBB29" s="37"/>
      <c r="EBC29" s="37"/>
      <c r="EBD29" s="37"/>
      <c r="EBE29" s="37"/>
      <c r="EBF29" s="37"/>
      <c r="EBG29" s="37"/>
      <c r="EBH29" s="37"/>
      <c r="EBI29" s="37"/>
      <c r="EBJ29" s="37"/>
      <c r="EBK29" s="37"/>
      <c r="EBL29" s="37"/>
      <c r="EBM29" s="37"/>
      <c r="EBN29" s="37"/>
      <c r="EBO29" s="37"/>
      <c r="EBP29" s="37"/>
      <c r="EBQ29" s="37"/>
      <c r="EBR29" s="37"/>
      <c r="EBS29" s="37"/>
      <c r="EBT29" s="37"/>
      <c r="EBU29" s="37"/>
      <c r="EBV29" s="37"/>
      <c r="EBW29" s="37"/>
      <c r="EBX29" s="37"/>
      <c r="EBY29" s="37"/>
      <c r="EBZ29" s="37"/>
      <c r="ECA29" s="37"/>
      <c r="ECB29" s="37"/>
      <c r="ECC29" s="37"/>
      <c r="ECD29" s="37"/>
      <c r="ECE29" s="37"/>
      <c r="ECF29" s="37"/>
      <c r="ECG29" s="37"/>
      <c r="ECH29" s="37"/>
      <c r="ECI29" s="37"/>
      <c r="ECJ29" s="37"/>
      <c r="ECK29" s="37"/>
      <c r="ECL29" s="37"/>
      <c r="ECM29" s="37"/>
      <c r="ECN29" s="37"/>
      <c r="ECO29" s="37"/>
      <c r="ECP29" s="37"/>
      <c r="ECQ29" s="37"/>
      <c r="ECR29" s="37"/>
      <c r="ECS29" s="37"/>
      <c r="ECT29" s="37"/>
      <c r="ECU29" s="37"/>
      <c r="ECV29" s="37"/>
      <c r="ECW29" s="37"/>
      <c r="ECX29" s="37"/>
      <c r="ECY29" s="37"/>
      <c r="ECZ29" s="37"/>
      <c r="EDA29" s="37"/>
      <c r="EDB29" s="37"/>
      <c r="EDC29" s="37"/>
      <c r="EDD29" s="37"/>
      <c r="EDE29" s="37"/>
      <c r="EDF29" s="37"/>
      <c r="EDG29" s="37"/>
      <c r="EDH29" s="37"/>
      <c r="EDI29" s="37"/>
      <c r="EDJ29" s="37"/>
      <c r="EDK29" s="37"/>
      <c r="EDL29" s="37"/>
      <c r="EDM29" s="37"/>
      <c r="EDN29" s="37"/>
      <c r="EDO29" s="37"/>
      <c r="EDP29" s="37"/>
      <c r="EDQ29" s="37"/>
      <c r="EDR29" s="37"/>
      <c r="EDS29" s="37"/>
      <c r="EDT29" s="37"/>
      <c r="EDU29" s="37"/>
      <c r="EDV29" s="37"/>
      <c r="EDW29" s="37"/>
      <c r="EDX29" s="37"/>
      <c r="EDY29" s="37"/>
      <c r="EDZ29" s="37"/>
      <c r="EEA29" s="37"/>
      <c r="EEB29" s="37"/>
      <c r="EEC29" s="37"/>
      <c r="EED29" s="37"/>
      <c r="EEE29" s="37"/>
      <c r="EEF29" s="37"/>
      <c r="EEG29" s="37"/>
      <c r="EEH29" s="37"/>
      <c r="EEI29" s="37"/>
      <c r="EEJ29" s="37"/>
      <c r="EEK29" s="37"/>
      <c r="EEL29" s="37"/>
      <c r="EEM29" s="37"/>
      <c r="EEN29" s="37"/>
      <c r="EEO29" s="37"/>
      <c r="EEP29" s="37"/>
      <c r="EEQ29" s="37"/>
      <c r="EER29" s="37"/>
      <c r="EES29" s="37"/>
      <c r="EET29" s="37"/>
      <c r="EEU29" s="37"/>
      <c r="EEV29" s="37"/>
      <c r="EEW29" s="37"/>
      <c r="EEX29" s="37"/>
      <c r="EEY29" s="37"/>
      <c r="EEZ29" s="37"/>
      <c r="EFA29" s="37"/>
      <c r="EFB29" s="37"/>
      <c r="EFC29" s="37"/>
      <c r="EFD29" s="37"/>
      <c r="EFE29" s="37"/>
      <c r="EFF29" s="37"/>
      <c r="EFG29" s="37"/>
      <c r="EFH29" s="37"/>
      <c r="EFI29" s="37"/>
      <c r="EFJ29" s="37"/>
      <c r="EFK29" s="37"/>
      <c r="EFL29" s="37"/>
      <c r="EFM29" s="37"/>
      <c r="EFN29" s="37"/>
      <c r="EFO29" s="37"/>
      <c r="EFP29" s="37"/>
      <c r="EFQ29" s="37"/>
      <c r="EFR29" s="37"/>
      <c r="EFS29" s="37"/>
      <c r="EFT29" s="37"/>
      <c r="EFU29" s="37"/>
      <c r="EFV29" s="37"/>
      <c r="EFW29" s="37"/>
      <c r="EFX29" s="37"/>
      <c r="EFY29" s="37"/>
      <c r="EFZ29" s="37"/>
      <c r="EGA29" s="37"/>
      <c r="EGB29" s="37"/>
      <c r="EGC29" s="37"/>
      <c r="EGD29" s="37"/>
      <c r="EGE29" s="37"/>
      <c r="EGF29" s="37"/>
      <c r="EGG29" s="37"/>
      <c r="EGH29" s="37"/>
      <c r="EGI29" s="37"/>
      <c r="EGJ29" s="37"/>
      <c r="EGK29" s="37"/>
      <c r="EGL29" s="37"/>
      <c r="EGM29" s="37"/>
      <c r="EGN29" s="37"/>
      <c r="EGO29" s="37"/>
      <c r="EGP29" s="37"/>
      <c r="EGQ29" s="37"/>
      <c r="EGR29" s="37"/>
      <c r="EGS29" s="37"/>
      <c r="EGT29" s="37"/>
      <c r="EGU29" s="37"/>
      <c r="EGV29" s="37"/>
      <c r="EGW29" s="37"/>
      <c r="EGX29" s="37"/>
      <c r="EGY29" s="37"/>
      <c r="EGZ29" s="37"/>
      <c r="EHA29" s="37"/>
      <c r="EHB29" s="37"/>
      <c r="EHC29" s="37"/>
      <c r="EHD29" s="37"/>
      <c r="EHE29" s="37"/>
      <c r="EHF29" s="37"/>
      <c r="EHG29" s="37"/>
      <c r="EHH29" s="37"/>
      <c r="EHI29" s="37"/>
      <c r="EHJ29" s="37"/>
      <c r="EHK29" s="37"/>
      <c r="EHL29" s="37"/>
      <c r="EHM29" s="37"/>
      <c r="EHN29" s="37"/>
      <c r="EHO29" s="37"/>
      <c r="EHP29" s="37"/>
      <c r="EHQ29" s="37"/>
      <c r="EHR29" s="37"/>
      <c r="EHS29" s="37"/>
      <c r="EHT29" s="37"/>
      <c r="EHU29" s="37"/>
      <c r="EHV29" s="37"/>
      <c r="EHW29" s="37"/>
      <c r="EHX29" s="37"/>
      <c r="EHY29" s="37"/>
      <c r="EHZ29" s="37"/>
      <c r="EIA29" s="37"/>
      <c r="EIB29" s="37"/>
      <c r="EIC29" s="37"/>
      <c r="EID29" s="37"/>
      <c r="EIE29" s="37"/>
      <c r="EIF29" s="37"/>
      <c r="EIG29" s="37"/>
      <c r="EIH29" s="37"/>
      <c r="EII29" s="37"/>
      <c r="EIJ29" s="37"/>
      <c r="EIK29" s="37"/>
      <c r="EIL29" s="37"/>
      <c r="EIM29" s="37"/>
      <c r="EIN29" s="37"/>
      <c r="EIO29" s="37"/>
      <c r="EIP29" s="37"/>
      <c r="EIQ29" s="37"/>
      <c r="EIR29" s="37"/>
      <c r="EIS29" s="37"/>
      <c r="EIT29" s="37"/>
      <c r="EIU29" s="37"/>
      <c r="EIV29" s="37"/>
      <c r="EIW29" s="37"/>
      <c r="EIX29" s="37"/>
      <c r="EIY29" s="37"/>
      <c r="EIZ29" s="37"/>
      <c r="EJA29" s="37"/>
      <c r="EJB29" s="37"/>
      <c r="EJC29" s="37"/>
      <c r="EJD29" s="37"/>
      <c r="EJE29" s="37"/>
      <c r="EJF29" s="37"/>
      <c r="EJG29" s="37"/>
      <c r="EJH29" s="37"/>
      <c r="EJI29" s="37"/>
      <c r="EJJ29" s="37"/>
      <c r="EJK29" s="37"/>
      <c r="EJL29" s="37"/>
      <c r="EJM29" s="37"/>
      <c r="EJN29" s="37"/>
      <c r="EJO29" s="37"/>
      <c r="EJP29" s="37"/>
      <c r="EJQ29" s="37"/>
      <c r="EJR29" s="37"/>
      <c r="EJS29" s="37"/>
      <c r="EJT29" s="37"/>
      <c r="EJU29" s="37"/>
      <c r="EJV29" s="37"/>
      <c r="EJW29" s="37"/>
      <c r="EJX29" s="37"/>
      <c r="EJY29" s="37"/>
      <c r="EJZ29" s="37"/>
      <c r="EKA29" s="37"/>
      <c r="EKB29" s="37"/>
      <c r="EKC29" s="37"/>
      <c r="EKD29" s="37"/>
      <c r="EKE29" s="37"/>
      <c r="EKF29" s="37"/>
      <c r="EKG29" s="37"/>
      <c r="EKH29" s="37"/>
      <c r="EKI29" s="37"/>
      <c r="EKJ29" s="37"/>
      <c r="EKK29" s="37"/>
      <c r="EKL29" s="37"/>
      <c r="EKM29" s="37"/>
      <c r="EKN29" s="37"/>
      <c r="EKO29" s="37"/>
      <c r="EKP29" s="37"/>
      <c r="EKQ29" s="37"/>
      <c r="EKR29" s="37"/>
      <c r="EKS29" s="37"/>
      <c r="EKT29" s="37"/>
      <c r="EKU29" s="37"/>
      <c r="EKV29" s="37"/>
      <c r="EKW29" s="37"/>
      <c r="EKX29" s="37"/>
      <c r="EKY29" s="37"/>
      <c r="EKZ29" s="37"/>
      <c r="ELA29" s="37"/>
      <c r="ELB29" s="37"/>
      <c r="ELC29" s="37"/>
      <c r="ELD29" s="37"/>
      <c r="ELE29" s="37"/>
      <c r="ELF29" s="37"/>
      <c r="ELG29" s="37"/>
      <c r="ELH29" s="37"/>
      <c r="ELI29" s="37"/>
      <c r="ELJ29" s="37"/>
      <c r="ELK29" s="37"/>
      <c r="ELL29" s="37"/>
      <c r="ELM29" s="37"/>
      <c r="ELN29" s="37"/>
      <c r="ELO29" s="37"/>
      <c r="ELP29" s="37"/>
      <c r="ELQ29" s="37"/>
      <c r="ELR29" s="37"/>
      <c r="ELS29" s="37"/>
      <c r="ELT29" s="37"/>
      <c r="ELU29" s="37"/>
      <c r="ELV29" s="37"/>
      <c r="ELW29" s="37"/>
      <c r="ELX29" s="37"/>
      <c r="ELY29" s="37"/>
      <c r="ELZ29" s="37"/>
      <c r="EMA29" s="37"/>
      <c r="EMB29" s="37"/>
      <c r="EMC29" s="37"/>
      <c r="EMD29" s="37"/>
      <c r="EME29" s="37"/>
      <c r="EMF29" s="37"/>
      <c r="EMG29" s="37"/>
      <c r="EMH29" s="37"/>
      <c r="EMI29" s="37"/>
      <c r="EMJ29" s="37"/>
      <c r="EMK29" s="37"/>
      <c r="EML29" s="37"/>
      <c r="EMM29" s="37"/>
      <c r="EMN29" s="37"/>
      <c r="EMO29" s="37"/>
      <c r="EMP29" s="37"/>
      <c r="EMQ29" s="37"/>
      <c r="EMR29" s="37"/>
      <c r="EMS29" s="37"/>
      <c r="EMT29" s="37"/>
      <c r="EMU29" s="37"/>
      <c r="EMV29" s="37"/>
      <c r="EMW29" s="37"/>
      <c r="EMX29" s="37"/>
      <c r="EMY29" s="37"/>
      <c r="EMZ29" s="37"/>
      <c r="ENA29" s="37"/>
      <c r="ENB29" s="37"/>
      <c r="ENC29" s="37"/>
      <c r="END29" s="37"/>
      <c r="ENE29" s="37"/>
      <c r="ENF29" s="37"/>
      <c r="ENG29" s="37"/>
      <c r="ENH29" s="37"/>
      <c r="ENI29" s="37"/>
      <c r="ENJ29" s="37"/>
      <c r="ENK29" s="37"/>
      <c r="ENL29" s="37"/>
      <c r="ENM29" s="37"/>
      <c r="ENN29" s="37"/>
      <c r="ENO29" s="37"/>
      <c r="ENP29" s="37"/>
      <c r="ENQ29" s="37"/>
      <c r="ENR29" s="37"/>
      <c r="ENS29" s="37"/>
      <c r="ENT29" s="37"/>
      <c r="ENU29" s="37"/>
      <c r="ENV29" s="37"/>
      <c r="ENW29" s="37"/>
      <c r="ENX29" s="37"/>
      <c r="ENY29" s="37"/>
      <c r="ENZ29" s="37"/>
      <c r="EOA29" s="37"/>
      <c r="EOB29" s="37"/>
      <c r="EOC29" s="37"/>
      <c r="EOD29" s="37"/>
      <c r="EOE29" s="37"/>
      <c r="EOF29" s="37"/>
      <c r="EOG29" s="37"/>
      <c r="EOH29" s="37"/>
      <c r="EOI29" s="37"/>
      <c r="EOJ29" s="37"/>
      <c r="EOK29" s="37"/>
      <c r="EOL29" s="37"/>
      <c r="EOM29" s="37"/>
      <c r="EON29" s="37"/>
      <c r="EOO29" s="37"/>
      <c r="EOP29" s="37"/>
      <c r="EOQ29" s="37"/>
      <c r="EOR29" s="37"/>
      <c r="EOS29" s="37"/>
      <c r="EOT29" s="37"/>
      <c r="EOU29" s="37"/>
      <c r="EOV29" s="37"/>
      <c r="EOW29" s="37"/>
      <c r="EOX29" s="37"/>
      <c r="EOY29" s="37"/>
      <c r="EOZ29" s="37"/>
      <c r="EPA29" s="37"/>
      <c r="EPB29" s="37"/>
      <c r="EPC29" s="37"/>
      <c r="EPD29" s="37"/>
      <c r="EPE29" s="37"/>
      <c r="EPF29" s="37"/>
      <c r="EPG29" s="37"/>
      <c r="EPH29" s="37"/>
      <c r="EPI29" s="37"/>
      <c r="EPJ29" s="37"/>
      <c r="EPK29" s="37"/>
      <c r="EPL29" s="37"/>
      <c r="EPM29" s="37"/>
      <c r="EPN29" s="37"/>
      <c r="EPO29" s="37"/>
      <c r="EPP29" s="37"/>
      <c r="EPQ29" s="37"/>
      <c r="EPR29" s="37"/>
      <c r="EPS29" s="37"/>
      <c r="EPT29" s="37"/>
      <c r="EPU29" s="37"/>
      <c r="EPV29" s="37"/>
      <c r="EPW29" s="37"/>
      <c r="EPX29" s="37"/>
      <c r="EPY29" s="37"/>
      <c r="EPZ29" s="37"/>
      <c r="EQA29" s="37"/>
      <c r="EQB29" s="37"/>
      <c r="EQC29" s="37"/>
      <c r="EQD29" s="37"/>
      <c r="EQE29" s="37"/>
      <c r="EQF29" s="37"/>
      <c r="EQG29" s="37"/>
      <c r="EQH29" s="37"/>
      <c r="EQI29" s="37"/>
      <c r="EQJ29" s="37"/>
      <c r="EQK29" s="37"/>
      <c r="EQL29" s="37"/>
      <c r="EQM29" s="37"/>
      <c r="EQN29" s="37"/>
      <c r="EQO29" s="37"/>
      <c r="EQP29" s="37"/>
      <c r="EQQ29" s="37"/>
      <c r="EQR29" s="37"/>
      <c r="EQS29" s="37"/>
      <c r="EQT29" s="37"/>
      <c r="EQU29" s="37"/>
      <c r="EQV29" s="37"/>
      <c r="EQW29" s="37"/>
      <c r="EQX29" s="37"/>
      <c r="EQY29" s="37"/>
      <c r="EQZ29" s="37"/>
      <c r="ERA29" s="37"/>
      <c r="ERB29" s="37"/>
      <c r="ERC29" s="37"/>
      <c r="ERD29" s="37"/>
      <c r="ERE29" s="37"/>
      <c r="ERF29" s="37"/>
      <c r="ERG29" s="37"/>
      <c r="ERH29" s="37"/>
      <c r="ERI29" s="37"/>
      <c r="ERJ29" s="37"/>
      <c r="ERK29" s="37"/>
      <c r="ERL29" s="37"/>
      <c r="ERM29" s="37"/>
      <c r="ERN29" s="37"/>
      <c r="ERO29" s="37"/>
      <c r="ERP29" s="37"/>
      <c r="ERQ29" s="37"/>
      <c r="ERR29" s="37"/>
      <c r="ERS29" s="37"/>
      <c r="ERT29" s="37"/>
      <c r="ERU29" s="37"/>
      <c r="ERV29" s="37"/>
      <c r="ERW29" s="37"/>
      <c r="ERX29" s="37"/>
      <c r="ERY29" s="37"/>
      <c r="ERZ29" s="37"/>
      <c r="ESA29" s="37"/>
      <c r="ESB29" s="37"/>
      <c r="ESC29" s="37"/>
      <c r="ESD29" s="37"/>
      <c r="ESE29" s="37"/>
      <c r="ESF29" s="37"/>
      <c r="ESG29" s="37"/>
      <c r="ESH29" s="37"/>
      <c r="ESI29" s="37"/>
      <c r="ESJ29" s="37"/>
      <c r="ESK29" s="37"/>
      <c r="ESL29" s="37"/>
      <c r="ESM29" s="37"/>
      <c r="ESN29" s="37"/>
      <c r="ESO29" s="37"/>
      <c r="ESP29" s="37"/>
      <c r="ESQ29" s="37"/>
      <c r="ESR29" s="37"/>
      <c r="ESS29" s="37"/>
      <c r="EST29" s="37"/>
      <c r="ESU29" s="37"/>
      <c r="ESV29" s="37"/>
      <c r="ESW29" s="37"/>
      <c r="ESX29" s="37"/>
      <c r="ESY29" s="37"/>
      <c r="ESZ29" s="37"/>
      <c r="ETA29" s="37"/>
      <c r="ETB29" s="37"/>
      <c r="ETC29" s="37"/>
      <c r="ETD29" s="37"/>
      <c r="ETE29" s="37"/>
      <c r="ETF29" s="37"/>
      <c r="ETG29" s="37"/>
      <c r="ETH29" s="37"/>
      <c r="ETI29" s="37"/>
      <c r="ETJ29" s="37"/>
      <c r="ETK29" s="37"/>
      <c r="ETL29" s="37"/>
      <c r="ETM29" s="37"/>
      <c r="ETN29" s="37"/>
      <c r="ETO29" s="37"/>
      <c r="ETP29" s="37"/>
      <c r="ETQ29" s="37"/>
      <c r="ETR29" s="37"/>
      <c r="ETS29" s="37"/>
      <c r="ETT29" s="37"/>
      <c r="ETU29" s="37"/>
      <c r="ETV29" s="37"/>
      <c r="ETW29" s="37"/>
      <c r="ETX29" s="37"/>
      <c r="ETY29" s="37"/>
      <c r="ETZ29" s="37"/>
      <c r="EUA29" s="37"/>
      <c r="EUB29" s="37"/>
      <c r="EUC29" s="37"/>
      <c r="EUD29" s="37"/>
      <c r="EUE29" s="37"/>
      <c r="EUF29" s="37"/>
      <c r="EUG29" s="37"/>
      <c r="EUH29" s="37"/>
      <c r="EUI29" s="37"/>
      <c r="EUJ29" s="37"/>
      <c r="EUK29" s="37"/>
      <c r="EUL29" s="37"/>
      <c r="EUM29" s="37"/>
      <c r="EUN29" s="37"/>
      <c r="EUO29" s="37"/>
      <c r="EUP29" s="37"/>
      <c r="EUQ29" s="37"/>
      <c r="EUR29" s="37"/>
      <c r="EUS29" s="37"/>
      <c r="EUT29" s="37"/>
      <c r="EUU29" s="37"/>
      <c r="EUV29" s="37"/>
      <c r="EUW29" s="37"/>
      <c r="EUX29" s="37"/>
      <c r="EUY29" s="37"/>
      <c r="EUZ29" s="37"/>
      <c r="EVA29" s="37"/>
      <c r="EVB29" s="37"/>
      <c r="EVC29" s="37"/>
      <c r="EVD29" s="37"/>
      <c r="EVE29" s="37"/>
      <c r="EVF29" s="37"/>
      <c r="EVG29" s="37"/>
      <c r="EVH29" s="37"/>
      <c r="EVI29" s="37"/>
      <c r="EVJ29" s="37"/>
      <c r="EVK29" s="37"/>
      <c r="EVL29" s="37"/>
      <c r="EVM29" s="37"/>
      <c r="EVN29" s="37"/>
      <c r="EVO29" s="37"/>
      <c r="EVP29" s="37"/>
      <c r="EVQ29" s="37"/>
      <c r="EVR29" s="37"/>
      <c r="EVS29" s="37"/>
      <c r="EVT29" s="37"/>
      <c r="EVU29" s="37"/>
      <c r="EVV29" s="37"/>
      <c r="EVW29" s="37"/>
      <c r="EVX29" s="37"/>
      <c r="EVY29" s="37"/>
      <c r="EVZ29" s="37"/>
      <c r="EWA29" s="37"/>
      <c r="EWB29" s="37"/>
      <c r="EWC29" s="37"/>
      <c r="EWD29" s="37"/>
      <c r="EWE29" s="37"/>
      <c r="EWF29" s="37"/>
      <c r="EWG29" s="37"/>
      <c r="EWH29" s="37"/>
      <c r="EWI29" s="37"/>
      <c r="EWJ29" s="37"/>
      <c r="EWK29" s="37"/>
      <c r="EWL29" s="37"/>
      <c r="EWM29" s="37"/>
      <c r="EWN29" s="37"/>
      <c r="EWO29" s="37"/>
      <c r="EWP29" s="37"/>
      <c r="EWQ29" s="37"/>
      <c r="EWR29" s="37"/>
      <c r="EWS29" s="37"/>
      <c r="EWT29" s="37"/>
      <c r="EWU29" s="37"/>
      <c r="EWV29" s="37"/>
      <c r="EWW29" s="37"/>
      <c r="EWX29" s="37"/>
      <c r="EWY29" s="37"/>
      <c r="EWZ29" s="37"/>
      <c r="EXA29" s="37"/>
      <c r="EXB29" s="37"/>
      <c r="EXC29" s="37"/>
      <c r="EXD29" s="37"/>
      <c r="EXE29" s="37"/>
      <c r="EXF29" s="37"/>
      <c r="EXG29" s="37"/>
      <c r="EXH29" s="37"/>
      <c r="EXI29" s="37"/>
      <c r="EXJ29" s="37"/>
      <c r="EXK29" s="37"/>
      <c r="EXL29" s="37"/>
      <c r="EXM29" s="37"/>
      <c r="EXN29" s="37"/>
      <c r="EXO29" s="37"/>
      <c r="EXP29" s="37"/>
      <c r="EXQ29" s="37"/>
      <c r="EXR29" s="37"/>
      <c r="EXS29" s="37"/>
      <c r="EXT29" s="37"/>
      <c r="EXU29" s="37"/>
      <c r="EXV29" s="37"/>
      <c r="EXW29" s="37"/>
      <c r="EXX29" s="37"/>
      <c r="EXY29" s="37"/>
      <c r="EXZ29" s="37"/>
      <c r="EYA29" s="37"/>
      <c r="EYB29" s="37"/>
      <c r="EYC29" s="37"/>
      <c r="EYD29" s="37"/>
      <c r="EYE29" s="37"/>
      <c r="EYF29" s="37"/>
      <c r="EYG29" s="37"/>
      <c r="EYH29" s="37"/>
      <c r="EYI29" s="37"/>
      <c r="EYJ29" s="37"/>
      <c r="EYK29" s="37"/>
      <c r="EYL29" s="37"/>
      <c r="EYM29" s="37"/>
      <c r="EYN29" s="37"/>
      <c r="EYO29" s="37"/>
      <c r="EYP29" s="37"/>
      <c r="EYQ29" s="37"/>
      <c r="EYR29" s="37"/>
      <c r="EYS29" s="37"/>
      <c r="EYT29" s="37"/>
      <c r="EYU29" s="37"/>
      <c r="EYV29" s="37"/>
      <c r="EYW29" s="37"/>
      <c r="EYX29" s="37"/>
      <c r="EYY29" s="37"/>
      <c r="EYZ29" s="37"/>
      <c r="EZA29" s="37"/>
      <c r="EZB29" s="37"/>
      <c r="EZC29" s="37"/>
      <c r="EZD29" s="37"/>
      <c r="EZE29" s="37"/>
      <c r="EZF29" s="37"/>
      <c r="EZG29" s="37"/>
      <c r="EZH29" s="37"/>
      <c r="EZI29" s="37"/>
      <c r="EZJ29" s="37"/>
      <c r="EZK29" s="37"/>
      <c r="EZL29" s="37"/>
      <c r="EZM29" s="37"/>
      <c r="EZN29" s="37"/>
      <c r="EZO29" s="37"/>
      <c r="EZP29" s="37"/>
      <c r="EZQ29" s="37"/>
      <c r="EZR29" s="37"/>
      <c r="EZS29" s="37"/>
      <c r="EZT29" s="37"/>
      <c r="EZU29" s="37"/>
      <c r="EZV29" s="37"/>
      <c r="EZW29" s="37"/>
      <c r="EZX29" s="37"/>
      <c r="EZY29" s="37"/>
      <c r="EZZ29" s="37"/>
      <c r="FAA29" s="37"/>
      <c r="FAB29" s="37"/>
      <c r="FAC29" s="37"/>
      <c r="FAD29" s="37"/>
      <c r="FAE29" s="37"/>
      <c r="FAF29" s="37"/>
      <c r="FAG29" s="37"/>
      <c r="FAH29" s="37"/>
      <c r="FAI29" s="37"/>
      <c r="FAJ29" s="37"/>
      <c r="FAK29" s="37"/>
      <c r="FAL29" s="37"/>
      <c r="FAM29" s="37"/>
      <c r="FAN29" s="37"/>
      <c r="FAO29" s="37"/>
      <c r="FAP29" s="37"/>
      <c r="FAQ29" s="37"/>
      <c r="FAR29" s="37"/>
      <c r="FAS29" s="37"/>
      <c r="FAT29" s="37"/>
      <c r="FAU29" s="37"/>
      <c r="FAV29" s="37"/>
      <c r="FAW29" s="37"/>
      <c r="FAX29" s="37"/>
      <c r="FAY29" s="37"/>
      <c r="FAZ29" s="37"/>
      <c r="FBA29" s="37"/>
      <c r="FBB29" s="37"/>
      <c r="FBC29" s="37"/>
      <c r="FBD29" s="37"/>
      <c r="FBE29" s="37"/>
      <c r="FBF29" s="37"/>
      <c r="FBG29" s="37"/>
      <c r="FBH29" s="37"/>
      <c r="FBI29" s="37"/>
      <c r="FBJ29" s="37"/>
      <c r="FBK29" s="37"/>
      <c r="FBL29" s="37"/>
      <c r="FBM29" s="37"/>
      <c r="FBN29" s="37"/>
      <c r="FBO29" s="37"/>
      <c r="FBP29" s="37"/>
      <c r="FBQ29" s="37"/>
      <c r="FBR29" s="37"/>
      <c r="FBS29" s="37"/>
      <c r="FBT29" s="37"/>
      <c r="FBU29" s="37"/>
      <c r="FBV29" s="37"/>
      <c r="FBW29" s="37"/>
      <c r="FBX29" s="37"/>
      <c r="FBY29" s="37"/>
      <c r="FBZ29" s="37"/>
      <c r="FCA29" s="37"/>
      <c r="FCB29" s="37"/>
      <c r="FCC29" s="37"/>
      <c r="FCD29" s="37"/>
      <c r="FCE29" s="37"/>
      <c r="FCF29" s="37"/>
      <c r="FCG29" s="37"/>
      <c r="FCH29" s="37"/>
      <c r="FCI29" s="37"/>
      <c r="FCJ29" s="37"/>
      <c r="FCK29" s="37"/>
      <c r="FCL29" s="37"/>
      <c r="FCM29" s="37"/>
      <c r="FCN29" s="37"/>
      <c r="FCO29" s="37"/>
      <c r="FCP29" s="37"/>
      <c r="FCQ29" s="37"/>
      <c r="FCR29" s="37"/>
      <c r="FCS29" s="37"/>
      <c r="FCT29" s="37"/>
      <c r="FCU29" s="37"/>
      <c r="FCV29" s="37"/>
      <c r="FCW29" s="37"/>
      <c r="FCX29" s="37"/>
      <c r="FCY29" s="37"/>
      <c r="FCZ29" s="37"/>
      <c r="FDA29" s="37"/>
      <c r="FDB29" s="37"/>
      <c r="FDC29" s="37"/>
      <c r="FDD29" s="37"/>
      <c r="FDE29" s="37"/>
      <c r="FDF29" s="37"/>
      <c r="FDG29" s="37"/>
      <c r="FDH29" s="37"/>
      <c r="FDI29" s="37"/>
      <c r="FDJ29" s="37"/>
      <c r="FDK29" s="37"/>
      <c r="FDL29" s="37"/>
      <c r="FDM29" s="37"/>
      <c r="FDN29" s="37"/>
      <c r="FDO29" s="37"/>
      <c r="FDP29" s="37"/>
      <c r="FDQ29" s="37"/>
      <c r="FDR29" s="37"/>
      <c r="FDS29" s="37"/>
      <c r="FDT29" s="37"/>
      <c r="FDU29" s="37"/>
      <c r="FDV29" s="37"/>
      <c r="FDW29" s="37"/>
      <c r="FDX29" s="37"/>
      <c r="FDY29" s="37"/>
      <c r="FDZ29" s="37"/>
      <c r="FEA29" s="37"/>
      <c r="FEB29" s="37"/>
      <c r="FEC29" s="37"/>
      <c r="FED29" s="37"/>
      <c r="FEE29" s="37"/>
      <c r="FEF29" s="37"/>
      <c r="FEG29" s="37"/>
      <c r="FEH29" s="37"/>
      <c r="FEI29" s="37"/>
      <c r="FEJ29" s="37"/>
      <c r="FEK29" s="37"/>
      <c r="FEL29" s="37"/>
      <c r="FEM29" s="37"/>
      <c r="FEN29" s="37"/>
      <c r="FEO29" s="37"/>
      <c r="FEP29" s="37"/>
      <c r="FEQ29" s="37"/>
      <c r="FER29" s="37"/>
      <c r="FES29" s="37"/>
      <c r="FET29" s="37"/>
      <c r="FEU29" s="37"/>
      <c r="FEV29" s="37"/>
      <c r="FEW29" s="37"/>
      <c r="FEX29" s="37"/>
      <c r="FEY29" s="37"/>
      <c r="FEZ29" s="37"/>
      <c r="FFA29" s="37"/>
      <c r="FFB29" s="37"/>
      <c r="FFC29" s="37"/>
      <c r="FFD29" s="37"/>
      <c r="FFE29" s="37"/>
      <c r="FFF29" s="37"/>
      <c r="FFG29" s="37"/>
      <c r="FFH29" s="37"/>
      <c r="FFI29" s="37"/>
      <c r="FFJ29" s="37"/>
      <c r="FFK29" s="37"/>
      <c r="FFL29" s="37"/>
      <c r="FFM29" s="37"/>
      <c r="FFN29" s="37"/>
      <c r="FFO29" s="37"/>
      <c r="FFP29" s="37"/>
      <c r="FFQ29" s="37"/>
      <c r="FFR29" s="37"/>
      <c r="FFS29" s="37"/>
      <c r="FFT29" s="37"/>
      <c r="FFU29" s="37"/>
      <c r="FFV29" s="37"/>
      <c r="FFW29" s="37"/>
      <c r="FFX29" s="37"/>
      <c r="FFY29" s="37"/>
      <c r="FFZ29" s="37"/>
      <c r="FGA29" s="37"/>
      <c r="FGB29" s="37"/>
      <c r="FGC29" s="37"/>
      <c r="FGD29" s="37"/>
      <c r="FGE29" s="37"/>
      <c r="FGF29" s="37"/>
      <c r="FGG29" s="37"/>
      <c r="FGH29" s="37"/>
      <c r="FGI29" s="37"/>
      <c r="FGJ29" s="37"/>
      <c r="FGK29" s="37"/>
      <c r="FGL29" s="37"/>
      <c r="FGM29" s="37"/>
      <c r="FGN29" s="37"/>
      <c r="FGO29" s="37"/>
      <c r="FGP29" s="37"/>
      <c r="FGQ29" s="37"/>
      <c r="FGR29" s="37"/>
      <c r="FGS29" s="37"/>
      <c r="FGT29" s="37"/>
      <c r="FGU29" s="37"/>
      <c r="FGV29" s="37"/>
      <c r="FGW29" s="37"/>
      <c r="FGX29" s="37"/>
      <c r="FGY29" s="37"/>
      <c r="FGZ29" s="37"/>
      <c r="FHA29" s="37"/>
      <c r="FHB29" s="37"/>
      <c r="FHC29" s="37"/>
      <c r="FHD29" s="37"/>
      <c r="FHE29" s="37"/>
      <c r="FHF29" s="37"/>
      <c r="FHG29" s="37"/>
      <c r="FHH29" s="37"/>
      <c r="FHI29" s="37"/>
      <c r="FHJ29" s="37"/>
      <c r="FHK29" s="37"/>
      <c r="FHL29" s="37"/>
      <c r="FHM29" s="37"/>
      <c r="FHN29" s="37"/>
      <c r="FHO29" s="37"/>
      <c r="FHP29" s="37"/>
      <c r="FHQ29" s="37"/>
      <c r="FHR29" s="37"/>
      <c r="FHS29" s="37"/>
      <c r="FHT29" s="37"/>
      <c r="FHU29" s="37"/>
      <c r="FHV29" s="37"/>
      <c r="FHW29" s="37"/>
      <c r="FHX29" s="37"/>
      <c r="FHY29" s="37"/>
      <c r="FHZ29" s="37"/>
      <c r="FIA29" s="37"/>
      <c r="FIB29" s="37"/>
      <c r="FIC29" s="37"/>
      <c r="FID29" s="37"/>
      <c r="FIE29" s="37"/>
      <c r="FIF29" s="37"/>
      <c r="FIG29" s="37"/>
      <c r="FIH29" s="37"/>
      <c r="FII29" s="37"/>
      <c r="FIJ29" s="37"/>
      <c r="FIK29" s="37"/>
      <c r="FIL29" s="37"/>
      <c r="FIM29" s="37"/>
      <c r="FIN29" s="37"/>
      <c r="FIO29" s="37"/>
      <c r="FIP29" s="37"/>
      <c r="FIQ29" s="37"/>
      <c r="FIR29" s="37"/>
      <c r="FIS29" s="37"/>
      <c r="FIT29" s="37"/>
      <c r="FIU29" s="37"/>
      <c r="FIV29" s="37"/>
      <c r="FIW29" s="37"/>
      <c r="FIX29" s="37"/>
      <c r="FIY29" s="37"/>
      <c r="FIZ29" s="37"/>
      <c r="FJA29" s="37"/>
      <c r="FJB29" s="37"/>
      <c r="FJC29" s="37"/>
      <c r="FJD29" s="37"/>
      <c r="FJE29" s="37"/>
      <c r="FJF29" s="37"/>
      <c r="FJG29" s="37"/>
      <c r="FJH29" s="37"/>
      <c r="FJI29" s="37"/>
      <c r="FJJ29" s="37"/>
      <c r="FJK29" s="37"/>
      <c r="FJL29" s="37"/>
      <c r="FJM29" s="37"/>
      <c r="FJN29" s="37"/>
      <c r="FJO29" s="37"/>
      <c r="FJP29" s="37"/>
      <c r="FJQ29" s="37"/>
      <c r="FJR29" s="37"/>
      <c r="FJS29" s="37"/>
      <c r="FJT29" s="37"/>
      <c r="FJU29" s="37"/>
      <c r="FJV29" s="37"/>
      <c r="FJW29" s="37"/>
      <c r="FJX29" s="37"/>
      <c r="FJY29" s="37"/>
      <c r="FJZ29" s="37"/>
      <c r="FKA29" s="37"/>
      <c r="FKB29" s="37"/>
      <c r="FKC29" s="37"/>
      <c r="FKD29" s="37"/>
      <c r="FKE29" s="37"/>
      <c r="FKF29" s="37"/>
      <c r="FKG29" s="37"/>
      <c r="FKH29" s="37"/>
      <c r="FKI29" s="37"/>
      <c r="FKJ29" s="37"/>
      <c r="FKK29" s="37"/>
      <c r="FKL29" s="37"/>
      <c r="FKM29" s="37"/>
      <c r="FKN29" s="37"/>
      <c r="FKO29" s="37"/>
      <c r="FKP29" s="37"/>
      <c r="FKQ29" s="37"/>
      <c r="FKR29" s="37"/>
      <c r="FKS29" s="37"/>
      <c r="FKT29" s="37"/>
      <c r="FKU29" s="37"/>
      <c r="FKV29" s="37"/>
      <c r="FKW29" s="37"/>
      <c r="FKX29" s="37"/>
      <c r="FKY29" s="37"/>
      <c r="FKZ29" s="37"/>
      <c r="FLA29" s="37"/>
      <c r="FLB29" s="37"/>
      <c r="FLC29" s="37"/>
      <c r="FLD29" s="37"/>
      <c r="FLE29" s="37"/>
      <c r="FLF29" s="37"/>
      <c r="FLG29" s="37"/>
      <c r="FLH29" s="37"/>
      <c r="FLI29" s="37"/>
      <c r="FLJ29" s="37"/>
      <c r="FLK29" s="37"/>
      <c r="FLL29" s="37"/>
      <c r="FLM29" s="37"/>
      <c r="FLN29" s="37"/>
      <c r="FLO29" s="37"/>
      <c r="FLP29" s="37"/>
      <c r="FLQ29" s="37"/>
      <c r="FLR29" s="37"/>
      <c r="FLS29" s="37"/>
      <c r="FLT29" s="37"/>
      <c r="FLU29" s="37"/>
      <c r="FLV29" s="37"/>
      <c r="FLW29" s="37"/>
      <c r="FLX29" s="37"/>
      <c r="FLY29" s="37"/>
      <c r="FLZ29" s="37"/>
      <c r="FMA29" s="37"/>
      <c r="FMB29" s="37"/>
      <c r="FMC29" s="37"/>
      <c r="FMD29" s="37"/>
      <c r="FME29" s="37"/>
      <c r="FMF29" s="37"/>
      <c r="FMG29" s="37"/>
      <c r="FMH29" s="37"/>
      <c r="FMI29" s="37"/>
      <c r="FMJ29" s="37"/>
      <c r="FMK29" s="37"/>
      <c r="FML29" s="37"/>
      <c r="FMM29" s="37"/>
      <c r="FMN29" s="37"/>
      <c r="FMO29" s="37"/>
      <c r="FMP29" s="37"/>
      <c r="FMQ29" s="37"/>
      <c r="FMR29" s="37"/>
      <c r="FMS29" s="37"/>
      <c r="FMT29" s="37"/>
      <c r="FMU29" s="37"/>
      <c r="FMV29" s="37"/>
      <c r="FMW29" s="37"/>
      <c r="FMX29" s="37"/>
      <c r="FMY29" s="37"/>
      <c r="FMZ29" s="37"/>
      <c r="FNA29" s="37"/>
      <c r="FNB29" s="37"/>
      <c r="FNC29" s="37"/>
      <c r="FND29" s="37"/>
      <c r="FNE29" s="37"/>
      <c r="FNF29" s="37"/>
      <c r="FNG29" s="37"/>
      <c r="FNH29" s="37"/>
      <c r="FNI29" s="37"/>
      <c r="FNJ29" s="37"/>
      <c r="FNK29" s="37"/>
      <c r="FNL29" s="37"/>
      <c r="FNM29" s="37"/>
      <c r="FNN29" s="37"/>
      <c r="FNO29" s="37"/>
      <c r="FNP29" s="37"/>
      <c r="FNQ29" s="37"/>
      <c r="FNR29" s="37"/>
      <c r="FNS29" s="37"/>
      <c r="FNT29" s="37"/>
      <c r="FNU29" s="37"/>
      <c r="FNV29" s="37"/>
      <c r="FNW29" s="37"/>
      <c r="FNX29" s="37"/>
      <c r="FNY29" s="37"/>
      <c r="FNZ29" s="37"/>
      <c r="FOA29" s="37"/>
      <c r="FOB29" s="37"/>
      <c r="FOC29" s="37"/>
      <c r="FOD29" s="37"/>
      <c r="FOE29" s="37"/>
      <c r="FOF29" s="37"/>
      <c r="FOG29" s="37"/>
      <c r="FOH29" s="37"/>
      <c r="FOI29" s="37"/>
      <c r="FOJ29" s="37"/>
      <c r="FOK29" s="37"/>
      <c r="FOL29" s="37"/>
      <c r="FOM29" s="37"/>
      <c r="FON29" s="37"/>
      <c r="FOO29" s="37"/>
      <c r="FOP29" s="37"/>
      <c r="FOQ29" s="37"/>
      <c r="FOR29" s="37"/>
      <c r="FOS29" s="37"/>
      <c r="FOT29" s="37"/>
      <c r="FOU29" s="37"/>
      <c r="FOV29" s="37"/>
      <c r="FOW29" s="37"/>
      <c r="FOX29" s="37"/>
      <c r="FOY29" s="37"/>
      <c r="FOZ29" s="37"/>
      <c r="FPA29" s="37"/>
      <c r="FPB29" s="37"/>
      <c r="FPC29" s="37"/>
      <c r="FPD29" s="37"/>
      <c r="FPE29" s="37"/>
      <c r="FPF29" s="37"/>
      <c r="FPG29" s="37"/>
      <c r="FPH29" s="37"/>
      <c r="FPI29" s="37"/>
      <c r="FPJ29" s="37"/>
      <c r="FPK29" s="37"/>
      <c r="FPL29" s="37"/>
      <c r="FPM29" s="37"/>
      <c r="FPN29" s="37"/>
      <c r="FPO29" s="37"/>
      <c r="FPP29" s="37"/>
      <c r="FPQ29" s="37"/>
      <c r="FPR29" s="37"/>
      <c r="FPS29" s="37"/>
      <c r="FPT29" s="37"/>
      <c r="FPU29" s="37"/>
      <c r="FPV29" s="37"/>
      <c r="FPW29" s="37"/>
      <c r="FPX29" s="37"/>
      <c r="FPY29" s="37"/>
      <c r="FPZ29" s="37"/>
      <c r="FQA29" s="37"/>
      <c r="FQB29" s="37"/>
      <c r="FQC29" s="37"/>
      <c r="FQD29" s="37"/>
      <c r="FQE29" s="37"/>
      <c r="FQF29" s="37"/>
      <c r="FQG29" s="37"/>
      <c r="FQH29" s="37"/>
      <c r="FQI29" s="37"/>
      <c r="FQJ29" s="37"/>
      <c r="FQK29" s="37"/>
      <c r="FQL29" s="37"/>
      <c r="FQM29" s="37"/>
      <c r="FQN29" s="37"/>
      <c r="FQO29" s="37"/>
      <c r="FQP29" s="37"/>
      <c r="FQQ29" s="37"/>
      <c r="FQR29" s="37"/>
      <c r="FQS29" s="37"/>
      <c r="FQT29" s="37"/>
      <c r="FQU29" s="37"/>
      <c r="FQV29" s="37"/>
      <c r="FQW29" s="37"/>
      <c r="FQX29" s="37"/>
      <c r="FQY29" s="37"/>
      <c r="FQZ29" s="37"/>
      <c r="FRA29" s="37"/>
      <c r="FRB29" s="37"/>
      <c r="FRC29" s="37"/>
      <c r="FRD29" s="37"/>
      <c r="FRE29" s="37"/>
      <c r="FRF29" s="37"/>
      <c r="FRG29" s="37"/>
      <c r="FRH29" s="37"/>
      <c r="FRI29" s="37"/>
      <c r="FRJ29" s="37"/>
      <c r="FRK29" s="37"/>
      <c r="FRL29" s="37"/>
      <c r="FRM29" s="37"/>
      <c r="FRN29" s="37"/>
      <c r="FRO29" s="37"/>
      <c r="FRP29" s="37"/>
      <c r="FRQ29" s="37"/>
      <c r="FRR29" s="37"/>
      <c r="FRS29" s="37"/>
      <c r="FRT29" s="37"/>
      <c r="FRU29" s="37"/>
      <c r="FRV29" s="37"/>
      <c r="FRW29" s="37"/>
      <c r="FRX29" s="37"/>
      <c r="FRY29" s="37"/>
      <c r="FRZ29" s="37"/>
      <c r="FSA29" s="37"/>
      <c r="FSB29" s="37"/>
      <c r="FSC29" s="37"/>
      <c r="FSD29" s="37"/>
      <c r="FSE29" s="37"/>
      <c r="FSF29" s="37"/>
      <c r="FSG29" s="37"/>
      <c r="FSH29" s="37"/>
      <c r="FSI29" s="37"/>
      <c r="FSJ29" s="37"/>
      <c r="FSK29" s="37"/>
      <c r="FSL29" s="37"/>
      <c r="FSM29" s="37"/>
      <c r="FSN29" s="37"/>
      <c r="FSO29" s="37"/>
      <c r="FSP29" s="37"/>
      <c r="FSQ29" s="37"/>
      <c r="FSR29" s="37"/>
      <c r="FSS29" s="37"/>
      <c r="FST29" s="37"/>
      <c r="FSU29" s="37"/>
      <c r="FSV29" s="37"/>
      <c r="FSW29" s="37"/>
      <c r="FSX29" s="37"/>
      <c r="FSY29" s="37"/>
      <c r="FSZ29" s="37"/>
      <c r="FTA29" s="37"/>
      <c r="FTB29" s="37"/>
      <c r="FTC29" s="37"/>
      <c r="FTD29" s="37"/>
      <c r="FTE29" s="37"/>
      <c r="FTF29" s="37"/>
      <c r="FTG29" s="37"/>
      <c r="FTH29" s="37"/>
      <c r="FTI29" s="37"/>
      <c r="FTJ29" s="37"/>
      <c r="FTK29" s="37"/>
      <c r="FTL29" s="37"/>
      <c r="FTM29" s="37"/>
      <c r="FTN29" s="37"/>
      <c r="FTO29" s="37"/>
      <c r="FTP29" s="37"/>
      <c r="FTQ29" s="37"/>
      <c r="FTR29" s="37"/>
      <c r="FTS29" s="37"/>
      <c r="FTT29" s="37"/>
      <c r="FTU29" s="37"/>
      <c r="FTV29" s="37"/>
      <c r="FTW29" s="37"/>
      <c r="FTX29" s="37"/>
      <c r="FTY29" s="37"/>
      <c r="FTZ29" s="37"/>
      <c r="FUA29" s="37"/>
      <c r="FUB29" s="37"/>
      <c r="FUC29" s="37"/>
      <c r="FUD29" s="37"/>
      <c r="FUE29" s="37"/>
      <c r="FUF29" s="37"/>
      <c r="FUG29" s="37"/>
      <c r="FUH29" s="37"/>
      <c r="FUI29" s="37"/>
      <c r="FUJ29" s="37"/>
      <c r="FUK29" s="37"/>
      <c r="FUL29" s="37"/>
      <c r="FUM29" s="37"/>
      <c r="FUN29" s="37"/>
      <c r="FUO29" s="37"/>
      <c r="FUP29" s="37"/>
      <c r="FUQ29" s="37"/>
      <c r="FUR29" s="37"/>
      <c r="FUS29" s="37"/>
      <c r="FUT29" s="37"/>
      <c r="FUU29" s="37"/>
      <c r="FUV29" s="37"/>
      <c r="FUW29" s="37"/>
      <c r="FUX29" s="37"/>
      <c r="FUY29" s="37"/>
      <c r="FUZ29" s="37"/>
      <c r="FVA29" s="37"/>
      <c r="FVB29" s="37"/>
      <c r="FVC29" s="37"/>
      <c r="FVD29" s="37"/>
      <c r="FVE29" s="37"/>
      <c r="FVF29" s="37"/>
      <c r="FVG29" s="37"/>
      <c r="FVH29" s="37"/>
      <c r="FVI29" s="37"/>
      <c r="FVJ29" s="37"/>
      <c r="FVK29" s="37"/>
      <c r="FVL29" s="37"/>
      <c r="FVM29" s="37"/>
      <c r="FVN29" s="37"/>
      <c r="FVO29" s="37"/>
      <c r="FVP29" s="37"/>
      <c r="FVQ29" s="37"/>
      <c r="FVR29" s="37"/>
      <c r="FVS29" s="37"/>
      <c r="FVT29" s="37"/>
      <c r="FVU29" s="37"/>
      <c r="FVV29" s="37"/>
      <c r="FVW29" s="37"/>
      <c r="FVX29" s="37"/>
      <c r="FVY29" s="37"/>
      <c r="FVZ29" s="37"/>
      <c r="FWA29" s="37"/>
      <c r="FWB29" s="37"/>
      <c r="FWC29" s="37"/>
      <c r="FWD29" s="37"/>
      <c r="FWE29" s="37"/>
      <c r="FWF29" s="37"/>
      <c r="FWG29" s="37"/>
      <c r="FWH29" s="37"/>
      <c r="FWI29" s="37"/>
      <c r="FWJ29" s="37"/>
      <c r="FWK29" s="37"/>
      <c r="FWL29" s="37"/>
      <c r="FWM29" s="37"/>
      <c r="FWN29" s="37"/>
      <c r="FWO29" s="37"/>
      <c r="FWP29" s="37"/>
      <c r="FWQ29" s="37"/>
      <c r="FWR29" s="37"/>
      <c r="FWS29" s="37"/>
      <c r="FWT29" s="37"/>
      <c r="FWU29" s="37"/>
      <c r="FWV29" s="37"/>
      <c r="FWW29" s="37"/>
      <c r="FWX29" s="37"/>
      <c r="FWY29" s="37"/>
      <c r="FWZ29" s="37"/>
      <c r="FXA29" s="37"/>
      <c r="FXB29" s="37"/>
      <c r="FXC29" s="37"/>
      <c r="FXD29" s="37"/>
      <c r="FXE29" s="37"/>
      <c r="FXF29" s="37"/>
      <c r="FXG29" s="37"/>
      <c r="FXH29" s="37"/>
      <c r="FXI29" s="37"/>
      <c r="FXJ29" s="37"/>
      <c r="FXK29" s="37"/>
      <c r="FXL29" s="37"/>
      <c r="FXM29" s="37"/>
      <c r="FXN29" s="37"/>
      <c r="FXO29" s="37"/>
      <c r="FXP29" s="37"/>
      <c r="FXQ29" s="37"/>
      <c r="FXR29" s="37"/>
      <c r="FXS29" s="37"/>
      <c r="FXT29" s="37"/>
      <c r="FXU29" s="37"/>
      <c r="FXV29" s="37"/>
      <c r="FXW29" s="37"/>
      <c r="FXX29" s="37"/>
      <c r="FXY29" s="37"/>
      <c r="FXZ29" s="37"/>
      <c r="FYA29" s="37"/>
      <c r="FYB29" s="37"/>
      <c r="FYC29" s="37"/>
      <c r="FYD29" s="37"/>
      <c r="FYE29" s="37"/>
      <c r="FYF29" s="37"/>
      <c r="FYG29" s="37"/>
      <c r="FYH29" s="37"/>
      <c r="FYI29" s="37"/>
      <c r="FYJ29" s="37"/>
      <c r="FYK29" s="37"/>
      <c r="FYL29" s="37"/>
      <c r="FYM29" s="37"/>
      <c r="FYN29" s="37"/>
      <c r="FYO29" s="37"/>
      <c r="FYP29" s="37"/>
      <c r="FYQ29" s="37"/>
      <c r="FYR29" s="37"/>
      <c r="FYS29" s="37"/>
      <c r="FYT29" s="37"/>
      <c r="FYU29" s="37"/>
      <c r="FYV29" s="37"/>
      <c r="FYW29" s="37"/>
      <c r="FYX29" s="37"/>
      <c r="FYY29" s="37"/>
      <c r="FYZ29" s="37"/>
      <c r="FZA29" s="37"/>
      <c r="FZB29" s="37"/>
      <c r="FZC29" s="37"/>
      <c r="FZD29" s="37"/>
      <c r="FZE29" s="37"/>
      <c r="FZF29" s="37"/>
      <c r="FZG29" s="37"/>
      <c r="FZH29" s="37"/>
      <c r="FZI29" s="37"/>
      <c r="FZJ29" s="37"/>
      <c r="FZK29" s="37"/>
      <c r="FZL29" s="37"/>
      <c r="FZM29" s="37"/>
      <c r="FZN29" s="37"/>
      <c r="FZO29" s="37"/>
      <c r="FZP29" s="37"/>
      <c r="FZQ29" s="37"/>
      <c r="FZR29" s="37"/>
      <c r="FZS29" s="37"/>
      <c r="FZT29" s="37"/>
      <c r="FZU29" s="37"/>
      <c r="FZV29" s="37"/>
      <c r="FZW29" s="37"/>
      <c r="FZX29" s="37"/>
      <c r="FZY29" s="37"/>
      <c r="FZZ29" s="37"/>
      <c r="GAA29" s="37"/>
      <c r="GAB29" s="37"/>
      <c r="GAC29" s="37"/>
      <c r="GAD29" s="37"/>
      <c r="GAE29" s="37"/>
      <c r="GAF29" s="37"/>
      <c r="GAG29" s="37"/>
      <c r="GAH29" s="37"/>
      <c r="GAI29" s="37"/>
      <c r="GAJ29" s="37"/>
      <c r="GAK29" s="37"/>
      <c r="GAL29" s="37"/>
      <c r="GAM29" s="37"/>
      <c r="GAN29" s="37"/>
      <c r="GAO29" s="37"/>
      <c r="GAP29" s="37"/>
      <c r="GAQ29" s="37"/>
      <c r="GAR29" s="37"/>
      <c r="GAS29" s="37"/>
      <c r="GAT29" s="37"/>
      <c r="GAU29" s="37"/>
      <c r="GAV29" s="37"/>
      <c r="GAW29" s="37"/>
      <c r="GAX29" s="37"/>
      <c r="GAY29" s="37"/>
      <c r="GAZ29" s="37"/>
      <c r="GBA29" s="37"/>
      <c r="GBB29" s="37"/>
      <c r="GBC29" s="37"/>
      <c r="GBD29" s="37"/>
      <c r="GBE29" s="37"/>
      <c r="GBF29" s="37"/>
      <c r="GBG29" s="37"/>
      <c r="GBH29" s="37"/>
      <c r="GBI29" s="37"/>
      <c r="GBJ29" s="37"/>
      <c r="GBK29" s="37"/>
      <c r="GBL29" s="37"/>
      <c r="GBM29" s="37"/>
      <c r="GBN29" s="37"/>
      <c r="GBO29" s="37"/>
      <c r="GBP29" s="37"/>
      <c r="GBQ29" s="37"/>
      <c r="GBR29" s="37"/>
      <c r="GBS29" s="37"/>
      <c r="GBT29" s="37"/>
      <c r="GBU29" s="37"/>
      <c r="GBV29" s="37"/>
      <c r="GBW29" s="37"/>
      <c r="GBX29" s="37"/>
      <c r="GBY29" s="37"/>
      <c r="GBZ29" s="37"/>
      <c r="GCA29" s="37"/>
      <c r="GCB29" s="37"/>
      <c r="GCC29" s="37"/>
      <c r="GCD29" s="37"/>
      <c r="GCE29" s="37"/>
      <c r="GCF29" s="37"/>
      <c r="GCG29" s="37"/>
      <c r="GCH29" s="37"/>
      <c r="GCI29" s="37"/>
      <c r="GCJ29" s="37"/>
      <c r="GCK29" s="37"/>
      <c r="GCL29" s="37"/>
      <c r="GCM29" s="37"/>
      <c r="GCN29" s="37"/>
      <c r="GCO29" s="37"/>
      <c r="GCP29" s="37"/>
      <c r="GCQ29" s="37"/>
      <c r="GCR29" s="37"/>
      <c r="GCS29" s="37"/>
      <c r="GCT29" s="37"/>
      <c r="GCU29" s="37"/>
      <c r="GCV29" s="37"/>
      <c r="GCW29" s="37"/>
      <c r="GCX29" s="37"/>
      <c r="GCY29" s="37"/>
      <c r="GCZ29" s="37"/>
      <c r="GDA29" s="37"/>
      <c r="GDB29" s="37"/>
      <c r="GDC29" s="37"/>
      <c r="GDD29" s="37"/>
      <c r="GDE29" s="37"/>
      <c r="GDF29" s="37"/>
      <c r="GDG29" s="37"/>
      <c r="GDH29" s="37"/>
      <c r="GDI29" s="37"/>
      <c r="GDJ29" s="37"/>
      <c r="GDK29" s="37"/>
      <c r="GDL29" s="37"/>
      <c r="GDM29" s="37"/>
      <c r="GDN29" s="37"/>
      <c r="GDO29" s="37"/>
      <c r="GDP29" s="37"/>
      <c r="GDQ29" s="37"/>
      <c r="GDR29" s="37"/>
      <c r="GDS29" s="37"/>
      <c r="GDT29" s="37"/>
      <c r="GDU29" s="37"/>
      <c r="GDV29" s="37"/>
      <c r="GDW29" s="37"/>
      <c r="GDX29" s="37"/>
      <c r="GDY29" s="37"/>
      <c r="GDZ29" s="37"/>
      <c r="GEA29" s="37"/>
      <c r="GEB29" s="37"/>
      <c r="GEC29" s="37"/>
      <c r="GED29" s="37"/>
      <c r="GEE29" s="37"/>
      <c r="GEF29" s="37"/>
      <c r="GEG29" s="37"/>
      <c r="GEH29" s="37"/>
      <c r="GEI29" s="37"/>
      <c r="GEJ29" s="37"/>
      <c r="GEK29" s="37"/>
      <c r="GEL29" s="37"/>
      <c r="GEM29" s="37"/>
      <c r="GEN29" s="37"/>
      <c r="GEO29" s="37"/>
      <c r="GEP29" s="37"/>
      <c r="GEQ29" s="37"/>
      <c r="GER29" s="37"/>
      <c r="GES29" s="37"/>
      <c r="GET29" s="37"/>
      <c r="GEU29" s="37"/>
      <c r="GEV29" s="37"/>
      <c r="GEW29" s="37"/>
      <c r="GEX29" s="37"/>
      <c r="GEY29" s="37"/>
      <c r="GEZ29" s="37"/>
      <c r="GFA29" s="37"/>
      <c r="GFB29" s="37"/>
      <c r="GFC29" s="37"/>
      <c r="GFD29" s="37"/>
      <c r="GFE29" s="37"/>
      <c r="GFF29" s="37"/>
      <c r="GFG29" s="37"/>
      <c r="GFH29" s="37"/>
      <c r="GFI29" s="37"/>
      <c r="GFJ29" s="37"/>
      <c r="GFK29" s="37"/>
      <c r="GFL29" s="37"/>
      <c r="GFM29" s="37"/>
      <c r="GFN29" s="37"/>
      <c r="GFO29" s="37"/>
      <c r="GFP29" s="37"/>
      <c r="GFQ29" s="37"/>
      <c r="GFR29" s="37"/>
      <c r="GFS29" s="37"/>
      <c r="GFT29" s="37"/>
      <c r="GFU29" s="37"/>
      <c r="GFV29" s="37"/>
      <c r="GFW29" s="37"/>
      <c r="GFX29" s="37"/>
      <c r="GFY29" s="37"/>
      <c r="GFZ29" s="37"/>
      <c r="GGA29" s="37"/>
      <c r="GGB29" s="37"/>
      <c r="GGC29" s="37"/>
      <c r="GGD29" s="37"/>
      <c r="GGE29" s="37"/>
      <c r="GGF29" s="37"/>
      <c r="GGG29" s="37"/>
      <c r="GGH29" s="37"/>
      <c r="GGI29" s="37"/>
      <c r="GGJ29" s="37"/>
      <c r="GGK29" s="37"/>
      <c r="GGL29" s="37"/>
      <c r="GGM29" s="37"/>
      <c r="GGN29" s="37"/>
      <c r="GGO29" s="37"/>
      <c r="GGP29" s="37"/>
      <c r="GGQ29" s="37"/>
      <c r="GGR29" s="37"/>
      <c r="GGS29" s="37"/>
      <c r="GGT29" s="37"/>
      <c r="GGU29" s="37"/>
      <c r="GGV29" s="37"/>
      <c r="GGW29" s="37"/>
      <c r="GGX29" s="37"/>
      <c r="GGY29" s="37"/>
      <c r="GGZ29" s="37"/>
      <c r="GHA29" s="37"/>
      <c r="GHB29" s="37"/>
      <c r="GHC29" s="37"/>
      <c r="GHD29" s="37"/>
      <c r="GHE29" s="37"/>
      <c r="GHF29" s="37"/>
      <c r="GHG29" s="37"/>
      <c r="GHH29" s="37"/>
      <c r="GHI29" s="37"/>
      <c r="GHJ29" s="37"/>
      <c r="GHK29" s="37"/>
      <c r="GHL29" s="37"/>
      <c r="GHM29" s="37"/>
      <c r="GHN29" s="37"/>
      <c r="GHO29" s="37"/>
      <c r="GHP29" s="37"/>
      <c r="GHQ29" s="37"/>
      <c r="GHR29" s="37"/>
      <c r="GHS29" s="37"/>
      <c r="GHT29" s="37"/>
      <c r="GHU29" s="37"/>
      <c r="GHV29" s="37"/>
      <c r="GHW29" s="37"/>
      <c r="GHX29" s="37"/>
      <c r="GHY29" s="37"/>
      <c r="GHZ29" s="37"/>
      <c r="GIA29" s="37"/>
      <c r="GIB29" s="37"/>
      <c r="GIC29" s="37"/>
      <c r="GID29" s="37"/>
      <c r="GIE29" s="37"/>
      <c r="GIF29" s="37"/>
      <c r="GIG29" s="37"/>
      <c r="GIH29" s="37"/>
      <c r="GII29" s="37"/>
      <c r="GIJ29" s="37"/>
      <c r="GIK29" s="37"/>
      <c r="GIL29" s="37"/>
      <c r="GIM29" s="37"/>
      <c r="GIN29" s="37"/>
      <c r="GIO29" s="37"/>
      <c r="GIP29" s="37"/>
      <c r="GIQ29" s="37"/>
      <c r="GIR29" s="37"/>
      <c r="GIS29" s="37"/>
      <c r="GIT29" s="37"/>
      <c r="GIU29" s="37"/>
      <c r="GIV29" s="37"/>
      <c r="GIW29" s="37"/>
      <c r="GIX29" s="37"/>
      <c r="GIY29" s="37"/>
      <c r="GIZ29" s="37"/>
      <c r="GJA29" s="37"/>
      <c r="GJB29" s="37"/>
      <c r="GJC29" s="37"/>
      <c r="GJD29" s="37"/>
      <c r="GJE29" s="37"/>
      <c r="GJF29" s="37"/>
      <c r="GJG29" s="37"/>
      <c r="GJH29" s="37"/>
      <c r="GJI29" s="37"/>
      <c r="GJJ29" s="37"/>
      <c r="GJK29" s="37"/>
      <c r="GJL29" s="37"/>
      <c r="GJM29" s="37"/>
      <c r="GJN29" s="37"/>
      <c r="GJO29" s="37"/>
      <c r="GJP29" s="37"/>
      <c r="GJQ29" s="37"/>
      <c r="GJR29" s="37"/>
      <c r="GJS29" s="37"/>
      <c r="GJT29" s="37"/>
      <c r="GJU29" s="37"/>
      <c r="GJV29" s="37"/>
      <c r="GJW29" s="37"/>
      <c r="GJX29" s="37"/>
      <c r="GJY29" s="37"/>
      <c r="GJZ29" s="37"/>
      <c r="GKA29" s="37"/>
      <c r="GKB29" s="37"/>
      <c r="GKC29" s="37"/>
      <c r="GKD29" s="37"/>
      <c r="GKE29" s="37"/>
      <c r="GKF29" s="37"/>
      <c r="GKG29" s="37"/>
      <c r="GKH29" s="37"/>
      <c r="GKI29" s="37"/>
      <c r="GKJ29" s="37"/>
      <c r="GKK29" s="37"/>
      <c r="GKL29" s="37"/>
      <c r="GKM29" s="37"/>
      <c r="GKN29" s="37"/>
      <c r="GKO29" s="37"/>
      <c r="GKP29" s="37"/>
      <c r="GKQ29" s="37"/>
      <c r="GKR29" s="37"/>
      <c r="GKS29" s="37"/>
      <c r="GKT29" s="37"/>
      <c r="GKU29" s="37"/>
      <c r="GKV29" s="37"/>
      <c r="GKW29" s="37"/>
      <c r="GKX29" s="37"/>
      <c r="GKY29" s="37"/>
      <c r="GKZ29" s="37"/>
      <c r="GLA29" s="37"/>
      <c r="GLB29" s="37"/>
      <c r="GLC29" s="37"/>
      <c r="GLD29" s="37"/>
      <c r="GLE29" s="37"/>
      <c r="GLF29" s="37"/>
      <c r="GLG29" s="37"/>
      <c r="GLH29" s="37"/>
      <c r="GLI29" s="37"/>
      <c r="GLJ29" s="37"/>
      <c r="GLK29" s="37"/>
      <c r="GLL29" s="37"/>
      <c r="GLM29" s="37"/>
      <c r="GLN29" s="37"/>
      <c r="GLO29" s="37"/>
      <c r="GLP29" s="37"/>
      <c r="GLQ29" s="37"/>
      <c r="GLR29" s="37"/>
      <c r="GLS29" s="37"/>
      <c r="GLT29" s="37"/>
      <c r="GLU29" s="37"/>
      <c r="GLV29" s="37"/>
      <c r="GLW29" s="37"/>
      <c r="GLX29" s="37"/>
      <c r="GLY29" s="37"/>
      <c r="GLZ29" s="37"/>
      <c r="GMA29" s="37"/>
      <c r="GMB29" s="37"/>
      <c r="GMC29" s="37"/>
      <c r="GMD29" s="37"/>
      <c r="GME29" s="37"/>
      <c r="GMF29" s="37"/>
      <c r="GMG29" s="37"/>
      <c r="GMH29" s="37"/>
      <c r="GMI29" s="37"/>
      <c r="GMJ29" s="37"/>
      <c r="GMK29" s="37"/>
      <c r="GML29" s="37"/>
      <c r="GMM29" s="37"/>
      <c r="GMN29" s="37"/>
      <c r="GMO29" s="37"/>
      <c r="GMP29" s="37"/>
      <c r="GMQ29" s="37"/>
      <c r="GMR29" s="37"/>
      <c r="GMS29" s="37"/>
      <c r="GMT29" s="37"/>
      <c r="GMU29" s="37"/>
      <c r="GMV29" s="37"/>
      <c r="GMW29" s="37"/>
      <c r="GMX29" s="37"/>
      <c r="GMY29" s="37"/>
      <c r="GMZ29" s="37"/>
      <c r="GNA29" s="37"/>
      <c r="GNB29" s="37"/>
      <c r="GNC29" s="37"/>
      <c r="GND29" s="37"/>
      <c r="GNE29" s="37"/>
      <c r="GNF29" s="37"/>
      <c r="GNG29" s="37"/>
      <c r="GNH29" s="37"/>
      <c r="GNI29" s="37"/>
      <c r="GNJ29" s="37"/>
      <c r="GNK29" s="37"/>
      <c r="GNL29" s="37"/>
      <c r="GNM29" s="37"/>
      <c r="GNN29" s="37"/>
      <c r="GNO29" s="37"/>
      <c r="GNP29" s="37"/>
      <c r="GNQ29" s="37"/>
      <c r="GNR29" s="37"/>
      <c r="GNS29" s="37"/>
      <c r="GNT29" s="37"/>
      <c r="GNU29" s="37"/>
      <c r="GNV29" s="37"/>
      <c r="GNW29" s="37"/>
      <c r="GNX29" s="37"/>
      <c r="GNY29" s="37"/>
      <c r="GNZ29" s="37"/>
      <c r="GOA29" s="37"/>
      <c r="GOB29" s="37"/>
      <c r="GOC29" s="37"/>
      <c r="GOD29" s="37"/>
      <c r="GOE29" s="37"/>
      <c r="GOF29" s="37"/>
      <c r="GOG29" s="37"/>
      <c r="GOH29" s="37"/>
      <c r="GOI29" s="37"/>
      <c r="GOJ29" s="37"/>
      <c r="GOK29" s="37"/>
      <c r="GOL29" s="37"/>
      <c r="GOM29" s="37"/>
      <c r="GON29" s="37"/>
      <c r="GOO29" s="37"/>
      <c r="GOP29" s="37"/>
      <c r="GOQ29" s="37"/>
      <c r="GOR29" s="37"/>
      <c r="GOS29" s="37"/>
      <c r="GOT29" s="37"/>
      <c r="GOU29" s="37"/>
      <c r="GOV29" s="37"/>
      <c r="GOW29" s="37"/>
      <c r="GOX29" s="37"/>
      <c r="GOY29" s="37"/>
      <c r="GOZ29" s="37"/>
      <c r="GPA29" s="37"/>
      <c r="GPB29" s="37"/>
      <c r="GPC29" s="37"/>
      <c r="GPD29" s="37"/>
      <c r="GPE29" s="37"/>
      <c r="GPF29" s="37"/>
      <c r="GPG29" s="37"/>
      <c r="GPH29" s="37"/>
      <c r="GPI29" s="37"/>
      <c r="GPJ29" s="37"/>
      <c r="GPK29" s="37"/>
      <c r="GPL29" s="37"/>
      <c r="GPM29" s="37"/>
      <c r="GPN29" s="37"/>
      <c r="GPO29" s="37"/>
      <c r="GPP29" s="37"/>
      <c r="GPQ29" s="37"/>
      <c r="GPR29" s="37"/>
      <c r="GPS29" s="37"/>
      <c r="GPT29" s="37"/>
      <c r="GPU29" s="37"/>
      <c r="GPV29" s="37"/>
      <c r="GPW29" s="37"/>
      <c r="GPX29" s="37"/>
      <c r="GPY29" s="37"/>
      <c r="GPZ29" s="37"/>
      <c r="GQA29" s="37"/>
      <c r="GQB29" s="37"/>
      <c r="GQC29" s="37"/>
      <c r="GQD29" s="37"/>
      <c r="GQE29" s="37"/>
      <c r="GQF29" s="37"/>
      <c r="GQG29" s="37"/>
      <c r="GQH29" s="37"/>
      <c r="GQI29" s="37"/>
      <c r="GQJ29" s="37"/>
      <c r="GQK29" s="37"/>
      <c r="GQL29" s="37"/>
      <c r="GQM29" s="37"/>
      <c r="GQN29" s="37"/>
      <c r="GQO29" s="37"/>
      <c r="GQP29" s="37"/>
      <c r="GQQ29" s="37"/>
      <c r="GQR29" s="37"/>
      <c r="GQS29" s="37"/>
      <c r="GQT29" s="37"/>
      <c r="GQU29" s="37"/>
      <c r="GQV29" s="37"/>
      <c r="GQW29" s="37"/>
      <c r="GQX29" s="37"/>
      <c r="GQY29" s="37"/>
      <c r="GQZ29" s="37"/>
      <c r="GRA29" s="37"/>
      <c r="GRB29" s="37"/>
      <c r="GRC29" s="37"/>
      <c r="GRD29" s="37"/>
      <c r="GRE29" s="37"/>
      <c r="GRF29" s="37"/>
      <c r="GRG29" s="37"/>
      <c r="GRH29" s="37"/>
      <c r="GRI29" s="37"/>
      <c r="GRJ29" s="37"/>
      <c r="GRK29" s="37"/>
      <c r="GRL29" s="37"/>
      <c r="GRM29" s="37"/>
      <c r="GRN29" s="37"/>
      <c r="GRO29" s="37"/>
      <c r="GRP29" s="37"/>
      <c r="GRQ29" s="37"/>
      <c r="GRR29" s="37"/>
      <c r="GRS29" s="37"/>
      <c r="GRT29" s="37"/>
      <c r="GRU29" s="37"/>
      <c r="GRV29" s="37"/>
      <c r="GRW29" s="37"/>
      <c r="GRX29" s="37"/>
      <c r="GRY29" s="37"/>
      <c r="GRZ29" s="37"/>
      <c r="GSA29" s="37"/>
      <c r="GSB29" s="37"/>
      <c r="GSC29" s="37"/>
      <c r="GSD29" s="37"/>
      <c r="GSE29" s="37"/>
      <c r="GSF29" s="37"/>
      <c r="GSG29" s="37"/>
      <c r="GSH29" s="37"/>
      <c r="GSI29" s="37"/>
      <c r="GSJ29" s="37"/>
      <c r="GSK29" s="37"/>
      <c r="GSL29" s="37"/>
      <c r="GSM29" s="37"/>
      <c r="GSN29" s="37"/>
      <c r="GSO29" s="37"/>
      <c r="GSP29" s="37"/>
      <c r="GSQ29" s="37"/>
      <c r="GSR29" s="37"/>
      <c r="GSS29" s="37"/>
      <c r="GST29" s="37"/>
      <c r="GSU29" s="37"/>
      <c r="GSV29" s="37"/>
      <c r="GSW29" s="37"/>
      <c r="GSX29" s="37"/>
      <c r="GSY29" s="37"/>
      <c r="GSZ29" s="37"/>
      <c r="GTA29" s="37"/>
      <c r="GTB29" s="37"/>
      <c r="GTC29" s="37"/>
      <c r="GTD29" s="37"/>
      <c r="GTE29" s="37"/>
      <c r="GTF29" s="37"/>
      <c r="GTG29" s="37"/>
      <c r="GTH29" s="37"/>
      <c r="GTI29" s="37"/>
      <c r="GTJ29" s="37"/>
      <c r="GTK29" s="37"/>
      <c r="GTL29" s="37"/>
      <c r="GTM29" s="37"/>
      <c r="GTN29" s="37"/>
      <c r="GTO29" s="37"/>
      <c r="GTP29" s="37"/>
      <c r="GTQ29" s="37"/>
      <c r="GTR29" s="37"/>
      <c r="GTS29" s="37"/>
      <c r="GTT29" s="37"/>
      <c r="GTU29" s="37"/>
      <c r="GTV29" s="37"/>
      <c r="GTW29" s="37"/>
      <c r="GTX29" s="37"/>
      <c r="GTY29" s="37"/>
      <c r="GTZ29" s="37"/>
      <c r="GUA29" s="37"/>
      <c r="GUB29" s="37"/>
      <c r="GUC29" s="37"/>
      <c r="GUD29" s="37"/>
      <c r="GUE29" s="37"/>
      <c r="GUF29" s="37"/>
      <c r="GUG29" s="37"/>
      <c r="GUH29" s="37"/>
      <c r="GUI29" s="37"/>
      <c r="GUJ29" s="37"/>
      <c r="GUK29" s="37"/>
      <c r="GUL29" s="37"/>
      <c r="GUM29" s="37"/>
      <c r="GUN29" s="37"/>
      <c r="GUO29" s="37"/>
      <c r="GUP29" s="37"/>
      <c r="GUQ29" s="37"/>
      <c r="GUR29" s="37"/>
      <c r="GUS29" s="37"/>
      <c r="GUT29" s="37"/>
      <c r="GUU29" s="37"/>
      <c r="GUV29" s="37"/>
      <c r="GUW29" s="37"/>
      <c r="GUX29" s="37"/>
      <c r="GUY29" s="37"/>
      <c r="GUZ29" s="37"/>
      <c r="GVA29" s="37"/>
      <c r="GVB29" s="37"/>
      <c r="GVC29" s="37"/>
      <c r="GVD29" s="37"/>
      <c r="GVE29" s="37"/>
      <c r="GVF29" s="37"/>
      <c r="GVG29" s="37"/>
      <c r="GVH29" s="37"/>
      <c r="GVI29" s="37"/>
      <c r="GVJ29" s="37"/>
      <c r="GVK29" s="37"/>
      <c r="GVL29" s="37"/>
      <c r="GVM29" s="37"/>
      <c r="GVN29" s="37"/>
      <c r="GVO29" s="37"/>
      <c r="GVP29" s="37"/>
      <c r="GVQ29" s="37"/>
      <c r="GVR29" s="37"/>
      <c r="GVS29" s="37"/>
      <c r="GVT29" s="37"/>
      <c r="GVU29" s="37"/>
      <c r="GVV29" s="37"/>
      <c r="GVW29" s="37"/>
      <c r="GVX29" s="37"/>
      <c r="GVY29" s="37"/>
      <c r="GVZ29" s="37"/>
      <c r="GWA29" s="37"/>
      <c r="GWB29" s="37"/>
      <c r="GWC29" s="37"/>
      <c r="GWD29" s="37"/>
      <c r="GWE29" s="37"/>
      <c r="GWF29" s="37"/>
      <c r="GWG29" s="37"/>
      <c r="GWH29" s="37"/>
      <c r="GWI29" s="37"/>
      <c r="GWJ29" s="37"/>
      <c r="GWK29" s="37"/>
      <c r="GWL29" s="37"/>
      <c r="GWM29" s="37"/>
      <c r="GWN29" s="37"/>
      <c r="GWO29" s="37"/>
      <c r="GWP29" s="37"/>
      <c r="GWQ29" s="37"/>
      <c r="GWR29" s="37"/>
      <c r="GWS29" s="37"/>
      <c r="GWT29" s="37"/>
      <c r="GWU29" s="37"/>
      <c r="GWV29" s="37"/>
      <c r="GWW29" s="37"/>
      <c r="GWX29" s="37"/>
      <c r="GWY29" s="37"/>
      <c r="GWZ29" s="37"/>
      <c r="GXA29" s="37"/>
      <c r="GXB29" s="37"/>
      <c r="GXC29" s="37"/>
      <c r="GXD29" s="37"/>
      <c r="GXE29" s="37"/>
      <c r="GXF29" s="37"/>
      <c r="GXG29" s="37"/>
      <c r="GXH29" s="37"/>
      <c r="GXI29" s="37"/>
      <c r="GXJ29" s="37"/>
      <c r="GXK29" s="37"/>
      <c r="GXL29" s="37"/>
      <c r="GXM29" s="37"/>
      <c r="GXN29" s="37"/>
      <c r="GXO29" s="37"/>
      <c r="GXP29" s="37"/>
      <c r="GXQ29" s="37"/>
      <c r="GXR29" s="37"/>
      <c r="GXS29" s="37"/>
      <c r="GXT29" s="37"/>
      <c r="GXU29" s="37"/>
      <c r="GXV29" s="37"/>
      <c r="GXW29" s="37"/>
      <c r="GXX29" s="37"/>
      <c r="GXY29" s="37"/>
      <c r="GXZ29" s="37"/>
      <c r="GYA29" s="37"/>
      <c r="GYB29" s="37"/>
      <c r="GYC29" s="37"/>
      <c r="GYD29" s="37"/>
      <c r="GYE29" s="37"/>
      <c r="GYF29" s="37"/>
      <c r="GYG29" s="37"/>
      <c r="GYH29" s="37"/>
      <c r="GYI29" s="37"/>
      <c r="GYJ29" s="37"/>
      <c r="GYK29" s="37"/>
      <c r="GYL29" s="37"/>
      <c r="GYM29" s="37"/>
      <c r="GYN29" s="37"/>
      <c r="GYO29" s="37"/>
      <c r="GYP29" s="37"/>
      <c r="GYQ29" s="37"/>
      <c r="GYR29" s="37"/>
      <c r="GYS29" s="37"/>
      <c r="GYT29" s="37"/>
      <c r="GYU29" s="37"/>
      <c r="GYV29" s="37"/>
      <c r="GYW29" s="37"/>
      <c r="GYX29" s="37"/>
      <c r="GYY29" s="37"/>
      <c r="GYZ29" s="37"/>
      <c r="GZA29" s="37"/>
      <c r="GZB29" s="37"/>
      <c r="GZC29" s="37"/>
      <c r="GZD29" s="37"/>
      <c r="GZE29" s="37"/>
      <c r="GZF29" s="37"/>
      <c r="GZG29" s="37"/>
      <c r="GZH29" s="37"/>
      <c r="GZI29" s="37"/>
      <c r="GZJ29" s="37"/>
      <c r="GZK29" s="37"/>
      <c r="GZL29" s="37"/>
      <c r="GZM29" s="37"/>
      <c r="GZN29" s="37"/>
      <c r="GZO29" s="37"/>
      <c r="GZP29" s="37"/>
      <c r="GZQ29" s="37"/>
      <c r="GZR29" s="37"/>
      <c r="GZS29" s="37"/>
      <c r="GZT29" s="37"/>
      <c r="GZU29" s="37"/>
      <c r="GZV29" s="37"/>
      <c r="GZW29" s="37"/>
      <c r="GZX29" s="37"/>
      <c r="GZY29" s="37"/>
      <c r="GZZ29" s="37"/>
      <c r="HAA29" s="37"/>
      <c r="HAB29" s="37"/>
      <c r="HAC29" s="37"/>
      <c r="HAD29" s="37"/>
      <c r="HAE29" s="37"/>
      <c r="HAF29" s="37"/>
      <c r="HAG29" s="37"/>
      <c r="HAH29" s="37"/>
      <c r="HAI29" s="37"/>
      <c r="HAJ29" s="37"/>
      <c r="HAK29" s="37"/>
      <c r="HAL29" s="37"/>
      <c r="HAM29" s="37"/>
      <c r="HAN29" s="37"/>
      <c r="HAO29" s="37"/>
      <c r="HAP29" s="37"/>
      <c r="HAQ29" s="37"/>
      <c r="HAR29" s="37"/>
      <c r="HAS29" s="37"/>
      <c r="HAT29" s="37"/>
      <c r="HAU29" s="37"/>
      <c r="HAV29" s="37"/>
      <c r="HAW29" s="37"/>
      <c r="HAX29" s="37"/>
      <c r="HAY29" s="37"/>
      <c r="HAZ29" s="37"/>
      <c r="HBA29" s="37"/>
      <c r="HBB29" s="37"/>
      <c r="HBC29" s="37"/>
      <c r="HBD29" s="37"/>
      <c r="HBE29" s="37"/>
      <c r="HBF29" s="37"/>
      <c r="HBG29" s="37"/>
      <c r="HBH29" s="37"/>
      <c r="HBI29" s="37"/>
      <c r="HBJ29" s="37"/>
      <c r="HBK29" s="37"/>
      <c r="HBL29" s="37"/>
      <c r="HBM29" s="37"/>
      <c r="HBN29" s="37"/>
      <c r="HBO29" s="37"/>
      <c r="HBP29" s="37"/>
      <c r="HBQ29" s="37"/>
      <c r="HBR29" s="37"/>
      <c r="HBS29" s="37"/>
      <c r="HBT29" s="37"/>
      <c r="HBU29" s="37"/>
      <c r="HBV29" s="37"/>
      <c r="HBW29" s="37"/>
      <c r="HBX29" s="37"/>
      <c r="HBY29" s="37"/>
      <c r="HBZ29" s="37"/>
      <c r="HCA29" s="37"/>
      <c r="HCB29" s="37"/>
      <c r="HCC29" s="37"/>
      <c r="HCD29" s="37"/>
      <c r="HCE29" s="37"/>
      <c r="HCF29" s="37"/>
      <c r="HCG29" s="37"/>
      <c r="HCH29" s="37"/>
      <c r="HCI29" s="37"/>
      <c r="HCJ29" s="37"/>
      <c r="HCK29" s="37"/>
      <c r="HCL29" s="37"/>
      <c r="HCM29" s="37"/>
      <c r="HCN29" s="37"/>
      <c r="HCO29" s="37"/>
      <c r="HCP29" s="37"/>
      <c r="HCQ29" s="37"/>
      <c r="HCR29" s="37"/>
      <c r="HCS29" s="37"/>
      <c r="HCT29" s="37"/>
      <c r="HCU29" s="37"/>
      <c r="HCV29" s="37"/>
      <c r="HCW29" s="37"/>
      <c r="HCX29" s="37"/>
      <c r="HCY29" s="37"/>
      <c r="HCZ29" s="37"/>
      <c r="HDA29" s="37"/>
      <c r="HDB29" s="37"/>
      <c r="HDC29" s="37"/>
      <c r="HDD29" s="37"/>
      <c r="HDE29" s="37"/>
      <c r="HDF29" s="37"/>
      <c r="HDG29" s="37"/>
      <c r="HDH29" s="37"/>
      <c r="HDI29" s="37"/>
      <c r="HDJ29" s="37"/>
      <c r="HDK29" s="37"/>
      <c r="HDL29" s="37"/>
      <c r="HDM29" s="37"/>
      <c r="HDN29" s="37"/>
      <c r="HDO29" s="37"/>
      <c r="HDP29" s="37"/>
      <c r="HDQ29" s="37"/>
      <c r="HDR29" s="37"/>
      <c r="HDS29" s="37"/>
      <c r="HDT29" s="37"/>
      <c r="HDU29" s="37"/>
      <c r="HDV29" s="37"/>
      <c r="HDW29" s="37"/>
      <c r="HDX29" s="37"/>
      <c r="HDY29" s="37"/>
      <c r="HDZ29" s="37"/>
      <c r="HEA29" s="37"/>
      <c r="HEB29" s="37"/>
      <c r="HEC29" s="37"/>
      <c r="HED29" s="37"/>
      <c r="HEE29" s="37"/>
      <c r="HEF29" s="37"/>
      <c r="HEG29" s="37"/>
      <c r="HEH29" s="37"/>
      <c r="HEI29" s="37"/>
      <c r="HEJ29" s="37"/>
      <c r="HEK29" s="37"/>
      <c r="HEL29" s="37"/>
      <c r="HEM29" s="37"/>
      <c r="HEN29" s="37"/>
      <c r="HEO29" s="37"/>
      <c r="HEP29" s="37"/>
      <c r="HEQ29" s="37"/>
      <c r="HER29" s="37"/>
      <c r="HES29" s="37"/>
      <c r="HET29" s="37"/>
      <c r="HEU29" s="37"/>
      <c r="HEV29" s="37"/>
      <c r="HEW29" s="37"/>
      <c r="HEX29" s="37"/>
      <c r="HEY29" s="37"/>
      <c r="HEZ29" s="37"/>
      <c r="HFA29" s="37"/>
      <c r="HFB29" s="37"/>
      <c r="HFC29" s="37"/>
      <c r="HFD29" s="37"/>
      <c r="HFE29" s="37"/>
      <c r="HFF29" s="37"/>
      <c r="HFG29" s="37"/>
      <c r="HFH29" s="37"/>
      <c r="HFI29" s="37"/>
      <c r="HFJ29" s="37"/>
      <c r="HFK29" s="37"/>
      <c r="HFL29" s="37"/>
      <c r="HFM29" s="37"/>
      <c r="HFN29" s="37"/>
      <c r="HFO29" s="37"/>
      <c r="HFP29" s="37"/>
      <c r="HFQ29" s="37"/>
      <c r="HFR29" s="37"/>
      <c r="HFS29" s="37"/>
      <c r="HFT29" s="37"/>
      <c r="HFU29" s="37"/>
      <c r="HFV29" s="37"/>
      <c r="HFW29" s="37"/>
      <c r="HFX29" s="37"/>
      <c r="HFY29" s="37"/>
      <c r="HFZ29" s="37"/>
      <c r="HGA29" s="37"/>
      <c r="HGB29" s="37"/>
      <c r="HGC29" s="37"/>
      <c r="HGD29" s="37"/>
      <c r="HGE29" s="37"/>
      <c r="HGF29" s="37"/>
      <c r="HGG29" s="37"/>
      <c r="HGH29" s="37"/>
      <c r="HGI29" s="37"/>
      <c r="HGJ29" s="37"/>
      <c r="HGK29" s="37"/>
      <c r="HGL29" s="37"/>
      <c r="HGM29" s="37"/>
      <c r="HGN29" s="37"/>
      <c r="HGO29" s="37"/>
      <c r="HGP29" s="37"/>
      <c r="HGQ29" s="37"/>
      <c r="HGR29" s="37"/>
      <c r="HGS29" s="37"/>
      <c r="HGT29" s="37"/>
      <c r="HGU29" s="37"/>
      <c r="HGV29" s="37"/>
      <c r="HGW29" s="37"/>
      <c r="HGX29" s="37"/>
      <c r="HGY29" s="37"/>
      <c r="HGZ29" s="37"/>
      <c r="HHA29" s="37"/>
      <c r="HHB29" s="37"/>
      <c r="HHC29" s="37"/>
      <c r="HHD29" s="37"/>
      <c r="HHE29" s="37"/>
      <c r="HHF29" s="37"/>
      <c r="HHG29" s="37"/>
      <c r="HHH29" s="37"/>
      <c r="HHI29" s="37"/>
      <c r="HHJ29" s="37"/>
      <c r="HHK29" s="37"/>
      <c r="HHL29" s="37"/>
      <c r="HHM29" s="37"/>
      <c r="HHN29" s="37"/>
      <c r="HHO29" s="37"/>
      <c r="HHP29" s="37"/>
      <c r="HHQ29" s="37"/>
      <c r="HHR29" s="37"/>
      <c r="HHS29" s="37"/>
      <c r="HHT29" s="37"/>
      <c r="HHU29" s="37"/>
      <c r="HHV29" s="37"/>
      <c r="HHW29" s="37"/>
      <c r="HHX29" s="37"/>
      <c r="HHY29" s="37"/>
      <c r="HHZ29" s="37"/>
      <c r="HIA29" s="37"/>
      <c r="HIB29" s="37"/>
      <c r="HIC29" s="37"/>
      <c r="HID29" s="37"/>
      <c r="HIE29" s="37"/>
      <c r="HIF29" s="37"/>
      <c r="HIG29" s="37"/>
      <c r="HIH29" s="37"/>
      <c r="HII29" s="37"/>
      <c r="HIJ29" s="37"/>
      <c r="HIK29" s="37"/>
      <c r="HIL29" s="37"/>
      <c r="HIM29" s="37"/>
      <c r="HIN29" s="37"/>
      <c r="HIO29" s="37"/>
      <c r="HIP29" s="37"/>
      <c r="HIQ29" s="37"/>
      <c r="HIR29" s="37"/>
      <c r="HIS29" s="37"/>
      <c r="HIT29" s="37"/>
      <c r="HIU29" s="37"/>
      <c r="HIV29" s="37"/>
      <c r="HIW29" s="37"/>
      <c r="HIX29" s="37"/>
      <c r="HIY29" s="37"/>
      <c r="HIZ29" s="37"/>
      <c r="HJA29" s="37"/>
      <c r="HJB29" s="37"/>
      <c r="HJC29" s="37"/>
      <c r="HJD29" s="37"/>
      <c r="HJE29" s="37"/>
      <c r="HJF29" s="37"/>
      <c r="HJG29" s="37"/>
      <c r="HJH29" s="37"/>
      <c r="HJI29" s="37"/>
      <c r="HJJ29" s="37"/>
      <c r="HJK29" s="37"/>
      <c r="HJL29" s="37"/>
      <c r="HJM29" s="37"/>
      <c r="HJN29" s="37"/>
      <c r="HJO29" s="37"/>
      <c r="HJP29" s="37"/>
      <c r="HJQ29" s="37"/>
      <c r="HJR29" s="37"/>
      <c r="HJS29" s="37"/>
      <c r="HJT29" s="37"/>
      <c r="HJU29" s="37"/>
      <c r="HJV29" s="37"/>
      <c r="HJW29" s="37"/>
      <c r="HJX29" s="37"/>
      <c r="HJY29" s="37"/>
      <c r="HJZ29" s="37"/>
      <c r="HKA29" s="37"/>
      <c r="HKB29" s="37"/>
      <c r="HKC29" s="37"/>
      <c r="HKD29" s="37"/>
      <c r="HKE29" s="37"/>
      <c r="HKF29" s="37"/>
      <c r="HKG29" s="37"/>
      <c r="HKH29" s="37"/>
      <c r="HKI29" s="37"/>
      <c r="HKJ29" s="37"/>
      <c r="HKK29" s="37"/>
      <c r="HKL29" s="37"/>
      <c r="HKM29" s="37"/>
      <c r="HKN29" s="37"/>
      <c r="HKO29" s="37"/>
      <c r="HKP29" s="37"/>
      <c r="HKQ29" s="37"/>
      <c r="HKR29" s="37"/>
      <c r="HKS29" s="37"/>
      <c r="HKT29" s="37"/>
      <c r="HKU29" s="37"/>
      <c r="HKV29" s="37"/>
      <c r="HKW29" s="37"/>
      <c r="HKX29" s="37"/>
      <c r="HKY29" s="37"/>
      <c r="HKZ29" s="37"/>
      <c r="HLA29" s="37"/>
      <c r="HLB29" s="37"/>
      <c r="HLC29" s="37"/>
      <c r="HLD29" s="37"/>
      <c r="HLE29" s="37"/>
      <c r="HLF29" s="37"/>
      <c r="HLG29" s="37"/>
      <c r="HLH29" s="37"/>
      <c r="HLI29" s="37"/>
      <c r="HLJ29" s="37"/>
      <c r="HLK29" s="37"/>
      <c r="HLL29" s="37"/>
      <c r="HLM29" s="37"/>
      <c r="HLN29" s="37"/>
      <c r="HLO29" s="37"/>
      <c r="HLP29" s="37"/>
      <c r="HLQ29" s="37"/>
      <c r="HLR29" s="37"/>
      <c r="HLS29" s="37"/>
      <c r="HLT29" s="37"/>
      <c r="HLU29" s="37"/>
      <c r="HLV29" s="37"/>
      <c r="HLW29" s="37"/>
      <c r="HLX29" s="37"/>
      <c r="HLY29" s="37"/>
      <c r="HLZ29" s="37"/>
      <c r="HMA29" s="37"/>
      <c r="HMB29" s="37"/>
      <c r="HMC29" s="37"/>
      <c r="HMD29" s="37"/>
      <c r="HME29" s="37"/>
      <c r="HMF29" s="37"/>
      <c r="HMG29" s="37"/>
      <c r="HMH29" s="37"/>
      <c r="HMI29" s="37"/>
      <c r="HMJ29" s="37"/>
      <c r="HMK29" s="37"/>
      <c r="HML29" s="37"/>
      <c r="HMM29" s="37"/>
      <c r="HMN29" s="37"/>
      <c r="HMO29" s="37"/>
      <c r="HMP29" s="37"/>
      <c r="HMQ29" s="37"/>
      <c r="HMR29" s="37"/>
      <c r="HMS29" s="37"/>
      <c r="HMT29" s="37"/>
      <c r="HMU29" s="37"/>
      <c r="HMV29" s="37"/>
      <c r="HMW29" s="37"/>
      <c r="HMX29" s="37"/>
      <c r="HMY29" s="37"/>
      <c r="HMZ29" s="37"/>
      <c r="HNA29" s="37"/>
      <c r="HNB29" s="37"/>
      <c r="HNC29" s="37"/>
      <c r="HND29" s="37"/>
      <c r="HNE29" s="37"/>
      <c r="HNF29" s="37"/>
      <c r="HNG29" s="37"/>
      <c r="HNH29" s="37"/>
      <c r="HNI29" s="37"/>
      <c r="HNJ29" s="37"/>
      <c r="HNK29" s="37"/>
      <c r="HNL29" s="37"/>
      <c r="HNM29" s="37"/>
      <c r="HNN29" s="37"/>
      <c r="HNO29" s="37"/>
      <c r="HNP29" s="37"/>
      <c r="HNQ29" s="37"/>
      <c r="HNR29" s="37"/>
      <c r="HNS29" s="37"/>
      <c r="HNT29" s="37"/>
      <c r="HNU29" s="37"/>
      <c r="HNV29" s="37"/>
      <c r="HNW29" s="37"/>
      <c r="HNX29" s="37"/>
      <c r="HNY29" s="37"/>
      <c r="HNZ29" s="37"/>
      <c r="HOA29" s="37"/>
      <c r="HOB29" s="37"/>
      <c r="HOC29" s="37"/>
      <c r="HOD29" s="37"/>
      <c r="HOE29" s="37"/>
      <c r="HOF29" s="37"/>
      <c r="HOG29" s="37"/>
      <c r="HOH29" s="37"/>
      <c r="HOI29" s="37"/>
      <c r="HOJ29" s="37"/>
      <c r="HOK29" s="37"/>
      <c r="HOL29" s="37"/>
      <c r="HOM29" s="37"/>
      <c r="HON29" s="37"/>
      <c r="HOO29" s="37"/>
      <c r="HOP29" s="37"/>
      <c r="HOQ29" s="37"/>
      <c r="HOR29" s="37"/>
      <c r="HOS29" s="37"/>
      <c r="HOT29" s="37"/>
      <c r="HOU29" s="37"/>
      <c r="HOV29" s="37"/>
      <c r="HOW29" s="37"/>
      <c r="HOX29" s="37"/>
      <c r="HOY29" s="37"/>
      <c r="HOZ29" s="37"/>
      <c r="HPA29" s="37"/>
      <c r="HPB29" s="37"/>
      <c r="HPC29" s="37"/>
      <c r="HPD29" s="37"/>
      <c r="HPE29" s="37"/>
      <c r="HPF29" s="37"/>
      <c r="HPG29" s="37"/>
      <c r="HPH29" s="37"/>
      <c r="HPI29" s="37"/>
      <c r="HPJ29" s="37"/>
      <c r="HPK29" s="37"/>
      <c r="HPL29" s="37"/>
      <c r="HPM29" s="37"/>
      <c r="HPN29" s="37"/>
      <c r="HPO29" s="37"/>
      <c r="HPP29" s="37"/>
      <c r="HPQ29" s="37"/>
      <c r="HPR29" s="37"/>
      <c r="HPS29" s="37"/>
      <c r="HPT29" s="37"/>
      <c r="HPU29" s="37"/>
      <c r="HPV29" s="37"/>
      <c r="HPW29" s="37"/>
      <c r="HPX29" s="37"/>
      <c r="HPY29" s="37"/>
      <c r="HPZ29" s="37"/>
      <c r="HQA29" s="37"/>
      <c r="HQB29" s="37"/>
      <c r="HQC29" s="37"/>
      <c r="HQD29" s="37"/>
      <c r="HQE29" s="37"/>
      <c r="HQF29" s="37"/>
      <c r="HQG29" s="37"/>
      <c r="HQH29" s="37"/>
      <c r="HQI29" s="37"/>
      <c r="HQJ29" s="37"/>
      <c r="HQK29" s="37"/>
      <c r="HQL29" s="37"/>
      <c r="HQM29" s="37"/>
      <c r="HQN29" s="37"/>
      <c r="HQO29" s="37"/>
      <c r="HQP29" s="37"/>
      <c r="HQQ29" s="37"/>
      <c r="HQR29" s="37"/>
      <c r="HQS29" s="37"/>
      <c r="HQT29" s="37"/>
      <c r="HQU29" s="37"/>
      <c r="HQV29" s="37"/>
      <c r="HQW29" s="37"/>
      <c r="HQX29" s="37"/>
      <c r="HQY29" s="37"/>
      <c r="HQZ29" s="37"/>
      <c r="HRA29" s="37"/>
      <c r="HRB29" s="37"/>
      <c r="HRC29" s="37"/>
      <c r="HRD29" s="37"/>
      <c r="HRE29" s="37"/>
      <c r="HRF29" s="37"/>
      <c r="HRG29" s="37"/>
      <c r="HRH29" s="37"/>
      <c r="HRI29" s="37"/>
      <c r="HRJ29" s="37"/>
      <c r="HRK29" s="37"/>
      <c r="HRL29" s="37"/>
      <c r="HRM29" s="37"/>
      <c r="HRN29" s="37"/>
      <c r="HRO29" s="37"/>
      <c r="HRP29" s="37"/>
      <c r="HRQ29" s="37"/>
      <c r="HRR29" s="37"/>
      <c r="HRS29" s="37"/>
      <c r="HRT29" s="37"/>
      <c r="HRU29" s="37"/>
      <c r="HRV29" s="37"/>
      <c r="HRW29" s="37"/>
      <c r="HRX29" s="37"/>
      <c r="HRY29" s="37"/>
      <c r="HRZ29" s="37"/>
      <c r="HSA29" s="37"/>
      <c r="HSB29" s="37"/>
      <c r="HSC29" s="37"/>
      <c r="HSD29" s="37"/>
      <c r="HSE29" s="37"/>
      <c r="HSF29" s="37"/>
      <c r="HSG29" s="37"/>
      <c r="HSH29" s="37"/>
      <c r="HSI29" s="37"/>
      <c r="HSJ29" s="37"/>
      <c r="HSK29" s="37"/>
      <c r="HSL29" s="37"/>
      <c r="HSM29" s="37"/>
      <c r="HSN29" s="37"/>
      <c r="HSO29" s="37"/>
      <c r="HSP29" s="37"/>
      <c r="HSQ29" s="37"/>
      <c r="HSR29" s="37"/>
      <c r="HSS29" s="37"/>
      <c r="HST29" s="37"/>
      <c r="HSU29" s="37"/>
      <c r="HSV29" s="37"/>
      <c r="HSW29" s="37"/>
      <c r="HSX29" s="37"/>
      <c r="HSY29" s="37"/>
      <c r="HSZ29" s="37"/>
      <c r="HTA29" s="37"/>
      <c r="HTB29" s="37"/>
      <c r="HTC29" s="37"/>
      <c r="HTD29" s="37"/>
      <c r="HTE29" s="37"/>
      <c r="HTF29" s="37"/>
      <c r="HTG29" s="37"/>
      <c r="HTH29" s="37"/>
      <c r="HTI29" s="37"/>
      <c r="HTJ29" s="37"/>
      <c r="HTK29" s="37"/>
      <c r="HTL29" s="37"/>
      <c r="HTM29" s="37"/>
      <c r="HTN29" s="37"/>
      <c r="HTO29" s="37"/>
      <c r="HTP29" s="37"/>
      <c r="HTQ29" s="37"/>
      <c r="HTR29" s="37"/>
      <c r="HTS29" s="37"/>
      <c r="HTT29" s="37"/>
      <c r="HTU29" s="37"/>
      <c r="HTV29" s="37"/>
      <c r="HTW29" s="37"/>
      <c r="HTX29" s="37"/>
      <c r="HTY29" s="37"/>
      <c r="HTZ29" s="37"/>
      <c r="HUA29" s="37"/>
      <c r="HUB29" s="37"/>
      <c r="HUC29" s="37"/>
      <c r="HUD29" s="37"/>
      <c r="HUE29" s="37"/>
      <c r="HUF29" s="37"/>
      <c r="HUG29" s="37"/>
      <c r="HUH29" s="37"/>
      <c r="HUI29" s="37"/>
      <c r="HUJ29" s="37"/>
      <c r="HUK29" s="37"/>
      <c r="HUL29" s="37"/>
      <c r="HUM29" s="37"/>
      <c r="HUN29" s="37"/>
      <c r="HUO29" s="37"/>
      <c r="HUP29" s="37"/>
      <c r="HUQ29" s="37"/>
      <c r="HUR29" s="37"/>
      <c r="HUS29" s="37"/>
      <c r="HUT29" s="37"/>
      <c r="HUU29" s="37"/>
      <c r="HUV29" s="37"/>
      <c r="HUW29" s="37"/>
      <c r="HUX29" s="37"/>
      <c r="HUY29" s="37"/>
      <c r="HUZ29" s="37"/>
      <c r="HVA29" s="37"/>
      <c r="HVB29" s="37"/>
      <c r="HVC29" s="37"/>
      <c r="HVD29" s="37"/>
      <c r="HVE29" s="37"/>
      <c r="HVF29" s="37"/>
      <c r="HVG29" s="37"/>
      <c r="HVH29" s="37"/>
      <c r="HVI29" s="37"/>
      <c r="HVJ29" s="37"/>
      <c r="HVK29" s="37"/>
      <c r="HVL29" s="37"/>
      <c r="HVM29" s="37"/>
      <c r="HVN29" s="37"/>
      <c r="HVO29" s="37"/>
      <c r="HVP29" s="37"/>
      <c r="HVQ29" s="37"/>
      <c r="HVR29" s="37"/>
      <c r="HVS29" s="37"/>
      <c r="HVT29" s="37"/>
      <c r="HVU29" s="37"/>
      <c r="HVV29" s="37"/>
      <c r="HVW29" s="37"/>
      <c r="HVX29" s="37"/>
      <c r="HVY29" s="37"/>
      <c r="HVZ29" s="37"/>
      <c r="HWA29" s="37"/>
      <c r="HWB29" s="37"/>
      <c r="HWC29" s="37"/>
      <c r="HWD29" s="37"/>
      <c r="HWE29" s="37"/>
      <c r="HWF29" s="37"/>
      <c r="HWG29" s="37"/>
      <c r="HWH29" s="37"/>
      <c r="HWI29" s="37"/>
      <c r="HWJ29" s="37"/>
      <c r="HWK29" s="37"/>
      <c r="HWL29" s="37"/>
      <c r="HWM29" s="37"/>
      <c r="HWN29" s="37"/>
      <c r="HWO29" s="37"/>
      <c r="HWP29" s="37"/>
      <c r="HWQ29" s="37"/>
      <c r="HWR29" s="37"/>
      <c r="HWS29" s="37"/>
      <c r="HWT29" s="37"/>
      <c r="HWU29" s="37"/>
      <c r="HWV29" s="37"/>
      <c r="HWW29" s="37"/>
      <c r="HWX29" s="37"/>
      <c r="HWY29" s="37"/>
      <c r="HWZ29" s="37"/>
      <c r="HXA29" s="37"/>
      <c r="HXB29" s="37"/>
      <c r="HXC29" s="37"/>
      <c r="HXD29" s="37"/>
      <c r="HXE29" s="37"/>
      <c r="HXF29" s="37"/>
      <c r="HXG29" s="37"/>
      <c r="HXH29" s="37"/>
      <c r="HXI29" s="37"/>
      <c r="HXJ29" s="37"/>
      <c r="HXK29" s="37"/>
      <c r="HXL29" s="37"/>
      <c r="HXM29" s="37"/>
      <c r="HXN29" s="37"/>
      <c r="HXO29" s="37"/>
      <c r="HXP29" s="37"/>
      <c r="HXQ29" s="37"/>
      <c r="HXR29" s="37"/>
      <c r="HXS29" s="37"/>
      <c r="HXT29" s="37"/>
      <c r="HXU29" s="37"/>
      <c r="HXV29" s="37"/>
      <c r="HXW29" s="37"/>
      <c r="HXX29" s="37"/>
      <c r="HXY29" s="37"/>
      <c r="HXZ29" s="37"/>
      <c r="HYA29" s="37"/>
      <c r="HYB29" s="37"/>
      <c r="HYC29" s="37"/>
      <c r="HYD29" s="37"/>
      <c r="HYE29" s="37"/>
      <c r="HYF29" s="37"/>
      <c r="HYG29" s="37"/>
      <c r="HYH29" s="37"/>
      <c r="HYI29" s="37"/>
      <c r="HYJ29" s="37"/>
      <c r="HYK29" s="37"/>
      <c r="HYL29" s="37"/>
      <c r="HYM29" s="37"/>
      <c r="HYN29" s="37"/>
      <c r="HYO29" s="37"/>
      <c r="HYP29" s="37"/>
      <c r="HYQ29" s="37"/>
      <c r="HYR29" s="37"/>
      <c r="HYS29" s="37"/>
      <c r="HYT29" s="37"/>
      <c r="HYU29" s="37"/>
      <c r="HYV29" s="37"/>
      <c r="HYW29" s="37"/>
      <c r="HYX29" s="37"/>
      <c r="HYY29" s="37"/>
      <c r="HYZ29" s="37"/>
      <c r="HZA29" s="37"/>
      <c r="HZB29" s="37"/>
      <c r="HZC29" s="37"/>
      <c r="HZD29" s="37"/>
      <c r="HZE29" s="37"/>
      <c r="HZF29" s="37"/>
      <c r="HZG29" s="37"/>
      <c r="HZH29" s="37"/>
      <c r="HZI29" s="37"/>
      <c r="HZJ29" s="37"/>
      <c r="HZK29" s="37"/>
      <c r="HZL29" s="37"/>
      <c r="HZM29" s="37"/>
      <c r="HZN29" s="37"/>
      <c r="HZO29" s="37"/>
      <c r="HZP29" s="37"/>
      <c r="HZQ29" s="37"/>
      <c r="HZR29" s="37"/>
      <c r="HZS29" s="37"/>
      <c r="HZT29" s="37"/>
      <c r="HZU29" s="37"/>
      <c r="HZV29" s="37"/>
      <c r="HZW29" s="37"/>
      <c r="HZX29" s="37"/>
      <c r="HZY29" s="37"/>
      <c r="HZZ29" s="37"/>
      <c r="IAA29" s="37"/>
      <c r="IAB29" s="37"/>
      <c r="IAC29" s="37"/>
      <c r="IAD29" s="37"/>
      <c r="IAE29" s="37"/>
      <c r="IAF29" s="37"/>
      <c r="IAG29" s="37"/>
      <c r="IAH29" s="37"/>
      <c r="IAI29" s="37"/>
      <c r="IAJ29" s="37"/>
      <c r="IAK29" s="37"/>
      <c r="IAL29" s="37"/>
      <c r="IAM29" s="37"/>
      <c r="IAN29" s="37"/>
      <c r="IAO29" s="37"/>
      <c r="IAP29" s="37"/>
      <c r="IAQ29" s="37"/>
      <c r="IAR29" s="37"/>
      <c r="IAS29" s="37"/>
      <c r="IAT29" s="37"/>
      <c r="IAU29" s="37"/>
      <c r="IAV29" s="37"/>
      <c r="IAW29" s="37"/>
      <c r="IAX29" s="37"/>
      <c r="IAY29" s="37"/>
      <c r="IAZ29" s="37"/>
      <c r="IBA29" s="37"/>
      <c r="IBB29" s="37"/>
      <c r="IBC29" s="37"/>
      <c r="IBD29" s="37"/>
      <c r="IBE29" s="37"/>
      <c r="IBF29" s="37"/>
      <c r="IBG29" s="37"/>
      <c r="IBH29" s="37"/>
      <c r="IBI29" s="37"/>
      <c r="IBJ29" s="37"/>
      <c r="IBK29" s="37"/>
      <c r="IBL29" s="37"/>
      <c r="IBM29" s="37"/>
      <c r="IBN29" s="37"/>
      <c r="IBO29" s="37"/>
      <c r="IBP29" s="37"/>
      <c r="IBQ29" s="37"/>
      <c r="IBR29" s="37"/>
      <c r="IBS29" s="37"/>
      <c r="IBT29" s="37"/>
      <c r="IBU29" s="37"/>
      <c r="IBV29" s="37"/>
      <c r="IBW29" s="37"/>
      <c r="IBX29" s="37"/>
      <c r="IBY29" s="37"/>
      <c r="IBZ29" s="37"/>
      <c r="ICA29" s="37"/>
      <c r="ICB29" s="37"/>
      <c r="ICC29" s="37"/>
      <c r="ICD29" s="37"/>
      <c r="ICE29" s="37"/>
      <c r="ICF29" s="37"/>
      <c r="ICG29" s="37"/>
      <c r="ICH29" s="37"/>
      <c r="ICI29" s="37"/>
      <c r="ICJ29" s="37"/>
      <c r="ICK29" s="37"/>
      <c r="ICL29" s="37"/>
      <c r="ICM29" s="37"/>
      <c r="ICN29" s="37"/>
      <c r="ICO29" s="37"/>
      <c r="ICP29" s="37"/>
      <c r="ICQ29" s="37"/>
      <c r="ICR29" s="37"/>
      <c r="ICS29" s="37"/>
      <c r="ICT29" s="37"/>
      <c r="ICU29" s="37"/>
      <c r="ICV29" s="37"/>
      <c r="ICW29" s="37"/>
      <c r="ICX29" s="37"/>
      <c r="ICY29" s="37"/>
      <c r="ICZ29" s="37"/>
      <c r="IDA29" s="37"/>
      <c r="IDB29" s="37"/>
      <c r="IDC29" s="37"/>
      <c r="IDD29" s="37"/>
      <c r="IDE29" s="37"/>
      <c r="IDF29" s="37"/>
      <c r="IDG29" s="37"/>
      <c r="IDH29" s="37"/>
      <c r="IDI29" s="37"/>
      <c r="IDJ29" s="37"/>
      <c r="IDK29" s="37"/>
      <c r="IDL29" s="37"/>
      <c r="IDM29" s="37"/>
      <c r="IDN29" s="37"/>
      <c r="IDO29" s="37"/>
      <c r="IDP29" s="37"/>
      <c r="IDQ29" s="37"/>
      <c r="IDR29" s="37"/>
      <c r="IDS29" s="37"/>
      <c r="IDT29" s="37"/>
      <c r="IDU29" s="37"/>
      <c r="IDV29" s="37"/>
      <c r="IDW29" s="37"/>
      <c r="IDX29" s="37"/>
      <c r="IDY29" s="37"/>
      <c r="IDZ29" s="37"/>
      <c r="IEA29" s="37"/>
      <c r="IEB29" s="37"/>
      <c r="IEC29" s="37"/>
      <c r="IED29" s="37"/>
      <c r="IEE29" s="37"/>
      <c r="IEF29" s="37"/>
      <c r="IEG29" s="37"/>
      <c r="IEH29" s="37"/>
      <c r="IEI29" s="37"/>
      <c r="IEJ29" s="37"/>
      <c r="IEK29" s="37"/>
      <c r="IEL29" s="37"/>
      <c r="IEM29" s="37"/>
      <c r="IEN29" s="37"/>
      <c r="IEO29" s="37"/>
      <c r="IEP29" s="37"/>
      <c r="IEQ29" s="37"/>
      <c r="IER29" s="37"/>
      <c r="IES29" s="37"/>
      <c r="IET29" s="37"/>
      <c r="IEU29" s="37"/>
      <c r="IEV29" s="37"/>
      <c r="IEW29" s="37"/>
      <c r="IEX29" s="37"/>
      <c r="IEY29" s="37"/>
      <c r="IEZ29" s="37"/>
      <c r="IFA29" s="37"/>
      <c r="IFB29" s="37"/>
      <c r="IFC29" s="37"/>
      <c r="IFD29" s="37"/>
      <c r="IFE29" s="37"/>
      <c r="IFF29" s="37"/>
      <c r="IFG29" s="37"/>
      <c r="IFH29" s="37"/>
      <c r="IFI29" s="37"/>
      <c r="IFJ29" s="37"/>
      <c r="IFK29" s="37"/>
      <c r="IFL29" s="37"/>
      <c r="IFM29" s="37"/>
      <c r="IFN29" s="37"/>
      <c r="IFO29" s="37"/>
      <c r="IFP29" s="37"/>
      <c r="IFQ29" s="37"/>
      <c r="IFR29" s="37"/>
      <c r="IFS29" s="37"/>
      <c r="IFT29" s="37"/>
      <c r="IFU29" s="37"/>
      <c r="IFV29" s="37"/>
      <c r="IFW29" s="37"/>
      <c r="IFX29" s="37"/>
      <c r="IFY29" s="37"/>
      <c r="IFZ29" s="37"/>
      <c r="IGA29" s="37"/>
      <c r="IGB29" s="37"/>
      <c r="IGC29" s="37"/>
      <c r="IGD29" s="37"/>
      <c r="IGE29" s="37"/>
      <c r="IGF29" s="37"/>
      <c r="IGG29" s="37"/>
      <c r="IGH29" s="37"/>
      <c r="IGI29" s="37"/>
      <c r="IGJ29" s="37"/>
      <c r="IGK29" s="37"/>
      <c r="IGL29" s="37"/>
      <c r="IGM29" s="37"/>
      <c r="IGN29" s="37"/>
      <c r="IGO29" s="37"/>
      <c r="IGP29" s="37"/>
      <c r="IGQ29" s="37"/>
      <c r="IGR29" s="37"/>
      <c r="IGS29" s="37"/>
      <c r="IGT29" s="37"/>
      <c r="IGU29" s="37"/>
      <c r="IGV29" s="37"/>
      <c r="IGW29" s="37"/>
      <c r="IGX29" s="37"/>
      <c r="IGY29" s="37"/>
      <c r="IGZ29" s="37"/>
      <c r="IHA29" s="37"/>
      <c r="IHB29" s="37"/>
      <c r="IHC29" s="37"/>
      <c r="IHD29" s="37"/>
      <c r="IHE29" s="37"/>
      <c r="IHF29" s="37"/>
      <c r="IHG29" s="37"/>
      <c r="IHH29" s="37"/>
      <c r="IHI29" s="37"/>
      <c r="IHJ29" s="37"/>
      <c r="IHK29" s="37"/>
      <c r="IHL29" s="37"/>
      <c r="IHM29" s="37"/>
      <c r="IHN29" s="37"/>
      <c r="IHO29" s="37"/>
      <c r="IHP29" s="37"/>
      <c r="IHQ29" s="37"/>
      <c r="IHR29" s="37"/>
      <c r="IHS29" s="37"/>
      <c r="IHT29" s="37"/>
      <c r="IHU29" s="37"/>
      <c r="IHV29" s="37"/>
      <c r="IHW29" s="37"/>
      <c r="IHX29" s="37"/>
      <c r="IHY29" s="37"/>
      <c r="IHZ29" s="37"/>
      <c r="IIA29" s="37"/>
      <c r="IIB29" s="37"/>
      <c r="IIC29" s="37"/>
      <c r="IID29" s="37"/>
      <c r="IIE29" s="37"/>
      <c r="IIF29" s="37"/>
      <c r="IIG29" s="37"/>
      <c r="IIH29" s="37"/>
      <c r="III29" s="37"/>
      <c r="IIJ29" s="37"/>
      <c r="IIK29" s="37"/>
      <c r="IIL29" s="37"/>
      <c r="IIM29" s="37"/>
      <c r="IIN29" s="37"/>
      <c r="IIO29" s="37"/>
      <c r="IIP29" s="37"/>
      <c r="IIQ29" s="37"/>
      <c r="IIR29" s="37"/>
      <c r="IIS29" s="37"/>
      <c r="IIT29" s="37"/>
      <c r="IIU29" s="37"/>
      <c r="IIV29" s="37"/>
      <c r="IIW29" s="37"/>
      <c r="IIX29" s="37"/>
      <c r="IIY29" s="37"/>
      <c r="IIZ29" s="37"/>
      <c r="IJA29" s="37"/>
      <c r="IJB29" s="37"/>
      <c r="IJC29" s="37"/>
      <c r="IJD29" s="37"/>
      <c r="IJE29" s="37"/>
      <c r="IJF29" s="37"/>
      <c r="IJG29" s="37"/>
      <c r="IJH29" s="37"/>
      <c r="IJI29" s="37"/>
      <c r="IJJ29" s="37"/>
      <c r="IJK29" s="37"/>
      <c r="IJL29" s="37"/>
      <c r="IJM29" s="37"/>
      <c r="IJN29" s="37"/>
      <c r="IJO29" s="37"/>
      <c r="IJP29" s="37"/>
      <c r="IJQ29" s="37"/>
      <c r="IJR29" s="37"/>
      <c r="IJS29" s="37"/>
      <c r="IJT29" s="37"/>
      <c r="IJU29" s="37"/>
      <c r="IJV29" s="37"/>
      <c r="IJW29" s="37"/>
      <c r="IJX29" s="37"/>
      <c r="IJY29" s="37"/>
      <c r="IJZ29" s="37"/>
      <c r="IKA29" s="37"/>
      <c r="IKB29" s="37"/>
      <c r="IKC29" s="37"/>
      <c r="IKD29" s="37"/>
      <c r="IKE29" s="37"/>
      <c r="IKF29" s="37"/>
      <c r="IKG29" s="37"/>
      <c r="IKH29" s="37"/>
      <c r="IKI29" s="37"/>
      <c r="IKJ29" s="37"/>
      <c r="IKK29" s="37"/>
      <c r="IKL29" s="37"/>
      <c r="IKM29" s="37"/>
      <c r="IKN29" s="37"/>
      <c r="IKO29" s="37"/>
      <c r="IKP29" s="37"/>
      <c r="IKQ29" s="37"/>
      <c r="IKR29" s="37"/>
      <c r="IKS29" s="37"/>
      <c r="IKT29" s="37"/>
      <c r="IKU29" s="37"/>
      <c r="IKV29" s="37"/>
      <c r="IKW29" s="37"/>
      <c r="IKX29" s="37"/>
      <c r="IKY29" s="37"/>
      <c r="IKZ29" s="37"/>
      <c r="ILA29" s="37"/>
      <c r="ILB29" s="37"/>
      <c r="ILC29" s="37"/>
      <c r="ILD29" s="37"/>
      <c r="ILE29" s="37"/>
      <c r="ILF29" s="37"/>
      <c r="ILG29" s="37"/>
      <c r="ILH29" s="37"/>
      <c r="ILI29" s="37"/>
      <c r="ILJ29" s="37"/>
      <c r="ILK29" s="37"/>
      <c r="ILL29" s="37"/>
      <c r="ILM29" s="37"/>
      <c r="ILN29" s="37"/>
      <c r="ILO29" s="37"/>
      <c r="ILP29" s="37"/>
      <c r="ILQ29" s="37"/>
      <c r="ILR29" s="37"/>
      <c r="ILS29" s="37"/>
      <c r="ILT29" s="37"/>
      <c r="ILU29" s="37"/>
      <c r="ILV29" s="37"/>
      <c r="ILW29" s="37"/>
      <c r="ILX29" s="37"/>
      <c r="ILY29" s="37"/>
      <c r="ILZ29" s="37"/>
      <c r="IMA29" s="37"/>
      <c r="IMB29" s="37"/>
      <c r="IMC29" s="37"/>
      <c r="IMD29" s="37"/>
      <c r="IME29" s="37"/>
      <c r="IMF29" s="37"/>
      <c r="IMG29" s="37"/>
      <c r="IMH29" s="37"/>
      <c r="IMI29" s="37"/>
      <c r="IMJ29" s="37"/>
      <c r="IMK29" s="37"/>
      <c r="IML29" s="37"/>
      <c r="IMM29" s="37"/>
      <c r="IMN29" s="37"/>
      <c r="IMO29" s="37"/>
      <c r="IMP29" s="37"/>
      <c r="IMQ29" s="37"/>
      <c r="IMR29" s="37"/>
      <c r="IMS29" s="37"/>
      <c r="IMT29" s="37"/>
      <c r="IMU29" s="37"/>
      <c r="IMV29" s="37"/>
      <c r="IMW29" s="37"/>
      <c r="IMX29" s="37"/>
      <c r="IMY29" s="37"/>
      <c r="IMZ29" s="37"/>
      <c r="INA29" s="37"/>
      <c r="INB29" s="37"/>
      <c r="INC29" s="37"/>
      <c r="IND29" s="37"/>
      <c r="INE29" s="37"/>
      <c r="INF29" s="37"/>
      <c r="ING29" s="37"/>
      <c r="INH29" s="37"/>
      <c r="INI29" s="37"/>
      <c r="INJ29" s="37"/>
      <c r="INK29" s="37"/>
      <c r="INL29" s="37"/>
      <c r="INM29" s="37"/>
      <c r="INN29" s="37"/>
      <c r="INO29" s="37"/>
      <c r="INP29" s="37"/>
      <c r="INQ29" s="37"/>
      <c r="INR29" s="37"/>
      <c r="INS29" s="37"/>
      <c r="INT29" s="37"/>
      <c r="INU29" s="37"/>
      <c r="INV29" s="37"/>
      <c r="INW29" s="37"/>
      <c r="INX29" s="37"/>
      <c r="INY29" s="37"/>
      <c r="INZ29" s="37"/>
      <c r="IOA29" s="37"/>
      <c r="IOB29" s="37"/>
      <c r="IOC29" s="37"/>
      <c r="IOD29" s="37"/>
      <c r="IOE29" s="37"/>
      <c r="IOF29" s="37"/>
      <c r="IOG29" s="37"/>
      <c r="IOH29" s="37"/>
      <c r="IOI29" s="37"/>
      <c r="IOJ29" s="37"/>
      <c r="IOK29" s="37"/>
      <c r="IOL29" s="37"/>
      <c r="IOM29" s="37"/>
      <c r="ION29" s="37"/>
      <c r="IOO29" s="37"/>
      <c r="IOP29" s="37"/>
      <c r="IOQ29" s="37"/>
      <c r="IOR29" s="37"/>
      <c r="IOS29" s="37"/>
      <c r="IOT29" s="37"/>
      <c r="IOU29" s="37"/>
      <c r="IOV29" s="37"/>
      <c r="IOW29" s="37"/>
      <c r="IOX29" s="37"/>
      <c r="IOY29" s="37"/>
      <c r="IOZ29" s="37"/>
      <c r="IPA29" s="37"/>
      <c r="IPB29" s="37"/>
      <c r="IPC29" s="37"/>
      <c r="IPD29" s="37"/>
      <c r="IPE29" s="37"/>
      <c r="IPF29" s="37"/>
      <c r="IPG29" s="37"/>
      <c r="IPH29" s="37"/>
      <c r="IPI29" s="37"/>
      <c r="IPJ29" s="37"/>
      <c r="IPK29" s="37"/>
      <c r="IPL29" s="37"/>
      <c r="IPM29" s="37"/>
      <c r="IPN29" s="37"/>
      <c r="IPO29" s="37"/>
      <c r="IPP29" s="37"/>
      <c r="IPQ29" s="37"/>
      <c r="IPR29" s="37"/>
      <c r="IPS29" s="37"/>
      <c r="IPT29" s="37"/>
      <c r="IPU29" s="37"/>
      <c r="IPV29" s="37"/>
      <c r="IPW29" s="37"/>
      <c r="IPX29" s="37"/>
      <c r="IPY29" s="37"/>
      <c r="IPZ29" s="37"/>
      <c r="IQA29" s="37"/>
      <c r="IQB29" s="37"/>
      <c r="IQC29" s="37"/>
      <c r="IQD29" s="37"/>
      <c r="IQE29" s="37"/>
      <c r="IQF29" s="37"/>
      <c r="IQG29" s="37"/>
      <c r="IQH29" s="37"/>
      <c r="IQI29" s="37"/>
      <c r="IQJ29" s="37"/>
      <c r="IQK29" s="37"/>
      <c r="IQL29" s="37"/>
      <c r="IQM29" s="37"/>
      <c r="IQN29" s="37"/>
      <c r="IQO29" s="37"/>
      <c r="IQP29" s="37"/>
      <c r="IQQ29" s="37"/>
      <c r="IQR29" s="37"/>
      <c r="IQS29" s="37"/>
      <c r="IQT29" s="37"/>
      <c r="IQU29" s="37"/>
      <c r="IQV29" s="37"/>
      <c r="IQW29" s="37"/>
      <c r="IQX29" s="37"/>
      <c r="IQY29" s="37"/>
      <c r="IQZ29" s="37"/>
      <c r="IRA29" s="37"/>
      <c r="IRB29" s="37"/>
      <c r="IRC29" s="37"/>
      <c r="IRD29" s="37"/>
      <c r="IRE29" s="37"/>
      <c r="IRF29" s="37"/>
      <c r="IRG29" s="37"/>
      <c r="IRH29" s="37"/>
      <c r="IRI29" s="37"/>
      <c r="IRJ29" s="37"/>
      <c r="IRK29" s="37"/>
      <c r="IRL29" s="37"/>
      <c r="IRM29" s="37"/>
      <c r="IRN29" s="37"/>
      <c r="IRO29" s="37"/>
      <c r="IRP29" s="37"/>
      <c r="IRQ29" s="37"/>
      <c r="IRR29" s="37"/>
      <c r="IRS29" s="37"/>
      <c r="IRT29" s="37"/>
      <c r="IRU29" s="37"/>
      <c r="IRV29" s="37"/>
      <c r="IRW29" s="37"/>
      <c r="IRX29" s="37"/>
      <c r="IRY29" s="37"/>
      <c r="IRZ29" s="37"/>
      <c r="ISA29" s="37"/>
      <c r="ISB29" s="37"/>
      <c r="ISC29" s="37"/>
      <c r="ISD29" s="37"/>
      <c r="ISE29" s="37"/>
      <c r="ISF29" s="37"/>
      <c r="ISG29" s="37"/>
      <c r="ISH29" s="37"/>
      <c r="ISI29" s="37"/>
      <c r="ISJ29" s="37"/>
      <c r="ISK29" s="37"/>
      <c r="ISL29" s="37"/>
      <c r="ISM29" s="37"/>
      <c r="ISN29" s="37"/>
      <c r="ISO29" s="37"/>
      <c r="ISP29" s="37"/>
      <c r="ISQ29" s="37"/>
      <c r="ISR29" s="37"/>
      <c r="ISS29" s="37"/>
      <c r="IST29" s="37"/>
      <c r="ISU29" s="37"/>
      <c r="ISV29" s="37"/>
      <c r="ISW29" s="37"/>
      <c r="ISX29" s="37"/>
      <c r="ISY29" s="37"/>
      <c r="ISZ29" s="37"/>
      <c r="ITA29" s="37"/>
      <c r="ITB29" s="37"/>
      <c r="ITC29" s="37"/>
      <c r="ITD29" s="37"/>
      <c r="ITE29" s="37"/>
      <c r="ITF29" s="37"/>
      <c r="ITG29" s="37"/>
      <c r="ITH29" s="37"/>
      <c r="ITI29" s="37"/>
      <c r="ITJ29" s="37"/>
      <c r="ITK29" s="37"/>
      <c r="ITL29" s="37"/>
      <c r="ITM29" s="37"/>
      <c r="ITN29" s="37"/>
      <c r="ITO29" s="37"/>
      <c r="ITP29" s="37"/>
      <c r="ITQ29" s="37"/>
      <c r="ITR29" s="37"/>
      <c r="ITS29" s="37"/>
      <c r="ITT29" s="37"/>
      <c r="ITU29" s="37"/>
      <c r="ITV29" s="37"/>
      <c r="ITW29" s="37"/>
      <c r="ITX29" s="37"/>
      <c r="ITY29" s="37"/>
      <c r="ITZ29" s="37"/>
      <c r="IUA29" s="37"/>
      <c r="IUB29" s="37"/>
      <c r="IUC29" s="37"/>
      <c r="IUD29" s="37"/>
      <c r="IUE29" s="37"/>
      <c r="IUF29" s="37"/>
      <c r="IUG29" s="37"/>
      <c r="IUH29" s="37"/>
      <c r="IUI29" s="37"/>
      <c r="IUJ29" s="37"/>
      <c r="IUK29" s="37"/>
      <c r="IUL29" s="37"/>
      <c r="IUM29" s="37"/>
      <c r="IUN29" s="37"/>
      <c r="IUO29" s="37"/>
      <c r="IUP29" s="37"/>
      <c r="IUQ29" s="37"/>
      <c r="IUR29" s="37"/>
      <c r="IUS29" s="37"/>
      <c r="IUT29" s="37"/>
      <c r="IUU29" s="37"/>
      <c r="IUV29" s="37"/>
      <c r="IUW29" s="37"/>
      <c r="IUX29" s="37"/>
      <c r="IUY29" s="37"/>
      <c r="IUZ29" s="37"/>
      <c r="IVA29" s="37"/>
      <c r="IVB29" s="37"/>
      <c r="IVC29" s="37"/>
      <c r="IVD29" s="37"/>
      <c r="IVE29" s="37"/>
      <c r="IVF29" s="37"/>
      <c r="IVG29" s="37"/>
      <c r="IVH29" s="37"/>
      <c r="IVI29" s="37"/>
      <c r="IVJ29" s="37"/>
      <c r="IVK29" s="37"/>
      <c r="IVL29" s="37"/>
      <c r="IVM29" s="37"/>
      <c r="IVN29" s="37"/>
      <c r="IVO29" s="37"/>
      <c r="IVP29" s="37"/>
      <c r="IVQ29" s="37"/>
      <c r="IVR29" s="37"/>
      <c r="IVS29" s="37"/>
      <c r="IVT29" s="37"/>
      <c r="IVU29" s="37"/>
      <c r="IVV29" s="37"/>
      <c r="IVW29" s="37"/>
      <c r="IVX29" s="37"/>
      <c r="IVY29" s="37"/>
      <c r="IVZ29" s="37"/>
      <c r="IWA29" s="37"/>
      <c r="IWB29" s="37"/>
      <c r="IWC29" s="37"/>
      <c r="IWD29" s="37"/>
      <c r="IWE29" s="37"/>
      <c r="IWF29" s="37"/>
      <c r="IWG29" s="37"/>
      <c r="IWH29" s="37"/>
      <c r="IWI29" s="37"/>
      <c r="IWJ29" s="37"/>
      <c r="IWK29" s="37"/>
      <c r="IWL29" s="37"/>
      <c r="IWM29" s="37"/>
      <c r="IWN29" s="37"/>
      <c r="IWO29" s="37"/>
      <c r="IWP29" s="37"/>
      <c r="IWQ29" s="37"/>
      <c r="IWR29" s="37"/>
      <c r="IWS29" s="37"/>
      <c r="IWT29" s="37"/>
      <c r="IWU29" s="37"/>
      <c r="IWV29" s="37"/>
      <c r="IWW29" s="37"/>
      <c r="IWX29" s="37"/>
      <c r="IWY29" s="37"/>
      <c r="IWZ29" s="37"/>
      <c r="IXA29" s="37"/>
      <c r="IXB29" s="37"/>
      <c r="IXC29" s="37"/>
      <c r="IXD29" s="37"/>
      <c r="IXE29" s="37"/>
      <c r="IXF29" s="37"/>
      <c r="IXG29" s="37"/>
      <c r="IXH29" s="37"/>
      <c r="IXI29" s="37"/>
      <c r="IXJ29" s="37"/>
      <c r="IXK29" s="37"/>
      <c r="IXL29" s="37"/>
      <c r="IXM29" s="37"/>
      <c r="IXN29" s="37"/>
      <c r="IXO29" s="37"/>
      <c r="IXP29" s="37"/>
      <c r="IXQ29" s="37"/>
      <c r="IXR29" s="37"/>
      <c r="IXS29" s="37"/>
      <c r="IXT29" s="37"/>
      <c r="IXU29" s="37"/>
      <c r="IXV29" s="37"/>
      <c r="IXW29" s="37"/>
      <c r="IXX29" s="37"/>
      <c r="IXY29" s="37"/>
      <c r="IXZ29" s="37"/>
      <c r="IYA29" s="37"/>
      <c r="IYB29" s="37"/>
      <c r="IYC29" s="37"/>
      <c r="IYD29" s="37"/>
      <c r="IYE29" s="37"/>
      <c r="IYF29" s="37"/>
      <c r="IYG29" s="37"/>
      <c r="IYH29" s="37"/>
      <c r="IYI29" s="37"/>
      <c r="IYJ29" s="37"/>
      <c r="IYK29" s="37"/>
      <c r="IYL29" s="37"/>
      <c r="IYM29" s="37"/>
      <c r="IYN29" s="37"/>
      <c r="IYO29" s="37"/>
      <c r="IYP29" s="37"/>
      <c r="IYQ29" s="37"/>
      <c r="IYR29" s="37"/>
      <c r="IYS29" s="37"/>
      <c r="IYT29" s="37"/>
      <c r="IYU29" s="37"/>
      <c r="IYV29" s="37"/>
      <c r="IYW29" s="37"/>
      <c r="IYX29" s="37"/>
      <c r="IYY29" s="37"/>
      <c r="IYZ29" s="37"/>
      <c r="IZA29" s="37"/>
      <c r="IZB29" s="37"/>
      <c r="IZC29" s="37"/>
      <c r="IZD29" s="37"/>
      <c r="IZE29" s="37"/>
      <c r="IZF29" s="37"/>
      <c r="IZG29" s="37"/>
      <c r="IZH29" s="37"/>
      <c r="IZI29" s="37"/>
      <c r="IZJ29" s="37"/>
      <c r="IZK29" s="37"/>
      <c r="IZL29" s="37"/>
      <c r="IZM29" s="37"/>
      <c r="IZN29" s="37"/>
      <c r="IZO29" s="37"/>
      <c r="IZP29" s="37"/>
      <c r="IZQ29" s="37"/>
      <c r="IZR29" s="37"/>
      <c r="IZS29" s="37"/>
      <c r="IZT29" s="37"/>
      <c r="IZU29" s="37"/>
      <c r="IZV29" s="37"/>
      <c r="IZW29" s="37"/>
      <c r="IZX29" s="37"/>
      <c r="IZY29" s="37"/>
      <c r="IZZ29" s="37"/>
      <c r="JAA29" s="37"/>
      <c r="JAB29" s="37"/>
      <c r="JAC29" s="37"/>
      <c r="JAD29" s="37"/>
      <c r="JAE29" s="37"/>
      <c r="JAF29" s="37"/>
      <c r="JAG29" s="37"/>
      <c r="JAH29" s="37"/>
      <c r="JAI29" s="37"/>
      <c r="JAJ29" s="37"/>
      <c r="JAK29" s="37"/>
      <c r="JAL29" s="37"/>
      <c r="JAM29" s="37"/>
      <c r="JAN29" s="37"/>
      <c r="JAO29" s="37"/>
      <c r="JAP29" s="37"/>
      <c r="JAQ29" s="37"/>
      <c r="JAR29" s="37"/>
      <c r="JAS29" s="37"/>
      <c r="JAT29" s="37"/>
      <c r="JAU29" s="37"/>
      <c r="JAV29" s="37"/>
      <c r="JAW29" s="37"/>
      <c r="JAX29" s="37"/>
      <c r="JAY29" s="37"/>
      <c r="JAZ29" s="37"/>
      <c r="JBA29" s="37"/>
      <c r="JBB29" s="37"/>
      <c r="JBC29" s="37"/>
      <c r="JBD29" s="37"/>
      <c r="JBE29" s="37"/>
      <c r="JBF29" s="37"/>
      <c r="JBG29" s="37"/>
      <c r="JBH29" s="37"/>
      <c r="JBI29" s="37"/>
      <c r="JBJ29" s="37"/>
      <c r="JBK29" s="37"/>
      <c r="JBL29" s="37"/>
      <c r="JBM29" s="37"/>
      <c r="JBN29" s="37"/>
      <c r="JBO29" s="37"/>
      <c r="JBP29" s="37"/>
      <c r="JBQ29" s="37"/>
      <c r="JBR29" s="37"/>
      <c r="JBS29" s="37"/>
      <c r="JBT29" s="37"/>
      <c r="JBU29" s="37"/>
      <c r="JBV29" s="37"/>
      <c r="JBW29" s="37"/>
      <c r="JBX29" s="37"/>
      <c r="JBY29" s="37"/>
      <c r="JBZ29" s="37"/>
      <c r="JCA29" s="37"/>
      <c r="JCB29" s="37"/>
      <c r="JCC29" s="37"/>
      <c r="JCD29" s="37"/>
      <c r="JCE29" s="37"/>
      <c r="JCF29" s="37"/>
      <c r="JCG29" s="37"/>
      <c r="JCH29" s="37"/>
      <c r="JCI29" s="37"/>
      <c r="JCJ29" s="37"/>
      <c r="JCK29" s="37"/>
      <c r="JCL29" s="37"/>
      <c r="JCM29" s="37"/>
      <c r="JCN29" s="37"/>
      <c r="JCO29" s="37"/>
      <c r="JCP29" s="37"/>
      <c r="JCQ29" s="37"/>
      <c r="JCR29" s="37"/>
      <c r="JCS29" s="37"/>
      <c r="JCT29" s="37"/>
      <c r="JCU29" s="37"/>
      <c r="JCV29" s="37"/>
      <c r="JCW29" s="37"/>
      <c r="JCX29" s="37"/>
      <c r="JCY29" s="37"/>
      <c r="JCZ29" s="37"/>
      <c r="JDA29" s="37"/>
      <c r="JDB29" s="37"/>
      <c r="JDC29" s="37"/>
      <c r="JDD29" s="37"/>
      <c r="JDE29" s="37"/>
      <c r="JDF29" s="37"/>
      <c r="JDG29" s="37"/>
      <c r="JDH29" s="37"/>
      <c r="JDI29" s="37"/>
      <c r="JDJ29" s="37"/>
      <c r="JDK29" s="37"/>
      <c r="JDL29" s="37"/>
      <c r="JDM29" s="37"/>
      <c r="JDN29" s="37"/>
      <c r="JDO29" s="37"/>
      <c r="JDP29" s="37"/>
      <c r="JDQ29" s="37"/>
      <c r="JDR29" s="37"/>
      <c r="JDS29" s="37"/>
      <c r="JDT29" s="37"/>
      <c r="JDU29" s="37"/>
      <c r="JDV29" s="37"/>
      <c r="JDW29" s="37"/>
      <c r="JDX29" s="37"/>
      <c r="JDY29" s="37"/>
      <c r="JDZ29" s="37"/>
      <c r="JEA29" s="37"/>
      <c r="JEB29" s="37"/>
      <c r="JEC29" s="37"/>
      <c r="JED29" s="37"/>
      <c r="JEE29" s="37"/>
      <c r="JEF29" s="37"/>
      <c r="JEG29" s="37"/>
      <c r="JEH29" s="37"/>
      <c r="JEI29" s="37"/>
      <c r="JEJ29" s="37"/>
      <c r="JEK29" s="37"/>
      <c r="JEL29" s="37"/>
      <c r="JEM29" s="37"/>
      <c r="JEN29" s="37"/>
      <c r="JEO29" s="37"/>
      <c r="JEP29" s="37"/>
      <c r="JEQ29" s="37"/>
      <c r="JER29" s="37"/>
      <c r="JES29" s="37"/>
      <c r="JET29" s="37"/>
      <c r="JEU29" s="37"/>
      <c r="JEV29" s="37"/>
      <c r="JEW29" s="37"/>
      <c r="JEX29" s="37"/>
      <c r="JEY29" s="37"/>
      <c r="JEZ29" s="37"/>
      <c r="JFA29" s="37"/>
      <c r="JFB29" s="37"/>
      <c r="JFC29" s="37"/>
      <c r="JFD29" s="37"/>
      <c r="JFE29" s="37"/>
      <c r="JFF29" s="37"/>
      <c r="JFG29" s="37"/>
      <c r="JFH29" s="37"/>
      <c r="JFI29" s="37"/>
      <c r="JFJ29" s="37"/>
      <c r="JFK29" s="37"/>
      <c r="JFL29" s="37"/>
      <c r="JFM29" s="37"/>
      <c r="JFN29" s="37"/>
      <c r="JFO29" s="37"/>
      <c r="JFP29" s="37"/>
      <c r="JFQ29" s="37"/>
      <c r="JFR29" s="37"/>
      <c r="JFS29" s="37"/>
      <c r="JFT29" s="37"/>
      <c r="JFU29" s="37"/>
      <c r="JFV29" s="37"/>
      <c r="JFW29" s="37"/>
      <c r="JFX29" s="37"/>
      <c r="JFY29" s="37"/>
      <c r="JFZ29" s="37"/>
      <c r="JGA29" s="37"/>
      <c r="JGB29" s="37"/>
      <c r="JGC29" s="37"/>
      <c r="JGD29" s="37"/>
      <c r="JGE29" s="37"/>
      <c r="JGF29" s="37"/>
      <c r="JGG29" s="37"/>
      <c r="JGH29" s="37"/>
      <c r="JGI29" s="37"/>
      <c r="JGJ29" s="37"/>
      <c r="JGK29" s="37"/>
      <c r="JGL29" s="37"/>
      <c r="JGM29" s="37"/>
      <c r="JGN29" s="37"/>
      <c r="JGO29" s="37"/>
      <c r="JGP29" s="37"/>
      <c r="JGQ29" s="37"/>
      <c r="JGR29" s="37"/>
      <c r="JGS29" s="37"/>
      <c r="JGT29" s="37"/>
      <c r="JGU29" s="37"/>
      <c r="JGV29" s="37"/>
      <c r="JGW29" s="37"/>
      <c r="JGX29" s="37"/>
      <c r="JGY29" s="37"/>
      <c r="JGZ29" s="37"/>
      <c r="JHA29" s="37"/>
      <c r="JHB29" s="37"/>
      <c r="JHC29" s="37"/>
      <c r="JHD29" s="37"/>
      <c r="JHE29" s="37"/>
      <c r="JHF29" s="37"/>
      <c r="JHG29" s="37"/>
      <c r="JHH29" s="37"/>
      <c r="JHI29" s="37"/>
      <c r="JHJ29" s="37"/>
      <c r="JHK29" s="37"/>
      <c r="JHL29" s="37"/>
      <c r="JHM29" s="37"/>
      <c r="JHN29" s="37"/>
      <c r="JHO29" s="37"/>
      <c r="JHP29" s="37"/>
      <c r="JHQ29" s="37"/>
      <c r="JHR29" s="37"/>
      <c r="JHS29" s="37"/>
      <c r="JHT29" s="37"/>
      <c r="JHU29" s="37"/>
      <c r="JHV29" s="37"/>
      <c r="JHW29" s="37"/>
      <c r="JHX29" s="37"/>
      <c r="JHY29" s="37"/>
      <c r="JHZ29" s="37"/>
      <c r="JIA29" s="37"/>
      <c r="JIB29" s="37"/>
      <c r="JIC29" s="37"/>
      <c r="JID29" s="37"/>
      <c r="JIE29" s="37"/>
      <c r="JIF29" s="37"/>
      <c r="JIG29" s="37"/>
      <c r="JIH29" s="37"/>
      <c r="JII29" s="37"/>
      <c r="JIJ29" s="37"/>
      <c r="JIK29" s="37"/>
      <c r="JIL29" s="37"/>
      <c r="JIM29" s="37"/>
      <c r="JIN29" s="37"/>
      <c r="JIO29" s="37"/>
      <c r="JIP29" s="37"/>
      <c r="JIQ29" s="37"/>
      <c r="JIR29" s="37"/>
      <c r="JIS29" s="37"/>
      <c r="JIT29" s="37"/>
      <c r="JIU29" s="37"/>
      <c r="JIV29" s="37"/>
      <c r="JIW29" s="37"/>
      <c r="JIX29" s="37"/>
      <c r="JIY29" s="37"/>
      <c r="JIZ29" s="37"/>
      <c r="JJA29" s="37"/>
      <c r="JJB29" s="37"/>
      <c r="JJC29" s="37"/>
      <c r="JJD29" s="37"/>
      <c r="JJE29" s="37"/>
      <c r="JJF29" s="37"/>
      <c r="JJG29" s="37"/>
      <c r="JJH29" s="37"/>
      <c r="JJI29" s="37"/>
      <c r="JJJ29" s="37"/>
      <c r="JJK29" s="37"/>
      <c r="JJL29" s="37"/>
      <c r="JJM29" s="37"/>
      <c r="JJN29" s="37"/>
      <c r="JJO29" s="37"/>
      <c r="JJP29" s="37"/>
      <c r="JJQ29" s="37"/>
      <c r="JJR29" s="37"/>
      <c r="JJS29" s="37"/>
      <c r="JJT29" s="37"/>
      <c r="JJU29" s="37"/>
      <c r="JJV29" s="37"/>
      <c r="JJW29" s="37"/>
      <c r="JJX29" s="37"/>
      <c r="JJY29" s="37"/>
      <c r="JJZ29" s="37"/>
      <c r="JKA29" s="37"/>
      <c r="JKB29" s="37"/>
      <c r="JKC29" s="37"/>
      <c r="JKD29" s="37"/>
      <c r="JKE29" s="37"/>
      <c r="JKF29" s="37"/>
      <c r="JKG29" s="37"/>
      <c r="JKH29" s="37"/>
      <c r="JKI29" s="37"/>
      <c r="JKJ29" s="37"/>
      <c r="JKK29" s="37"/>
      <c r="JKL29" s="37"/>
      <c r="JKM29" s="37"/>
      <c r="JKN29" s="37"/>
      <c r="JKO29" s="37"/>
      <c r="JKP29" s="37"/>
      <c r="JKQ29" s="37"/>
      <c r="JKR29" s="37"/>
      <c r="JKS29" s="37"/>
      <c r="JKT29" s="37"/>
      <c r="JKU29" s="37"/>
      <c r="JKV29" s="37"/>
      <c r="JKW29" s="37"/>
      <c r="JKX29" s="37"/>
      <c r="JKY29" s="37"/>
      <c r="JKZ29" s="37"/>
      <c r="JLA29" s="37"/>
      <c r="JLB29" s="37"/>
      <c r="JLC29" s="37"/>
      <c r="JLD29" s="37"/>
      <c r="JLE29" s="37"/>
      <c r="JLF29" s="37"/>
      <c r="JLG29" s="37"/>
      <c r="JLH29" s="37"/>
      <c r="JLI29" s="37"/>
      <c r="JLJ29" s="37"/>
      <c r="JLK29" s="37"/>
      <c r="JLL29" s="37"/>
      <c r="JLM29" s="37"/>
      <c r="JLN29" s="37"/>
      <c r="JLO29" s="37"/>
      <c r="JLP29" s="37"/>
      <c r="JLQ29" s="37"/>
      <c r="JLR29" s="37"/>
      <c r="JLS29" s="37"/>
      <c r="JLT29" s="37"/>
      <c r="JLU29" s="37"/>
      <c r="JLV29" s="37"/>
      <c r="JLW29" s="37"/>
      <c r="JLX29" s="37"/>
      <c r="JLY29" s="37"/>
      <c r="JLZ29" s="37"/>
      <c r="JMA29" s="37"/>
      <c r="JMB29" s="37"/>
      <c r="JMC29" s="37"/>
      <c r="JMD29" s="37"/>
      <c r="JME29" s="37"/>
      <c r="JMF29" s="37"/>
      <c r="JMG29" s="37"/>
      <c r="JMH29" s="37"/>
      <c r="JMI29" s="37"/>
      <c r="JMJ29" s="37"/>
      <c r="JMK29" s="37"/>
      <c r="JML29" s="37"/>
      <c r="JMM29" s="37"/>
      <c r="JMN29" s="37"/>
      <c r="JMO29" s="37"/>
      <c r="JMP29" s="37"/>
      <c r="JMQ29" s="37"/>
      <c r="JMR29" s="37"/>
      <c r="JMS29" s="37"/>
      <c r="JMT29" s="37"/>
      <c r="JMU29" s="37"/>
      <c r="JMV29" s="37"/>
      <c r="JMW29" s="37"/>
      <c r="JMX29" s="37"/>
      <c r="JMY29" s="37"/>
      <c r="JMZ29" s="37"/>
      <c r="JNA29" s="37"/>
      <c r="JNB29" s="37"/>
      <c r="JNC29" s="37"/>
      <c r="JND29" s="37"/>
      <c r="JNE29" s="37"/>
      <c r="JNF29" s="37"/>
      <c r="JNG29" s="37"/>
      <c r="JNH29" s="37"/>
      <c r="JNI29" s="37"/>
      <c r="JNJ29" s="37"/>
      <c r="JNK29" s="37"/>
      <c r="JNL29" s="37"/>
      <c r="JNM29" s="37"/>
      <c r="JNN29" s="37"/>
      <c r="JNO29" s="37"/>
      <c r="JNP29" s="37"/>
      <c r="JNQ29" s="37"/>
      <c r="JNR29" s="37"/>
      <c r="JNS29" s="37"/>
      <c r="JNT29" s="37"/>
      <c r="JNU29" s="37"/>
      <c r="JNV29" s="37"/>
      <c r="JNW29" s="37"/>
      <c r="JNX29" s="37"/>
      <c r="JNY29" s="37"/>
      <c r="JNZ29" s="37"/>
      <c r="JOA29" s="37"/>
      <c r="JOB29" s="37"/>
      <c r="JOC29" s="37"/>
      <c r="JOD29" s="37"/>
      <c r="JOE29" s="37"/>
      <c r="JOF29" s="37"/>
      <c r="JOG29" s="37"/>
      <c r="JOH29" s="37"/>
      <c r="JOI29" s="37"/>
      <c r="JOJ29" s="37"/>
      <c r="JOK29" s="37"/>
      <c r="JOL29" s="37"/>
      <c r="JOM29" s="37"/>
      <c r="JON29" s="37"/>
      <c r="JOO29" s="37"/>
      <c r="JOP29" s="37"/>
      <c r="JOQ29" s="37"/>
      <c r="JOR29" s="37"/>
      <c r="JOS29" s="37"/>
      <c r="JOT29" s="37"/>
      <c r="JOU29" s="37"/>
      <c r="JOV29" s="37"/>
      <c r="JOW29" s="37"/>
      <c r="JOX29" s="37"/>
      <c r="JOY29" s="37"/>
      <c r="JOZ29" s="37"/>
      <c r="JPA29" s="37"/>
      <c r="JPB29" s="37"/>
      <c r="JPC29" s="37"/>
      <c r="JPD29" s="37"/>
      <c r="JPE29" s="37"/>
      <c r="JPF29" s="37"/>
      <c r="JPG29" s="37"/>
      <c r="JPH29" s="37"/>
      <c r="JPI29" s="37"/>
      <c r="JPJ29" s="37"/>
      <c r="JPK29" s="37"/>
      <c r="JPL29" s="37"/>
      <c r="JPM29" s="37"/>
      <c r="JPN29" s="37"/>
      <c r="JPO29" s="37"/>
      <c r="JPP29" s="37"/>
      <c r="JPQ29" s="37"/>
      <c r="JPR29" s="37"/>
      <c r="JPS29" s="37"/>
      <c r="JPT29" s="37"/>
      <c r="JPU29" s="37"/>
      <c r="JPV29" s="37"/>
      <c r="JPW29" s="37"/>
      <c r="JPX29" s="37"/>
      <c r="JPY29" s="37"/>
      <c r="JPZ29" s="37"/>
      <c r="JQA29" s="37"/>
      <c r="JQB29" s="37"/>
      <c r="JQC29" s="37"/>
      <c r="JQD29" s="37"/>
      <c r="JQE29" s="37"/>
      <c r="JQF29" s="37"/>
      <c r="JQG29" s="37"/>
      <c r="JQH29" s="37"/>
      <c r="JQI29" s="37"/>
      <c r="JQJ29" s="37"/>
      <c r="JQK29" s="37"/>
      <c r="JQL29" s="37"/>
      <c r="JQM29" s="37"/>
      <c r="JQN29" s="37"/>
      <c r="JQO29" s="37"/>
      <c r="JQP29" s="37"/>
      <c r="JQQ29" s="37"/>
      <c r="JQR29" s="37"/>
      <c r="JQS29" s="37"/>
      <c r="JQT29" s="37"/>
      <c r="JQU29" s="37"/>
      <c r="JQV29" s="37"/>
      <c r="JQW29" s="37"/>
      <c r="JQX29" s="37"/>
      <c r="JQY29" s="37"/>
      <c r="JQZ29" s="37"/>
      <c r="JRA29" s="37"/>
      <c r="JRB29" s="37"/>
      <c r="JRC29" s="37"/>
      <c r="JRD29" s="37"/>
      <c r="JRE29" s="37"/>
      <c r="JRF29" s="37"/>
      <c r="JRG29" s="37"/>
      <c r="JRH29" s="37"/>
      <c r="JRI29" s="37"/>
      <c r="JRJ29" s="37"/>
      <c r="JRK29" s="37"/>
      <c r="JRL29" s="37"/>
      <c r="JRM29" s="37"/>
      <c r="JRN29" s="37"/>
      <c r="JRO29" s="37"/>
      <c r="JRP29" s="37"/>
      <c r="JRQ29" s="37"/>
      <c r="JRR29" s="37"/>
      <c r="JRS29" s="37"/>
      <c r="JRT29" s="37"/>
      <c r="JRU29" s="37"/>
      <c r="JRV29" s="37"/>
      <c r="JRW29" s="37"/>
      <c r="JRX29" s="37"/>
      <c r="JRY29" s="37"/>
      <c r="JRZ29" s="37"/>
      <c r="JSA29" s="37"/>
      <c r="JSB29" s="37"/>
      <c r="JSC29" s="37"/>
      <c r="JSD29" s="37"/>
      <c r="JSE29" s="37"/>
      <c r="JSF29" s="37"/>
      <c r="JSG29" s="37"/>
      <c r="JSH29" s="37"/>
      <c r="JSI29" s="37"/>
      <c r="JSJ29" s="37"/>
      <c r="JSK29" s="37"/>
      <c r="JSL29" s="37"/>
      <c r="JSM29" s="37"/>
      <c r="JSN29" s="37"/>
      <c r="JSO29" s="37"/>
      <c r="JSP29" s="37"/>
      <c r="JSQ29" s="37"/>
      <c r="JSR29" s="37"/>
      <c r="JSS29" s="37"/>
      <c r="JST29" s="37"/>
      <c r="JSU29" s="37"/>
      <c r="JSV29" s="37"/>
      <c r="JSW29" s="37"/>
      <c r="JSX29" s="37"/>
      <c r="JSY29" s="37"/>
      <c r="JSZ29" s="37"/>
      <c r="JTA29" s="37"/>
      <c r="JTB29" s="37"/>
      <c r="JTC29" s="37"/>
      <c r="JTD29" s="37"/>
      <c r="JTE29" s="37"/>
      <c r="JTF29" s="37"/>
      <c r="JTG29" s="37"/>
      <c r="JTH29" s="37"/>
      <c r="JTI29" s="37"/>
      <c r="JTJ29" s="37"/>
      <c r="JTK29" s="37"/>
      <c r="JTL29" s="37"/>
      <c r="JTM29" s="37"/>
      <c r="JTN29" s="37"/>
      <c r="JTO29" s="37"/>
      <c r="JTP29" s="37"/>
      <c r="JTQ29" s="37"/>
      <c r="JTR29" s="37"/>
      <c r="JTS29" s="37"/>
      <c r="JTT29" s="37"/>
      <c r="JTU29" s="37"/>
      <c r="JTV29" s="37"/>
      <c r="JTW29" s="37"/>
      <c r="JTX29" s="37"/>
      <c r="JTY29" s="37"/>
      <c r="JTZ29" s="37"/>
      <c r="JUA29" s="37"/>
      <c r="JUB29" s="37"/>
      <c r="JUC29" s="37"/>
      <c r="JUD29" s="37"/>
      <c r="JUE29" s="37"/>
      <c r="JUF29" s="37"/>
      <c r="JUG29" s="37"/>
      <c r="JUH29" s="37"/>
      <c r="JUI29" s="37"/>
      <c r="JUJ29" s="37"/>
      <c r="JUK29" s="37"/>
      <c r="JUL29" s="37"/>
      <c r="JUM29" s="37"/>
      <c r="JUN29" s="37"/>
      <c r="JUO29" s="37"/>
      <c r="JUP29" s="37"/>
      <c r="JUQ29" s="37"/>
      <c r="JUR29" s="37"/>
      <c r="JUS29" s="37"/>
      <c r="JUT29" s="37"/>
      <c r="JUU29" s="37"/>
      <c r="JUV29" s="37"/>
      <c r="JUW29" s="37"/>
      <c r="JUX29" s="37"/>
      <c r="JUY29" s="37"/>
      <c r="JUZ29" s="37"/>
      <c r="JVA29" s="37"/>
      <c r="JVB29" s="37"/>
      <c r="JVC29" s="37"/>
      <c r="JVD29" s="37"/>
      <c r="JVE29" s="37"/>
      <c r="JVF29" s="37"/>
      <c r="JVG29" s="37"/>
      <c r="JVH29" s="37"/>
      <c r="JVI29" s="37"/>
      <c r="JVJ29" s="37"/>
      <c r="JVK29" s="37"/>
      <c r="JVL29" s="37"/>
      <c r="JVM29" s="37"/>
      <c r="JVN29" s="37"/>
      <c r="JVO29" s="37"/>
      <c r="JVP29" s="37"/>
      <c r="JVQ29" s="37"/>
      <c r="JVR29" s="37"/>
      <c r="JVS29" s="37"/>
      <c r="JVT29" s="37"/>
      <c r="JVU29" s="37"/>
      <c r="JVV29" s="37"/>
      <c r="JVW29" s="37"/>
      <c r="JVX29" s="37"/>
      <c r="JVY29" s="37"/>
      <c r="JVZ29" s="37"/>
      <c r="JWA29" s="37"/>
      <c r="JWB29" s="37"/>
      <c r="JWC29" s="37"/>
      <c r="JWD29" s="37"/>
      <c r="JWE29" s="37"/>
      <c r="JWF29" s="37"/>
      <c r="JWG29" s="37"/>
      <c r="JWH29" s="37"/>
      <c r="JWI29" s="37"/>
      <c r="JWJ29" s="37"/>
      <c r="JWK29" s="37"/>
      <c r="JWL29" s="37"/>
      <c r="JWM29" s="37"/>
      <c r="JWN29" s="37"/>
      <c r="JWO29" s="37"/>
      <c r="JWP29" s="37"/>
      <c r="JWQ29" s="37"/>
      <c r="JWR29" s="37"/>
      <c r="JWS29" s="37"/>
      <c r="JWT29" s="37"/>
      <c r="JWU29" s="37"/>
      <c r="JWV29" s="37"/>
      <c r="JWW29" s="37"/>
      <c r="JWX29" s="37"/>
      <c r="JWY29" s="37"/>
      <c r="JWZ29" s="37"/>
      <c r="JXA29" s="37"/>
      <c r="JXB29" s="37"/>
      <c r="JXC29" s="37"/>
      <c r="JXD29" s="37"/>
      <c r="JXE29" s="37"/>
      <c r="JXF29" s="37"/>
      <c r="JXG29" s="37"/>
      <c r="JXH29" s="37"/>
      <c r="JXI29" s="37"/>
      <c r="JXJ29" s="37"/>
      <c r="JXK29" s="37"/>
      <c r="JXL29" s="37"/>
      <c r="JXM29" s="37"/>
      <c r="JXN29" s="37"/>
      <c r="JXO29" s="37"/>
      <c r="JXP29" s="37"/>
      <c r="JXQ29" s="37"/>
      <c r="JXR29" s="37"/>
      <c r="JXS29" s="37"/>
      <c r="JXT29" s="37"/>
      <c r="JXU29" s="37"/>
      <c r="JXV29" s="37"/>
      <c r="JXW29" s="37"/>
      <c r="JXX29" s="37"/>
      <c r="JXY29" s="37"/>
      <c r="JXZ29" s="37"/>
      <c r="JYA29" s="37"/>
      <c r="JYB29" s="37"/>
      <c r="JYC29" s="37"/>
      <c r="JYD29" s="37"/>
      <c r="JYE29" s="37"/>
      <c r="JYF29" s="37"/>
      <c r="JYG29" s="37"/>
      <c r="JYH29" s="37"/>
      <c r="JYI29" s="37"/>
      <c r="JYJ29" s="37"/>
      <c r="JYK29" s="37"/>
      <c r="JYL29" s="37"/>
      <c r="JYM29" s="37"/>
      <c r="JYN29" s="37"/>
      <c r="JYO29" s="37"/>
      <c r="JYP29" s="37"/>
      <c r="JYQ29" s="37"/>
      <c r="JYR29" s="37"/>
      <c r="JYS29" s="37"/>
      <c r="JYT29" s="37"/>
      <c r="JYU29" s="37"/>
      <c r="JYV29" s="37"/>
      <c r="JYW29" s="37"/>
      <c r="JYX29" s="37"/>
      <c r="JYY29" s="37"/>
      <c r="JYZ29" s="37"/>
      <c r="JZA29" s="37"/>
      <c r="JZB29" s="37"/>
      <c r="JZC29" s="37"/>
      <c r="JZD29" s="37"/>
      <c r="JZE29" s="37"/>
      <c r="JZF29" s="37"/>
      <c r="JZG29" s="37"/>
      <c r="JZH29" s="37"/>
      <c r="JZI29" s="37"/>
      <c r="JZJ29" s="37"/>
      <c r="JZK29" s="37"/>
      <c r="JZL29" s="37"/>
      <c r="JZM29" s="37"/>
      <c r="JZN29" s="37"/>
      <c r="JZO29" s="37"/>
      <c r="JZP29" s="37"/>
      <c r="JZQ29" s="37"/>
      <c r="JZR29" s="37"/>
      <c r="JZS29" s="37"/>
      <c r="JZT29" s="37"/>
      <c r="JZU29" s="37"/>
      <c r="JZV29" s="37"/>
      <c r="JZW29" s="37"/>
      <c r="JZX29" s="37"/>
      <c r="JZY29" s="37"/>
      <c r="JZZ29" s="37"/>
      <c r="KAA29" s="37"/>
      <c r="KAB29" s="37"/>
      <c r="KAC29" s="37"/>
      <c r="KAD29" s="37"/>
      <c r="KAE29" s="37"/>
      <c r="KAF29" s="37"/>
      <c r="KAG29" s="37"/>
      <c r="KAH29" s="37"/>
      <c r="KAI29" s="37"/>
      <c r="KAJ29" s="37"/>
      <c r="KAK29" s="37"/>
      <c r="KAL29" s="37"/>
      <c r="KAM29" s="37"/>
      <c r="KAN29" s="37"/>
      <c r="KAO29" s="37"/>
      <c r="KAP29" s="37"/>
      <c r="KAQ29" s="37"/>
      <c r="KAR29" s="37"/>
      <c r="KAS29" s="37"/>
      <c r="KAT29" s="37"/>
      <c r="KAU29" s="37"/>
      <c r="KAV29" s="37"/>
      <c r="KAW29" s="37"/>
      <c r="KAX29" s="37"/>
      <c r="KAY29" s="37"/>
      <c r="KAZ29" s="37"/>
      <c r="KBA29" s="37"/>
      <c r="KBB29" s="37"/>
      <c r="KBC29" s="37"/>
      <c r="KBD29" s="37"/>
      <c r="KBE29" s="37"/>
      <c r="KBF29" s="37"/>
      <c r="KBG29" s="37"/>
      <c r="KBH29" s="37"/>
      <c r="KBI29" s="37"/>
      <c r="KBJ29" s="37"/>
      <c r="KBK29" s="37"/>
      <c r="KBL29" s="37"/>
      <c r="KBM29" s="37"/>
      <c r="KBN29" s="37"/>
      <c r="KBO29" s="37"/>
      <c r="KBP29" s="37"/>
      <c r="KBQ29" s="37"/>
      <c r="KBR29" s="37"/>
      <c r="KBS29" s="37"/>
      <c r="KBT29" s="37"/>
      <c r="KBU29" s="37"/>
      <c r="KBV29" s="37"/>
      <c r="KBW29" s="37"/>
      <c r="KBX29" s="37"/>
      <c r="KBY29" s="37"/>
      <c r="KBZ29" s="37"/>
      <c r="KCA29" s="37"/>
      <c r="KCB29" s="37"/>
      <c r="KCC29" s="37"/>
      <c r="KCD29" s="37"/>
      <c r="KCE29" s="37"/>
      <c r="KCF29" s="37"/>
      <c r="KCG29" s="37"/>
      <c r="KCH29" s="37"/>
      <c r="KCI29" s="37"/>
      <c r="KCJ29" s="37"/>
      <c r="KCK29" s="37"/>
      <c r="KCL29" s="37"/>
      <c r="KCM29" s="37"/>
      <c r="KCN29" s="37"/>
      <c r="KCO29" s="37"/>
      <c r="KCP29" s="37"/>
      <c r="KCQ29" s="37"/>
      <c r="KCR29" s="37"/>
      <c r="KCS29" s="37"/>
      <c r="KCT29" s="37"/>
      <c r="KCU29" s="37"/>
      <c r="KCV29" s="37"/>
      <c r="KCW29" s="37"/>
      <c r="KCX29" s="37"/>
      <c r="KCY29" s="37"/>
      <c r="KCZ29" s="37"/>
      <c r="KDA29" s="37"/>
      <c r="KDB29" s="37"/>
      <c r="KDC29" s="37"/>
      <c r="KDD29" s="37"/>
      <c r="KDE29" s="37"/>
      <c r="KDF29" s="37"/>
      <c r="KDG29" s="37"/>
      <c r="KDH29" s="37"/>
      <c r="KDI29" s="37"/>
      <c r="KDJ29" s="37"/>
      <c r="KDK29" s="37"/>
      <c r="KDL29" s="37"/>
      <c r="KDM29" s="37"/>
      <c r="KDN29" s="37"/>
      <c r="KDO29" s="37"/>
      <c r="KDP29" s="37"/>
      <c r="KDQ29" s="37"/>
      <c r="KDR29" s="37"/>
      <c r="KDS29" s="37"/>
      <c r="KDT29" s="37"/>
      <c r="KDU29" s="37"/>
      <c r="KDV29" s="37"/>
      <c r="KDW29" s="37"/>
      <c r="KDX29" s="37"/>
      <c r="KDY29" s="37"/>
      <c r="KDZ29" s="37"/>
      <c r="KEA29" s="37"/>
      <c r="KEB29" s="37"/>
      <c r="KEC29" s="37"/>
      <c r="KED29" s="37"/>
      <c r="KEE29" s="37"/>
      <c r="KEF29" s="37"/>
      <c r="KEG29" s="37"/>
      <c r="KEH29" s="37"/>
      <c r="KEI29" s="37"/>
      <c r="KEJ29" s="37"/>
      <c r="KEK29" s="37"/>
      <c r="KEL29" s="37"/>
      <c r="KEM29" s="37"/>
      <c r="KEN29" s="37"/>
      <c r="KEO29" s="37"/>
      <c r="KEP29" s="37"/>
      <c r="KEQ29" s="37"/>
      <c r="KER29" s="37"/>
      <c r="KES29" s="37"/>
      <c r="KET29" s="37"/>
      <c r="KEU29" s="37"/>
      <c r="KEV29" s="37"/>
      <c r="KEW29" s="37"/>
      <c r="KEX29" s="37"/>
      <c r="KEY29" s="37"/>
      <c r="KEZ29" s="37"/>
      <c r="KFA29" s="37"/>
      <c r="KFB29" s="37"/>
      <c r="KFC29" s="37"/>
      <c r="KFD29" s="37"/>
      <c r="KFE29" s="37"/>
      <c r="KFF29" s="37"/>
      <c r="KFG29" s="37"/>
      <c r="KFH29" s="37"/>
      <c r="KFI29" s="37"/>
      <c r="KFJ29" s="37"/>
      <c r="KFK29" s="37"/>
      <c r="KFL29" s="37"/>
      <c r="KFM29" s="37"/>
      <c r="KFN29" s="37"/>
      <c r="KFO29" s="37"/>
      <c r="KFP29" s="37"/>
      <c r="KFQ29" s="37"/>
      <c r="KFR29" s="37"/>
      <c r="KFS29" s="37"/>
      <c r="KFT29" s="37"/>
      <c r="KFU29" s="37"/>
      <c r="KFV29" s="37"/>
      <c r="KFW29" s="37"/>
      <c r="KFX29" s="37"/>
      <c r="KFY29" s="37"/>
      <c r="KFZ29" s="37"/>
      <c r="KGA29" s="37"/>
      <c r="KGB29" s="37"/>
      <c r="KGC29" s="37"/>
      <c r="KGD29" s="37"/>
      <c r="KGE29" s="37"/>
      <c r="KGF29" s="37"/>
      <c r="KGG29" s="37"/>
      <c r="KGH29" s="37"/>
      <c r="KGI29" s="37"/>
      <c r="KGJ29" s="37"/>
      <c r="KGK29" s="37"/>
      <c r="KGL29" s="37"/>
      <c r="KGM29" s="37"/>
      <c r="KGN29" s="37"/>
      <c r="KGO29" s="37"/>
      <c r="KGP29" s="37"/>
      <c r="KGQ29" s="37"/>
      <c r="KGR29" s="37"/>
      <c r="KGS29" s="37"/>
      <c r="KGT29" s="37"/>
      <c r="KGU29" s="37"/>
      <c r="KGV29" s="37"/>
      <c r="KGW29" s="37"/>
      <c r="KGX29" s="37"/>
      <c r="KGY29" s="37"/>
      <c r="KGZ29" s="37"/>
      <c r="KHA29" s="37"/>
      <c r="KHB29" s="37"/>
      <c r="KHC29" s="37"/>
      <c r="KHD29" s="37"/>
      <c r="KHE29" s="37"/>
      <c r="KHF29" s="37"/>
      <c r="KHG29" s="37"/>
      <c r="KHH29" s="37"/>
      <c r="KHI29" s="37"/>
      <c r="KHJ29" s="37"/>
      <c r="KHK29" s="37"/>
      <c r="KHL29" s="37"/>
      <c r="KHM29" s="37"/>
      <c r="KHN29" s="37"/>
      <c r="KHO29" s="37"/>
      <c r="KHP29" s="37"/>
      <c r="KHQ29" s="37"/>
      <c r="KHR29" s="37"/>
      <c r="KHS29" s="37"/>
      <c r="KHT29" s="37"/>
      <c r="KHU29" s="37"/>
      <c r="KHV29" s="37"/>
      <c r="KHW29" s="37"/>
      <c r="KHX29" s="37"/>
      <c r="KHY29" s="37"/>
      <c r="KHZ29" s="37"/>
      <c r="KIA29" s="37"/>
      <c r="KIB29" s="37"/>
      <c r="KIC29" s="37"/>
      <c r="KID29" s="37"/>
      <c r="KIE29" s="37"/>
      <c r="KIF29" s="37"/>
      <c r="KIG29" s="37"/>
      <c r="KIH29" s="37"/>
      <c r="KII29" s="37"/>
      <c r="KIJ29" s="37"/>
      <c r="KIK29" s="37"/>
      <c r="KIL29" s="37"/>
      <c r="KIM29" s="37"/>
      <c r="KIN29" s="37"/>
      <c r="KIO29" s="37"/>
      <c r="KIP29" s="37"/>
      <c r="KIQ29" s="37"/>
      <c r="KIR29" s="37"/>
      <c r="KIS29" s="37"/>
      <c r="KIT29" s="37"/>
      <c r="KIU29" s="37"/>
      <c r="KIV29" s="37"/>
      <c r="KIW29" s="37"/>
      <c r="KIX29" s="37"/>
      <c r="KIY29" s="37"/>
      <c r="KIZ29" s="37"/>
      <c r="KJA29" s="37"/>
      <c r="KJB29" s="37"/>
      <c r="KJC29" s="37"/>
      <c r="KJD29" s="37"/>
      <c r="KJE29" s="37"/>
      <c r="KJF29" s="37"/>
      <c r="KJG29" s="37"/>
      <c r="KJH29" s="37"/>
      <c r="KJI29" s="37"/>
      <c r="KJJ29" s="37"/>
      <c r="KJK29" s="37"/>
      <c r="KJL29" s="37"/>
      <c r="KJM29" s="37"/>
      <c r="KJN29" s="37"/>
      <c r="KJO29" s="37"/>
      <c r="KJP29" s="37"/>
      <c r="KJQ29" s="37"/>
      <c r="KJR29" s="37"/>
      <c r="KJS29" s="37"/>
      <c r="KJT29" s="37"/>
      <c r="KJU29" s="37"/>
      <c r="KJV29" s="37"/>
      <c r="KJW29" s="37"/>
      <c r="KJX29" s="37"/>
      <c r="KJY29" s="37"/>
      <c r="KJZ29" s="37"/>
      <c r="KKA29" s="37"/>
      <c r="KKB29" s="37"/>
      <c r="KKC29" s="37"/>
      <c r="KKD29" s="37"/>
      <c r="KKE29" s="37"/>
      <c r="KKF29" s="37"/>
      <c r="KKG29" s="37"/>
      <c r="KKH29" s="37"/>
      <c r="KKI29" s="37"/>
      <c r="KKJ29" s="37"/>
      <c r="KKK29" s="37"/>
      <c r="KKL29" s="37"/>
      <c r="KKM29" s="37"/>
      <c r="KKN29" s="37"/>
      <c r="KKO29" s="37"/>
      <c r="KKP29" s="37"/>
      <c r="KKQ29" s="37"/>
      <c r="KKR29" s="37"/>
      <c r="KKS29" s="37"/>
      <c r="KKT29" s="37"/>
      <c r="KKU29" s="37"/>
      <c r="KKV29" s="37"/>
      <c r="KKW29" s="37"/>
      <c r="KKX29" s="37"/>
      <c r="KKY29" s="37"/>
      <c r="KKZ29" s="37"/>
      <c r="KLA29" s="37"/>
      <c r="KLB29" s="37"/>
      <c r="KLC29" s="37"/>
      <c r="KLD29" s="37"/>
      <c r="KLE29" s="37"/>
      <c r="KLF29" s="37"/>
      <c r="KLG29" s="37"/>
      <c r="KLH29" s="37"/>
      <c r="KLI29" s="37"/>
      <c r="KLJ29" s="37"/>
      <c r="KLK29" s="37"/>
      <c r="KLL29" s="37"/>
      <c r="KLM29" s="37"/>
      <c r="KLN29" s="37"/>
      <c r="KLO29" s="37"/>
      <c r="KLP29" s="37"/>
      <c r="KLQ29" s="37"/>
      <c r="KLR29" s="37"/>
      <c r="KLS29" s="37"/>
      <c r="KLT29" s="37"/>
      <c r="KLU29" s="37"/>
      <c r="KLV29" s="37"/>
      <c r="KLW29" s="37"/>
      <c r="KLX29" s="37"/>
      <c r="KLY29" s="37"/>
      <c r="KLZ29" s="37"/>
      <c r="KMA29" s="37"/>
      <c r="KMB29" s="37"/>
      <c r="KMC29" s="37"/>
      <c r="KMD29" s="37"/>
      <c r="KME29" s="37"/>
      <c r="KMF29" s="37"/>
      <c r="KMG29" s="37"/>
      <c r="KMH29" s="37"/>
      <c r="KMI29" s="37"/>
      <c r="KMJ29" s="37"/>
      <c r="KMK29" s="37"/>
      <c r="KML29" s="37"/>
      <c r="KMM29" s="37"/>
      <c r="KMN29" s="37"/>
      <c r="KMO29" s="37"/>
      <c r="KMP29" s="37"/>
      <c r="KMQ29" s="37"/>
      <c r="KMR29" s="37"/>
      <c r="KMS29" s="37"/>
      <c r="KMT29" s="37"/>
      <c r="KMU29" s="37"/>
      <c r="KMV29" s="37"/>
      <c r="KMW29" s="37"/>
      <c r="KMX29" s="37"/>
      <c r="KMY29" s="37"/>
      <c r="KMZ29" s="37"/>
      <c r="KNA29" s="37"/>
      <c r="KNB29" s="37"/>
      <c r="KNC29" s="37"/>
      <c r="KND29" s="37"/>
      <c r="KNE29" s="37"/>
      <c r="KNF29" s="37"/>
      <c r="KNG29" s="37"/>
      <c r="KNH29" s="37"/>
      <c r="KNI29" s="37"/>
      <c r="KNJ29" s="37"/>
      <c r="KNK29" s="37"/>
      <c r="KNL29" s="37"/>
      <c r="KNM29" s="37"/>
      <c r="KNN29" s="37"/>
      <c r="KNO29" s="37"/>
      <c r="KNP29" s="37"/>
      <c r="KNQ29" s="37"/>
      <c r="KNR29" s="37"/>
      <c r="KNS29" s="37"/>
      <c r="KNT29" s="37"/>
      <c r="KNU29" s="37"/>
      <c r="KNV29" s="37"/>
      <c r="KNW29" s="37"/>
      <c r="KNX29" s="37"/>
      <c r="KNY29" s="37"/>
      <c r="KNZ29" s="37"/>
      <c r="KOA29" s="37"/>
      <c r="KOB29" s="37"/>
      <c r="KOC29" s="37"/>
      <c r="KOD29" s="37"/>
      <c r="KOE29" s="37"/>
      <c r="KOF29" s="37"/>
      <c r="KOG29" s="37"/>
      <c r="KOH29" s="37"/>
      <c r="KOI29" s="37"/>
      <c r="KOJ29" s="37"/>
      <c r="KOK29" s="37"/>
      <c r="KOL29" s="37"/>
      <c r="KOM29" s="37"/>
      <c r="KON29" s="37"/>
      <c r="KOO29" s="37"/>
      <c r="KOP29" s="37"/>
      <c r="KOQ29" s="37"/>
      <c r="KOR29" s="37"/>
      <c r="KOS29" s="37"/>
      <c r="KOT29" s="37"/>
      <c r="KOU29" s="37"/>
      <c r="KOV29" s="37"/>
      <c r="KOW29" s="37"/>
      <c r="KOX29" s="37"/>
      <c r="KOY29" s="37"/>
      <c r="KOZ29" s="37"/>
      <c r="KPA29" s="37"/>
      <c r="KPB29" s="37"/>
      <c r="KPC29" s="37"/>
      <c r="KPD29" s="37"/>
      <c r="KPE29" s="37"/>
      <c r="KPF29" s="37"/>
      <c r="KPG29" s="37"/>
      <c r="KPH29" s="37"/>
      <c r="KPI29" s="37"/>
      <c r="KPJ29" s="37"/>
      <c r="KPK29" s="37"/>
      <c r="KPL29" s="37"/>
      <c r="KPM29" s="37"/>
      <c r="KPN29" s="37"/>
      <c r="KPO29" s="37"/>
      <c r="KPP29" s="37"/>
      <c r="KPQ29" s="37"/>
      <c r="KPR29" s="37"/>
      <c r="KPS29" s="37"/>
      <c r="KPT29" s="37"/>
      <c r="KPU29" s="37"/>
      <c r="KPV29" s="37"/>
      <c r="KPW29" s="37"/>
      <c r="KPX29" s="37"/>
      <c r="KPY29" s="37"/>
      <c r="KPZ29" s="37"/>
      <c r="KQA29" s="37"/>
      <c r="KQB29" s="37"/>
      <c r="KQC29" s="37"/>
      <c r="KQD29" s="37"/>
      <c r="KQE29" s="37"/>
      <c r="KQF29" s="37"/>
      <c r="KQG29" s="37"/>
      <c r="KQH29" s="37"/>
      <c r="KQI29" s="37"/>
      <c r="KQJ29" s="37"/>
      <c r="KQK29" s="37"/>
      <c r="KQL29" s="37"/>
      <c r="KQM29" s="37"/>
      <c r="KQN29" s="37"/>
      <c r="KQO29" s="37"/>
      <c r="KQP29" s="37"/>
      <c r="KQQ29" s="37"/>
      <c r="KQR29" s="37"/>
      <c r="KQS29" s="37"/>
      <c r="KQT29" s="37"/>
      <c r="KQU29" s="37"/>
      <c r="KQV29" s="37"/>
      <c r="KQW29" s="37"/>
      <c r="KQX29" s="37"/>
      <c r="KQY29" s="37"/>
      <c r="KQZ29" s="37"/>
      <c r="KRA29" s="37"/>
      <c r="KRB29" s="37"/>
      <c r="KRC29" s="37"/>
      <c r="KRD29" s="37"/>
      <c r="KRE29" s="37"/>
      <c r="KRF29" s="37"/>
      <c r="KRG29" s="37"/>
      <c r="KRH29" s="37"/>
      <c r="KRI29" s="37"/>
      <c r="KRJ29" s="37"/>
      <c r="KRK29" s="37"/>
      <c r="KRL29" s="37"/>
      <c r="KRM29" s="37"/>
      <c r="KRN29" s="37"/>
      <c r="KRO29" s="37"/>
      <c r="KRP29" s="37"/>
      <c r="KRQ29" s="37"/>
      <c r="KRR29" s="37"/>
      <c r="KRS29" s="37"/>
      <c r="KRT29" s="37"/>
      <c r="KRU29" s="37"/>
      <c r="KRV29" s="37"/>
      <c r="KRW29" s="37"/>
      <c r="KRX29" s="37"/>
      <c r="KRY29" s="37"/>
      <c r="KRZ29" s="37"/>
      <c r="KSA29" s="37"/>
      <c r="KSB29" s="37"/>
      <c r="KSC29" s="37"/>
      <c r="KSD29" s="37"/>
      <c r="KSE29" s="37"/>
      <c r="KSF29" s="37"/>
      <c r="KSG29" s="37"/>
      <c r="KSH29" s="37"/>
      <c r="KSI29" s="37"/>
      <c r="KSJ29" s="37"/>
      <c r="KSK29" s="37"/>
      <c r="KSL29" s="37"/>
      <c r="KSM29" s="37"/>
      <c r="KSN29" s="37"/>
      <c r="KSO29" s="37"/>
      <c r="KSP29" s="37"/>
      <c r="KSQ29" s="37"/>
      <c r="KSR29" s="37"/>
      <c r="KSS29" s="37"/>
      <c r="KST29" s="37"/>
      <c r="KSU29" s="37"/>
      <c r="KSV29" s="37"/>
      <c r="KSW29" s="37"/>
      <c r="KSX29" s="37"/>
      <c r="KSY29" s="37"/>
      <c r="KSZ29" s="37"/>
      <c r="KTA29" s="37"/>
      <c r="KTB29" s="37"/>
      <c r="KTC29" s="37"/>
      <c r="KTD29" s="37"/>
      <c r="KTE29" s="37"/>
      <c r="KTF29" s="37"/>
      <c r="KTG29" s="37"/>
      <c r="KTH29" s="37"/>
      <c r="KTI29" s="37"/>
      <c r="KTJ29" s="37"/>
      <c r="KTK29" s="37"/>
      <c r="KTL29" s="37"/>
      <c r="KTM29" s="37"/>
      <c r="KTN29" s="37"/>
      <c r="KTO29" s="37"/>
      <c r="KTP29" s="37"/>
      <c r="KTQ29" s="37"/>
      <c r="KTR29" s="37"/>
      <c r="KTS29" s="37"/>
      <c r="KTT29" s="37"/>
      <c r="KTU29" s="37"/>
      <c r="KTV29" s="37"/>
      <c r="KTW29" s="37"/>
      <c r="KTX29" s="37"/>
      <c r="KTY29" s="37"/>
      <c r="KTZ29" s="37"/>
      <c r="KUA29" s="37"/>
      <c r="KUB29" s="37"/>
      <c r="KUC29" s="37"/>
      <c r="KUD29" s="37"/>
      <c r="KUE29" s="37"/>
      <c r="KUF29" s="37"/>
      <c r="KUG29" s="37"/>
      <c r="KUH29" s="37"/>
      <c r="KUI29" s="37"/>
      <c r="KUJ29" s="37"/>
      <c r="KUK29" s="37"/>
      <c r="KUL29" s="37"/>
      <c r="KUM29" s="37"/>
      <c r="KUN29" s="37"/>
      <c r="KUO29" s="37"/>
      <c r="KUP29" s="37"/>
      <c r="KUQ29" s="37"/>
      <c r="KUR29" s="37"/>
      <c r="KUS29" s="37"/>
      <c r="KUT29" s="37"/>
      <c r="KUU29" s="37"/>
      <c r="KUV29" s="37"/>
      <c r="KUW29" s="37"/>
      <c r="KUX29" s="37"/>
      <c r="KUY29" s="37"/>
      <c r="KUZ29" s="37"/>
      <c r="KVA29" s="37"/>
      <c r="KVB29" s="37"/>
      <c r="KVC29" s="37"/>
      <c r="KVD29" s="37"/>
      <c r="KVE29" s="37"/>
      <c r="KVF29" s="37"/>
      <c r="KVG29" s="37"/>
      <c r="KVH29" s="37"/>
      <c r="KVI29" s="37"/>
      <c r="KVJ29" s="37"/>
      <c r="KVK29" s="37"/>
      <c r="KVL29" s="37"/>
      <c r="KVM29" s="37"/>
      <c r="KVN29" s="37"/>
      <c r="KVO29" s="37"/>
      <c r="KVP29" s="37"/>
      <c r="KVQ29" s="37"/>
      <c r="KVR29" s="37"/>
      <c r="KVS29" s="37"/>
      <c r="KVT29" s="37"/>
      <c r="KVU29" s="37"/>
      <c r="KVV29" s="37"/>
      <c r="KVW29" s="37"/>
      <c r="KVX29" s="37"/>
      <c r="KVY29" s="37"/>
      <c r="KVZ29" s="37"/>
      <c r="KWA29" s="37"/>
      <c r="KWB29" s="37"/>
      <c r="KWC29" s="37"/>
      <c r="KWD29" s="37"/>
      <c r="KWE29" s="37"/>
      <c r="KWF29" s="37"/>
      <c r="KWG29" s="37"/>
      <c r="KWH29" s="37"/>
      <c r="KWI29" s="37"/>
      <c r="KWJ29" s="37"/>
      <c r="KWK29" s="37"/>
      <c r="KWL29" s="37"/>
      <c r="KWM29" s="37"/>
      <c r="KWN29" s="37"/>
      <c r="KWO29" s="37"/>
      <c r="KWP29" s="37"/>
      <c r="KWQ29" s="37"/>
      <c r="KWR29" s="37"/>
      <c r="KWS29" s="37"/>
      <c r="KWT29" s="37"/>
      <c r="KWU29" s="37"/>
      <c r="KWV29" s="37"/>
      <c r="KWW29" s="37"/>
      <c r="KWX29" s="37"/>
      <c r="KWY29" s="37"/>
      <c r="KWZ29" s="37"/>
      <c r="KXA29" s="37"/>
      <c r="KXB29" s="37"/>
      <c r="KXC29" s="37"/>
      <c r="KXD29" s="37"/>
      <c r="KXE29" s="37"/>
      <c r="KXF29" s="37"/>
      <c r="KXG29" s="37"/>
      <c r="KXH29" s="37"/>
      <c r="KXI29" s="37"/>
      <c r="KXJ29" s="37"/>
      <c r="KXK29" s="37"/>
      <c r="KXL29" s="37"/>
      <c r="KXM29" s="37"/>
      <c r="KXN29" s="37"/>
      <c r="KXO29" s="37"/>
      <c r="KXP29" s="37"/>
      <c r="KXQ29" s="37"/>
      <c r="KXR29" s="37"/>
      <c r="KXS29" s="37"/>
      <c r="KXT29" s="37"/>
      <c r="KXU29" s="37"/>
      <c r="KXV29" s="37"/>
      <c r="KXW29" s="37"/>
      <c r="KXX29" s="37"/>
      <c r="KXY29" s="37"/>
      <c r="KXZ29" s="37"/>
      <c r="KYA29" s="37"/>
      <c r="KYB29" s="37"/>
      <c r="KYC29" s="37"/>
      <c r="KYD29" s="37"/>
      <c r="KYE29" s="37"/>
      <c r="KYF29" s="37"/>
      <c r="KYG29" s="37"/>
      <c r="KYH29" s="37"/>
      <c r="KYI29" s="37"/>
      <c r="KYJ29" s="37"/>
      <c r="KYK29" s="37"/>
      <c r="KYL29" s="37"/>
      <c r="KYM29" s="37"/>
      <c r="KYN29" s="37"/>
      <c r="KYO29" s="37"/>
      <c r="KYP29" s="37"/>
      <c r="KYQ29" s="37"/>
      <c r="KYR29" s="37"/>
      <c r="KYS29" s="37"/>
      <c r="KYT29" s="37"/>
      <c r="KYU29" s="37"/>
      <c r="KYV29" s="37"/>
      <c r="KYW29" s="37"/>
      <c r="KYX29" s="37"/>
      <c r="KYY29" s="37"/>
      <c r="KYZ29" s="37"/>
      <c r="KZA29" s="37"/>
      <c r="KZB29" s="37"/>
      <c r="KZC29" s="37"/>
      <c r="KZD29" s="37"/>
      <c r="KZE29" s="37"/>
      <c r="KZF29" s="37"/>
      <c r="KZG29" s="37"/>
      <c r="KZH29" s="37"/>
      <c r="KZI29" s="37"/>
      <c r="KZJ29" s="37"/>
      <c r="KZK29" s="37"/>
      <c r="KZL29" s="37"/>
      <c r="KZM29" s="37"/>
      <c r="KZN29" s="37"/>
      <c r="KZO29" s="37"/>
      <c r="KZP29" s="37"/>
      <c r="KZQ29" s="37"/>
      <c r="KZR29" s="37"/>
      <c r="KZS29" s="37"/>
      <c r="KZT29" s="37"/>
      <c r="KZU29" s="37"/>
      <c r="KZV29" s="37"/>
      <c r="KZW29" s="37"/>
      <c r="KZX29" s="37"/>
      <c r="KZY29" s="37"/>
      <c r="KZZ29" s="37"/>
      <c r="LAA29" s="37"/>
      <c r="LAB29" s="37"/>
      <c r="LAC29" s="37"/>
      <c r="LAD29" s="37"/>
      <c r="LAE29" s="37"/>
      <c r="LAF29" s="37"/>
      <c r="LAG29" s="37"/>
      <c r="LAH29" s="37"/>
      <c r="LAI29" s="37"/>
      <c r="LAJ29" s="37"/>
      <c r="LAK29" s="37"/>
      <c r="LAL29" s="37"/>
      <c r="LAM29" s="37"/>
      <c r="LAN29" s="37"/>
      <c r="LAO29" s="37"/>
      <c r="LAP29" s="37"/>
      <c r="LAQ29" s="37"/>
      <c r="LAR29" s="37"/>
      <c r="LAS29" s="37"/>
      <c r="LAT29" s="37"/>
      <c r="LAU29" s="37"/>
      <c r="LAV29" s="37"/>
      <c r="LAW29" s="37"/>
      <c r="LAX29" s="37"/>
      <c r="LAY29" s="37"/>
      <c r="LAZ29" s="37"/>
      <c r="LBA29" s="37"/>
      <c r="LBB29" s="37"/>
      <c r="LBC29" s="37"/>
      <c r="LBD29" s="37"/>
      <c r="LBE29" s="37"/>
      <c r="LBF29" s="37"/>
      <c r="LBG29" s="37"/>
      <c r="LBH29" s="37"/>
      <c r="LBI29" s="37"/>
      <c r="LBJ29" s="37"/>
      <c r="LBK29" s="37"/>
      <c r="LBL29" s="37"/>
      <c r="LBM29" s="37"/>
      <c r="LBN29" s="37"/>
      <c r="LBO29" s="37"/>
      <c r="LBP29" s="37"/>
      <c r="LBQ29" s="37"/>
      <c r="LBR29" s="37"/>
      <c r="LBS29" s="37"/>
      <c r="LBT29" s="37"/>
      <c r="LBU29" s="37"/>
      <c r="LBV29" s="37"/>
      <c r="LBW29" s="37"/>
      <c r="LBX29" s="37"/>
      <c r="LBY29" s="37"/>
      <c r="LBZ29" s="37"/>
      <c r="LCA29" s="37"/>
      <c r="LCB29" s="37"/>
      <c r="LCC29" s="37"/>
      <c r="LCD29" s="37"/>
      <c r="LCE29" s="37"/>
      <c r="LCF29" s="37"/>
      <c r="LCG29" s="37"/>
      <c r="LCH29" s="37"/>
      <c r="LCI29" s="37"/>
      <c r="LCJ29" s="37"/>
      <c r="LCK29" s="37"/>
      <c r="LCL29" s="37"/>
      <c r="LCM29" s="37"/>
      <c r="LCN29" s="37"/>
      <c r="LCO29" s="37"/>
      <c r="LCP29" s="37"/>
      <c r="LCQ29" s="37"/>
      <c r="LCR29" s="37"/>
      <c r="LCS29" s="37"/>
      <c r="LCT29" s="37"/>
      <c r="LCU29" s="37"/>
      <c r="LCV29" s="37"/>
      <c r="LCW29" s="37"/>
      <c r="LCX29" s="37"/>
      <c r="LCY29" s="37"/>
      <c r="LCZ29" s="37"/>
      <c r="LDA29" s="37"/>
      <c r="LDB29" s="37"/>
      <c r="LDC29" s="37"/>
      <c r="LDD29" s="37"/>
      <c r="LDE29" s="37"/>
      <c r="LDF29" s="37"/>
      <c r="LDG29" s="37"/>
      <c r="LDH29" s="37"/>
      <c r="LDI29" s="37"/>
      <c r="LDJ29" s="37"/>
      <c r="LDK29" s="37"/>
      <c r="LDL29" s="37"/>
      <c r="LDM29" s="37"/>
      <c r="LDN29" s="37"/>
      <c r="LDO29" s="37"/>
      <c r="LDP29" s="37"/>
      <c r="LDQ29" s="37"/>
      <c r="LDR29" s="37"/>
      <c r="LDS29" s="37"/>
      <c r="LDT29" s="37"/>
      <c r="LDU29" s="37"/>
      <c r="LDV29" s="37"/>
      <c r="LDW29" s="37"/>
      <c r="LDX29" s="37"/>
      <c r="LDY29" s="37"/>
      <c r="LDZ29" s="37"/>
      <c r="LEA29" s="37"/>
      <c r="LEB29" s="37"/>
      <c r="LEC29" s="37"/>
      <c r="LED29" s="37"/>
      <c r="LEE29" s="37"/>
      <c r="LEF29" s="37"/>
      <c r="LEG29" s="37"/>
      <c r="LEH29" s="37"/>
      <c r="LEI29" s="37"/>
      <c r="LEJ29" s="37"/>
      <c r="LEK29" s="37"/>
      <c r="LEL29" s="37"/>
      <c r="LEM29" s="37"/>
      <c r="LEN29" s="37"/>
      <c r="LEO29" s="37"/>
      <c r="LEP29" s="37"/>
      <c r="LEQ29" s="37"/>
      <c r="LER29" s="37"/>
      <c r="LES29" s="37"/>
      <c r="LET29" s="37"/>
      <c r="LEU29" s="37"/>
      <c r="LEV29" s="37"/>
      <c r="LEW29" s="37"/>
      <c r="LEX29" s="37"/>
      <c r="LEY29" s="37"/>
      <c r="LEZ29" s="37"/>
      <c r="LFA29" s="37"/>
      <c r="LFB29" s="37"/>
      <c r="LFC29" s="37"/>
      <c r="LFD29" s="37"/>
      <c r="LFE29" s="37"/>
      <c r="LFF29" s="37"/>
      <c r="LFG29" s="37"/>
      <c r="LFH29" s="37"/>
      <c r="LFI29" s="37"/>
      <c r="LFJ29" s="37"/>
      <c r="LFK29" s="37"/>
      <c r="LFL29" s="37"/>
      <c r="LFM29" s="37"/>
      <c r="LFN29" s="37"/>
      <c r="LFO29" s="37"/>
      <c r="LFP29" s="37"/>
      <c r="LFQ29" s="37"/>
      <c r="LFR29" s="37"/>
      <c r="LFS29" s="37"/>
      <c r="LFT29" s="37"/>
      <c r="LFU29" s="37"/>
      <c r="LFV29" s="37"/>
      <c r="LFW29" s="37"/>
      <c r="LFX29" s="37"/>
      <c r="LFY29" s="37"/>
      <c r="LFZ29" s="37"/>
      <c r="LGA29" s="37"/>
      <c r="LGB29" s="37"/>
      <c r="LGC29" s="37"/>
      <c r="LGD29" s="37"/>
      <c r="LGE29" s="37"/>
      <c r="LGF29" s="37"/>
      <c r="LGG29" s="37"/>
      <c r="LGH29" s="37"/>
      <c r="LGI29" s="37"/>
      <c r="LGJ29" s="37"/>
      <c r="LGK29" s="37"/>
      <c r="LGL29" s="37"/>
      <c r="LGM29" s="37"/>
      <c r="LGN29" s="37"/>
      <c r="LGO29" s="37"/>
      <c r="LGP29" s="37"/>
      <c r="LGQ29" s="37"/>
      <c r="LGR29" s="37"/>
      <c r="LGS29" s="37"/>
      <c r="LGT29" s="37"/>
      <c r="LGU29" s="37"/>
      <c r="LGV29" s="37"/>
      <c r="LGW29" s="37"/>
      <c r="LGX29" s="37"/>
      <c r="LGY29" s="37"/>
      <c r="LGZ29" s="37"/>
      <c r="LHA29" s="37"/>
      <c r="LHB29" s="37"/>
      <c r="LHC29" s="37"/>
      <c r="LHD29" s="37"/>
      <c r="LHE29" s="37"/>
      <c r="LHF29" s="37"/>
      <c r="LHG29" s="37"/>
      <c r="LHH29" s="37"/>
      <c r="LHI29" s="37"/>
      <c r="LHJ29" s="37"/>
      <c r="LHK29" s="37"/>
      <c r="LHL29" s="37"/>
      <c r="LHM29" s="37"/>
      <c r="LHN29" s="37"/>
      <c r="LHO29" s="37"/>
      <c r="LHP29" s="37"/>
      <c r="LHQ29" s="37"/>
      <c r="LHR29" s="37"/>
      <c r="LHS29" s="37"/>
      <c r="LHT29" s="37"/>
      <c r="LHU29" s="37"/>
      <c r="LHV29" s="37"/>
      <c r="LHW29" s="37"/>
      <c r="LHX29" s="37"/>
      <c r="LHY29" s="37"/>
      <c r="LHZ29" s="37"/>
      <c r="LIA29" s="37"/>
      <c r="LIB29" s="37"/>
      <c r="LIC29" s="37"/>
      <c r="LID29" s="37"/>
      <c r="LIE29" s="37"/>
      <c r="LIF29" s="37"/>
      <c r="LIG29" s="37"/>
      <c r="LIH29" s="37"/>
      <c r="LII29" s="37"/>
      <c r="LIJ29" s="37"/>
      <c r="LIK29" s="37"/>
      <c r="LIL29" s="37"/>
      <c r="LIM29" s="37"/>
      <c r="LIN29" s="37"/>
      <c r="LIO29" s="37"/>
      <c r="LIP29" s="37"/>
      <c r="LIQ29" s="37"/>
      <c r="LIR29" s="37"/>
      <c r="LIS29" s="37"/>
      <c r="LIT29" s="37"/>
      <c r="LIU29" s="37"/>
      <c r="LIV29" s="37"/>
      <c r="LIW29" s="37"/>
      <c r="LIX29" s="37"/>
      <c r="LIY29" s="37"/>
      <c r="LIZ29" s="37"/>
      <c r="LJA29" s="37"/>
      <c r="LJB29" s="37"/>
      <c r="LJC29" s="37"/>
      <c r="LJD29" s="37"/>
      <c r="LJE29" s="37"/>
      <c r="LJF29" s="37"/>
      <c r="LJG29" s="37"/>
      <c r="LJH29" s="37"/>
      <c r="LJI29" s="37"/>
      <c r="LJJ29" s="37"/>
      <c r="LJK29" s="37"/>
      <c r="LJL29" s="37"/>
      <c r="LJM29" s="37"/>
      <c r="LJN29" s="37"/>
      <c r="LJO29" s="37"/>
      <c r="LJP29" s="37"/>
      <c r="LJQ29" s="37"/>
      <c r="LJR29" s="37"/>
      <c r="LJS29" s="37"/>
      <c r="LJT29" s="37"/>
      <c r="LJU29" s="37"/>
      <c r="LJV29" s="37"/>
      <c r="LJW29" s="37"/>
      <c r="LJX29" s="37"/>
      <c r="LJY29" s="37"/>
      <c r="LJZ29" s="37"/>
      <c r="LKA29" s="37"/>
      <c r="LKB29" s="37"/>
      <c r="LKC29" s="37"/>
      <c r="LKD29" s="37"/>
      <c r="LKE29" s="37"/>
      <c r="LKF29" s="37"/>
      <c r="LKG29" s="37"/>
      <c r="LKH29" s="37"/>
      <c r="LKI29" s="37"/>
      <c r="LKJ29" s="37"/>
      <c r="LKK29" s="37"/>
      <c r="LKL29" s="37"/>
      <c r="LKM29" s="37"/>
      <c r="LKN29" s="37"/>
      <c r="LKO29" s="37"/>
      <c r="LKP29" s="37"/>
      <c r="LKQ29" s="37"/>
      <c r="LKR29" s="37"/>
      <c r="LKS29" s="37"/>
      <c r="LKT29" s="37"/>
      <c r="LKU29" s="37"/>
      <c r="LKV29" s="37"/>
      <c r="LKW29" s="37"/>
      <c r="LKX29" s="37"/>
      <c r="LKY29" s="37"/>
      <c r="LKZ29" s="37"/>
      <c r="LLA29" s="37"/>
      <c r="LLB29" s="37"/>
      <c r="LLC29" s="37"/>
      <c r="LLD29" s="37"/>
      <c r="LLE29" s="37"/>
      <c r="LLF29" s="37"/>
      <c r="LLG29" s="37"/>
      <c r="LLH29" s="37"/>
      <c r="LLI29" s="37"/>
      <c r="LLJ29" s="37"/>
      <c r="LLK29" s="37"/>
      <c r="LLL29" s="37"/>
      <c r="LLM29" s="37"/>
      <c r="LLN29" s="37"/>
      <c r="LLO29" s="37"/>
      <c r="LLP29" s="37"/>
      <c r="LLQ29" s="37"/>
      <c r="LLR29" s="37"/>
      <c r="LLS29" s="37"/>
      <c r="LLT29" s="37"/>
      <c r="LLU29" s="37"/>
      <c r="LLV29" s="37"/>
      <c r="LLW29" s="37"/>
      <c r="LLX29" s="37"/>
      <c r="LLY29" s="37"/>
      <c r="LLZ29" s="37"/>
      <c r="LMA29" s="37"/>
      <c r="LMB29" s="37"/>
      <c r="LMC29" s="37"/>
      <c r="LMD29" s="37"/>
      <c r="LME29" s="37"/>
      <c r="LMF29" s="37"/>
      <c r="LMG29" s="37"/>
      <c r="LMH29" s="37"/>
      <c r="LMI29" s="37"/>
      <c r="LMJ29" s="37"/>
      <c r="LMK29" s="37"/>
      <c r="LML29" s="37"/>
      <c r="LMM29" s="37"/>
      <c r="LMN29" s="37"/>
      <c r="LMO29" s="37"/>
      <c r="LMP29" s="37"/>
      <c r="LMQ29" s="37"/>
      <c r="LMR29" s="37"/>
      <c r="LMS29" s="37"/>
      <c r="LMT29" s="37"/>
      <c r="LMU29" s="37"/>
      <c r="LMV29" s="37"/>
      <c r="LMW29" s="37"/>
      <c r="LMX29" s="37"/>
      <c r="LMY29" s="37"/>
      <c r="LMZ29" s="37"/>
      <c r="LNA29" s="37"/>
      <c r="LNB29" s="37"/>
      <c r="LNC29" s="37"/>
      <c r="LND29" s="37"/>
      <c r="LNE29" s="37"/>
      <c r="LNF29" s="37"/>
      <c r="LNG29" s="37"/>
      <c r="LNH29" s="37"/>
      <c r="LNI29" s="37"/>
      <c r="LNJ29" s="37"/>
      <c r="LNK29" s="37"/>
      <c r="LNL29" s="37"/>
      <c r="LNM29" s="37"/>
      <c r="LNN29" s="37"/>
      <c r="LNO29" s="37"/>
      <c r="LNP29" s="37"/>
      <c r="LNQ29" s="37"/>
      <c r="LNR29" s="37"/>
      <c r="LNS29" s="37"/>
      <c r="LNT29" s="37"/>
      <c r="LNU29" s="37"/>
      <c r="LNV29" s="37"/>
      <c r="LNW29" s="37"/>
      <c r="LNX29" s="37"/>
      <c r="LNY29" s="37"/>
      <c r="LNZ29" s="37"/>
      <c r="LOA29" s="37"/>
      <c r="LOB29" s="37"/>
      <c r="LOC29" s="37"/>
      <c r="LOD29" s="37"/>
      <c r="LOE29" s="37"/>
      <c r="LOF29" s="37"/>
      <c r="LOG29" s="37"/>
      <c r="LOH29" s="37"/>
      <c r="LOI29" s="37"/>
      <c r="LOJ29" s="37"/>
      <c r="LOK29" s="37"/>
      <c r="LOL29" s="37"/>
      <c r="LOM29" s="37"/>
      <c r="LON29" s="37"/>
      <c r="LOO29" s="37"/>
      <c r="LOP29" s="37"/>
      <c r="LOQ29" s="37"/>
      <c r="LOR29" s="37"/>
      <c r="LOS29" s="37"/>
      <c r="LOT29" s="37"/>
      <c r="LOU29" s="37"/>
      <c r="LOV29" s="37"/>
      <c r="LOW29" s="37"/>
      <c r="LOX29" s="37"/>
      <c r="LOY29" s="37"/>
      <c r="LOZ29" s="37"/>
      <c r="LPA29" s="37"/>
      <c r="LPB29" s="37"/>
      <c r="LPC29" s="37"/>
      <c r="LPD29" s="37"/>
      <c r="LPE29" s="37"/>
      <c r="LPF29" s="37"/>
      <c r="LPG29" s="37"/>
      <c r="LPH29" s="37"/>
      <c r="LPI29" s="37"/>
      <c r="LPJ29" s="37"/>
      <c r="LPK29" s="37"/>
      <c r="LPL29" s="37"/>
      <c r="LPM29" s="37"/>
      <c r="LPN29" s="37"/>
      <c r="LPO29" s="37"/>
      <c r="LPP29" s="37"/>
      <c r="LPQ29" s="37"/>
      <c r="LPR29" s="37"/>
      <c r="LPS29" s="37"/>
      <c r="LPT29" s="37"/>
      <c r="LPU29" s="37"/>
      <c r="LPV29" s="37"/>
      <c r="LPW29" s="37"/>
      <c r="LPX29" s="37"/>
      <c r="LPY29" s="37"/>
      <c r="LPZ29" s="37"/>
      <c r="LQA29" s="37"/>
      <c r="LQB29" s="37"/>
      <c r="LQC29" s="37"/>
      <c r="LQD29" s="37"/>
      <c r="LQE29" s="37"/>
      <c r="LQF29" s="37"/>
      <c r="LQG29" s="37"/>
      <c r="LQH29" s="37"/>
      <c r="LQI29" s="37"/>
      <c r="LQJ29" s="37"/>
      <c r="LQK29" s="37"/>
      <c r="LQL29" s="37"/>
      <c r="LQM29" s="37"/>
      <c r="LQN29" s="37"/>
      <c r="LQO29" s="37"/>
      <c r="LQP29" s="37"/>
      <c r="LQQ29" s="37"/>
      <c r="LQR29" s="37"/>
      <c r="LQS29" s="37"/>
      <c r="LQT29" s="37"/>
      <c r="LQU29" s="37"/>
      <c r="LQV29" s="37"/>
      <c r="LQW29" s="37"/>
      <c r="LQX29" s="37"/>
      <c r="LQY29" s="37"/>
      <c r="LQZ29" s="37"/>
      <c r="LRA29" s="37"/>
      <c r="LRB29" s="37"/>
      <c r="LRC29" s="37"/>
      <c r="LRD29" s="37"/>
      <c r="LRE29" s="37"/>
      <c r="LRF29" s="37"/>
      <c r="LRG29" s="37"/>
      <c r="LRH29" s="37"/>
      <c r="LRI29" s="37"/>
      <c r="LRJ29" s="37"/>
      <c r="LRK29" s="37"/>
      <c r="LRL29" s="37"/>
      <c r="LRM29" s="37"/>
      <c r="LRN29" s="37"/>
      <c r="LRO29" s="37"/>
      <c r="LRP29" s="37"/>
      <c r="LRQ29" s="37"/>
      <c r="LRR29" s="37"/>
      <c r="LRS29" s="37"/>
      <c r="LRT29" s="37"/>
      <c r="LRU29" s="37"/>
      <c r="LRV29" s="37"/>
      <c r="LRW29" s="37"/>
      <c r="LRX29" s="37"/>
      <c r="LRY29" s="37"/>
      <c r="LRZ29" s="37"/>
      <c r="LSA29" s="37"/>
      <c r="LSB29" s="37"/>
      <c r="LSC29" s="37"/>
      <c r="LSD29" s="37"/>
      <c r="LSE29" s="37"/>
      <c r="LSF29" s="37"/>
      <c r="LSG29" s="37"/>
      <c r="LSH29" s="37"/>
      <c r="LSI29" s="37"/>
      <c r="LSJ29" s="37"/>
      <c r="LSK29" s="37"/>
      <c r="LSL29" s="37"/>
      <c r="LSM29" s="37"/>
      <c r="LSN29" s="37"/>
      <c r="LSO29" s="37"/>
      <c r="LSP29" s="37"/>
      <c r="LSQ29" s="37"/>
      <c r="LSR29" s="37"/>
      <c r="LSS29" s="37"/>
      <c r="LST29" s="37"/>
      <c r="LSU29" s="37"/>
      <c r="LSV29" s="37"/>
      <c r="LSW29" s="37"/>
      <c r="LSX29" s="37"/>
      <c r="LSY29" s="37"/>
      <c r="LSZ29" s="37"/>
      <c r="LTA29" s="37"/>
      <c r="LTB29" s="37"/>
      <c r="LTC29" s="37"/>
      <c r="LTD29" s="37"/>
      <c r="LTE29" s="37"/>
      <c r="LTF29" s="37"/>
      <c r="LTG29" s="37"/>
      <c r="LTH29" s="37"/>
      <c r="LTI29" s="37"/>
      <c r="LTJ29" s="37"/>
      <c r="LTK29" s="37"/>
      <c r="LTL29" s="37"/>
      <c r="LTM29" s="37"/>
      <c r="LTN29" s="37"/>
      <c r="LTO29" s="37"/>
      <c r="LTP29" s="37"/>
      <c r="LTQ29" s="37"/>
      <c r="LTR29" s="37"/>
      <c r="LTS29" s="37"/>
      <c r="LTT29" s="37"/>
      <c r="LTU29" s="37"/>
      <c r="LTV29" s="37"/>
      <c r="LTW29" s="37"/>
      <c r="LTX29" s="37"/>
      <c r="LTY29" s="37"/>
      <c r="LTZ29" s="37"/>
      <c r="LUA29" s="37"/>
      <c r="LUB29" s="37"/>
      <c r="LUC29" s="37"/>
      <c r="LUD29" s="37"/>
      <c r="LUE29" s="37"/>
      <c r="LUF29" s="37"/>
      <c r="LUG29" s="37"/>
      <c r="LUH29" s="37"/>
      <c r="LUI29" s="37"/>
      <c r="LUJ29" s="37"/>
      <c r="LUK29" s="37"/>
      <c r="LUL29" s="37"/>
      <c r="LUM29" s="37"/>
      <c r="LUN29" s="37"/>
      <c r="LUO29" s="37"/>
      <c r="LUP29" s="37"/>
      <c r="LUQ29" s="37"/>
      <c r="LUR29" s="37"/>
      <c r="LUS29" s="37"/>
      <c r="LUT29" s="37"/>
      <c r="LUU29" s="37"/>
      <c r="LUV29" s="37"/>
      <c r="LUW29" s="37"/>
      <c r="LUX29" s="37"/>
      <c r="LUY29" s="37"/>
      <c r="LUZ29" s="37"/>
      <c r="LVA29" s="37"/>
      <c r="LVB29" s="37"/>
      <c r="LVC29" s="37"/>
      <c r="LVD29" s="37"/>
      <c r="LVE29" s="37"/>
      <c r="LVF29" s="37"/>
      <c r="LVG29" s="37"/>
      <c r="LVH29" s="37"/>
      <c r="LVI29" s="37"/>
      <c r="LVJ29" s="37"/>
      <c r="LVK29" s="37"/>
      <c r="LVL29" s="37"/>
      <c r="LVM29" s="37"/>
      <c r="LVN29" s="37"/>
      <c r="LVO29" s="37"/>
      <c r="LVP29" s="37"/>
      <c r="LVQ29" s="37"/>
      <c r="LVR29" s="37"/>
      <c r="LVS29" s="37"/>
      <c r="LVT29" s="37"/>
      <c r="LVU29" s="37"/>
      <c r="LVV29" s="37"/>
      <c r="LVW29" s="37"/>
      <c r="LVX29" s="37"/>
      <c r="LVY29" s="37"/>
      <c r="LVZ29" s="37"/>
      <c r="LWA29" s="37"/>
      <c r="LWB29" s="37"/>
      <c r="LWC29" s="37"/>
      <c r="LWD29" s="37"/>
      <c r="LWE29" s="37"/>
      <c r="LWF29" s="37"/>
      <c r="LWG29" s="37"/>
      <c r="LWH29" s="37"/>
      <c r="LWI29" s="37"/>
      <c r="LWJ29" s="37"/>
      <c r="LWK29" s="37"/>
      <c r="LWL29" s="37"/>
      <c r="LWM29" s="37"/>
      <c r="LWN29" s="37"/>
      <c r="LWO29" s="37"/>
      <c r="LWP29" s="37"/>
      <c r="LWQ29" s="37"/>
      <c r="LWR29" s="37"/>
      <c r="LWS29" s="37"/>
      <c r="LWT29" s="37"/>
      <c r="LWU29" s="37"/>
      <c r="LWV29" s="37"/>
      <c r="LWW29" s="37"/>
      <c r="LWX29" s="37"/>
      <c r="LWY29" s="37"/>
      <c r="LWZ29" s="37"/>
      <c r="LXA29" s="37"/>
      <c r="LXB29" s="37"/>
      <c r="LXC29" s="37"/>
      <c r="LXD29" s="37"/>
      <c r="LXE29" s="37"/>
      <c r="LXF29" s="37"/>
      <c r="LXG29" s="37"/>
      <c r="LXH29" s="37"/>
      <c r="LXI29" s="37"/>
      <c r="LXJ29" s="37"/>
      <c r="LXK29" s="37"/>
      <c r="LXL29" s="37"/>
      <c r="LXM29" s="37"/>
      <c r="LXN29" s="37"/>
      <c r="LXO29" s="37"/>
      <c r="LXP29" s="37"/>
      <c r="LXQ29" s="37"/>
      <c r="LXR29" s="37"/>
      <c r="LXS29" s="37"/>
      <c r="LXT29" s="37"/>
      <c r="LXU29" s="37"/>
      <c r="LXV29" s="37"/>
      <c r="LXW29" s="37"/>
      <c r="LXX29" s="37"/>
      <c r="LXY29" s="37"/>
      <c r="LXZ29" s="37"/>
      <c r="LYA29" s="37"/>
      <c r="LYB29" s="37"/>
      <c r="LYC29" s="37"/>
      <c r="LYD29" s="37"/>
      <c r="LYE29" s="37"/>
      <c r="LYF29" s="37"/>
      <c r="LYG29" s="37"/>
      <c r="LYH29" s="37"/>
      <c r="LYI29" s="37"/>
      <c r="LYJ29" s="37"/>
      <c r="LYK29" s="37"/>
      <c r="LYL29" s="37"/>
      <c r="LYM29" s="37"/>
      <c r="LYN29" s="37"/>
      <c r="LYO29" s="37"/>
      <c r="LYP29" s="37"/>
      <c r="LYQ29" s="37"/>
      <c r="LYR29" s="37"/>
      <c r="LYS29" s="37"/>
      <c r="LYT29" s="37"/>
      <c r="LYU29" s="37"/>
      <c r="LYV29" s="37"/>
      <c r="LYW29" s="37"/>
      <c r="LYX29" s="37"/>
      <c r="LYY29" s="37"/>
      <c r="LYZ29" s="37"/>
      <c r="LZA29" s="37"/>
      <c r="LZB29" s="37"/>
      <c r="LZC29" s="37"/>
      <c r="LZD29" s="37"/>
      <c r="LZE29" s="37"/>
      <c r="LZF29" s="37"/>
      <c r="LZG29" s="37"/>
      <c r="LZH29" s="37"/>
      <c r="LZI29" s="37"/>
      <c r="LZJ29" s="37"/>
      <c r="LZK29" s="37"/>
      <c r="LZL29" s="37"/>
      <c r="LZM29" s="37"/>
      <c r="LZN29" s="37"/>
      <c r="LZO29" s="37"/>
      <c r="LZP29" s="37"/>
      <c r="LZQ29" s="37"/>
      <c r="LZR29" s="37"/>
      <c r="LZS29" s="37"/>
      <c r="LZT29" s="37"/>
      <c r="LZU29" s="37"/>
      <c r="LZV29" s="37"/>
      <c r="LZW29" s="37"/>
      <c r="LZX29" s="37"/>
      <c r="LZY29" s="37"/>
      <c r="LZZ29" s="37"/>
      <c r="MAA29" s="37"/>
      <c r="MAB29" s="37"/>
      <c r="MAC29" s="37"/>
      <c r="MAD29" s="37"/>
      <c r="MAE29" s="37"/>
      <c r="MAF29" s="37"/>
      <c r="MAG29" s="37"/>
      <c r="MAH29" s="37"/>
      <c r="MAI29" s="37"/>
      <c r="MAJ29" s="37"/>
      <c r="MAK29" s="37"/>
      <c r="MAL29" s="37"/>
      <c r="MAM29" s="37"/>
      <c r="MAN29" s="37"/>
      <c r="MAO29" s="37"/>
      <c r="MAP29" s="37"/>
      <c r="MAQ29" s="37"/>
      <c r="MAR29" s="37"/>
      <c r="MAS29" s="37"/>
      <c r="MAT29" s="37"/>
      <c r="MAU29" s="37"/>
      <c r="MAV29" s="37"/>
      <c r="MAW29" s="37"/>
      <c r="MAX29" s="37"/>
      <c r="MAY29" s="37"/>
      <c r="MAZ29" s="37"/>
      <c r="MBA29" s="37"/>
      <c r="MBB29" s="37"/>
      <c r="MBC29" s="37"/>
      <c r="MBD29" s="37"/>
      <c r="MBE29" s="37"/>
      <c r="MBF29" s="37"/>
      <c r="MBG29" s="37"/>
      <c r="MBH29" s="37"/>
      <c r="MBI29" s="37"/>
      <c r="MBJ29" s="37"/>
      <c r="MBK29" s="37"/>
      <c r="MBL29" s="37"/>
      <c r="MBM29" s="37"/>
      <c r="MBN29" s="37"/>
      <c r="MBO29" s="37"/>
      <c r="MBP29" s="37"/>
      <c r="MBQ29" s="37"/>
      <c r="MBR29" s="37"/>
      <c r="MBS29" s="37"/>
      <c r="MBT29" s="37"/>
      <c r="MBU29" s="37"/>
      <c r="MBV29" s="37"/>
      <c r="MBW29" s="37"/>
      <c r="MBX29" s="37"/>
      <c r="MBY29" s="37"/>
      <c r="MBZ29" s="37"/>
      <c r="MCA29" s="37"/>
      <c r="MCB29" s="37"/>
      <c r="MCC29" s="37"/>
      <c r="MCD29" s="37"/>
      <c r="MCE29" s="37"/>
      <c r="MCF29" s="37"/>
      <c r="MCG29" s="37"/>
      <c r="MCH29" s="37"/>
      <c r="MCI29" s="37"/>
      <c r="MCJ29" s="37"/>
      <c r="MCK29" s="37"/>
      <c r="MCL29" s="37"/>
      <c r="MCM29" s="37"/>
      <c r="MCN29" s="37"/>
      <c r="MCO29" s="37"/>
      <c r="MCP29" s="37"/>
      <c r="MCQ29" s="37"/>
      <c r="MCR29" s="37"/>
      <c r="MCS29" s="37"/>
      <c r="MCT29" s="37"/>
      <c r="MCU29" s="37"/>
      <c r="MCV29" s="37"/>
      <c r="MCW29" s="37"/>
      <c r="MCX29" s="37"/>
      <c r="MCY29" s="37"/>
      <c r="MCZ29" s="37"/>
      <c r="MDA29" s="37"/>
      <c r="MDB29" s="37"/>
      <c r="MDC29" s="37"/>
      <c r="MDD29" s="37"/>
      <c r="MDE29" s="37"/>
      <c r="MDF29" s="37"/>
      <c r="MDG29" s="37"/>
      <c r="MDH29" s="37"/>
      <c r="MDI29" s="37"/>
      <c r="MDJ29" s="37"/>
      <c r="MDK29" s="37"/>
      <c r="MDL29" s="37"/>
      <c r="MDM29" s="37"/>
      <c r="MDN29" s="37"/>
      <c r="MDO29" s="37"/>
      <c r="MDP29" s="37"/>
      <c r="MDQ29" s="37"/>
      <c r="MDR29" s="37"/>
      <c r="MDS29" s="37"/>
      <c r="MDT29" s="37"/>
      <c r="MDU29" s="37"/>
      <c r="MDV29" s="37"/>
      <c r="MDW29" s="37"/>
      <c r="MDX29" s="37"/>
      <c r="MDY29" s="37"/>
      <c r="MDZ29" s="37"/>
      <c r="MEA29" s="37"/>
      <c r="MEB29" s="37"/>
      <c r="MEC29" s="37"/>
      <c r="MED29" s="37"/>
      <c r="MEE29" s="37"/>
      <c r="MEF29" s="37"/>
      <c r="MEG29" s="37"/>
      <c r="MEH29" s="37"/>
      <c r="MEI29" s="37"/>
      <c r="MEJ29" s="37"/>
      <c r="MEK29" s="37"/>
      <c r="MEL29" s="37"/>
      <c r="MEM29" s="37"/>
      <c r="MEN29" s="37"/>
      <c r="MEO29" s="37"/>
      <c r="MEP29" s="37"/>
      <c r="MEQ29" s="37"/>
      <c r="MER29" s="37"/>
      <c r="MES29" s="37"/>
      <c r="MET29" s="37"/>
      <c r="MEU29" s="37"/>
      <c r="MEV29" s="37"/>
      <c r="MEW29" s="37"/>
      <c r="MEX29" s="37"/>
      <c r="MEY29" s="37"/>
      <c r="MEZ29" s="37"/>
      <c r="MFA29" s="37"/>
      <c r="MFB29" s="37"/>
      <c r="MFC29" s="37"/>
      <c r="MFD29" s="37"/>
      <c r="MFE29" s="37"/>
      <c r="MFF29" s="37"/>
      <c r="MFG29" s="37"/>
      <c r="MFH29" s="37"/>
      <c r="MFI29" s="37"/>
      <c r="MFJ29" s="37"/>
      <c r="MFK29" s="37"/>
      <c r="MFL29" s="37"/>
      <c r="MFM29" s="37"/>
      <c r="MFN29" s="37"/>
      <c r="MFO29" s="37"/>
      <c r="MFP29" s="37"/>
      <c r="MFQ29" s="37"/>
      <c r="MFR29" s="37"/>
      <c r="MFS29" s="37"/>
      <c r="MFT29" s="37"/>
      <c r="MFU29" s="37"/>
      <c r="MFV29" s="37"/>
      <c r="MFW29" s="37"/>
      <c r="MFX29" s="37"/>
      <c r="MFY29" s="37"/>
      <c r="MFZ29" s="37"/>
      <c r="MGA29" s="37"/>
      <c r="MGB29" s="37"/>
      <c r="MGC29" s="37"/>
      <c r="MGD29" s="37"/>
      <c r="MGE29" s="37"/>
      <c r="MGF29" s="37"/>
      <c r="MGG29" s="37"/>
      <c r="MGH29" s="37"/>
      <c r="MGI29" s="37"/>
      <c r="MGJ29" s="37"/>
      <c r="MGK29" s="37"/>
      <c r="MGL29" s="37"/>
      <c r="MGM29" s="37"/>
      <c r="MGN29" s="37"/>
      <c r="MGO29" s="37"/>
      <c r="MGP29" s="37"/>
      <c r="MGQ29" s="37"/>
      <c r="MGR29" s="37"/>
      <c r="MGS29" s="37"/>
      <c r="MGT29" s="37"/>
      <c r="MGU29" s="37"/>
      <c r="MGV29" s="37"/>
      <c r="MGW29" s="37"/>
      <c r="MGX29" s="37"/>
      <c r="MGY29" s="37"/>
      <c r="MGZ29" s="37"/>
      <c r="MHA29" s="37"/>
      <c r="MHB29" s="37"/>
      <c r="MHC29" s="37"/>
      <c r="MHD29" s="37"/>
      <c r="MHE29" s="37"/>
      <c r="MHF29" s="37"/>
      <c r="MHG29" s="37"/>
      <c r="MHH29" s="37"/>
      <c r="MHI29" s="37"/>
      <c r="MHJ29" s="37"/>
      <c r="MHK29" s="37"/>
      <c r="MHL29" s="37"/>
      <c r="MHM29" s="37"/>
      <c r="MHN29" s="37"/>
      <c r="MHO29" s="37"/>
      <c r="MHP29" s="37"/>
      <c r="MHQ29" s="37"/>
      <c r="MHR29" s="37"/>
      <c r="MHS29" s="37"/>
      <c r="MHT29" s="37"/>
      <c r="MHU29" s="37"/>
      <c r="MHV29" s="37"/>
      <c r="MHW29" s="37"/>
      <c r="MHX29" s="37"/>
      <c r="MHY29" s="37"/>
      <c r="MHZ29" s="37"/>
      <c r="MIA29" s="37"/>
      <c r="MIB29" s="37"/>
      <c r="MIC29" s="37"/>
      <c r="MID29" s="37"/>
      <c r="MIE29" s="37"/>
      <c r="MIF29" s="37"/>
      <c r="MIG29" s="37"/>
      <c r="MIH29" s="37"/>
      <c r="MII29" s="37"/>
      <c r="MIJ29" s="37"/>
      <c r="MIK29" s="37"/>
      <c r="MIL29" s="37"/>
      <c r="MIM29" s="37"/>
      <c r="MIN29" s="37"/>
      <c r="MIO29" s="37"/>
      <c r="MIP29" s="37"/>
      <c r="MIQ29" s="37"/>
      <c r="MIR29" s="37"/>
      <c r="MIS29" s="37"/>
      <c r="MIT29" s="37"/>
      <c r="MIU29" s="37"/>
      <c r="MIV29" s="37"/>
      <c r="MIW29" s="37"/>
      <c r="MIX29" s="37"/>
      <c r="MIY29" s="37"/>
      <c r="MIZ29" s="37"/>
      <c r="MJA29" s="37"/>
      <c r="MJB29" s="37"/>
      <c r="MJC29" s="37"/>
      <c r="MJD29" s="37"/>
      <c r="MJE29" s="37"/>
      <c r="MJF29" s="37"/>
      <c r="MJG29" s="37"/>
      <c r="MJH29" s="37"/>
      <c r="MJI29" s="37"/>
      <c r="MJJ29" s="37"/>
      <c r="MJK29" s="37"/>
      <c r="MJL29" s="37"/>
      <c r="MJM29" s="37"/>
      <c r="MJN29" s="37"/>
      <c r="MJO29" s="37"/>
      <c r="MJP29" s="37"/>
      <c r="MJQ29" s="37"/>
      <c r="MJR29" s="37"/>
      <c r="MJS29" s="37"/>
      <c r="MJT29" s="37"/>
      <c r="MJU29" s="37"/>
      <c r="MJV29" s="37"/>
      <c r="MJW29" s="37"/>
      <c r="MJX29" s="37"/>
      <c r="MJY29" s="37"/>
      <c r="MJZ29" s="37"/>
      <c r="MKA29" s="37"/>
      <c r="MKB29" s="37"/>
      <c r="MKC29" s="37"/>
      <c r="MKD29" s="37"/>
      <c r="MKE29" s="37"/>
      <c r="MKF29" s="37"/>
      <c r="MKG29" s="37"/>
      <c r="MKH29" s="37"/>
      <c r="MKI29" s="37"/>
      <c r="MKJ29" s="37"/>
      <c r="MKK29" s="37"/>
      <c r="MKL29" s="37"/>
      <c r="MKM29" s="37"/>
      <c r="MKN29" s="37"/>
      <c r="MKO29" s="37"/>
      <c r="MKP29" s="37"/>
      <c r="MKQ29" s="37"/>
      <c r="MKR29" s="37"/>
      <c r="MKS29" s="37"/>
      <c r="MKT29" s="37"/>
      <c r="MKU29" s="37"/>
      <c r="MKV29" s="37"/>
      <c r="MKW29" s="37"/>
      <c r="MKX29" s="37"/>
      <c r="MKY29" s="37"/>
      <c r="MKZ29" s="37"/>
      <c r="MLA29" s="37"/>
      <c r="MLB29" s="37"/>
      <c r="MLC29" s="37"/>
      <c r="MLD29" s="37"/>
      <c r="MLE29" s="37"/>
      <c r="MLF29" s="37"/>
      <c r="MLG29" s="37"/>
      <c r="MLH29" s="37"/>
      <c r="MLI29" s="37"/>
      <c r="MLJ29" s="37"/>
      <c r="MLK29" s="37"/>
      <c r="MLL29" s="37"/>
      <c r="MLM29" s="37"/>
      <c r="MLN29" s="37"/>
      <c r="MLO29" s="37"/>
      <c r="MLP29" s="37"/>
      <c r="MLQ29" s="37"/>
      <c r="MLR29" s="37"/>
      <c r="MLS29" s="37"/>
      <c r="MLT29" s="37"/>
      <c r="MLU29" s="37"/>
      <c r="MLV29" s="37"/>
      <c r="MLW29" s="37"/>
      <c r="MLX29" s="37"/>
      <c r="MLY29" s="37"/>
      <c r="MLZ29" s="37"/>
      <c r="MMA29" s="37"/>
      <c r="MMB29" s="37"/>
      <c r="MMC29" s="37"/>
      <c r="MMD29" s="37"/>
      <c r="MME29" s="37"/>
      <c r="MMF29" s="37"/>
      <c r="MMG29" s="37"/>
      <c r="MMH29" s="37"/>
      <c r="MMI29" s="37"/>
      <c r="MMJ29" s="37"/>
      <c r="MMK29" s="37"/>
      <c r="MML29" s="37"/>
      <c r="MMM29" s="37"/>
      <c r="MMN29" s="37"/>
      <c r="MMO29" s="37"/>
      <c r="MMP29" s="37"/>
      <c r="MMQ29" s="37"/>
      <c r="MMR29" s="37"/>
      <c r="MMS29" s="37"/>
      <c r="MMT29" s="37"/>
      <c r="MMU29" s="37"/>
      <c r="MMV29" s="37"/>
      <c r="MMW29" s="37"/>
      <c r="MMX29" s="37"/>
      <c r="MMY29" s="37"/>
      <c r="MMZ29" s="37"/>
      <c r="MNA29" s="37"/>
      <c r="MNB29" s="37"/>
      <c r="MNC29" s="37"/>
      <c r="MND29" s="37"/>
      <c r="MNE29" s="37"/>
      <c r="MNF29" s="37"/>
      <c r="MNG29" s="37"/>
      <c r="MNH29" s="37"/>
      <c r="MNI29" s="37"/>
      <c r="MNJ29" s="37"/>
      <c r="MNK29" s="37"/>
      <c r="MNL29" s="37"/>
      <c r="MNM29" s="37"/>
      <c r="MNN29" s="37"/>
      <c r="MNO29" s="37"/>
      <c r="MNP29" s="37"/>
      <c r="MNQ29" s="37"/>
      <c r="MNR29" s="37"/>
      <c r="MNS29" s="37"/>
      <c r="MNT29" s="37"/>
      <c r="MNU29" s="37"/>
      <c r="MNV29" s="37"/>
      <c r="MNW29" s="37"/>
      <c r="MNX29" s="37"/>
      <c r="MNY29" s="37"/>
      <c r="MNZ29" s="37"/>
      <c r="MOA29" s="37"/>
      <c r="MOB29" s="37"/>
      <c r="MOC29" s="37"/>
      <c r="MOD29" s="37"/>
      <c r="MOE29" s="37"/>
      <c r="MOF29" s="37"/>
      <c r="MOG29" s="37"/>
      <c r="MOH29" s="37"/>
      <c r="MOI29" s="37"/>
      <c r="MOJ29" s="37"/>
      <c r="MOK29" s="37"/>
      <c r="MOL29" s="37"/>
      <c r="MOM29" s="37"/>
      <c r="MON29" s="37"/>
      <c r="MOO29" s="37"/>
      <c r="MOP29" s="37"/>
      <c r="MOQ29" s="37"/>
      <c r="MOR29" s="37"/>
      <c r="MOS29" s="37"/>
      <c r="MOT29" s="37"/>
      <c r="MOU29" s="37"/>
      <c r="MOV29" s="37"/>
      <c r="MOW29" s="37"/>
      <c r="MOX29" s="37"/>
      <c r="MOY29" s="37"/>
      <c r="MOZ29" s="37"/>
      <c r="MPA29" s="37"/>
      <c r="MPB29" s="37"/>
      <c r="MPC29" s="37"/>
      <c r="MPD29" s="37"/>
      <c r="MPE29" s="37"/>
      <c r="MPF29" s="37"/>
      <c r="MPG29" s="37"/>
      <c r="MPH29" s="37"/>
      <c r="MPI29" s="37"/>
      <c r="MPJ29" s="37"/>
      <c r="MPK29" s="37"/>
      <c r="MPL29" s="37"/>
      <c r="MPM29" s="37"/>
      <c r="MPN29" s="37"/>
      <c r="MPO29" s="37"/>
      <c r="MPP29" s="37"/>
      <c r="MPQ29" s="37"/>
      <c r="MPR29" s="37"/>
      <c r="MPS29" s="37"/>
      <c r="MPT29" s="37"/>
      <c r="MPU29" s="37"/>
      <c r="MPV29" s="37"/>
      <c r="MPW29" s="37"/>
      <c r="MPX29" s="37"/>
      <c r="MPY29" s="37"/>
      <c r="MPZ29" s="37"/>
      <c r="MQA29" s="37"/>
      <c r="MQB29" s="37"/>
      <c r="MQC29" s="37"/>
      <c r="MQD29" s="37"/>
      <c r="MQE29" s="37"/>
      <c r="MQF29" s="37"/>
      <c r="MQG29" s="37"/>
      <c r="MQH29" s="37"/>
      <c r="MQI29" s="37"/>
      <c r="MQJ29" s="37"/>
      <c r="MQK29" s="37"/>
      <c r="MQL29" s="37"/>
      <c r="MQM29" s="37"/>
      <c r="MQN29" s="37"/>
      <c r="MQO29" s="37"/>
      <c r="MQP29" s="37"/>
      <c r="MQQ29" s="37"/>
      <c r="MQR29" s="37"/>
      <c r="MQS29" s="37"/>
      <c r="MQT29" s="37"/>
      <c r="MQU29" s="37"/>
      <c r="MQV29" s="37"/>
      <c r="MQW29" s="37"/>
      <c r="MQX29" s="37"/>
      <c r="MQY29" s="37"/>
      <c r="MQZ29" s="37"/>
      <c r="MRA29" s="37"/>
      <c r="MRB29" s="37"/>
      <c r="MRC29" s="37"/>
      <c r="MRD29" s="37"/>
      <c r="MRE29" s="37"/>
      <c r="MRF29" s="37"/>
      <c r="MRG29" s="37"/>
      <c r="MRH29" s="37"/>
      <c r="MRI29" s="37"/>
      <c r="MRJ29" s="37"/>
      <c r="MRK29" s="37"/>
      <c r="MRL29" s="37"/>
      <c r="MRM29" s="37"/>
      <c r="MRN29" s="37"/>
      <c r="MRO29" s="37"/>
      <c r="MRP29" s="37"/>
      <c r="MRQ29" s="37"/>
      <c r="MRR29" s="37"/>
      <c r="MRS29" s="37"/>
      <c r="MRT29" s="37"/>
      <c r="MRU29" s="37"/>
      <c r="MRV29" s="37"/>
      <c r="MRW29" s="37"/>
      <c r="MRX29" s="37"/>
      <c r="MRY29" s="37"/>
      <c r="MRZ29" s="37"/>
      <c r="MSA29" s="37"/>
      <c r="MSB29" s="37"/>
      <c r="MSC29" s="37"/>
      <c r="MSD29" s="37"/>
      <c r="MSE29" s="37"/>
      <c r="MSF29" s="37"/>
      <c r="MSG29" s="37"/>
      <c r="MSH29" s="37"/>
      <c r="MSI29" s="37"/>
      <c r="MSJ29" s="37"/>
      <c r="MSK29" s="37"/>
      <c r="MSL29" s="37"/>
      <c r="MSM29" s="37"/>
      <c r="MSN29" s="37"/>
      <c r="MSO29" s="37"/>
      <c r="MSP29" s="37"/>
      <c r="MSQ29" s="37"/>
      <c r="MSR29" s="37"/>
      <c r="MSS29" s="37"/>
      <c r="MST29" s="37"/>
      <c r="MSU29" s="37"/>
      <c r="MSV29" s="37"/>
      <c r="MSW29" s="37"/>
      <c r="MSX29" s="37"/>
      <c r="MSY29" s="37"/>
      <c r="MSZ29" s="37"/>
      <c r="MTA29" s="37"/>
      <c r="MTB29" s="37"/>
      <c r="MTC29" s="37"/>
      <c r="MTD29" s="37"/>
      <c r="MTE29" s="37"/>
      <c r="MTF29" s="37"/>
      <c r="MTG29" s="37"/>
      <c r="MTH29" s="37"/>
      <c r="MTI29" s="37"/>
      <c r="MTJ29" s="37"/>
      <c r="MTK29" s="37"/>
      <c r="MTL29" s="37"/>
      <c r="MTM29" s="37"/>
      <c r="MTN29" s="37"/>
      <c r="MTO29" s="37"/>
      <c r="MTP29" s="37"/>
      <c r="MTQ29" s="37"/>
      <c r="MTR29" s="37"/>
      <c r="MTS29" s="37"/>
      <c r="MTT29" s="37"/>
      <c r="MTU29" s="37"/>
      <c r="MTV29" s="37"/>
      <c r="MTW29" s="37"/>
      <c r="MTX29" s="37"/>
      <c r="MTY29" s="37"/>
      <c r="MTZ29" s="37"/>
      <c r="MUA29" s="37"/>
      <c r="MUB29" s="37"/>
      <c r="MUC29" s="37"/>
      <c r="MUD29" s="37"/>
      <c r="MUE29" s="37"/>
      <c r="MUF29" s="37"/>
      <c r="MUG29" s="37"/>
      <c r="MUH29" s="37"/>
      <c r="MUI29" s="37"/>
      <c r="MUJ29" s="37"/>
      <c r="MUK29" s="37"/>
      <c r="MUL29" s="37"/>
      <c r="MUM29" s="37"/>
      <c r="MUN29" s="37"/>
      <c r="MUO29" s="37"/>
      <c r="MUP29" s="37"/>
      <c r="MUQ29" s="37"/>
      <c r="MUR29" s="37"/>
      <c r="MUS29" s="37"/>
      <c r="MUT29" s="37"/>
      <c r="MUU29" s="37"/>
      <c r="MUV29" s="37"/>
      <c r="MUW29" s="37"/>
      <c r="MUX29" s="37"/>
      <c r="MUY29" s="37"/>
      <c r="MUZ29" s="37"/>
      <c r="MVA29" s="37"/>
      <c r="MVB29" s="37"/>
      <c r="MVC29" s="37"/>
      <c r="MVD29" s="37"/>
      <c r="MVE29" s="37"/>
      <c r="MVF29" s="37"/>
      <c r="MVG29" s="37"/>
      <c r="MVH29" s="37"/>
      <c r="MVI29" s="37"/>
      <c r="MVJ29" s="37"/>
      <c r="MVK29" s="37"/>
      <c r="MVL29" s="37"/>
      <c r="MVM29" s="37"/>
      <c r="MVN29" s="37"/>
      <c r="MVO29" s="37"/>
      <c r="MVP29" s="37"/>
      <c r="MVQ29" s="37"/>
      <c r="MVR29" s="37"/>
      <c r="MVS29" s="37"/>
      <c r="MVT29" s="37"/>
      <c r="MVU29" s="37"/>
      <c r="MVV29" s="37"/>
      <c r="MVW29" s="37"/>
      <c r="MVX29" s="37"/>
      <c r="MVY29" s="37"/>
      <c r="MVZ29" s="37"/>
      <c r="MWA29" s="37"/>
      <c r="MWB29" s="37"/>
      <c r="MWC29" s="37"/>
      <c r="MWD29" s="37"/>
      <c r="MWE29" s="37"/>
      <c r="MWF29" s="37"/>
      <c r="MWG29" s="37"/>
      <c r="MWH29" s="37"/>
      <c r="MWI29" s="37"/>
      <c r="MWJ29" s="37"/>
      <c r="MWK29" s="37"/>
      <c r="MWL29" s="37"/>
      <c r="MWM29" s="37"/>
      <c r="MWN29" s="37"/>
      <c r="MWO29" s="37"/>
      <c r="MWP29" s="37"/>
      <c r="MWQ29" s="37"/>
      <c r="MWR29" s="37"/>
      <c r="MWS29" s="37"/>
      <c r="MWT29" s="37"/>
      <c r="MWU29" s="37"/>
      <c r="MWV29" s="37"/>
      <c r="MWW29" s="37"/>
      <c r="MWX29" s="37"/>
      <c r="MWY29" s="37"/>
      <c r="MWZ29" s="37"/>
      <c r="MXA29" s="37"/>
      <c r="MXB29" s="37"/>
      <c r="MXC29" s="37"/>
      <c r="MXD29" s="37"/>
      <c r="MXE29" s="37"/>
      <c r="MXF29" s="37"/>
      <c r="MXG29" s="37"/>
      <c r="MXH29" s="37"/>
      <c r="MXI29" s="37"/>
      <c r="MXJ29" s="37"/>
      <c r="MXK29" s="37"/>
      <c r="MXL29" s="37"/>
      <c r="MXM29" s="37"/>
      <c r="MXN29" s="37"/>
      <c r="MXO29" s="37"/>
      <c r="MXP29" s="37"/>
      <c r="MXQ29" s="37"/>
      <c r="MXR29" s="37"/>
      <c r="MXS29" s="37"/>
      <c r="MXT29" s="37"/>
      <c r="MXU29" s="37"/>
      <c r="MXV29" s="37"/>
      <c r="MXW29" s="37"/>
      <c r="MXX29" s="37"/>
      <c r="MXY29" s="37"/>
      <c r="MXZ29" s="37"/>
      <c r="MYA29" s="37"/>
      <c r="MYB29" s="37"/>
      <c r="MYC29" s="37"/>
      <c r="MYD29" s="37"/>
      <c r="MYE29" s="37"/>
      <c r="MYF29" s="37"/>
      <c r="MYG29" s="37"/>
      <c r="MYH29" s="37"/>
      <c r="MYI29" s="37"/>
      <c r="MYJ29" s="37"/>
      <c r="MYK29" s="37"/>
      <c r="MYL29" s="37"/>
      <c r="MYM29" s="37"/>
      <c r="MYN29" s="37"/>
      <c r="MYO29" s="37"/>
      <c r="MYP29" s="37"/>
      <c r="MYQ29" s="37"/>
      <c r="MYR29" s="37"/>
      <c r="MYS29" s="37"/>
      <c r="MYT29" s="37"/>
      <c r="MYU29" s="37"/>
      <c r="MYV29" s="37"/>
      <c r="MYW29" s="37"/>
      <c r="MYX29" s="37"/>
      <c r="MYY29" s="37"/>
      <c r="MYZ29" s="37"/>
      <c r="MZA29" s="37"/>
      <c r="MZB29" s="37"/>
      <c r="MZC29" s="37"/>
      <c r="MZD29" s="37"/>
      <c r="MZE29" s="37"/>
      <c r="MZF29" s="37"/>
      <c r="MZG29" s="37"/>
      <c r="MZH29" s="37"/>
      <c r="MZI29" s="37"/>
      <c r="MZJ29" s="37"/>
      <c r="MZK29" s="37"/>
      <c r="MZL29" s="37"/>
      <c r="MZM29" s="37"/>
      <c r="MZN29" s="37"/>
      <c r="MZO29" s="37"/>
      <c r="MZP29" s="37"/>
      <c r="MZQ29" s="37"/>
      <c r="MZR29" s="37"/>
      <c r="MZS29" s="37"/>
      <c r="MZT29" s="37"/>
      <c r="MZU29" s="37"/>
      <c r="MZV29" s="37"/>
      <c r="MZW29" s="37"/>
      <c r="MZX29" s="37"/>
      <c r="MZY29" s="37"/>
      <c r="MZZ29" s="37"/>
      <c r="NAA29" s="37"/>
      <c r="NAB29" s="37"/>
      <c r="NAC29" s="37"/>
      <c r="NAD29" s="37"/>
      <c r="NAE29" s="37"/>
      <c r="NAF29" s="37"/>
      <c r="NAG29" s="37"/>
      <c r="NAH29" s="37"/>
      <c r="NAI29" s="37"/>
      <c r="NAJ29" s="37"/>
      <c r="NAK29" s="37"/>
      <c r="NAL29" s="37"/>
      <c r="NAM29" s="37"/>
      <c r="NAN29" s="37"/>
      <c r="NAO29" s="37"/>
      <c r="NAP29" s="37"/>
      <c r="NAQ29" s="37"/>
      <c r="NAR29" s="37"/>
      <c r="NAS29" s="37"/>
      <c r="NAT29" s="37"/>
      <c r="NAU29" s="37"/>
      <c r="NAV29" s="37"/>
      <c r="NAW29" s="37"/>
      <c r="NAX29" s="37"/>
      <c r="NAY29" s="37"/>
      <c r="NAZ29" s="37"/>
      <c r="NBA29" s="37"/>
      <c r="NBB29" s="37"/>
      <c r="NBC29" s="37"/>
      <c r="NBD29" s="37"/>
      <c r="NBE29" s="37"/>
      <c r="NBF29" s="37"/>
      <c r="NBG29" s="37"/>
      <c r="NBH29" s="37"/>
      <c r="NBI29" s="37"/>
      <c r="NBJ29" s="37"/>
      <c r="NBK29" s="37"/>
      <c r="NBL29" s="37"/>
      <c r="NBM29" s="37"/>
      <c r="NBN29" s="37"/>
      <c r="NBO29" s="37"/>
      <c r="NBP29" s="37"/>
      <c r="NBQ29" s="37"/>
      <c r="NBR29" s="37"/>
      <c r="NBS29" s="37"/>
      <c r="NBT29" s="37"/>
      <c r="NBU29" s="37"/>
      <c r="NBV29" s="37"/>
      <c r="NBW29" s="37"/>
      <c r="NBX29" s="37"/>
      <c r="NBY29" s="37"/>
      <c r="NBZ29" s="37"/>
      <c r="NCA29" s="37"/>
      <c r="NCB29" s="37"/>
      <c r="NCC29" s="37"/>
      <c r="NCD29" s="37"/>
      <c r="NCE29" s="37"/>
      <c r="NCF29" s="37"/>
      <c r="NCG29" s="37"/>
      <c r="NCH29" s="37"/>
      <c r="NCI29" s="37"/>
      <c r="NCJ29" s="37"/>
      <c r="NCK29" s="37"/>
      <c r="NCL29" s="37"/>
      <c r="NCM29" s="37"/>
      <c r="NCN29" s="37"/>
      <c r="NCO29" s="37"/>
      <c r="NCP29" s="37"/>
      <c r="NCQ29" s="37"/>
      <c r="NCR29" s="37"/>
      <c r="NCS29" s="37"/>
      <c r="NCT29" s="37"/>
      <c r="NCU29" s="37"/>
      <c r="NCV29" s="37"/>
      <c r="NCW29" s="37"/>
      <c r="NCX29" s="37"/>
      <c r="NCY29" s="37"/>
      <c r="NCZ29" s="37"/>
      <c r="NDA29" s="37"/>
      <c r="NDB29" s="37"/>
      <c r="NDC29" s="37"/>
      <c r="NDD29" s="37"/>
      <c r="NDE29" s="37"/>
      <c r="NDF29" s="37"/>
      <c r="NDG29" s="37"/>
      <c r="NDH29" s="37"/>
      <c r="NDI29" s="37"/>
      <c r="NDJ29" s="37"/>
      <c r="NDK29" s="37"/>
      <c r="NDL29" s="37"/>
      <c r="NDM29" s="37"/>
      <c r="NDN29" s="37"/>
      <c r="NDO29" s="37"/>
      <c r="NDP29" s="37"/>
      <c r="NDQ29" s="37"/>
      <c r="NDR29" s="37"/>
      <c r="NDS29" s="37"/>
      <c r="NDT29" s="37"/>
      <c r="NDU29" s="37"/>
      <c r="NDV29" s="37"/>
      <c r="NDW29" s="37"/>
      <c r="NDX29" s="37"/>
      <c r="NDY29" s="37"/>
      <c r="NDZ29" s="37"/>
      <c r="NEA29" s="37"/>
      <c r="NEB29" s="37"/>
      <c r="NEC29" s="37"/>
      <c r="NED29" s="37"/>
      <c r="NEE29" s="37"/>
      <c r="NEF29" s="37"/>
      <c r="NEG29" s="37"/>
      <c r="NEH29" s="37"/>
      <c r="NEI29" s="37"/>
      <c r="NEJ29" s="37"/>
      <c r="NEK29" s="37"/>
      <c r="NEL29" s="37"/>
      <c r="NEM29" s="37"/>
      <c r="NEN29" s="37"/>
      <c r="NEO29" s="37"/>
      <c r="NEP29" s="37"/>
      <c r="NEQ29" s="37"/>
      <c r="NER29" s="37"/>
      <c r="NES29" s="37"/>
      <c r="NET29" s="37"/>
      <c r="NEU29" s="37"/>
      <c r="NEV29" s="37"/>
      <c r="NEW29" s="37"/>
      <c r="NEX29" s="37"/>
      <c r="NEY29" s="37"/>
      <c r="NEZ29" s="37"/>
      <c r="NFA29" s="37"/>
      <c r="NFB29" s="37"/>
      <c r="NFC29" s="37"/>
      <c r="NFD29" s="37"/>
      <c r="NFE29" s="37"/>
      <c r="NFF29" s="37"/>
      <c r="NFG29" s="37"/>
      <c r="NFH29" s="37"/>
      <c r="NFI29" s="37"/>
      <c r="NFJ29" s="37"/>
      <c r="NFK29" s="37"/>
      <c r="NFL29" s="37"/>
      <c r="NFM29" s="37"/>
      <c r="NFN29" s="37"/>
      <c r="NFO29" s="37"/>
      <c r="NFP29" s="37"/>
      <c r="NFQ29" s="37"/>
      <c r="NFR29" s="37"/>
      <c r="NFS29" s="37"/>
      <c r="NFT29" s="37"/>
      <c r="NFU29" s="37"/>
      <c r="NFV29" s="37"/>
      <c r="NFW29" s="37"/>
      <c r="NFX29" s="37"/>
      <c r="NFY29" s="37"/>
      <c r="NFZ29" s="37"/>
      <c r="NGA29" s="37"/>
      <c r="NGB29" s="37"/>
      <c r="NGC29" s="37"/>
      <c r="NGD29" s="37"/>
      <c r="NGE29" s="37"/>
      <c r="NGF29" s="37"/>
      <c r="NGG29" s="37"/>
      <c r="NGH29" s="37"/>
      <c r="NGI29" s="37"/>
      <c r="NGJ29" s="37"/>
      <c r="NGK29" s="37"/>
      <c r="NGL29" s="37"/>
      <c r="NGM29" s="37"/>
      <c r="NGN29" s="37"/>
      <c r="NGO29" s="37"/>
      <c r="NGP29" s="37"/>
      <c r="NGQ29" s="37"/>
      <c r="NGR29" s="37"/>
      <c r="NGS29" s="37"/>
      <c r="NGT29" s="37"/>
      <c r="NGU29" s="37"/>
      <c r="NGV29" s="37"/>
      <c r="NGW29" s="37"/>
      <c r="NGX29" s="37"/>
      <c r="NGY29" s="37"/>
      <c r="NGZ29" s="37"/>
      <c r="NHA29" s="37"/>
      <c r="NHB29" s="37"/>
      <c r="NHC29" s="37"/>
      <c r="NHD29" s="37"/>
      <c r="NHE29" s="37"/>
      <c r="NHF29" s="37"/>
      <c r="NHG29" s="37"/>
      <c r="NHH29" s="37"/>
      <c r="NHI29" s="37"/>
      <c r="NHJ29" s="37"/>
      <c r="NHK29" s="37"/>
      <c r="NHL29" s="37"/>
      <c r="NHM29" s="37"/>
      <c r="NHN29" s="37"/>
      <c r="NHO29" s="37"/>
      <c r="NHP29" s="37"/>
      <c r="NHQ29" s="37"/>
      <c r="NHR29" s="37"/>
      <c r="NHS29" s="37"/>
      <c r="NHT29" s="37"/>
      <c r="NHU29" s="37"/>
      <c r="NHV29" s="37"/>
      <c r="NHW29" s="37"/>
      <c r="NHX29" s="37"/>
      <c r="NHY29" s="37"/>
      <c r="NHZ29" s="37"/>
      <c r="NIA29" s="37"/>
      <c r="NIB29" s="37"/>
      <c r="NIC29" s="37"/>
      <c r="NID29" s="37"/>
      <c r="NIE29" s="37"/>
      <c r="NIF29" s="37"/>
      <c r="NIG29" s="37"/>
      <c r="NIH29" s="37"/>
      <c r="NII29" s="37"/>
      <c r="NIJ29" s="37"/>
      <c r="NIK29" s="37"/>
      <c r="NIL29" s="37"/>
      <c r="NIM29" s="37"/>
      <c r="NIN29" s="37"/>
      <c r="NIO29" s="37"/>
      <c r="NIP29" s="37"/>
      <c r="NIQ29" s="37"/>
      <c r="NIR29" s="37"/>
      <c r="NIS29" s="37"/>
      <c r="NIT29" s="37"/>
      <c r="NIU29" s="37"/>
      <c r="NIV29" s="37"/>
      <c r="NIW29" s="37"/>
      <c r="NIX29" s="37"/>
      <c r="NIY29" s="37"/>
      <c r="NIZ29" s="37"/>
      <c r="NJA29" s="37"/>
      <c r="NJB29" s="37"/>
      <c r="NJC29" s="37"/>
      <c r="NJD29" s="37"/>
      <c r="NJE29" s="37"/>
      <c r="NJF29" s="37"/>
      <c r="NJG29" s="37"/>
      <c r="NJH29" s="37"/>
      <c r="NJI29" s="37"/>
      <c r="NJJ29" s="37"/>
      <c r="NJK29" s="37"/>
      <c r="NJL29" s="37"/>
      <c r="NJM29" s="37"/>
      <c r="NJN29" s="37"/>
      <c r="NJO29" s="37"/>
      <c r="NJP29" s="37"/>
      <c r="NJQ29" s="37"/>
      <c r="NJR29" s="37"/>
      <c r="NJS29" s="37"/>
      <c r="NJT29" s="37"/>
      <c r="NJU29" s="37"/>
      <c r="NJV29" s="37"/>
      <c r="NJW29" s="37"/>
      <c r="NJX29" s="37"/>
      <c r="NJY29" s="37"/>
      <c r="NJZ29" s="37"/>
      <c r="NKA29" s="37"/>
      <c r="NKB29" s="37"/>
      <c r="NKC29" s="37"/>
      <c r="NKD29" s="37"/>
      <c r="NKE29" s="37"/>
      <c r="NKF29" s="37"/>
      <c r="NKG29" s="37"/>
      <c r="NKH29" s="37"/>
      <c r="NKI29" s="37"/>
      <c r="NKJ29" s="37"/>
      <c r="NKK29" s="37"/>
      <c r="NKL29" s="37"/>
      <c r="NKM29" s="37"/>
      <c r="NKN29" s="37"/>
      <c r="NKO29" s="37"/>
      <c r="NKP29" s="37"/>
      <c r="NKQ29" s="37"/>
      <c r="NKR29" s="37"/>
      <c r="NKS29" s="37"/>
      <c r="NKT29" s="37"/>
      <c r="NKU29" s="37"/>
      <c r="NKV29" s="37"/>
      <c r="NKW29" s="37"/>
      <c r="NKX29" s="37"/>
      <c r="NKY29" s="37"/>
      <c r="NKZ29" s="37"/>
      <c r="NLA29" s="37"/>
      <c r="NLB29" s="37"/>
      <c r="NLC29" s="37"/>
      <c r="NLD29" s="37"/>
      <c r="NLE29" s="37"/>
      <c r="NLF29" s="37"/>
      <c r="NLG29" s="37"/>
      <c r="NLH29" s="37"/>
      <c r="NLI29" s="37"/>
      <c r="NLJ29" s="37"/>
      <c r="NLK29" s="37"/>
      <c r="NLL29" s="37"/>
      <c r="NLM29" s="37"/>
      <c r="NLN29" s="37"/>
      <c r="NLO29" s="37"/>
      <c r="NLP29" s="37"/>
      <c r="NLQ29" s="37"/>
      <c r="NLR29" s="37"/>
      <c r="NLS29" s="37"/>
      <c r="NLT29" s="37"/>
      <c r="NLU29" s="37"/>
      <c r="NLV29" s="37"/>
      <c r="NLW29" s="37"/>
      <c r="NLX29" s="37"/>
      <c r="NLY29" s="37"/>
      <c r="NLZ29" s="37"/>
      <c r="NMA29" s="37"/>
      <c r="NMB29" s="37"/>
      <c r="NMC29" s="37"/>
      <c r="NMD29" s="37"/>
      <c r="NME29" s="37"/>
      <c r="NMF29" s="37"/>
      <c r="NMG29" s="37"/>
      <c r="NMH29" s="37"/>
      <c r="NMI29" s="37"/>
      <c r="NMJ29" s="37"/>
      <c r="NMK29" s="37"/>
      <c r="NML29" s="37"/>
      <c r="NMM29" s="37"/>
      <c r="NMN29" s="37"/>
      <c r="NMO29" s="37"/>
      <c r="NMP29" s="37"/>
      <c r="NMQ29" s="37"/>
      <c r="NMR29" s="37"/>
      <c r="NMS29" s="37"/>
      <c r="NMT29" s="37"/>
      <c r="NMU29" s="37"/>
      <c r="NMV29" s="37"/>
      <c r="NMW29" s="37"/>
      <c r="NMX29" s="37"/>
      <c r="NMY29" s="37"/>
      <c r="NMZ29" s="37"/>
      <c r="NNA29" s="37"/>
      <c r="NNB29" s="37"/>
      <c r="NNC29" s="37"/>
      <c r="NND29" s="37"/>
      <c r="NNE29" s="37"/>
      <c r="NNF29" s="37"/>
      <c r="NNG29" s="37"/>
      <c r="NNH29" s="37"/>
      <c r="NNI29" s="37"/>
      <c r="NNJ29" s="37"/>
      <c r="NNK29" s="37"/>
      <c r="NNL29" s="37"/>
      <c r="NNM29" s="37"/>
      <c r="NNN29" s="37"/>
      <c r="NNO29" s="37"/>
      <c r="NNP29" s="37"/>
      <c r="NNQ29" s="37"/>
      <c r="NNR29" s="37"/>
      <c r="NNS29" s="37"/>
      <c r="NNT29" s="37"/>
      <c r="NNU29" s="37"/>
      <c r="NNV29" s="37"/>
      <c r="NNW29" s="37"/>
      <c r="NNX29" s="37"/>
      <c r="NNY29" s="37"/>
      <c r="NNZ29" s="37"/>
      <c r="NOA29" s="37"/>
      <c r="NOB29" s="37"/>
      <c r="NOC29" s="37"/>
      <c r="NOD29" s="37"/>
      <c r="NOE29" s="37"/>
      <c r="NOF29" s="37"/>
      <c r="NOG29" s="37"/>
      <c r="NOH29" s="37"/>
      <c r="NOI29" s="37"/>
      <c r="NOJ29" s="37"/>
      <c r="NOK29" s="37"/>
      <c r="NOL29" s="37"/>
      <c r="NOM29" s="37"/>
      <c r="NON29" s="37"/>
      <c r="NOO29" s="37"/>
      <c r="NOP29" s="37"/>
      <c r="NOQ29" s="37"/>
      <c r="NOR29" s="37"/>
      <c r="NOS29" s="37"/>
      <c r="NOT29" s="37"/>
      <c r="NOU29" s="37"/>
      <c r="NOV29" s="37"/>
      <c r="NOW29" s="37"/>
      <c r="NOX29" s="37"/>
      <c r="NOY29" s="37"/>
      <c r="NOZ29" s="37"/>
      <c r="NPA29" s="37"/>
      <c r="NPB29" s="37"/>
      <c r="NPC29" s="37"/>
      <c r="NPD29" s="37"/>
      <c r="NPE29" s="37"/>
      <c r="NPF29" s="37"/>
      <c r="NPG29" s="37"/>
      <c r="NPH29" s="37"/>
      <c r="NPI29" s="37"/>
      <c r="NPJ29" s="37"/>
      <c r="NPK29" s="37"/>
      <c r="NPL29" s="37"/>
      <c r="NPM29" s="37"/>
      <c r="NPN29" s="37"/>
      <c r="NPO29" s="37"/>
      <c r="NPP29" s="37"/>
      <c r="NPQ29" s="37"/>
      <c r="NPR29" s="37"/>
      <c r="NPS29" s="37"/>
      <c r="NPT29" s="37"/>
      <c r="NPU29" s="37"/>
      <c r="NPV29" s="37"/>
      <c r="NPW29" s="37"/>
      <c r="NPX29" s="37"/>
      <c r="NPY29" s="37"/>
      <c r="NPZ29" s="37"/>
      <c r="NQA29" s="37"/>
      <c r="NQB29" s="37"/>
      <c r="NQC29" s="37"/>
      <c r="NQD29" s="37"/>
      <c r="NQE29" s="37"/>
      <c r="NQF29" s="37"/>
      <c r="NQG29" s="37"/>
      <c r="NQH29" s="37"/>
      <c r="NQI29" s="37"/>
      <c r="NQJ29" s="37"/>
      <c r="NQK29" s="37"/>
      <c r="NQL29" s="37"/>
      <c r="NQM29" s="37"/>
      <c r="NQN29" s="37"/>
      <c r="NQO29" s="37"/>
      <c r="NQP29" s="37"/>
      <c r="NQQ29" s="37"/>
      <c r="NQR29" s="37"/>
      <c r="NQS29" s="37"/>
      <c r="NQT29" s="37"/>
      <c r="NQU29" s="37"/>
      <c r="NQV29" s="37"/>
      <c r="NQW29" s="37"/>
      <c r="NQX29" s="37"/>
      <c r="NQY29" s="37"/>
      <c r="NQZ29" s="37"/>
      <c r="NRA29" s="37"/>
      <c r="NRB29" s="37"/>
      <c r="NRC29" s="37"/>
      <c r="NRD29" s="37"/>
      <c r="NRE29" s="37"/>
      <c r="NRF29" s="37"/>
      <c r="NRG29" s="37"/>
      <c r="NRH29" s="37"/>
      <c r="NRI29" s="37"/>
      <c r="NRJ29" s="37"/>
      <c r="NRK29" s="37"/>
      <c r="NRL29" s="37"/>
      <c r="NRM29" s="37"/>
      <c r="NRN29" s="37"/>
      <c r="NRO29" s="37"/>
      <c r="NRP29" s="37"/>
      <c r="NRQ29" s="37"/>
      <c r="NRR29" s="37"/>
      <c r="NRS29" s="37"/>
      <c r="NRT29" s="37"/>
      <c r="NRU29" s="37"/>
      <c r="NRV29" s="37"/>
      <c r="NRW29" s="37"/>
      <c r="NRX29" s="37"/>
      <c r="NRY29" s="37"/>
      <c r="NRZ29" s="37"/>
      <c r="NSA29" s="37"/>
      <c r="NSB29" s="37"/>
      <c r="NSC29" s="37"/>
      <c r="NSD29" s="37"/>
      <c r="NSE29" s="37"/>
      <c r="NSF29" s="37"/>
      <c r="NSG29" s="37"/>
      <c r="NSH29" s="37"/>
      <c r="NSI29" s="37"/>
      <c r="NSJ29" s="37"/>
      <c r="NSK29" s="37"/>
      <c r="NSL29" s="37"/>
      <c r="NSM29" s="37"/>
      <c r="NSN29" s="37"/>
      <c r="NSO29" s="37"/>
      <c r="NSP29" s="37"/>
      <c r="NSQ29" s="37"/>
      <c r="NSR29" s="37"/>
      <c r="NSS29" s="37"/>
      <c r="NST29" s="37"/>
      <c r="NSU29" s="37"/>
      <c r="NSV29" s="37"/>
      <c r="NSW29" s="37"/>
      <c r="NSX29" s="37"/>
      <c r="NSY29" s="37"/>
      <c r="NSZ29" s="37"/>
      <c r="NTA29" s="37"/>
      <c r="NTB29" s="37"/>
      <c r="NTC29" s="37"/>
      <c r="NTD29" s="37"/>
      <c r="NTE29" s="37"/>
      <c r="NTF29" s="37"/>
      <c r="NTG29" s="37"/>
      <c r="NTH29" s="37"/>
      <c r="NTI29" s="37"/>
      <c r="NTJ29" s="37"/>
      <c r="NTK29" s="37"/>
      <c r="NTL29" s="37"/>
      <c r="NTM29" s="37"/>
      <c r="NTN29" s="37"/>
      <c r="NTO29" s="37"/>
      <c r="NTP29" s="37"/>
      <c r="NTQ29" s="37"/>
      <c r="NTR29" s="37"/>
      <c r="NTS29" s="37"/>
      <c r="NTT29" s="37"/>
      <c r="NTU29" s="37"/>
      <c r="NTV29" s="37"/>
      <c r="NTW29" s="37"/>
      <c r="NTX29" s="37"/>
      <c r="NTY29" s="37"/>
      <c r="NTZ29" s="37"/>
      <c r="NUA29" s="37"/>
      <c r="NUB29" s="37"/>
      <c r="NUC29" s="37"/>
      <c r="NUD29" s="37"/>
      <c r="NUE29" s="37"/>
      <c r="NUF29" s="37"/>
      <c r="NUG29" s="37"/>
      <c r="NUH29" s="37"/>
      <c r="NUI29" s="37"/>
      <c r="NUJ29" s="37"/>
      <c r="NUK29" s="37"/>
      <c r="NUL29" s="37"/>
      <c r="NUM29" s="37"/>
      <c r="NUN29" s="37"/>
      <c r="NUO29" s="37"/>
      <c r="NUP29" s="37"/>
      <c r="NUQ29" s="37"/>
      <c r="NUR29" s="37"/>
      <c r="NUS29" s="37"/>
      <c r="NUT29" s="37"/>
      <c r="NUU29" s="37"/>
      <c r="NUV29" s="37"/>
      <c r="NUW29" s="37"/>
      <c r="NUX29" s="37"/>
      <c r="NUY29" s="37"/>
      <c r="NUZ29" s="37"/>
      <c r="NVA29" s="37"/>
      <c r="NVB29" s="37"/>
      <c r="NVC29" s="37"/>
      <c r="NVD29" s="37"/>
      <c r="NVE29" s="37"/>
      <c r="NVF29" s="37"/>
      <c r="NVG29" s="37"/>
      <c r="NVH29" s="37"/>
      <c r="NVI29" s="37"/>
      <c r="NVJ29" s="37"/>
      <c r="NVK29" s="37"/>
      <c r="NVL29" s="37"/>
      <c r="NVM29" s="37"/>
      <c r="NVN29" s="37"/>
      <c r="NVO29" s="37"/>
      <c r="NVP29" s="37"/>
      <c r="NVQ29" s="37"/>
      <c r="NVR29" s="37"/>
      <c r="NVS29" s="37"/>
      <c r="NVT29" s="37"/>
      <c r="NVU29" s="37"/>
      <c r="NVV29" s="37"/>
      <c r="NVW29" s="37"/>
      <c r="NVX29" s="37"/>
      <c r="NVY29" s="37"/>
      <c r="NVZ29" s="37"/>
      <c r="NWA29" s="37"/>
      <c r="NWB29" s="37"/>
      <c r="NWC29" s="37"/>
      <c r="NWD29" s="37"/>
      <c r="NWE29" s="37"/>
      <c r="NWF29" s="37"/>
      <c r="NWG29" s="37"/>
      <c r="NWH29" s="37"/>
      <c r="NWI29" s="37"/>
      <c r="NWJ29" s="37"/>
      <c r="NWK29" s="37"/>
      <c r="NWL29" s="37"/>
      <c r="NWM29" s="37"/>
      <c r="NWN29" s="37"/>
      <c r="NWO29" s="37"/>
      <c r="NWP29" s="37"/>
      <c r="NWQ29" s="37"/>
      <c r="NWR29" s="37"/>
      <c r="NWS29" s="37"/>
      <c r="NWT29" s="37"/>
      <c r="NWU29" s="37"/>
      <c r="NWV29" s="37"/>
      <c r="NWW29" s="37"/>
      <c r="NWX29" s="37"/>
      <c r="NWY29" s="37"/>
      <c r="NWZ29" s="37"/>
      <c r="NXA29" s="37"/>
      <c r="NXB29" s="37"/>
      <c r="NXC29" s="37"/>
      <c r="NXD29" s="37"/>
      <c r="NXE29" s="37"/>
      <c r="NXF29" s="37"/>
      <c r="NXG29" s="37"/>
      <c r="NXH29" s="37"/>
      <c r="NXI29" s="37"/>
      <c r="NXJ29" s="37"/>
      <c r="NXK29" s="37"/>
      <c r="NXL29" s="37"/>
      <c r="NXM29" s="37"/>
      <c r="NXN29" s="37"/>
      <c r="NXO29" s="37"/>
      <c r="NXP29" s="37"/>
      <c r="NXQ29" s="37"/>
      <c r="NXR29" s="37"/>
      <c r="NXS29" s="37"/>
      <c r="NXT29" s="37"/>
      <c r="NXU29" s="37"/>
      <c r="NXV29" s="37"/>
      <c r="NXW29" s="37"/>
      <c r="NXX29" s="37"/>
      <c r="NXY29" s="37"/>
      <c r="NXZ29" s="37"/>
      <c r="NYA29" s="37"/>
      <c r="NYB29" s="37"/>
      <c r="NYC29" s="37"/>
      <c r="NYD29" s="37"/>
      <c r="NYE29" s="37"/>
      <c r="NYF29" s="37"/>
      <c r="NYG29" s="37"/>
      <c r="NYH29" s="37"/>
      <c r="NYI29" s="37"/>
      <c r="NYJ29" s="37"/>
      <c r="NYK29" s="37"/>
      <c r="NYL29" s="37"/>
      <c r="NYM29" s="37"/>
      <c r="NYN29" s="37"/>
      <c r="NYO29" s="37"/>
      <c r="NYP29" s="37"/>
      <c r="NYQ29" s="37"/>
      <c r="NYR29" s="37"/>
      <c r="NYS29" s="37"/>
      <c r="NYT29" s="37"/>
      <c r="NYU29" s="37"/>
      <c r="NYV29" s="37"/>
      <c r="NYW29" s="37"/>
      <c r="NYX29" s="37"/>
      <c r="NYY29" s="37"/>
      <c r="NYZ29" s="37"/>
      <c r="NZA29" s="37"/>
      <c r="NZB29" s="37"/>
      <c r="NZC29" s="37"/>
      <c r="NZD29" s="37"/>
      <c r="NZE29" s="37"/>
      <c r="NZF29" s="37"/>
      <c r="NZG29" s="37"/>
      <c r="NZH29" s="37"/>
      <c r="NZI29" s="37"/>
      <c r="NZJ29" s="37"/>
      <c r="NZK29" s="37"/>
      <c r="NZL29" s="37"/>
      <c r="NZM29" s="37"/>
      <c r="NZN29" s="37"/>
      <c r="NZO29" s="37"/>
      <c r="NZP29" s="37"/>
      <c r="NZQ29" s="37"/>
      <c r="NZR29" s="37"/>
      <c r="NZS29" s="37"/>
      <c r="NZT29" s="37"/>
      <c r="NZU29" s="37"/>
      <c r="NZV29" s="37"/>
      <c r="NZW29" s="37"/>
      <c r="NZX29" s="37"/>
      <c r="NZY29" s="37"/>
      <c r="NZZ29" s="37"/>
      <c r="OAA29" s="37"/>
      <c r="OAB29" s="37"/>
      <c r="OAC29" s="37"/>
      <c r="OAD29" s="37"/>
      <c r="OAE29" s="37"/>
      <c r="OAF29" s="37"/>
      <c r="OAG29" s="37"/>
      <c r="OAH29" s="37"/>
      <c r="OAI29" s="37"/>
      <c r="OAJ29" s="37"/>
      <c r="OAK29" s="37"/>
      <c r="OAL29" s="37"/>
      <c r="OAM29" s="37"/>
      <c r="OAN29" s="37"/>
      <c r="OAO29" s="37"/>
      <c r="OAP29" s="37"/>
      <c r="OAQ29" s="37"/>
      <c r="OAR29" s="37"/>
      <c r="OAS29" s="37"/>
      <c r="OAT29" s="37"/>
      <c r="OAU29" s="37"/>
      <c r="OAV29" s="37"/>
      <c r="OAW29" s="37"/>
      <c r="OAX29" s="37"/>
      <c r="OAY29" s="37"/>
      <c r="OAZ29" s="37"/>
      <c r="OBA29" s="37"/>
      <c r="OBB29" s="37"/>
      <c r="OBC29" s="37"/>
      <c r="OBD29" s="37"/>
      <c r="OBE29" s="37"/>
      <c r="OBF29" s="37"/>
      <c r="OBG29" s="37"/>
      <c r="OBH29" s="37"/>
      <c r="OBI29" s="37"/>
      <c r="OBJ29" s="37"/>
      <c r="OBK29" s="37"/>
      <c r="OBL29" s="37"/>
      <c r="OBM29" s="37"/>
      <c r="OBN29" s="37"/>
      <c r="OBO29" s="37"/>
      <c r="OBP29" s="37"/>
      <c r="OBQ29" s="37"/>
      <c r="OBR29" s="37"/>
      <c r="OBS29" s="37"/>
      <c r="OBT29" s="37"/>
      <c r="OBU29" s="37"/>
      <c r="OBV29" s="37"/>
      <c r="OBW29" s="37"/>
      <c r="OBX29" s="37"/>
      <c r="OBY29" s="37"/>
      <c r="OBZ29" s="37"/>
      <c r="OCA29" s="37"/>
      <c r="OCB29" s="37"/>
      <c r="OCC29" s="37"/>
      <c r="OCD29" s="37"/>
      <c r="OCE29" s="37"/>
      <c r="OCF29" s="37"/>
      <c r="OCG29" s="37"/>
      <c r="OCH29" s="37"/>
      <c r="OCI29" s="37"/>
      <c r="OCJ29" s="37"/>
      <c r="OCK29" s="37"/>
      <c r="OCL29" s="37"/>
      <c r="OCM29" s="37"/>
      <c r="OCN29" s="37"/>
      <c r="OCO29" s="37"/>
      <c r="OCP29" s="37"/>
      <c r="OCQ29" s="37"/>
      <c r="OCR29" s="37"/>
      <c r="OCS29" s="37"/>
      <c r="OCT29" s="37"/>
      <c r="OCU29" s="37"/>
      <c r="OCV29" s="37"/>
      <c r="OCW29" s="37"/>
      <c r="OCX29" s="37"/>
      <c r="OCY29" s="37"/>
      <c r="OCZ29" s="37"/>
      <c r="ODA29" s="37"/>
      <c r="ODB29" s="37"/>
      <c r="ODC29" s="37"/>
      <c r="ODD29" s="37"/>
      <c r="ODE29" s="37"/>
      <c r="ODF29" s="37"/>
      <c r="ODG29" s="37"/>
      <c r="ODH29" s="37"/>
      <c r="ODI29" s="37"/>
      <c r="ODJ29" s="37"/>
      <c r="ODK29" s="37"/>
      <c r="ODL29" s="37"/>
      <c r="ODM29" s="37"/>
      <c r="ODN29" s="37"/>
      <c r="ODO29" s="37"/>
      <c r="ODP29" s="37"/>
      <c r="ODQ29" s="37"/>
      <c r="ODR29" s="37"/>
      <c r="ODS29" s="37"/>
      <c r="ODT29" s="37"/>
      <c r="ODU29" s="37"/>
      <c r="ODV29" s="37"/>
      <c r="ODW29" s="37"/>
      <c r="ODX29" s="37"/>
      <c r="ODY29" s="37"/>
      <c r="ODZ29" s="37"/>
      <c r="OEA29" s="37"/>
      <c r="OEB29" s="37"/>
      <c r="OEC29" s="37"/>
      <c r="OED29" s="37"/>
      <c r="OEE29" s="37"/>
      <c r="OEF29" s="37"/>
      <c r="OEG29" s="37"/>
      <c r="OEH29" s="37"/>
      <c r="OEI29" s="37"/>
      <c r="OEJ29" s="37"/>
      <c r="OEK29" s="37"/>
      <c r="OEL29" s="37"/>
      <c r="OEM29" s="37"/>
      <c r="OEN29" s="37"/>
      <c r="OEO29" s="37"/>
      <c r="OEP29" s="37"/>
      <c r="OEQ29" s="37"/>
      <c r="OER29" s="37"/>
      <c r="OES29" s="37"/>
      <c r="OET29" s="37"/>
      <c r="OEU29" s="37"/>
      <c r="OEV29" s="37"/>
      <c r="OEW29" s="37"/>
      <c r="OEX29" s="37"/>
      <c r="OEY29" s="37"/>
      <c r="OEZ29" s="37"/>
      <c r="OFA29" s="37"/>
      <c r="OFB29" s="37"/>
      <c r="OFC29" s="37"/>
      <c r="OFD29" s="37"/>
      <c r="OFE29" s="37"/>
      <c r="OFF29" s="37"/>
      <c r="OFG29" s="37"/>
      <c r="OFH29" s="37"/>
      <c r="OFI29" s="37"/>
      <c r="OFJ29" s="37"/>
      <c r="OFK29" s="37"/>
      <c r="OFL29" s="37"/>
      <c r="OFM29" s="37"/>
      <c r="OFN29" s="37"/>
      <c r="OFO29" s="37"/>
      <c r="OFP29" s="37"/>
      <c r="OFQ29" s="37"/>
      <c r="OFR29" s="37"/>
      <c r="OFS29" s="37"/>
      <c r="OFT29" s="37"/>
      <c r="OFU29" s="37"/>
      <c r="OFV29" s="37"/>
      <c r="OFW29" s="37"/>
      <c r="OFX29" s="37"/>
      <c r="OFY29" s="37"/>
      <c r="OFZ29" s="37"/>
      <c r="OGA29" s="37"/>
      <c r="OGB29" s="37"/>
      <c r="OGC29" s="37"/>
      <c r="OGD29" s="37"/>
      <c r="OGE29" s="37"/>
      <c r="OGF29" s="37"/>
      <c r="OGG29" s="37"/>
      <c r="OGH29" s="37"/>
      <c r="OGI29" s="37"/>
      <c r="OGJ29" s="37"/>
      <c r="OGK29" s="37"/>
      <c r="OGL29" s="37"/>
      <c r="OGM29" s="37"/>
      <c r="OGN29" s="37"/>
      <c r="OGO29" s="37"/>
      <c r="OGP29" s="37"/>
      <c r="OGQ29" s="37"/>
      <c r="OGR29" s="37"/>
      <c r="OGS29" s="37"/>
      <c r="OGT29" s="37"/>
      <c r="OGU29" s="37"/>
      <c r="OGV29" s="37"/>
      <c r="OGW29" s="37"/>
      <c r="OGX29" s="37"/>
      <c r="OGY29" s="37"/>
      <c r="OGZ29" s="37"/>
      <c r="OHA29" s="37"/>
      <c r="OHB29" s="37"/>
      <c r="OHC29" s="37"/>
      <c r="OHD29" s="37"/>
      <c r="OHE29" s="37"/>
      <c r="OHF29" s="37"/>
      <c r="OHG29" s="37"/>
      <c r="OHH29" s="37"/>
      <c r="OHI29" s="37"/>
      <c r="OHJ29" s="37"/>
      <c r="OHK29" s="37"/>
      <c r="OHL29" s="37"/>
      <c r="OHM29" s="37"/>
      <c r="OHN29" s="37"/>
      <c r="OHO29" s="37"/>
      <c r="OHP29" s="37"/>
      <c r="OHQ29" s="37"/>
      <c r="OHR29" s="37"/>
      <c r="OHS29" s="37"/>
      <c r="OHT29" s="37"/>
      <c r="OHU29" s="37"/>
      <c r="OHV29" s="37"/>
      <c r="OHW29" s="37"/>
      <c r="OHX29" s="37"/>
      <c r="OHY29" s="37"/>
      <c r="OHZ29" s="37"/>
      <c r="OIA29" s="37"/>
      <c r="OIB29" s="37"/>
      <c r="OIC29" s="37"/>
      <c r="OID29" s="37"/>
      <c r="OIE29" s="37"/>
      <c r="OIF29" s="37"/>
      <c r="OIG29" s="37"/>
      <c r="OIH29" s="37"/>
      <c r="OII29" s="37"/>
      <c r="OIJ29" s="37"/>
      <c r="OIK29" s="37"/>
      <c r="OIL29" s="37"/>
      <c r="OIM29" s="37"/>
      <c r="OIN29" s="37"/>
      <c r="OIO29" s="37"/>
      <c r="OIP29" s="37"/>
      <c r="OIQ29" s="37"/>
      <c r="OIR29" s="37"/>
      <c r="OIS29" s="37"/>
      <c r="OIT29" s="37"/>
      <c r="OIU29" s="37"/>
      <c r="OIV29" s="37"/>
      <c r="OIW29" s="37"/>
      <c r="OIX29" s="37"/>
      <c r="OIY29" s="37"/>
      <c r="OIZ29" s="37"/>
      <c r="OJA29" s="37"/>
      <c r="OJB29" s="37"/>
      <c r="OJC29" s="37"/>
      <c r="OJD29" s="37"/>
      <c r="OJE29" s="37"/>
      <c r="OJF29" s="37"/>
      <c r="OJG29" s="37"/>
      <c r="OJH29" s="37"/>
      <c r="OJI29" s="37"/>
      <c r="OJJ29" s="37"/>
      <c r="OJK29" s="37"/>
      <c r="OJL29" s="37"/>
      <c r="OJM29" s="37"/>
      <c r="OJN29" s="37"/>
      <c r="OJO29" s="37"/>
      <c r="OJP29" s="37"/>
      <c r="OJQ29" s="37"/>
      <c r="OJR29" s="37"/>
      <c r="OJS29" s="37"/>
      <c r="OJT29" s="37"/>
      <c r="OJU29" s="37"/>
      <c r="OJV29" s="37"/>
      <c r="OJW29" s="37"/>
      <c r="OJX29" s="37"/>
      <c r="OJY29" s="37"/>
      <c r="OJZ29" s="37"/>
      <c r="OKA29" s="37"/>
      <c r="OKB29" s="37"/>
      <c r="OKC29" s="37"/>
      <c r="OKD29" s="37"/>
      <c r="OKE29" s="37"/>
      <c r="OKF29" s="37"/>
      <c r="OKG29" s="37"/>
      <c r="OKH29" s="37"/>
      <c r="OKI29" s="37"/>
      <c r="OKJ29" s="37"/>
      <c r="OKK29" s="37"/>
      <c r="OKL29" s="37"/>
      <c r="OKM29" s="37"/>
      <c r="OKN29" s="37"/>
      <c r="OKO29" s="37"/>
      <c r="OKP29" s="37"/>
      <c r="OKQ29" s="37"/>
      <c r="OKR29" s="37"/>
      <c r="OKS29" s="37"/>
      <c r="OKT29" s="37"/>
      <c r="OKU29" s="37"/>
      <c r="OKV29" s="37"/>
      <c r="OKW29" s="37"/>
      <c r="OKX29" s="37"/>
      <c r="OKY29" s="37"/>
      <c r="OKZ29" s="37"/>
      <c r="OLA29" s="37"/>
      <c r="OLB29" s="37"/>
      <c r="OLC29" s="37"/>
      <c r="OLD29" s="37"/>
      <c r="OLE29" s="37"/>
      <c r="OLF29" s="37"/>
      <c r="OLG29" s="37"/>
      <c r="OLH29" s="37"/>
      <c r="OLI29" s="37"/>
      <c r="OLJ29" s="37"/>
      <c r="OLK29" s="37"/>
      <c r="OLL29" s="37"/>
      <c r="OLM29" s="37"/>
      <c r="OLN29" s="37"/>
      <c r="OLO29" s="37"/>
      <c r="OLP29" s="37"/>
      <c r="OLQ29" s="37"/>
      <c r="OLR29" s="37"/>
      <c r="OLS29" s="37"/>
      <c r="OLT29" s="37"/>
      <c r="OLU29" s="37"/>
      <c r="OLV29" s="37"/>
      <c r="OLW29" s="37"/>
      <c r="OLX29" s="37"/>
      <c r="OLY29" s="37"/>
      <c r="OLZ29" s="37"/>
      <c r="OMA29" s="37"/>
      <c r="OMB29" s="37"/>
      <c r="OMC29" s="37"/>
      <c r="OMD29" s="37"/>
      <c r="OME29" s="37"/>
      <c r="OMF29" s="37"/>
      <c r="OMG29" s="37"/>
      <c r="OMH29" s="37"/>
      <c r="OMI29" s="37"/>
      <c r="OMJ29" s="37"/>
      <c r="OMK29" s="37"/>
      <c r="OML29" s="37"/>
      <c r="OMM29" s="37"/>
      <c r="OMN29" s="37"/>
      <c r="OMO29" s="37"/>
      <c r="OMP29" s="37"/>
      <c r="OMQ29" s="37"/>
      <c r="OMR29" s="37"/>
      <c r="OMS29" s="37"/>
      <c r="OMT29" s="37"/>
      <c r="OMU29" s="37"/>
      <c r="OMV29" s="37"/>
      <c r="OMW29" s="37"/>
      <c r="OMX29" s="37"/>
      <c r="OMY29" s="37"/>
      <c r="OMZ29" s="37"/>
      <c r="ONA29" s="37"/>
      <c r="ONB29" s="37"/>
      <c r="ONC29" s="37"/>
      <c r="OND29" s="37"/>
      <c r="ONE29" s="37"/>
      <c r="ONF29" s="37"/>
      <c r="ONG29" s="37"/>
      <c r="ONH29" s="37"/>
      <c r="ONI29" s="37"/>
      <c r="ONJ29" s="37"/>
      <c r="ONK29" s="37"/>
      <c r="ONL29" s="37"/>
      <c r="ONM29" s="37"/>
      <c r="ONN29" s="37"/>
      <c r="ONO29" s="37"/>
      <c r="ONP29" s="37"/>
      <c r="ONQ29" s="37"/>
      <c r="ONR29" s="37"/>
      <c r="ONS29" s="37"/>
      <c r="ONT29" s="37"/>
      <c r="ONU29" s="37"/>
      <c r="ONV29" s="37"/>
      <c r="ONW29" s="37"/>
      <c r="ONX29" s="37"/>
      <c r="ONY29" s="37"/>
      <c r="ONZ29" s="37"/>
      <c r="OOA29" s="37"/>
      <c r="OOB29" s="37"/>
      <c r="OOC29" s="37"/>
      <c r="OOD29" s="37"/>
      <c r="OOE29" s="37"/>
      <c r="OOF29" s="37"/>
      <c r="OOG29" s="37"/>
      <c r="OOH29" s="37"/>
      <c r="OOI29" s="37"/>
      <c r="OOJ29" s="37"/>
      <c r="OOK29" s="37"/>
      <c r="OOL29" s="37"/>
      <c r="OOM29" s="37"/>
      <c r="OON29" s="37"/>
      <c r="OOO29" s="37"/>
      <c r="OOP29" s="37"/>
      <c r="OOQ29" s="37"/>
      <c r="OOR29" s="37"/>
      <c r="OOS29" s="37"/>
      <c r="OOT29" s="37"/>
      <c r="OOU29" s="37"/>
      <c r="OOV29" s="37"/>
      <c r="OOW29" s="37"/>
      <c r="OOX29" s="37"/>
      <c r="OOY29" s="37"/>
      <c r="OOZ29" s="37"/>
      <c r="OPA29" s="37"/>
      <c r="OPB29" s="37"/>
      <c r="OPC29" s="37"/>
      <c r="OPD29" s="37"/>
      <c r="OPE29" s="37"/>
      <c r="OPF29" s="37"/>
      <c r="OPG29" s="37"/>
      <c r="OPH29" s="37"/>
      <c r="OPI29" s="37"/>
      <c r="OPJ29" s="37"/>
      <c r="OPK29" s="37"/>
      <c r="OPL29" s="37"/>
      <c r="OPM29" s="37"/>
      <c r="OPN29" s="37"/>
      <c r="OPO29" s="37"/>
      <c r="OPP29" s="37"/>
      <c r="OPQ29" s="37"/>
      <c r="OPR29" s="37"/>
      <c r="OPS29" s="37"/>
      <c r="OPT29" s="37"/>
      <c r="OPU29" s="37"/>
      <c r="OPV29" s="37"/>
      <c r="OPW29" s="37"/>
      <c r="OPX29" s="37"/>
      <c r="OPY29" s="37"/>
      <c r="OPZ29" s="37"/>
      <c r="OQA29" s="37"/>
      <c r="OQB29" s="37"/>
      <c r="OQC29" s="37"/>
      <c r="OQD29" s="37"/>
      <c r="OQE29" s="37"/>
      <c r="OQF29" s="37"/>
      <c r="OQG29" s="37"/>
      <c r="OQH29" s="37"/>
      <c r="OQI29" s="37"/>
      <c r="OQJ29" s="37"/>
      <c r="OQK29" s="37"/>
      <c r="OQL29" s="37"/>
      <c r="OQM29" s="37"/>
      <c r="OQN29" s="37"/>
      <c r="OQO29" s="37"/>
      <c r="OQP29" s="37"/>
      <c r="OQQ29" s="37"/>
      <c r="OQR29" s="37"/>
      <c r="OQS29" s="37"/>
      <c r="OQT29" s="37"/>
      <c r="OQU29" s="37"/>
      <c r="OQV29" s="37"/>
      <c r="OQW29" s="37"/>
      <c r="OQX29" s="37"/>
      <c r="OQY29" s="37"/>
      <c r="OQZ29" s="37"/>
      <c r="ORA29" s="37"/>
      <c r="ORB29" s="37"/>
      <c r="ORC29" s="37"/>
      <c r="ORD29" s="37"/>
      <c r="ORE29" s="37"/>
      <c r="ORF29" s="37"/>
      <c r="ORG29" s="37"/>
      <c r="ORH29" s="37"/>
      <c r="ORI29" s="37"/>
      <c r="ORJ29" s="37"/>
      <c r="ORK29" s="37"/>
      <c r="ORL29" s="37"/>
      <c r="ORM29" s="37"/>
      <c r="ORN29" s="37"/>
      <c r="ORO29" s="37"/>
      <c r="ORP29" s="37"/>
      <c r="ORQ29" s="37"/>
      <c r="ORR29" s="37"/>
      <c r="ORS29" s="37"/>
      <c r="ORT29" s="37"/>
      <c r="ORU29" s="37"/>
      <c r="ORV29" s="37"/>
      <c r="ORW29" s="37"/>
      <c r="ORX29" s="37"/>
      <c r="ORY29" s="37"/>
      <c r="ORZ29" s="37"/>
      <c r="OSA29" s="37"/>
      <c r="OSB29" s="37"/>
      <c r="OSC29" s="37"/>
      <c r="OSD29" s="37"/>
      <c r="OSE29" s="37"/>
      <c r="OSF29" s="37"/>
      <c r="OSG29" s="37"/>
      <c r="OSH29" s="37"/>
      <c r="OSI29" s="37"/>
      <c r="OSJ29" s="37"/>
      <c r="OSK29" s="37"/>
      <c r="OSL29" s="37"/>
      <c r="OSM29" s="37"/>
      <c r="OSN29" s="37"/>
      <c r="OSO29" s="37"/>
      <c r="OSP29" s="37"/>
      <c r="OSQ29" s="37"/>
      <c r="OSR29" s="37"/>
      <c r="OSS29" s="37"/>
      <c r="OST29" s="37"/>
      <c r="OSU29" s="37"/>
      <c r="OSV29" s="37"/>
      <c r="OSW29" s="37"/>
      <c r="OSX29" s="37"/>
      <c r="OSY29" s="37"/>
      <c r="OSZ29" s="37"/>
      <c r="OTA29" s="37"/>
      <c r="OTB29" s="37"/>
      <c r="OTC29" s="37"/>
      <c r="OTD29" s="37"/>
      <c r="OTE29" s="37"/>
      <c r="OTF29" s="37"/>
      <c r="OTG29" s="37"/>
      <c r="OTH29" s="37"/>
      <c r="OTI29" s="37"/>
      <c r="OTJ29" s="37"/>
      <c r="OTK29" s="37"/>
      <c r="OTL29" s="37"/>
      <c r="OTM29" s="37"/>
      <c r="OTN29" s="37"/>
      <c r="OTO29" s="37"/>
      <c r="OTP29" s="37"/>
      <c r="OTQ29" s="37"/>
      <c r="OTR29" s="37"/>
      <c r="OTS29" s="37"/>
      <c r="OTT29" s="37"/>
      <c r="OTU29" s="37"/>
      <c r="OTV29" s="37"/>
      <c r="OTW29" s="37"/>
      <c r="OTX29" s="37"/>
      <c r="OTY29" s="37"/>
      <c r="OTZ29" s="37"/>
      <c r="OUA29" s="37"/>
      <c r="OUB29" s="37"/>
      <c r="OUC29" s="37"/>
      <c r="OUD29" s="37"/>
      <c r="OUE29" s="37"/>
      <c r="OUF29" s="37"/>
      <c r="OUG29" s="37"/>
      <c r="OUH29" s="37"/>
      <c r="OUI29" s="37"/>
      <c r="OUJ29" s="37"/>
      <c r="OUK29" s="37"/>
      <c r="OUL29" s="37"/>
      <c r="OUM29" s="37"/>
      <c r="OUN29" s="37"/>
      <c r="OUO29" s="37"/>
      <c r="OUP29" s="37"/>
      <c r="OUQ29" s="37"/>
      <c r="OUR29" s="37"/>
      <c r="OUS29" s="37"/>
      <c r="OUT29" s="37"/>
      <c r="OUU29" s="37"/>
      <c r="OUV29" s="37"/>
      <c r="OUW29" s="37"/>
      <c r="OUX29" s="37"/>
      <c r="OUY29" s="37"/>
      <c r="OUZ29" s="37"/>
      <c r="OVA29" s="37"/>
      <c r="OVB29" s="37"/>
      <c r="OVC29" s="37"/>
      <c r="OVD29" s="37"/>
      <c r="OVE29" s="37"/>
      <c r="OVF29" s="37"/>
      <c r="OVG29" s="37"/>
      <c r="OVH29" s="37"/>
      <c r="OVI29" s="37"/>
      <c r="OVJ29" s="37"/>
      <c r="OVK29" s="37"/>
      <c r="OVL29" s="37"/>
      <c r="OVM29" s="37"/>
      <c r="OVN29" s="37"/>
      <c r="OVO29" s="37"/>
      <c r="OVP29" s="37"/>
      <c r="OVQ29" s="37"/>
      <c r="OVR29" s="37"/>
      <c r="OVS29" s="37"/>
      <c r="OVT29" s="37"/>
      <c r="OVU29" s="37"/>
      <c r="OVV29" s="37"/>
      <c r="OVW29" s="37"/>
      <c r="OVX29" s="37"/>
      <c r="OVY29" s="37"/>
      <c r="OVZ29" s="37"/>
      <c r="OWA29" s="37"/>
      <c r="OWB29" s="37"/>
      <c r="OWC29" s="37"/>
      <c r="OWD29" s="37"/>
      <c r="OWE29" s="37"/>
      <c r="OWF29" s="37"/>
      <c r="OWG29" s="37"/>
      <c r="OWH29" s="37"/>
      <c r="OWI29" s="37"/>
      <c r="OWJ29" s="37"/>
      <c r="OWK29" s="37"/>
      <c r="OWL29" s="37"/>
      <c r="OWM29" s="37"/>
      <c r="OWN29" s="37"/>
      <c r="OWO29" s="37"/>
      <c r="OWP29" s="37"/>
      <c r="OWQ29" s="37"/>
      <c r="OWR29" s="37"/>
      <c r="OWS29" s="37"/>
      <c r="OWT29" s="37"/>
      <c r="OWU29" s="37"/>
      <c r="OWV29" s="37"/>
      <c r="OWW29" s="37"/>
      <c r="OWX29" s="37"/>
      <c r="OWY29" s="37"/>
      <c r="OWZ29" s="37"/>
      <c r="OXA29" s="37"/>
      <c r="OXB29" s="37"/>
      <c r="OXC29" s="37"/>
      <c r="OXD29" s="37"/>
      <c r="OXE29" s="37"/>
      <c r="OXF29" s="37"/>
      <c r="OXG29" s="37"/>
      <c r="OXH29" s="37"/>
      <c r="OXI29" s="37"/>
      <c r="OXJ29" s="37"/>
      <c r="OXK29" s="37"/>
      <c r="OXL29" s="37"/>
      <c r="OXM29" s="37"/>
      <c r="OXN29" s="37"/>
      <c r="OXO29" s="37"/>
      <c r="OXP29" s="37"/>
      <c r="OXQ29" s="37"/>
      <c r="OXR29" s="37"/>
      <c r="OXS29" s="37"/>
      <c r="OXT29" s="37"/>
      <c r="OXU29" s="37"/>
      <c r="OXV29" s="37"/>
      <c r="OXW29" s="37"/>
      <c r="OXX29" s="37"/>
      <c r="OXY29" s="37"/>
      <c r="OXZ29" s="37"/>
      <c r="OYA29" s="37"/>
      <c r="OYB29" s="37"/>
      <c r="OYC29" s="37"/>
      <c r="OYD29" s="37"/>
      <c r="OYE29" s="37"/>
      <c r="OYF29" s="37"/>
      <c r="OYG29" s="37"/>
      <c r="OYH29" s="37"/>
      <c r="OYI29" s="37"/>
      <c r="OYJ29" s="37"/>
      <c r="OYK29" s="37"/>
      <c r="OYL29" s="37"/>
      <c r="OYM29" s="37"/>
      <c r="OYN29" s="37"/>
      <c r="OYO29" s="37"/>
      <c r="OYP29" s="37"/>
      <c r="OYQ29" s="37"/>
      <c r="OYR29" s="37"/>
      <c r="OYS29" s="37"/>
      <c r="OYT29" s="37"/>
      <c r="OYU29" s="37"/>
      <c r="OYV29" s="37"/>
      <c r="OYW29" s="37"/>
      <c r="OYX29" s="37"/>
      <c r="OYY29" s="37"/>
      <c r="OYZ29" s="37"/>
      <c r="OZA29" s="37"/>
      <c r="OZB29" s="37"/>
      <c r="OZC29" s="37"/>
      <c r="OZD29" s="37"/>
      <c r="OZE29" s="37"/>
      <c r="OZF29" s="37"/>
      <c r="OZG29" s="37"/>
      <c r="OZH29" s="37"/>
      <c r="OZI29" s="37"/>
      <c r="OZJ29" s="37"/>
      <c r="OZK29" s="37"/>
      <c r="OZL29" s="37"/>
      <c r="OZM29" s="37"/>
      <c r="OZN29" s="37"/>
      <c r="OZO29" s="37"/>
      <c r="OZP29" s="37"/>
      <c r="OZQ29" s="37"/>
      <c r="OZR29" s="37"/>
      <c r="OZS29" s="37"/>
      <c r="OZT29" s="37"/>
      <c r="OZU29" s="37"/>
      <c r="OZV29" s="37"/>
      <c r="OZW29" s="37"/>
      <c r="OZX29" s="37"/>
      <c r="OZY29" s="37"/>
      <c r="OZZ29" s="37"/>
      <c r="PAA29" s="37"/>
      <c r="PAB29" s="37"/>
      <c r="PAC29" s="37"/>
      <c r="PAD29" s="37"/>
      <c r="PAE29" s="37"/>
      <c r="PAF29" s="37"/>
      <c r="PAG29" s="37"/>
      <c r="PAH29" s="37"/>
      <c r="PAI29" s="37"/>
      <c r="PAJ29" s="37"/>
      <c r="PAK29" s="37"/>
      <c r="PAL29" s="37"/>
      <c r="PAM29" s="37"/>
      <c r="PAN29" s="37"/>
      <c r="PAO29" s="37"/>
      <c r="PAP29" s="37"/>
      <c r="PAQ29" s="37"/>
      <c r="PAR29" s="37"/>
      <c r="PAS29" s="37"/>
      <c r="PAT29" s="37"/>
      <c r="PAU29" s="37"/>
      <c r="PAV29" s="37"/>
      <c r="PAW29" s="37"/>
      <c r="PAX29" s="37"/>
      <c r="PAY29" s="37"/>
      <c r="PAZ29" s="37"/>
      <c r="PBA29" s="37"/>
      <c r="PBB29" s="37"/>
      <c r="PBC29" s="37"/>
      <c r="PBD29" s="37"/>
      <c r="PBE29" s="37"/>
      <c r="PBF29" s="37"/>
      <c r="PBG29" s="37"/>
      <c r="PBH29" s="37"/>
      <c r="PBI29" s="37"/>
      <c r="PBJ29" s="37"/>
      <c r="PBK29" s="37"/>
      <c r="PBL29" s="37"/>
      <c r="PBM29" s="37"/>
      <c r="PBN29" s="37"/>
      <c r="PBO29" s="37"/>
      <c r="PBP29" s="37"/>
      <c r="PBQ29" s="37"/>
      <c r="PBR29" s="37"/>
      <c r="PBS29" s="37"/>
      <c r="PBT29" s="37"/>
      <c r="PBU29" s="37"/>
      <c r="PBV29" s="37"/>
      <c r="PBW29" s="37"/>
      <c r="PBX29" s="37"/>
      <c r="PBY29" s="37"/>
      <c r="PBZ29" s="37"/>
      <c r="PCA29" s="37"/>
      <c r="PCB29" s="37"/>
      <c r="PCC29" s="37"/>
      <c r="PCD29" s="37"/>
      <c r="PCE29" s="37"/>
      <c r="PCF29" s="37"/>
      <c r="PCG29" s="37"/>
      <c r="PCH29" s="37"/>
      <c r="PCI29" s="37"/>
      <c r="PCJ29" s="37"/>
      <c r="PCK29" s="37"/>
      <c r="PCL29" s="37"/>
      <c r="PCM29" s="37"/>
      <c r="PCN29" s="37"/>
      <c r="PCO29" s="37"/>
      <c r="PCP29" s="37"/>
      <c r="PCQ29" s="37"/>
      <c r="PCR29" s="37"/>
      <c r="PCS29" s="37"/>
      <c r="PCT29" s="37"/>
      <c r="PCU29" s="37"/>
      <c r="PCV29" s="37"/>
      <c r="PCW29" s="37"/>
      <c r="PCX29" s="37"/>
      <c r="PCY29" s="37"/>
      <c r="PCZ29" s="37"/>
      <c r="PDA29" s="37"/>
      <c r="PDB29" s="37"/>
      <c r="PDC29" s="37"/>
      <c r="PDD29" s="37"/>
      <c r="PDE29" s="37"/>
      <c r="PDF29" s="37"/>
      <c r="PDG29" s="37"/>
      <c r="PDH29" s="37"/>
      <c r="PDI29" s="37"/>
      <c r="PDJ29" s="37"/>
      <c r="PDK29" s="37"/>
      <c r="PDL29" s="37"/>
      <c r="PDM29" s="37"/>
      <c r="PDN29" s="37"/>
      <c r="PDO29" s="37"/>
      <c r="PDP29" s="37"/>
      <c r="PDQ29" s="37"/>
      <c r="PDR29" s="37"/>
      <c r="PDS29" s="37"/>
      <c r="PDT29" s="37"/>
      <c r="PDU29" s="37"/>
      <c r="PDV29" s="37"/>
      <c r="PDW29" s="37"/>
      <c r="PDX29" s="37"/>
      <c r="PDY29" s="37"/>
      <c r="PDZ29" s="37"/>
      <c r="PEA29" s="37"/>
      <c r="PEB29" s="37"/>
      <c r="PEC29" s="37"/>
      <c r="PED29" s="37"/>
      <c r="PEE29" s="37"/>
      <c r="PEF29" s="37"/>
      <c r="PEG29" s="37"/>
      <c r="PEH29" s="37"/>
      <c r="PEI29" s="37"/>
      <c r="PEJ29" s="37"/>
      <c r="PEK29" s="37"/>
      <c r="PEL29" s="37"/>
      <c r="PEM29" s="37"/>
      <c r="PEN29" s="37"/>
      <c r="PEO29" s="37"/>
      <c r="PEP29" s="37"/>
      <c r="PEQ29" s="37"/>
      <c r="PER29" s="37"/>
      <c r="PES29" s="37"/>
      <c r="PET29" s="37"/>
      <c r="PEU29" s="37"/>
      <c r="PEV29" s="37"/>
      <c r="PEW29" s="37"/>
      <c r="PEX29" s="37"/>
      <c r="PEY29" s="37"/>
      <c r="PEZ29" s="37"/>
      <c r="PFA29" s="37"/>
      <c r="PFB29" s="37"/>
      <c r="PFC29" s="37"/>
      <c r="PFD29" s="37"/>
      <c r="PFE29" s="37"/>
      <c r="PFF29" s="37"/>
      <c r="PFG29" s="37"/>
      <c r="PFH29" s="37"/>
      <c r="PFI29" s="37"/>
      <c r="PFJ29" s="37"/>
      <c r="PFK29" s="37"/>
      <c r="PFL29" s="37"/>
      <c r="PFM29" s="37"/>
      <c r="PFN29" s="37"/>
      <c r="PFO29" s="37"/>
      <c r="PFP29" s="37"/>
      <c r="PFQ29" s="37"/>
      <c r="PFR29" s="37"/>
      <c r="PFS29" s="37"/>
      <c r="PFT29" s="37"/>
      <c r="PFU29" s="37"/>
      <c r="PFV29" s="37"/>
      <c r="PFW29" s="37"/>
      <c r="PFX29" s="37"/>
      <c r="PFY29" s="37"/>
      <c r="PFZ29" s="37"/>
      <c r="PGA29" s="37"/>
      <c r="PGB29" s="37"/>
      <c r="PGC29" s="37"/>
      <c r="PGD29" s="37"/>
      <c r="PGE29" s="37"/>
      <c r="PGF29" s="37"/>
      <c r="PGG29" s="37"/>
      <c r="PGH29" s="37"/>
      <c r="PGI29" s="37"/>
      <c r="PGJ29" s="37"/>
      <c r="PGK29" s="37"/>
      <c r="PGL29" s="37"/>
      <c r="PGM29" s="37"/>
      <c r="PGN29" s="37"/>
      <c r="PGO29" s="37"/>
      <c r="PGP29" s="37"/>
      <c r="PGQ29" s="37"/>
      <c r="PGR29" s="37"/>
      <c r="PGS29" s="37"/>
      <c r="PGT29" s="37"/>
      <c r="PGU29" s="37"/>
      <c r="PGV29" s="37"/>
      <c r="PGW29" s="37"/>
      <c r="PGX29" s="37"/>
      <c r="PGY29" s="37"/>
      <c r="PGZ29" s="37"/>
      <c r="PHA29" s="37"/>
      <c r="PHB29" s="37"/>
      <c r="PHC29" s="37"/>
      <c r="PHD29" s="37"/>
      <c r="PHE29" s="37"/>
      <c r="PHF29" s="37"/>
      <c r="PHG29" s="37"/>
      <c r="PHH29" s="37"/>
      <c r="PHI29" s="37"/>
      <c r="PHJ29" s="37"/>
      <c r="PHK29" s="37"/>
      <c r="PHL29" s="37"/>
      <c r="PHM29" s="37"/>
      <c r="PHN29" s="37"/>
      <c r="PHO29" s="37"/>
      <c r="PHP29" s="37"/>
      <c r="PHQ29" s="37"/>
      <c r="PHR29" s="37"/>
      <c r="PHS29" s="37"/>
      <c r="PHT29" s="37"/>
      <c r="PHU29" s="37"/>
      <c r="PHV29" s="37"/>
      <c r="PHW29" s="37"/>
      <c r="PHX29" s="37"/>
      <c r="PHY29" s="37"/>
      <c r="PHZ29" s="37"/>
      <c r="PIA29" s="37"/>
      <c r="PIB29" s="37"/>
      <c r="PIC29" s="37"/>
      <c r="PID29" s="37"/>
      <c r="PIE29" s="37"/>
      <c r="PIF29" s="37"/>
      <c r="PIG29" s="37"/>
      <c r="PIH29" s="37"/>
      <c r="PII29" s="37"/>
      <c r="PIJ29" s="37"/>
      <c r="PIK29" s="37"/>
      <c r="PIL29" s="37"/>
      <c r="PIM29" s="37"/>
      <c r="PIN29" s="37"/>
      <c r="PIO29" s="37"/>
      <c r="PIP29" s="37"/>
      <c r="PIQ29" s="37"/>
      <c r="PIR29" s="37"/>
      <c r="PIS29" s="37"/>
      <c r="PIT29" s="37"/>
      <c r="PIU29" s="37"/>
      <c r="PIV29" s="37"/>
      <c r="PIW29" s="37"/>
      <c r="PIX29" s="37"/>
      <c r="PIY29" s="37"/>
      <c r="PIZ29" s="37"/>
      <c r="PJA29" s="37"/>
      <c r="PJB29" s="37"/>
      <c r="PJC29" s="37"/>
      <c r="PJD29" s="37"/>
      <c r="PJE29" s="37"/>
      <c r="PJF29" s="37"/>
      <c r="PJG29" s="37"/>
      <c r="PJH29" s="37"/>
      <c r="PJI29" s="37"/>
      <c r="PJJ29" s="37"/>
      <c r="PJK29" s="37"/>
      <c r="PJL29" s="37"/>
      <c r="PJM29" s="37"/>
      <c r="PJN29" s="37"/>
      <c r="PJO29" s="37"/>
      <c r="PJP29" s="37"/>
      <c r="PJQ29" s="37"/>
      <c r="PJR29" s="37"/>
      <c r="PJS29" s="37"/>
      <c r="PJT29" s="37"/>
      <c r="PJU29" s="37"/>
      <c r="PJV29" s="37"/>
      <c r="PJW29" s="37"/>
      <c r="PJX29" s="37"/>
      <c r="PJY29" s="37"/>
      <c r="PJZ29" s="37"/>
      <c r="PKA29" s="37"/>
      <c r="PKB29" s="37"/>
      <c r="PKC29" s="37"/>
      <c r="PKD29" s="37"/>
      <c r="PKE29" s="37"/>
      <c r="PKF29" s="37"/>
      <c r="PKG29" s="37"/>
      <c r="PKH29" s="37"/>
      <c r="PKI29" s="37"/>
      <c r="PKJ29" s="37"/>
      <c r="PKK29" s="37"/>
      <c r="PKL29" s="37"/>
      <c r="PKM29" s="37"/>
      <c r="PKN29" s="37"/>
      <c r="PKO29" s="37"/>
      <c r="PKP29" s="37"/>
      <c r="PKQ29" s="37"/>
      <c r="PKR29" s="37"/>
      <c r="PKS29" s="37"/>
      <c r="PKT29" s="37"/>
      <c r="PKU29" s="37"/>
      <c r="PKV29" s="37"/>
      <c r="PKW29" s="37"/>
      <c r="PKX29" s="37"/>
      <c r="PKY29" s="37"/>
      <c r="PKZ29" s="37"/>
      <c r="PLA29" s="37"/>
      <c r="PLB29" s="37"/>
      <c r="PLC29" s="37"/>
      <c r="PLD29" s="37"/>
      <c r="PLE29" s="37"/>
      <c r="PLF29" s="37"/>
      <c r="PLG29" s="37"/>
      <c r="PLH29" s="37"/>
      <c r="PLI29" s="37"/>
      <c r="PLJ29" s="37"/>
      <c r="PLK29" s="37"/>
      <c r="PLL29" s="37"/>
      <c r="PLM29" s="37"/>
      <c r="PLN29" s="37"/>
      <c r="PLO29" s="37"/>
      <c r="PLP29" s="37"/>
      <c r="PLQ29" s="37"/>
      <c r="PLR29" s="37"/>
      <c r="PLS29" s="37"/>
      <c r="PLT29" s="37"/>
      <c r="PLU29" s="37"/>
      <c r="PLV29" s="37"/>
      <c r="PLW29" s="37"/>
      <c r="PLX29" s="37"/>
      <c r="PLY29" s="37"/>
      <c r="PLZ29" s="37"/>
      <c r="PMA29" s="37"/>
      <c r="PMB29" s="37"/>
      <c r="PMC29" s="37"/>
      <c r="PMD29" s="37"/>
      <c r="PME29" s="37"/>
      <c r="PMF29" s="37"/>
      <c r="PMG29" s="37"/>
      <c r="PMH29" s="37"/>
      <c r="PMI29" s="37"/>
      <c r="PMJ29" s="37"/>
      <c r="PMK29" s="37"/>
      <c r="PML29" s="37"/>
      <c r="PMM29" s="37"/>
      <c r="PMN29" s="37"/>
      <c r="PMO29" s="37"/>
      <c r="PMP29" s="37"/>
      <c r="PMQ29" s="37"/>
      <c r="PMR29" s="37"/>
      <c r="PMS29" s="37"/>
      <c r="PMT29" s="37"/>
      <c r="PMU29" s="37"/>
      <c r="PMV29" s="37"/>
      <c r="PMW29" s="37"/>
      <c r="PMX29" s="37"/>
      <c r="PMY29" s="37"/>
      <c r="PMZ29" s="37"/>
      <c r="PNA29" s="37"/>
      <c r="PNB29" s="37"/>
      <c r="PNC29" s="37"/>
      <c r="PND29" s="37"/>
      <c r="PNE29" s="37"/>
      <c r="PNF29" s="37"/>
      <c r="PNG29" s="37"/>
      <c r="PNH29" s="37"/>
      <c r="PNI29" s="37"/>
      <c r="PNJ29" s="37"/>
      <c r="PNK29" s="37"/>
      <c r="PNL29" s="37"/>
      <c r="PNM29" s="37"/>
      <c r="PNN29" s="37"/>
      <c r="PNO29" s="37"/>
      <c r="PNP29" s="37"/>
      <c r="PNQ29" s="37"/>
      <c r="PNR29" s="37"/>
      <c r="PNS29" s="37"/>
      <c r="PNT29" s="37"/>
      <c r="PNU29" s="37"/>
      <c r="PNV29" s="37"/>
      <c r="PNW29" s="37"/>
      <c r="PNX29" s="37"/>
      <c r="PNY29" s="37"/>
      <c r="PNZ29" s="37"/>
      <c r="POA29" s="37"/>
      <c r="POB29" s="37"/>
      <c r="POC29" s="37"/>
      <c r="POD29" s="37"/>
      <c r="POE29" s="37"/>
      <c r="POF29" s="37"/>
      <c r="POG29" s="37"/>
      <c r="POH29" s="37"/>
      <c r="POI29" s="37"/>
      <c r="POJ29" s="37"/>
      <c r="POK29" s="37"/>
      <c r="POL29" s="37"/>
      <c r="POM29" s="37"/>
      <c r="PON29" s="37"/>
      <c r="POO29" s="37"/>
      <c r="POP29" s="37"/>
      <c r="POQ29" s="37"/>
      <c r="POR29" s="37"/>
      <c r="POS29" s="37"/>
      <c r="POT29" s="37"/>
      <c r="POU29" s="37"/>
      <c r="POV29" s="37"/>
      <c r="POW29" s="37"/>
      <c r="POX29" s="37"/>
      <c r="POY29" s="37"/>
      <c r="POZ29" s="37"/>
      <c r="PPA29" s="37"/>
      <c r="PPB29" s="37"/>
      <c r="PPC29" s="37"/>
      <c r="PPD29" s="37"/>
      <c r="PPE29" s="37"/>
      <c r="PPF29" s="37"/>
      <c r="PPG29" s="37"/>
      <c r="PPH29" s="37"/>
      <c r="PPI29" s="37"/>
      <c r="PPJ29" s="37"/>
      <c r="PPK29" s="37"/>
      <c r="PPL29" s="37"/>
      <c r="PPM29" s="37"/>
      <c r="PPN29" s="37"/>
      <c r="PPO29" s="37"/>
      <c r="PPP29" s="37"/>
      <c r="PPQ29" s="37"/>
      <c r="PPR29" s="37"/>
      <c r="PPS29" s="37"/>
      <c r="PPT29" s="37"/>
      <c r="PPU29" s="37"/>
      <c r="PPV29" s="37"/>
      <c r="PPW29" s="37"/>
      <c r="PPX29" s="37"/>
      <c r="PPY29" s="37"/>
      <c r="PPZ29" s="37"/>
      <c r="PQA29" s="37"/>
      <c r="PQB29" s="37"/>
      <c r="PQC29" s="37"/>
      <c r="PQD29" s="37"/>
      <c r="PQE29" s="37"/>
      <c r="PQF29" s="37"/>
      <c r="PQG29" s="37"/>
      <c r="PQH29" s="37"/>
      <c r="PQI29" s="37"/>
      <c r="PQJ29" s="37"/>
      <c r="PQK29" s="37"/>
      <c r="PQL29" s="37"/>
      <c r="PQM29" s="37"/>
      <c r="PQN29" s="37"/>
      <c r="PQO29" s="37"/>
      <c r="PQP29" s="37"/>
      <c r="PQQ29" s="37"/>
      <c r="PQR29" s="37"/>
      <c r="PQS29" s="37"/>
      <c r="PQT29" s="37"/>
      <c r="PQU29" s="37"/>
      <c r="PQV29" s="37"/>
      <c r="PQW29" s="37"/>
      <c r="PQX29" s="37"/>
      <c r="PQY29" s="37"/>
      <c r="PQZ29" s="37"/>
      <c r="PRA29" s="37"/>
      <c r="PRB29" s="37"/>
      <c r="PRC29" s="37"/>
      <c r="PRD29" s="37"/>
      <c r="PRE29" s="37"/>
      <c r="PRF29" s="37"/>
      <c r="PRG29" s="37"/>
      <c r="PRH29" s="37"/>
      <c r="PRI29" s="37"/>
      <c r="PRJ29" s="37"/>
      <c r="PRK29" s="37"/>
      <c r="PRL29" s="37"/>
      <c r="PRM29" s="37"/>
      <c r="PRN29" s="37"/>
      <c r="PRO29" s="37"/>
      <c r="PRP29" s="37"/>
      <c r="PRQ29" s="37"/>
      <c r="PRR29" s="37"/>
      <c r="PRS29" s="37"/>
      <c r="PRT29" s="37"/>
      <c r="PRU29" s="37"/>
      <c r="PRV29" s="37"/>
      <c r="PRW29" s="37"/>
      <c r="PRX29" s="37"/>
      <c r="PRY29" s="37"/>
      <c r="PRZ29" s="37"/>
      <c r="PSA29" s="37"/>
      <c r="PSB29" s="37"/>
      <c r="PSC29" s="37"/>
      <c r="PSD29" s="37"/>
      <c r="PSE29" s="37"/>
      <c r="PSF29" s="37"/>
      <c r="PSG29" s="37"/>
      <c r="PSH29" s="37"/>
      <c r="PSI29" s="37"/>
      <c r="PSJ29" s="37"/>
      <c r="PSK29" s="37"/>
      <c r="PSL29" s="37"/>
      <c r="PSM29" s="37"/>
      <c r="PSN29" s="37"/>
      <c r="PSO29" s="37"/>
      <c r="PSP29" s="37"/>
      <c r="PSQ29" s="37"/>
      <c r="PSR29" s="37"/>
      <c r="PSS29" s="37"/>
      <c r="PST29" s="37"/>
      <c r="PSU29" s="37"/>
      <c r="PSV29" s="37"/>
      <c r="PSW29" s="37"/>
      <c r="PSX29" s="37"/>
      <c r="PSY29" s="37"/>
      <c r="PSZ29" s="37"/>
      <c r="PTA29" s="37"/>
      <c r="PTB29" s="37"/>
      <c r="PTC29" s="37"/>
      <c r="PTD29" s="37"/>
      <c r="PTE29" s="37"/>
      <c r="PTF29" s="37"/>
      <c r="PTG29" s="37"/>
      <c r="PTH29" s="37"/>
      <c r="PTI29" s="37"/>
      <c r="PTJ29" s="37"/>
      <c r="PTK29" s="37"/>
      <c r="PTL29" s="37"/>
      <c r="PTM29" s="37"/>
      <c r="PTN29" s="37"/>
      <c r="PTO29" s="37"/>
      <c r="PTP29" s="37"/>
      <c r="PTQ29" s="37"/>
      <c r="PTR29" s="37"/>
      <c r="PTS29" s="37"/>
      <c r="PTT29" s="37"/>
      <c r="PTU29" s="37"/>
      <c r="PTV29" s="37"/>
      <c r="PTW29" s="37"/>
      <c r="PTX29" s="37"/>
      <c r="PTY29" s="37"/>
      <c r="PTZ29" s="37"/>
      <c r="PUA29" s="37"/>
      <c r="PUB29" s="37"/>
      <c r="PUC29" s="37"/>
      <c r="PUD29" s="37"/>
      <c r="PUE29" s="37"/>
      <c r="PUF29" s="37"/>
      <c r="PUG29" s="37"/>
      <c r="PUH29" s="37"/>
      <c r="PUI29" s="37"/>
      <c r="PUJ29" s="37"/>
      <c r="PUK29" s="37"/>
      <c r="PUL29" s="37"/>
      <c r="PUM29" s="37"/>
      <c r="PUN29" s="37"/>
      <c r="PUO29" s="37"/>
      <c r="PUP29" s="37"/>
      <c r="PUQ29" s="37"/>
      <c r="PUR29" s="37"/>
      <c r="PUS29" s="37"/>
      <c r="PUT29" s="37"/>
      <c r="PUU29" s="37"/>
      <c r="PUV29" s="37"/>
      <c r="PUW29" s="37"/>
      <c r="PUX29" s="37"/>
      <c r="PUY29" s="37"/>
      <c r="PUZ29" s="37"/>
      <c r="PVA29" s="37"/>
      <c r="PVB29" s="37"/>
      <c r="PVC29" s="37"/>
      <c r="PVD29" s="37"/>
      <c r="PVE29" s="37"/>
      <c r="PVF29" s="37"/>
      <c r="PVG29" s="37"/>
      <c r="PVH29" s="37"/>
      <c r="PVI29" s="37"/>
      <c r="PVJ29" s="37"/>
      <c r="PVK29" s="37"/>
      <c r="PVL29" s="37"/>
      <c r="PVM29" s="37"/>
      <c r="PVN29" s="37"/>
      <c r="PVO29" s="37"/>
      <c r="PVP29" s="37"/>
      <c r="PVQ29" s="37"/>
      <c r="PVR29" s="37"/>
      <c r="PVS29" s="37"/>
      <c r="PVT29" s="37"/>
      <c r="PVU29" s="37"/>
      <c r="PVV29" s="37"/>
      <c r="PVW29" s="37"/>
      <c r="PVX29" s="37"/>
      <c r="PVY29" s="37"/>
      <c r="PVZ29" s="37"/>
      <c r="PWA29" s="37"/>
      <c r="PWB29" s="37"/>
      <c r="PWC29" s="37"/>
      <c r="PWD29" s="37"/>
      <c r="PWE29" s="37"/>
      <c r="PWF29" s="37"/>
      <c r="PWG29" s="37"/>
      <c r="PWH29" s="37"/>
      <c r="PWI29" s="37"/>
      <c r="PWJ29" s="37"/>
      <c r="PWK29" s="37"/>
      <c r="PWL29" s="37"/>
      <c r="PWM29" s="37"/>
      <c r="PWN29" s="37"/>
      <c r="PWO29" s="37"/>
      <c r="PWP29" s="37"/>
      <c r="PWQ29" s="37"/>
      <c r="PWR29" s="37"/>
      <c r="PWS29" s="37"/>
      <c r="PWT29" s="37"/>
      <c r="PWU29" s="37"/>
      <c r="PWV29" s="37"/>
      <c r="PWW29" s="37"/>
      <c r="PWX29" s="37"/>
      <c r="PWY29" s="37"/>
      <c r="PWZ29" s="37"/>
      <c r="PXA29" s="37"/>
      <c r="PXB29" s="37"/>
      <c r="PXC29" s="37"/>
      <c r="PXD29" s="37"/>
      <c r="PXE29" s="37"/>
      <c r="PXF29" s="37"/>
      <c r="PXG29" s="37"/>
      <c r="PXH29" s="37"/>
      <c r="PXI29" s="37"/>
      <c r="PXJ29" s="37"/>
      <c r="PXK29" s="37"/>
      <c r="PXL29" s="37"/>
      <c r="PXM29" s="37"/>
      <c r="PXN29" s="37"/>
      <c r="PXO29" s="37"/>
      <c r="PXP29" s="37"/>
      <c r="PXQ29" s="37"/>
      <c r="PXR29" s="37"/>
      <c r="PXS29" s="37"/>
      <c r="PXT29" s="37"/>
      <c r="PXU29" s="37"/>
      <c r="PXV29" s="37"/>
      <c r="PXW29" s="37"/>
      <c r="PXX29" s="37"/>
      <c r="PXY29" s="37"/>
      <c r="PXZ29" s="37"/>
      <c r="PYA29" s="37"/>
      <c r="PYB29" s="37"/>
      <c r="PYC29" s="37"/>
      <c r="PYD29" s="37"/>
      <c r="PYE29" s="37"/>
      <c r="PYF29" s="37"/>
      <c r="PYG29" s="37"/>
      <c r="PYH29" s="37"/>
      <c r="PYI29" s="37"/>
      <c r="PYJ29" s="37"/>
      <c r="PYK29" s="37"/>
      <c r="PYL29" s="37"/>
      <c r="PYM29" s="37"/>
      <c r="PYN29" s="37"/>
      <c r="PYO29" s="37"/>
      <c r="PYP29" s="37"/>
      <c r="PYQ29" s="37"/>
      <c r="PYR29" s="37"/>
      <c r="PYS29" s="37"/>
      <c r="PYT29" s="37"/>
      <c r="PYU29" s="37"/>
      <c r="PYV29" s="37"/>
      <c r="PYW29" s="37"/>
      <c r="PYX29" s="37"/>
      <c r="PYY29" s="37"/>
      <c r="PYZ29" s="37"/>
      <c r="PZA29" s="37"/>
      <c r="PZB29" s="37"/>
      <c r="PZC29" s="37"/>
      <c r="PZD29" s="37"/>
      <c r="PZE29" s="37"/>
      <c r="PZF29" s="37"/>
      <c r="PZG29" s="37"/>
      <c r="PZH29" s="37"/>
      <c r="PZI29" s="37"/>
      <c r="PZJ29" s="37"/>
      <c r="PZK29" s="37"/>
      <c r="PZL29" s="37"/>
      <c r="PZM29" s="37"/>
      <c r="PZN29" s="37"/>
      <c r="PZO29" s="37"/>
      <c r="PZP29" s="37"/>
      <c r="PZQ29" s="37"/>
      <c r="PZR29" s="37"/>
      <c r="PZS29" s="37"/>
      <c r="PZT29" s="37"/>
      <c r="PZU29" s="37"/>
      <c r="PZV29" s="37"/>
      <c r="PZW29" s="37"/>
      <c r="PZX29" s="37"/>
      <c r="PZY29" s="37"/>
      <c r="PZZ29" s="37"/>
      <c r="QAA29" s="37"/>
      <c r="QAB29" s="37"/>
      <c r="QAC29" s="37"/>
      <c r="QAD29" s="37"/>
      <c r="QAE29" s="37"/>
      <c r="QAF29" s="37"/>
      <c r="QAG29" s="37"/>
      <c r="QAH29" s="37"/>
      <c r="QAI29" s="37"/>
      <c r="QAJ29" s="37"/>
      <c r="QAK29" s="37"/>
      <c r="QAL29" s="37"/>
      <c r="QAM29" s="37"/>
      <c r="QAN29" s="37"/>
      <c r="QAO29" s="37"/>
      <c r="QAP29" s="37"/>
      <c r="QAQ29" s="37"/>
      <c r="QAR29" s="37"/>
      <c r="QAS29" s="37"/>
      <c r="QAT29" s="37"/>
      <c r="QAU29" s="37"/>
      <c r="QAV29" s="37"/>
      <c r="QAW29" s="37"/>
      <c r="QAX29" s="37"/>
      <c r="QAY29" s="37"/>
      <c r="QAZ29" s="37"/>
      <c r="QBA29" s="37"/>
      <c r="QBB29" s="37"/>
      <c r="QBC29" s="37"/>
      <c r="QBD29" s="37"/>
      <c r="QBE29" s="37"/>
      <c r="QBF29" s="37"/>
      <c r="QBG29" s="37"/>
      <c r="QBH29" s="37"/>
      <c r="QBI29" s="37"/>
      <c r="QBJ29" s="37"/>
      <c r="QBK29" s="37"/>
      <c r="QBL29" s="37"/>
      <c r="QBM29" s="37"/>
      <c r="QBN29" s="37"/>
      <c r="QBO29" s="37"/>
      <c r="QBP29" s="37"/>
      <c r="QBQ29" s="37"/>
      <c r="QBR29" s="37"/>
      <c r="QBS29" s="37"/>
      <c r="QBT29" s="37"/>
      <c r="QBU29" s="37"/>
      <c r="QBV29" s="37"/>
      <c r="QBW29" s="37"/>
      <c r="QBX29" s="37"/>
      <c r="QBY29" s="37"/>
      <c r="QBZ29" s="37"/>
      <c r="QCA29" s="37"/>
      <c r="QCB29" s="37"/>
      <c r="QCC29" s="37"/>
      <c r="QCD29" s="37"/>
      <c r="QCE29" s="37"/>
      <c r="QCF29" s="37"/>
      <c r="QCG29" s="37"/>
      <c r="QCH29" s="37"/>
      <c r="QCI29" s="37"/>
      <c r="QCJ29" s="37"/>
      <c r="QCK29" s="37"/>
      <c r="QCL29" s="37"/>
      <c r="QCM29" s="37"/>
      <c r="QCN29" s="37"/>
      <c r="QCO29" s="37"/>
      <c r="QCP29" s="37"/>
      <c r="QCQ29" s="37"/>
      <c r="QCR29" s="37"/>
      <c r="QCS29" s="37"/>
      <c r="QCT29" s="37"/>
      <c r="QCU29" s="37"/>
      <c r="QCV29" s="37"/>
      <c r="QCW29" s="37"/>
      <c r="QCX29" s="37"/>
      <c r="QCY29" s="37"/>
      <c r="QCZ29" s="37"/>
      <c r="QDA29" s="37"/>
      <c r="QDB29" s="37"/>
      <c r="QDC29" s="37"/>
      <c r="QDD29" s="37"/>
      <c r="QDE29" s="37"/>
      <c r="QDF29" s="37"/>
      <c r="QDG29" s="37"/>
      <c r="QDH29" s="37"/>
      <c r="QDI29" s="37"/>
      <c r="QDJ29" s="37"/>
      <c r="QDK29" s="37"/>
      <c r="QDL29" s="37"/>
      <c r="QDM29" s="37"/>
      <c r="QDN29" s="37"/>
      <c r="QDO29" s="37"/>
      <c r="QDP29" s="37"/>
      <c r="QDQ29" s="37"/>
      <c r="QDR29" s="37"/>
      <c r="QDS29" s="37"/>
      <c r="QDT29" s="37"/>
      <c r="QDU29" s="37"/>
      <c r="QDV29" s="37"/>
      <c r="QDW29" s="37"/>
      <c r="QDX29" s="37"/>
      <c r="QDY29" s="37"/>
      <c r="QDZ29" s="37"/>
      <c r="QEA29" s="37"/>
      <c r="QEB29" s="37"/>
      <c r="QEC29" s="37"/>
      <c r="QED29" s="37"/>
      <c r="QEE29" s="37"/>
      <c r="QEF29" s="37"/>
      <c r="QEG29" s="37"/>
      <c r="QEH29" s="37"/>
      <c r="QEI29" s="37"/>
      <c r="QEJ29" s="37"/>
      <c r="QEK29" s="37"/>
      <c r="QEL29" s="37"/>
      <c r="QEM29" s="37"/>
      <c r="QEN29" s="37"/>
      <c r="QEO29" s="37"/>
      <c r="QEP29" s="37"/>
      <c r="QEQ29" s="37"/>
      <c r="QER29" s="37"/>
      <c r="QES29" s="37"/>
      <c r="QET29" s="37"/>
      <c r="QEU29" s="37"/>
      <c r="QEV29" s="37"/>
      <c r="QEW29" s="37"/>
      <c r="QEX29" s="37"/>
      <c r="QEY29" s="37"/>
      <c r="QEZ29" s="37"/>
      <c r="QFA29" s="37"/>
      <c r="QFB29" s="37"/>
      <c r="QFC29" s="37"/>
      <c r="QFD29" s="37"/>
      <c r="QFE29" s="37"/>
      <c r="QFF29" s="37"/>
      <c r="QFG29" s="37"/>
      <c r="QFH29" s="37"/>
      <c r="QFI29" s="37"/>
      <c r="QFJ29" s="37"/>
      <c r="QFK29" s="37"/>
      <c r="QFL29" s="37"/>
      <c r="QFM29" s="37"/>
      <c r="QFN29" s="37"/>
      <c r="QFO29" s="37"/>
      <c r="QFP29" s="37"/>
      <c r="QFQ29" s="37"/>
      <c r="QFR29" s="37"/>
      <c r="QFS29" s="37"/>
      <c r="QFT29" s="37"/>
      <c r="QFU29" s="37"/>
      <c r="QFV29" s="37"/>
      <c r="QFW29" s="37"/>
      <c r="QFX29" s="37"/>
      <c r="QFY29" s="37"/>
      <c r="QFZ29" s="37"/>
      <c r="QGA29" s="37"/>
      <c r="QGB29" s="37"/>
      <c r="QGC29" s="37"/>
      <c r="QGD29" s="37"/>
      <c r="QGE29" s="37"/>
      <c r="QGF29" s="37"/>
      <c r="QGG29" s="37"/>
      <c r="QGH29" s="37"/>
      <c r="QGI29" s="37"/>
      <c r="QGJ29" s="37"/>
      <c r="QGK29" s="37"/>
      <c r="QGL29" s="37"/>
      <c r="QGM29" s="37"/>
      <c r="QGN29" s="37"/>
      <c r="QGO29" s="37"/>
      <c r="QGP29" s="37"/>
      <c r="QGQ29" s="37"/>
      <c r="QGR29" s="37"/>
      <c r="QGS29" s="37"/>
      <c r="QGT29" s="37"/>
      <c r="QGU29" s="37"/>
      <c r="QGV29" s="37"/>
      <c r="QGW29" s="37"/>
      <c r="QGX29" s="37"/>
      <c r="QGY29" s="37"/>
      <c r="QGZ29" s="37"/>
      <c r="QHA29" s="37"/>
      <c r="QHB29" s="37"/>
      <c r="QHC29" s="37"/>
      <c r="QHD29" s="37"/>
      <c r="QHE29" s="37"/>
      <c r="QHF29" s="37"/>
      <c r="QHG29" s="37"/>
      <c r="QHH29" s="37"/>
      <c r="QHI29" s="37"/>
      <c r="QHJ29" s="37"/>
      <c r="QHK29" s="37"/>
      <c r="QHL29" s="37"/>
      <c r="QHM29" s="37"/>
      <c r="QHN29" s="37"/>
      <c r="QHO29" s="37"/>
      <c r="QHP29" s="37"/>
      <c r="QHQ29" s="37"/>
      <c r="QHR29" s="37"/>
      <c r="QHS29" s="37"/>
      <c r="QHT29" s="37"/>
      <c r="QHU29" s="37"/>
      <c r="QHV29" s="37"/>
      <c r="QHW29" s="37"/>
      <c r="QHX29" s="37"/>
      <c r="QHY29" s="37"/>
      <c r="QHZ29" s="37"/>
      <c r="QIA29" s="37"/>
      <c r="QIB29" s="37"/>
      <c r="QIC29" s="37"/>
      <c r="QID29" s="37"/>
      <c r="QIE29" s="37"/>
      <c r="QIF29" s="37"/>
      <c r="QIG29" s="37"/>
      <c r="QIH29" s="37"/>
      <c r="QII29" s="37"/>
      <c r="QIJ29" s="37"/>
      <c r="QIK29" s="37"/>
      <c r="QIL29" s="37"/>
      <c r="QIM29" s="37"/>
      <c r="QIN29" s="37"/>
      <c r="QIO29" s="37"/>
      <c r="QIP29" s="37"/>
      <c r="QIQ29" s="37"/>
      <c r="QIR29" s="37"/>
      <c r="QIS29" s="37"/>
      <c r="QIT29" s="37"/>
      <c r="QIU29" s="37"/>
      <c r="QIV29" s="37"/>
      <c r="QIW29" s="37"/>
      <c r="QIX29" s="37"/>
      <c r="QIY29" s="37"/>
      <c r="QIZ29" s="37"/>
      <c r="QJA29" s="37"/>
      <c r="QJB29" s="37"/>
      <c r="QJC29" s="37"/>
      <c r="QJD29" s="37"/>
      <c r="QJE29" s="37"/>
      <c r="QJF29" s="37"/>
      <c r="QJG29" s="37"/>
      <c r="QJH29" s="37"/>
      <c r="QJI29" s="37"/>
      <c r="QJJ29" s="37"/>
      <c r="QJK29" s="37"/>
      <c r="QJL29" s="37"/>
      <c r="QJM29" s="37"/>
      <c r="QJN29" s="37"/>
      <c r="QJO29" s="37"/>
      <c r="QJP29" s="37"/>
      <c r="QJQ29" s="37"/>
      <c r="QJR29" s="37"/>
      <c r="QJS29" s="37"/>
      <c r="QJT29" s="37"/>
      <c r="QJU29" s="37"/>
      <c r="QJV29" s="37"/>
      <c r="QJW29" s="37"/>
      <c r="QJX29" s="37"/>
      <c r="QJY29" s="37"/>
      <c r="QJZ29" s="37"/>
      <c r="QKA29" s="37"/>
      <c r="QKB29" s="37"/>
      <c r="QKC29" s="37"/>
      <c r="QKD29" s="37"/>
      <c r="QKE29" s="37"/>
      <c r="QKF29" s="37"/>
      <c r="QKG29" s="37"/>
      <c r="QKH29" s="37"/>
      <c r="QKI29" s="37"/>
      <c r="QKJ29" s="37"/>
      <c r="QKK29" s="37"/>
      <c r="QKL29" s="37"/>
      <c r="QKM29" s="37"/>
      <c r="QKN29" s="37"/>
      <c r="QKO29" s="37"/>
      <c r="QKP29" s="37"/>
      <c r="QKQ29" s="37"/>
      <c r="QKR29" s="37"/>
      <c r="QKS29" s="37"/>
      <c r="QKT29" s="37"/>
      <c r="QKU29" s="37"/>
      <c r="QKV29" s="37"/>
      <c r="QKW29" s="37"/>
      <c r="QKX29" s="37"/>
      <c r="QKY29" s="37"/>
      <c r="QKZ29" s="37"/>
      <c r="QLA29" s="37"/>
      <c r="QLB29" s="37"/>
      <c r="QLC29" s="37"/>
      <c r="QLD29" s="37"/>
      <c r="QLE29" s="37"/>
      <c r="QLF29" s="37"/>
      <c r="QLG29" s="37"/>
      <c r="QLH29" s="37"/>
      <c r="QLI29" s="37"/>
      <c r="QLJ29" s="37"/>
      <c r="QLK29" s="37"/>
      <c r="QLL29" s="37"/>
      <c r="QLM29" s="37"/>
      <c r="QLN29" s="37"/>
      <c r="QLO29" s="37"/>
      <c r="QLP29" s="37"/>
      <c r="QLQ29" s="37"/>
      <c r="QLR29" s="37"/>
      <c r="QLS29" s="37"/>
      <c r="QLT29" s="37"/>
      <c r="QLU29" s="37"/>
      <c r="QLV29" s="37"/>
      <c r="QLW29" s="37"/>
      <c r="QLX29" s="37"/>
      <c r="QLY29" s="37"/>
      <c r="QLZ29" s="37"/>
      <c r="QMA29" s="37"/>
      <c r="QMB29" s="37"/>
      <c r="QMC29" s="37"/>
      <c r="QMD29" s="37"/>
      <c r="QME29" s="37"/>
      <c r="QMF29" s="37"/>
      <c r="QMG29" s="37"/>
      <c r="QMH29" s="37"/>
      <c r="QMI29" s="37"/>
      <c r="QMJ29" s="37"/>
      <c r="QMK29" s="37"/>
      <c r="QML29" s="37"/>
      <c r="QMM29" s="37"/>
      <c r="QMN29" s="37"/>
      <c r="QMO29" s="37"/>
      <c r="QMP29" s="37"/>
      <c r="QMQ29" s="37"/>
      <c r="QMR29" s="37"/>
      <c r="QMS29" s="37"/>
      <c r="QMT29" s="37"/>
      <c r="QMU29" s="37"/>
      <c r="QMV29" s="37"/>
      <c r="QMW29" s="37"/>
      <c r="QMX29" s="37"/>
      <c r="QMY29" s="37"/>
      <c r="QMZ29" s="37"/>
      <c r="QNA29" s="37"/>
      <c r="QNB29" s="37"/>
      <c r="QNC29" s="37"/>
      <c r="QND29" s="37"/>
      <c r="QNE29" s="37"/>
      <c r="QNF29" s="37"/>
      <c r="QNG29" s="37"/>
      <c r="QNH29" s="37"/>
      <c r="QNI29" s="37"/>
      <c r="QNJ29" s="37"/>
      <c r="QNK29" s="37"/>
      <c r="QNL29" s="37"/>
      <c r="QNM29" s="37"/>
      <c r="QNN29" s="37"/>
      <c r="QNO29" s="37"/>
      <c r="QNP29" s="37"/>
      <c r="QNQ29" s="37"/>
      <c r="QNR29" s="37"/>
      <c r="QNS29" s="37"/>
      <c r="QNT29" s="37"/>
      <c r="QNU29" s="37"/>
      <c r="QNV29" s="37"/>
      <c r="QNW29" s="37"/>
      <c r="QNX29" s="37"/>
      <c r="QNY29" s="37"/>
      <c r="QNZ29" s="37"/>
      <c r="QOA29" s="37"/>
      <c r="QOB29" s="37"/>
      <c r="QOC29" s="37"/>
      <c r="QOD29" s="37"/>
      <c r="QOE29" s="37"/>
      <c r="QOF29" s="37"/>
      <c r="QOG29" s="37"/>
      <c r="QOH29" s="37"/>
      <c r="QOI29" s="37"/>
      <c r="QOJ29" s="37"/>
      <c r="QOK29" s="37"/>
      <c r="QOL29" s="37"/>
      <c r="QOM29" s="37"/>
      <c r="QON29" s="37"/>
      <c r="QOO29" s="37"/>
      <c r="QOP29" s="37"/>
      <c r="QOQ29" s="37"/>
      <c r="QOR29" s="37"/>
      <c r="QOS29" s="37"/>
      <c r="QOT29" s="37"/>
      <c r="QOU29" s="37"/>
      <c r="QOV29" s="37"/>
      <c r="QOW29" s="37"/>
      <c r="QOX29" s="37"/>
      <c r="QOY29" s="37"/>
      <c r="QOZ29" s="37"/>
      <c r="QPA29" s="37"/>
      <c r="QPB29" s="37"/>
      <c r="QPC29" s="37"/>
      <c r="QPD29" s="37"/>
      <c r="QPE29" s="37"/>
      <c r="QPF29" s="37"/>
      <c r="QPG29" s="37"/>
      <c r="QPH29" s="37"/>
      <c r="QPI29" s="37"/>
      <c r="QPJ29" s="37"/>
      <c r="QPK29" s="37"/>
      <c r="QPL29" s="37"/>
      <c r="QPM29" s="37"/>
      <c r="QPN29" s="37"/>
      <c r="QPO29" s="37"/>
      <c r="QPP29" s="37"/>
      <c r="QPQ29" s="37"/>
      <c r="QPR29" s="37"/>
      <c r="QPS29" s="37"/>
      <c r="QPT29" s="37"/>
      <c r="QPU29" s="37"/>
      <c r="QPV29" s="37"/>
      <c r="QPW29" s="37"/>
      <c r="QPX29" s="37"/>
      <c r="QPY29" s="37"/>
      <c r="QPZ29" s="37"/>
      <c r="QQA29" s="37"/>
      <c r="QQB29" s="37"/>
      <c r="QQC29" s="37"/>
      <c r="QQD29" s="37"/>
      <c r="QQE29" s="37"/>
      <c r="QQF29" s="37"/>
      <c r="QQG29" s="37"/>
      <c r="QQH29" s="37"/>
      <c r="QQI29" s="37"/>
      <c r="QQJ29" s="37"/>
      <c r="QQK29" s="37"/>
      <c r="QQL29" s="37"/>
      <c r="QQM29" s="37"/>
      <c r="QQN29" s="37"/>
      <c r="QQO29" s="37"/>
      <c r="QQP29" s="37"/>
      <c r="QQQ29" s="37"/>
      <c r="QQR29" s="37"/>
      <c r="QQS29" s="37"/>
      <c r="QQT29" s="37"/>
      <c r="QQU29" s="37"/>
      <c r="QQV29" s="37"/>
      <c r="QQW29" s="37"/>
      <c r="QQX29" s="37"/>
      <c r="QQY29" s="37"/>
      <c r="QQZ29" s="37"/>
      <c r="QRA29" s="37"/>
      <c r="QRB29" s="37"/>
      <c r="QRC29" s="37"/>
      <c r="QRD29" s="37"/>
      <c r="QRE29" s="37"/>
      <c r="QRF29" s="37"/>
      <c r="QRG29" s="37"/>
      <c r="QRH29" s="37"/>
      <c r="QRI29" s="37"/>
      <c r="QRJ29" s="37"/>
      <c r="QRK29" s="37"/>
      <c r="QRL29" s="37"/>
      <c r="QRM29" s="37"/>
      <c r="QRN29" s="37"/>
      <c r="QRO29" s="37"/>
      <c r="QRP29" s="37"/>
      <c r="QRQ29" s="37"/>
      <c r="QRR29" s="37"/>
      <c r="QRS29" s="37"/>
      <c r="QRT29" s="37"/>
      <c r="QRU29" s="37"/>
      <c r="QRV29" s="37"/>
      <c r="QRW29" s="37"/>
      <c r="QRX29" s="37"/>
      <c r="QRY29" s="37"/>
      <c r="QRZ29" s="37"/>
      <c r="QSA29" s="37"/>
      <c r="QSB29" s="37"/>
      <c r="QSC29" s="37"/>
      <c r="QSD29" s="37"/>
      <c r="QSE29" s="37"/>
      <c r="QSF29" s="37"/>
      <c r="QSG29" s="37"/>
      <c r="QSH29" s="37"/>
      <c r="QSI29" s="37"/>
      <c r="QSJ29" s="37"/>
      <c r="QSK29" s="37"/>
      <c r="QSL29" s="37"/>
      <c r="QSM29" s="37"/>
      <c r="QSN29" s="37"/>
      <c r="QSO29" s="37"/>
      <c r="QSP29" s="37"/>
      <c r="QSQ29" s="37"/>
      <c r="QSR29" s="37"/>
      <c r="QSS29" s="37"/>
      <c r="QST29" s="37"/>
      <c r="QSU29" s="37"/>
      <c r="QSV29" s="37"/>
      <c r="QSW29" s="37"/>
      <c r="QSX29" s="37"/>
      <c r="QSY29" s="37"/>
      <c r="QSZ29" s="37"/>
      <c r="QTA29" s="37"/>
      <c r="QTB29" s="37"/>
      <c r="QTC29" s="37"/>
      <c r="QTD29" s="37"/>
      <c r="QTE29" s="37"/>
      <c r="QTF29" s="37"/>
      <c r="QTG29" s="37"/>
      <c r="QTH29" s="37"/>
      <c r="QTI29" s="37"/>
      <c r="QTJ29" s="37"/>
      <c r="QTK29" s="37"/>
      <c r="QTL29" s="37"/>
      <c r="QTM29" s="37"/>
      <c r="QTN29" s="37"/>
      <c r="QTO29" s="37"/>
      <c r="QTP29" s="37"/>
      <c r="QTQ29" s="37"/>
      <c r="QTR29" s="37"/>
      <c r="QTS29" s="37"/>
      <c r="QTT29" s="37"/>
      <c r="QTU29" s="37"/>
      <c r="QTV29" s="37"/>
      <c r="QTW29" s="37"/>
      <c r="QTX29" s="37"/>
      <c r="QTY29" s="37"/>
      <c r="QTZ29" s="37"/>
      <c r="QUA29" s="37"/>
      <c r="QUB29" s="37"/>
      <c r="QUC29" s="37"/>
      <c r="QUD29" s="37"/>
      <c r="QUE29" s="37"/>
      <c r="QUF29" s="37"/>
      <c r="QUG29" s="37"/>
      <c r="QUH29" s="37"/>
      <c r="QUI29" s="37"/>
      <c r="QUJ29" s="37"/>
      <c r="QUK29" s="37"/>
      <c r="QUL29" s="37"/>
      <c r="QUM29" s="37"/>
      <c r="QUN29" s="37"/>
      <c r="QUO29" s="37"/>
      <c r="QUP29" s="37"/>
      <c r="QUQ29" s="37"/>
      <c r="QUR29" s="37"/>
      <c r="QUS29" s="37"/>
      <c r="QUT29" s="37"/>
      <c r="QUU29" s="37"/>
      <c r="QUV29" s="37"/>
      <c r="QUW29" s="37"/>
      <c r="QUX29" s="37"/>
      <c r="QUY29" s="37"/>
      <c r="QUZ29" s="37"/>
      <c r="QVA29" s="37"/>
      <c r="QVB29" s="37"/>
      <c r="QVC29" s="37"/>
      <c r="QVD29" s="37"/>
      <c r="QVE29" s="37"/>
      <c r="QVF29" s="37"/>
      <c r="QVG29" s="37"/>
      <c r="QVH29" s="37"/>
      <c r="QVI29" s="37"/>
      <c r="QVJ29" s="37"/>
      <c r="QVK29" s="37"/>
      <c r="QVL29" s="37"/>
      <c r="QVM29" s="37"/>
      <c r="QVN29" s="37"/>
      <c r="QVO29" s="37"/>
      <c r="QVP29" s="37"/>
      <c r="QVQ29" s="37"/>
      <c r="QVR29" s="37"/>
      <c r="QVS29" s="37"/>
      <c r="QVT29" s="37"/>
      <c r="QVU29" s="37"/>
      <c r="QVV29" s="37"/>
      <c r="QVW29" s="37"/>
      <c r="QVX29" s="37"/>
      <c r="QVY29" s="37"/>
      <c r="QVZ29" s="37"/>
      <c r="QWA29" s="37"/>
      <c r="QWB29" s="37"/>
      <c r="QWC29" s="37"/>
      <c r="QWD29" s="37"/>
      <c r="QWE29" s="37"/>
      <c r="QWF29" s="37"/>
      <c r="QWG29" s="37"/>
      <c r="QWH29" s="37"/>
      <c r="QWI29" s="37"/>
      <c r="QWJ29" s="37"/>
      <c r="QWK29" s="37"/>
      <c r="QWL29" s="37"/>
      <c r="QWM29" s="37"/>
      <c r="QWN29" s="37"/>
      <c r="QWO29" s="37"/>
      <c r="QWP29" s="37"/>
      <c r="QWQ29" s="37"/>
      <c r="QWR29" s="37"/>
      <c r="QWS29" s="37"/>
      <c r="QWT29" s="37"/>
      <c r="QWU29" s="37"/>
      <c r="QWV29" s="37"/>
      <c r="QWW29" s="37"/>
      <c r="QWX29" s="37"/>
      <c r="QWY29" s="37"/>
      <c r="QWZ29" s="37"/>
      <c r="QXA29" s="37"/>
      <c r="QXB29" s="37"/>
      <c r="QXC29" s="37"/>
      <c r="QXD29" s="37"/>
      <c r="QXE29" s="37"/>
      <c r="QXF29" s="37"/>
      <c r="QXG29" s="37"/>
      <c r="QXH29" s="37"/>
      <c r="QXI29" s="37"/>
      <c r="QXJ29" s="37"/>
      <c r="QXK29" s="37"/>
      <c r="QXL29" s="37"/>
      <c r="QXM29" s="37"/>
      <c r="QXN29" s="37"/>
      <c r="QXO29" s="37"/>
      <c r="QXP29" s="37"/>
      <c r="QXQ29" s="37"/>
      <c r="QXR29" s="37"/>
      <c r="QXS29" s="37"/>
      <c r="QXT29" s="37"/>
      <c r="QXU29" s="37"/>
      <c r="QXV29" s="37"/>
      <c r="QXW29" s="37"/>
      <c r="QXX29" s="37"/>
      <c r="QXY29" s="37"/>
      <c r="QXZ29" s="37"/>
      <c r="QYA29" s="37"/>
      <c r="QYB29" s="37"/>
      <c r="QYC29" s="37"/>
      <c r="QYD29" s="37"/>
      <c r="QYE29" s="37"/>
      <c r="QYF29" s="37"/>
      <c r="QYG29" s="37"/>
      <c r="QYH29" s="37"/>
      <c r="QYI29" s="37"/>
      <c r="QYJ29" s="37"/>
      <c r="QYK29" s="37"/>
      <c r="QYL29" s="37"/>
      <c r="QYM29" s="37"/>
      <c r="QYN29" s="37"/>
      <c r="QYO29" s="37"/>
      <c r="QYP29" s="37"/>
      <c r="QYQ29" s="37"/>
      <c r="QYR29" s="37"/>
      <c r="QYS29" s="37"/>
      <c r="QYT29" s="37"/>
      <c r="QYU29" s="37"/>
      <c r="QYV29" s="37"/>
      <c r="QYW29" s="37"/>
      <c r="QYX29" s="37"/>
      <c r="QYY29" s="37"/>
      <c r="QYZ29" s="37"/>
      <c r="QZA29" s="37"/>
      <c r="QZB29" s="37"/>
      <c r="QZC29" s="37"/>
      <c r="QZD29" s="37"/>
      <c r="QZE29" s="37"/>
      <c r="QZF29" s="37"/>
      <c r="QZG29" s="37"/>
      <c r="QZH29" s="37"/>
      <c r="QZI29" s="37"/>
      <c r="QZJ29" s="37"/>
      <c r="QZK29" s="37"/>
      <c r="QZL29" s="37"/>
      <c r="QZM29" s="37"/>
      <c r="QZN29" s="37"/>
      <c r="QZO29" s="37"/>
      <c r="QZP29" s="37"/>
      <c r="QZQ29" s="37"/>
      <c r="QZR29" s="37"/>
      <c r="QZS29" s="37"/>
      <c r="QZT29" s="37"/>
      <c r="QZU29" s="37"/>
      <c r="QZV29" s="37"/>
      <c r="QZW29" s="37"/>
      <c r="QZX29" s="37"/>
      <c r="QZY29" s="37"/>
      <c r="QZZ29" s="37"/>
      <c r="RAA29" s="37"/>
      <c r="RAB29" s="37"/>
      <c r="RAC29" s="37"/>
      <c r="RAD29" s="37"/>
      <c r="RAE29" s="37"/>
      <c r="RAF29" s="37"/>
      <c r="RAG29" s="37"/>
      <c r="RAH29" s="37"/>
      <c r="RAI29" s="37"/>
      <c r="RAJ29" s="37"/>
      <c r="RAK29" s="37"/>
      <c r="RAL29" s="37"/>
      <c r="RAM29" s="37"/>
      <c r="RAN29" s="37"/>
      <c r="RAO29" s="37"/>
      <c r="RAP29" s="37"/>
      <c r="RAQ29" s="37"/>
      <c r="RAR29" s="37"/>
      <c r="RAS29" s="37"/>
      <c r="RAT29" s="37"/>
      <c r="RAU29" s="37"/>
      <c r="RAV29" s="37"/>
      <c r="RAW29" s="37"/>
      <c r="RAX29" s="37"/>
      <c r="RAY29" s="37"/>
      <c r="RAZ29" s="37"/>
      <c r="RBA29" s="37"/>
      <c r="RBB29" s="37"/>
      <c r="RBC29" s="37"/>
      <c r="RBD29" s="37"/>
      <c r="RBE29" s="37"/>
      <c r="RBF29" s="37"/>
      <c r="RBG29" s="37"/>
      <c r="RBH29" s="37"/>
      <c r="RBI29" s="37"/>
      <c r="RBJ29" s="37"/>
      <c r="RBK29" s="37"/>
      <c r="RBL29" s="37"/>
      <c r="RBM29" s="37"/>
      <c r="RBN29" s="37"/>
      <c r="RBO29" s="37"/>
      <c r="RBP29" s="37"/>
      <c r="RBQ29" s="37"/>
      <c r="RBR29" s="37"/>
      <c r="RBS29" s="37"/>
      <c r="RBT29" s="37"/>
      <c r="RBU29" s="37"/>
      <c r="RBV29" s="37"/>
      <c r="RBW29" s="37"/>
      <c r="RBX29" s="37"/>
      <c r="RBY29" s="37"/>
      <c r="RBZ29" s="37"/>
      <c r="RCA29" s="37"/>
      <c r="RCB29" s="37"/>
      <c r="RCC29" s="37"/>
      <c r="RCD29" s="37"/>
      <c r="RCE29" s="37"/>
      <c r="RCF29" s="37"/>
      <c r="RCG29" s="37"/>
      <c r="RCH29" s="37"/>
      <c r="RCI29" s="37"/>
      <c r="RCJ29" s="37"/>
      <c r="RCK29" s="37"/>
      <c r="RCL29" s="37"/>
      <c r="RCM29" s="37"/>
      <c r="RCN29" s="37"/>
      <c r="RCO29" s="37"/>
      <c r="RCP29" s="37"/>
      <c r="RCQ29" s="37"/>
      <c r="RCR29" s="37"/>
      <c r="RCS29" s="37"/>
      <c r="RCT29" s="37"/>
      <c r="RCU29" s="37"/>
      <c r="RCV29" s="37"/>
      <c r="RCW29" s="37"/>
      <c r="RCX29" s="37"/>
      <c r="RCY29" s="37"/>
      <c r="RCZ29" s="37"/>
      <c r="RDA29" s="37"/>
      <c r="RDB29" s="37"/>
      <c r="RDC29" s="37"/>
      <c r="RDD29" s="37"/>
      <c r="RDE29" s="37"/>
      <c r="RDF29" s="37"/>
      <c r="RDG29" s="37"/>
      <c r="RDH29" s="37"/>
      <c r="RDI29" s="37"/>
      <c r="RDJ29" s="37"/>
      <c r="RDK29" s="37"/>
      <c r="RDL29" s="37"/>
      <c r="RDM29" s="37"/>
      <c r="RDN29" s="37"/>
      <c r="RDO29" s="37"/>
      <c r="RDP29" s="37"/>
      <c r="RDQ29" s="37"/>
      <c r="RDR29" s="37"/>
      <c r="RDS29" s="37"/>
      <c r="RDT29" s="37"/>
      <c r="RDU29" s="37"/>
      <c r="RDV29" s="37"/>
      <c r="RDW29" s="37"/>
      <c r="RDX29" s="37"/>
      <c r="RDY29" s="37"/>
      <c r="RDZ29" s="37"/>
      <c r="REA29" s="37"/>
      <c r="REB29" s="37"/>
      <c r="REC29" s="37"/>
      <c r="RED29" s="37"/>
      <c r="REE29" s="37"/>
      <c r="REF29" s="37"/>
      <c r="REG29" s="37"/>
      <c r="REH29" s="37"/>
      <c r="REI29" s="37"/>
      <c r="REJ29" s="37"/>
      <c r="REK29" s="37"/>
      <c r="REL29" s="37"/>
      <c r="REM29" s="37"/>
      <c r="REN29" s="37"/>
      <c r="REO29" s="37"/>
      <c r="REP29" s="37"/>
      <c r="REQ29" s="37"/>
      <c r="RER29" s="37"/>
      <c r="RES29" s="37"/>
      <c r="RET29" s="37"/>
      <c r="REU29" s="37"/>
      <c r="REV29" s="37"/>
      <c r="REW29" s="37"/>
      <c r="REX29" s="37"/>
      <c r="REY29" s="37"/>
      <c r="REZ29" s="37"/>
      <c r="RFA29" s="37"/>
      <c r="RFB29" s="37"/>
      <c r="RFC29" s="37"/>
      <c r="RFD29" s="37"/>
      <c r="RFE29" s="37"/>
      <c r="RFF29" s="37"/>
      <c r="RFG29" s="37"/>
      <c r="RFH29" s="37"/>
      <c r="RFI29" s="37"/>
      <c r="RFJ29" s="37"/>
      <c r="RFK29" s="37"/>
      <c r="RFL29" s="37"/>
      <c r="RFM29" s="37"/>
      <c r="RFN29" s="37"/>
      <c r="RFO29" s="37"/>
      <c r="RFP29" s="37"/>
      <c r="RFQ29" s="37"/>
      <c r="RFR29" s="37"/>
      <c r="RFS29" s="37"/>
      <c r="RFT29" s="37"/>
      <c r="RFU29" s="37"/>
      <c r="RFV29" s="37"/>
      <c r="RFW29" s="37"/>
      <c r="RFX29" s="37"/>
      <c r="RFY29" s="37"/>
      <c r="RFZ29" s="37"/>
      <c r="RGA29" s="37"/>
      <c r="RGB29" s="37"/>
      <c r="RGC29" s="37"/>
      <c r="RGD29" s="37"/>
      <c r="RGE29" s="37"/>
      <c r="RGF29" s="37"/>
      <c r="RGG29" s="37"/>
      <c r="RGH29" s="37"/>
      <c r="RGI29" s="37"/>
      <c r="RGJ29" s="37"/>
      <c r="RGK29" s="37"/>
      <c r="RGL29" s="37"/>
      <c r="RGM29" s="37"/>
      <c r="RGN29" s="37"/>
      <c r="RGO29" s="37"/>
      <c r="RGP29" s="37"/>
      <c r="RGQ29" s="37"/>
      <c r="RGR29" s="37"/>
      <c r="RGS29" s="37"/>
      <c r="RGT29" s="37"/>
      <c r="RGU29" s="37"/>
      <c r="RGV29" s="37"/>
      <c r="RGW29" s="37"/>
      <c r="RGX29" s="37"/>
      <c r="RGY29" s="37"/>
      <c r="RGZ29" s="37"/>
      <c r="RHA29" s="37"/>
      <c r="RHB29" s="37"/>
      <c r="RHC29" s="37"/>
      <c r="RHD29" s="37"/>
      <c r="RHE29" s="37"/>
      <c r="RHF29" s="37"/>
      <c r="RHG29" s="37"/>
      <c r="RHH29" s="37"/>
      <c r="RHI29" s="37"/>
      <c r="RHJ29" s="37"/>
      <c r="RHK29" s="37"/>
      <c r="RHL29" s="37"/>
      <c r="RHM29" s="37"/>
      <c r="RHN29" s="37"/>
      <c r="RHO29" s="37"/>
      <c r="RHP29" s="37"/>
      <c r="RHQ29" s="37"/>
      <c r="RHR29" s="37"/>
      <c r="RHS29" s="37"/>
      <c r="RHT29" s="37"/>
      <c r="RHU29" s="37"/>
      <c r="RHV29" s="37"/>
      <c r="RHW29" s="37"/>
      <c r="RHX29" s="37"/>
      <c r="RHY29" s="37"/>
      <c r="RHZ29" s="37"/>
      <c r="RIA29" s="37"/>
      <c r="RIB29" s="37"/>
      <c r="RIC29" s="37"/>
      <c r="RID29" s="37"/>
      <c r="RIE29" s="37"/>
      <c r="RIF29" s="37"/>
      <c r="RIG29" s="37"/>
      <c r="RIH29" s="37"/>
      <c r="RII29" s="37"/>
      <c r="RIJ29" s="37"/>
      <c r="RIK29" s="37"/>
      <c r="RIL29" s="37"/>
      <c r="RIM29" s="37"/>
      <c r="RIN29" s="37"/>
      <c r="RIO29" s="37"/>
      <c r="RIP29" s="37"/>
      <c r="RIQ29" s="37"/>
      <c r="RIR29" s="37"/>
      <c r="RIS29" s="37"/>
      <c r="RIT29" s="37"/>
      <c r="RIU29" s="37"/>
      <c r="RIV29" s="37"/>
      <c r="RIW29" s="37"/>
      <c r="RIX29" s="37"/>
      <c r="RIY29" s="37"/>
      <c r="RIZ29" s="37"/>
      <c r="RJA29" s="37"/>
      <c r="RJB29" s="37"/>
      <c r="RJC29" s="37"/>
      <c r="RJD29" s="37"/>
      <c r="RJE29" s="37"/>
      <c r="RJF29" s="37"/>
      <c r="RJG29" s="37"/>
      <c r="RJH29" s="37"/>
      <c r="RJI29" s="37"/>
      <c r="RJJ29" s="37"/>
      <c r="RJK29" s="37"/>
      <c r="RJL29" s="37"/>
      <c r="RJM29" s="37"/>
      <c r="RJN29" s="37"/>
      <c r="RJO29" s="37"/>
      <c r="RJP29" s="37"/>
      <c r="RJQ29" s="37"/>
      <c r="RJR29" s="37"/>
      <c r="RJS29" s="37"/>
      <c r="RJT29" s="37"/>
      <c r="RJU29" s="37"/>
      <c r="RJV29" s="37"/>
      <c r="RJW29" s="37"/>
      <c r="RJX29" s="37"/>
      <c r="RJY29" s="37"/>
      <c r="RJZ29" s="37"/>
      <c r="RKA29" s="37"/>
      <c r="RKB29" s="37"/>
      <c r="RKC29" s="37"/>
      <c r="RKD29" s="37"/>
      <c r="RKE29" s="37"/>
      <c r="RKF29" s="37"/>
      <c r="RKG29" s="37"/>
      <c r="RKH29" s="37"/>
      <c r="RKI29" s="37"/>
      <c r="RKJ29" s="37"/>
      <c r="RKK29" s="37"/>
      <c r="RKL29" s="37"/>
      <c r="RKM29" s="37"/>
      <c r="RKN29" s="37"/>
      <c r="RKO29" s="37"/>
      <c r="RKP29" s="37"/>
      <c r="RKQ29" s="37"/>
      <c r="RKR29" s="37"/>
      <c r="RKS29" s="37"/>
      <c r="RKT29" s="37"/>
      <c r="RKU29" s="37"/>
      <c r="RKV29" s="37"/>
      <c r="RKW29" s="37"/>
      <c r="RKX29" s="37"/>
      <c r="RKY29" s="37"/>
      <c r="RKZ29" s="37"/>
      <c r="RLA29" s="37"/>
      <c r="RLB29" s="37"/>
      <c r="RLC29" s="37"/>
      <c r="RLD29" s="37"/>
      <c r="RLE29" s="37"/>
      <c r="RLF29" s="37"/>
      <c r="RLG29" s="37"/>
      <c r="RLH29" s="37"/>
      <c r="RLI29" s="37"/>
      <c r="RLJ29" s="37"/>
      <c r="RLK29" s="37"/>
      <c r="RLL29" s="37"/>
      <c r="RLM29" s="37"/>
      <c r="RLN29" s="37"/>
      <c r="RLO29" s="37"/>
      <c r="RLP29" s="37"/>
      <c r="RLQ29" s="37"/>
      <c r="RLR29" s="37"/>
      <c r="RLS29" s="37"/>
      <c r="RLT29" s="37"/>
      <c r="RLU29" s="37"/>
      <c r="RLV29" s="37"/>
      <c r="RLW29" s="37"/>
      <c r="RLX29" s="37"/>
      <c r="RLY29" s="37"/>
      <c r="RLZ29" s="37"/>
      <c r="RMA29" s="37"/>
      <c r="RMB29" s="37"/>
      <c r="RMC29" s="37"/>
      <c r="RMD29" s="37"/>
      <c r="RME29" s="37"/>
      <c r="RMF29" s="37"/>
      <c r="RMG29" s="37"/>
      <c r="RMH29" s="37"/>
      <c r="RMI29" s="37"/>
      <c r="RMJ29" s="37"/>
      <c r="RMK29" s="37"/>
      <c r="RML29" s="37"/>
      <c r="RMM29" s="37"/>
      <c r="RMN29" s="37"/>
      <c r="RMO29" s="37"/>
      <c r="RMP29" s="37"/>
      <c r="RMQ29" s="37"/>
      <c r="RMR29" s="37"/>
      <c r="RMS29" s="37"/>
      <c r="RMT29" s="37"/>
      <c r="RMU29" s="37"/>
      <c r="RMV29" s="37"/>
      <c r="RMW29" s="37"/>
      <c r="RMX29" s="37"/>
      <c r="RMY29" s="37"/>
      <c r="RMZ29" s="37"/>
      <c r="RNA29" s="37"/>
      <c r="RNB29" s="37"/>
      <c r="RNC29" s="37"/>
      <c r="RND29" s="37"/>
      <c r="RNE29" s="37"/>
      <c r="RNF29" s="37"/>
      <c r="RNG29" s="37"/>
      <c r="RNH29" s="37"/>
      <c r="RNI29" s="37"/>
      <c r="RNJ29" s="37"/>
      <c r="RNK29" s="37"/>
      <c r="RNL29" s="37"/>
      <c r="RNM29" s="37"/>
      <c r="RNN29" s="37"/>
      <c r="RNO29" s="37"/>
      <c r="RNP29" s="37"/>
      <c r="RNQ29" s="37"/>
      <c r="RNR29" s="37"/>
      <c r="RNS29" s="37"/>
      <c r="RNT29" s="37"/>
      <c r="RNU29" s="37"/>
      <c r="RNV29" s="37"/>
      <c r="RNW29" s="37"/>
      <c r="RNX29" s="37"/>
      <c r="RNY29" s="37"/>
      <c r="RNZ29" s="37"/>
      <c r="ROA29" s="37"/>
      <c r="ROB29" s="37"/>
      <c r="ROC29" s="37"/>
      <c r="ROD29" s="37"/>
      <c r="ROE29" s="37"/>
      <c r="ROF29" s="37"/>
      <c r="ROG29" s="37"/>
      <c r="ROH29" s="37"/>
      <c r="ROI29" s="37"/>
      <c r="ROJ29" s="37"/>
      <c r="ROK29" s="37"/>
      <c r="ROL29" s="37"/>
      <c r="ROM29" s="37"/>
      <c r="RON29" s="37"/>
      <c r="ROO29" s="37"/>
      <c r="ROP29" s="37"/>
      <c r="ROQ29" s="37"/>
      <c r="ROR29" s="37"/>
      <c r="ROS29" s="37"/>
      <c r="ROT29" s="37"/>
      <c r="ROU29" s="37"/>
      <c r="ROV29" s="37"/>
      <c r="ROW29" s="37"/>
      <c r="ROX29" s="37"/>
      <c r="ROY29" s="37"/>
      <c r="ROZ29" s="37"/>
      <c r="RPA29" s="37"/>
      <c r="RPB29" s="37"/>
      <c r="RPC29" s="37"/>
      <c r="RPD29" s="37"/>
      <c r="RPE29" s="37"/>
      <c r="RPF29" s="37"/>
      <c r="RPG29" s="37"/>
      <c r="RPH29" s="37"/>
      <c r="RPI29" s="37"/>
      <c r="RPJ29" s="37"/>
      <c r="RPK29" s="37"/>
      <c r="RPL29" s="37"/>
      <c r="RPM29" s="37"/>
      <c r="RPN29" s="37"/>
      <c r="RPO29" s="37"/>
      <c r="RPP29" s="37"/>
      <c r="RPQ29" s="37"/>
      <c r="RPR29" s="37"/>
      <c r="RPS29" s="37"/>
      <c r="RPT29" s="37"/>
      <c r="RPU29" s="37"/>
      <c r="RPV29" s="37"/>
      <c r="RPW29" s="37"/>
      <c r="RPX29" s="37"/>
      <c r="RPY29" s="37"/>
      <c r="RPZ29" s="37"/>
      <c r="RQA29" s="37"/>
      <c r="RQB29" s="37"/>
      <c r="RQC29" s="37"/>
      <c r="RQD29" s="37"/>
      <c r="RQE29" s="37"/>
      <c r="RQF29" s="37"/>
      <c r="RQG29" s="37"/>
      <c r="RQH29" s="37"/>
      <c r="RQI29" s="37"/>
      <c r="RQJ29" s="37"/>
      <c r="RQK29" s="37"/>
      <c r="RQL29" s="37"/>
      <c r="RQM29" s="37"/>
      <c r="RQN29" s="37"/>
      <c r="RQO29" s="37"/>
      <c r="RQP29" s="37"/>
      <c r="RQQ29" s="37"/>
      <c r="RQR29" s="37"/>
      <c r="RQS29" s="37"/>
      <c r="RQT29" s="37"/>
      <c r="RQU29" s="37"/>
      <c r="RQV29" s="37"/>
      <c r="RQW29" s="37"/>
      <c r="RQX29" s="37"/>
      <c r="RQY29" s="37"/>
      <c r="RQZ29" s="37"/>
      <c r="RRA29" s="37"/>
      <c r="RRB29" s="37"/>
      <c r="RRC29" s="37"/>
      <c r="RRD29" s="37"/>
      <c r="RRE29" s="37"/>
      <c r="RRF29" s="37"/>
      <c r="RRG29" s="37"/>
      <c r="RRH29" s="37"/>
      <c r="RRI29" s="37"/>
      <c r="RRJ29" s="37"/>
      <c r="RRK29" s="37"/>
      <c r="RRL29" s="37"/>
      <c r="RRM29" s="37"/>
      <c r="RRN29" s="37"/>
      <c r="RRO29" s="37"/>
      <c r="RRP29" s="37"/>
      <c r="RRQ29" s="37"/>
      <c r="RRR29" s="37"/>
      <c r="RRS29" s="37"/>
      <c r="RRT29" s="37"/>
      <c r="RRU29" s="37"/>
      <c r="RRV29" s="37"/>
      <c r="RRW29" s="37"/>
      <c r="RRX29" s="37"/>
      <c r="RRY29" s="37"/>
      <c r="RRZ29" s="37"/>
      <c r="RSA29" s="37"/>
      <c r="RSB29" s="37"/>
      <c r="RSC29" s="37"/>
      <c r="RSD29" s="37"/>
      <c r="RSE29" s="37"/>
      <c r="RSF29" s="37"/>
      <c r="RSG29" s="37"/>
      <c r="RSH29" s="37"/>
      <c r="RSI29" s="37"/>
      <c r="RSJ29" s="37"/>
      <c r="RSK29" s="37"/>
      <c r="RSL29" s="37"/>
      <c r="RSM29" s="37"/>
      <c r="RSN29" s="37"/>
      <c r="RSO29" s="37"/>
      <c r="RSP29" s="37"/>
      <c r="RSQ29" s="37"/>
      <c r="RSR29" s="37"/>
      <c r="RSS29" s="37"/>
      <c r="RST29" s="37"/>
      <c r="RSU29" s="37"/>
      <c r="RSV29" s="37"/>
      <c r="RSW29" s="37"/>
      <c r="RSX29" s="37"/>
      <c r="RSY29" s="37"/>
      <c r="RSZ29" s="37"/>
      <c r="RTA29" s="37"/>
      <c r="RTB29" s="37"/>
      <c r="RTC29" s="37"/>
      <c r="RTD29" s="37"/>
      <c r="RTE29" s="37"/>
      <c r="RTF29" s="37"/>
      <c r="RTG29" s="37"/>
      <c r="RTH29" s="37"/>
      <c r="RTI29" s="37"/>
      <c r="RTJ29" s="37"/>
      <c r="RTK29" s="37"/>
      <c r="RTL29" s="37"/>
      <c r="RTM29" s="37"/>
      <c r="RTN29" s="37"/>
      <c r="RTO29" s="37"/>
      <c r="RTP29" s="37"/>
      <c r="RTQ29" s="37"/>
      <c r="RTR29" s="37"/>
      <c r="RTS29" s="37"/>
      <c r="RTT29" s="37"/>
      <c r="RTU29" s="37"/>
      <c r="RTV29" s="37"/>
      <c r="RTW29" s="37"/>
      <c r="RTX29" s="37"/>
      <c r="RTY29" s="37"/>
      <c r="RTZ29" s="37"/>
      <c r="RUA29" s="37"/>
      <c r="RUB29" s="37"/>
      <c r="RUC29" s="37"/>
      <c r="RUD29" s="37"/>
      <c r="RUE29" s="37"/>
      <c r="RUF29" s="37"/>
      <c r="RUG29" s="37"/>
      <c r="RUH29" s="37"/>
      <c r="RUI29" s="37"/>
      <c r="RUJ29" s="37"/>
      <c r="RUK29" s="37"/>
      <c r="RUL29" s="37"/>
      <c r="RUM29" s="37"/>
      <c r="RUN29" s="37"/>
      <c r="RUO29" s="37"/>
      <c r="RUP29" s="37"/>
      <c r="RUQ29" s="37"/>
      <c r="RUR29" s="37"/>
      <c r="RUS29" s="37"/>
      <c r="RUT29" s="37"/>
      <c r="RUU29" s="37"/>
      <c r="RUV29" s="37"/>
      <c r="RUW29" s="37"/>
      <c r="RUX29" s="37"/>
      <c r="RUY29" s="37"/>
      <c r="RUZ29" s="37"/>
      <c r="RVA29" s="37"/>
      <c r="RVB29" s="37"/>
      <c r="RVC29" s="37"/>
      <c r="RVD29" s="37"/>
      <c r="RVE29" s="37"/>
      <c r="RVF29" s="37"/>
      <c r="RVG29" s="37"/>
      <c r="RVH29" s="37"/>
      <c r="RVI29" s="37"/>
      <c r="RVJ29" s="37"/>
      <c r="RVK29" s="37"/>
      <c r="RVL29" s="37"/>
      <c r="RVM29" s="37"/>
      <c r="RVN29" s="37"/>
      <c r="RVO29" s="37"/>
      <c r="RVP29" s="37"/>
      <c r="RVQ29" s="37"/>
      <c r="RVR29" s="37"/>
      <c r="RVS29" s="37"/>
      <c r="RVT29" s="37"/>
      <c r="RVU29" s="37"/>
      <c r="RVV29" s="37"/>
      <c r="RVW29" s="37"/>
      <c r="RVX29" s="37"/>
      <c r="RVY29" s="37"/>
      <c r="RVZ29" s="37"/>
      <c r="RWA29" s="37"/>
      <c r="RWB29" s="37"/>
      <c r="RWC29" s="37"/>
      <c r="RWD29" s="37"/>
      <c r="RWE29" s="37"/>
      <c r="RWF29" s="37"/>
      <c r="RWG29" s="37"/>
      <c r="RWH29" s="37"/>
      <c r="RWI29" s="37"/>
      <c r="RWJ29" s="37"/>
      <c r="RWK29" s="37"/>
      <c r="RWL29" s="37"/>
      <c r="RWM29" s="37"/>
      <c r="RWN29" s="37"/>
      <c r="RWO29" s="37"/>
      <c r="RWP29" s="37"/>
      <c r="RWQ29" s="37"/>
      <c r="RWR29" s="37"/>
      <c r="RWS29" s="37"/>
      <c r="RWT29" s="37"/>
      <c r="RWU29" s="37"/>
      <c r="RWV29" s="37"/>
      <c r="RWW29" s="37"/>
      <c r="RWX29" s="37"/>
      <c r="RWY29" s="37"/>
      <c r="RWZ29" s="37"/>
      <c r="RXA29" s="37"/>
      <c r="RXB29" s="37"/>
      <c r="RXC29" s="37"/>
      <c r="RXD29" s="37"/>
      <c r="RXE29" s="37"/>
      <c r="RXF29" s="37"/>
      <c r="RXG29" s="37"/>
      <c r="RXH29" s="37"/>
      <c r="RXI29" s="37"/>
      <c r="RXJ29" s="37"/>
      <c r="RXK29" s="37"/>
      <c r="RXL29" s="37"/>
      <c r="RXM29" s="37"/>
      <c r="RXN29" s="37"/>
      <c r="RXO29" s="37"/>
      <c r="RXP29" s="37"/>
      <c r="RXQ29" s="37"/>
      <c r="RXR29" s="37"/>
      <c r="RXS29" s="37"/>
      <c r="RXT29" s="37"/>
      <c r="RXU29" s="37"/>
      <c r="RXV29" s="37"/>
      <c r="RXW29" s="37"/>
      <c r="RXX29" s="37"/>
      <c r="RXY29" s="37"/>
      <c r="RXZ29" s="37"/>
      <c r="RYA29" s="37"/>
      <c r="RYB29" s="37"/>
      <c r="RYC29" s="37"/>
      <c r="RYD29" s="37"/>
      <c r="RYE29" s="37"/>
      <c r="RYF29" s="37"/>
      <c r="RYG29" s="37"/>
      <c r="RYH29" s="37"/>
      <c r="RYI29" s="37"/>
      <c r="RYJ29" s="37"/>
      <c r="RYK29" s="37"/>
      <c r="RYL29" s="37"/>
      <c r="RYM29" s="37"/>
      <c r="RYN29" s="37"/>
      <c r="RYO29" s="37"/>
      <c r="RYP29" s="37"/>
      <c r="RYQ29" s="37"/>
      <c r="RYR29" s="37"/>
      <c r="RYS29" s="37"/>
      <c r="RYT29" s="37"/>
      <c r="RYU29" s="37"/>
      <c r="RYV29" s="37"/>
      <c r="RYW29" s="37"/>
      <c r="RYX29" s="37"/>
      <c r="RYY29" s="37"/>
      <c r="RYZ29" s="37"/>
      <c r="RZA29" s="37"/>
      <c r="RZB29" s="37"/>
      <c r="RZC29" s="37"/>
      <c r="RZD29" s="37"/>
      <c r="RZE29" s="37"/>
      <c r="RZF29" s="37"/>
      <c r="RZG29" s="37"/>
      <c r="RZH29" s="37"/>
      <c r="RZI29" s="37"/>
      <c r="RZJ29" s="37"/>
      <c r="RZK29" s="37"/>
      <c r="RZL29" s="37"/>
      <c r="RZM29" s="37"/>
      <c r="RZN29" s="37"/>
      <c r="RZO29" s="37"/>
      <c r="RZP29" s="37"/>
      <c r="RZQ29" s="37"/>
      <c r="RZR29" s="37"/>
      <c r="RZS29" s="37"/>
      <c r="RZT29" s="37"/>
      <c r="RZU29" s="37"/>
      <c r="RZV29" s="37"/>
      <c r="RZW29" s="37"/>
      <c r="RZX29" s="37"/>
      <c r="RZY29" s="37"/>
      <c r="RZZ29" s="37"/>
      <c r="SAA29" s="37"/>
      <c r="SAB29" s="37"/>
      <c r="SAC29" s="37"/>
      <c r="SAD29" s="37"/>
      <c r="SAE29" s="37"/>
      <c r="SAF29" s="37"/>
      <c r="SAG29" s="37"/>
      <c r="SAH29" s="37"/>
      <c r="SAI29" s="37"/>
      <c r="SAJ29" s="37"/>
      <c r="SAK29" s="37"/>
      <c r="SAL29" s="37"/>
      <c r="SAM29" s="37"/>
      <c r="SAN29" s="37"/>
      <c r="SAO29" s="37"/>
      <c r="SAP29" s="37"/>
      <c r="SAQ29" s="37"/>
      <c r="SAR29" s="37"/>
      <c r="SAS29" s="37"/>
      <c r="SAT29" s="37"/>
      <c r="SAU29" s="37"/>
      <c r="SAV29" s="37"/>
      <c r="SAW29" s="37"/>
      <c r="SAX29" s="37"/>
      <c r="SAY29" s="37"/>
      <c r="SAZ29" s="37"/>
      <c r="SBA29" s="37"/>
      <c r="SBB29" s="37"/>
      <c r="SBC29" s="37"/>
      <c r="SBD29" s="37"/>
      <c r="SBE29" s="37"/>
      <c r="SBF29" s="37"/>
      <c r="SBG29" s="37"/>
      <c r="SBH29" s="37"/>
      <c r="SBI29" s="37"/>
      <c r="SBJ29" s="37"/>
      <c r="SBK29" s="37"/>
      <c r="SBL29" s="37"/>
      <c r="SBM29" s="37"/>
      <c r="SBN29" s="37"/>
      <c r="SBO29" s="37"/>
      <c r="SBP29" s="37"/>
      <c r="SBQ29" s="37"/>
      <c r="SBR29" s="37"/>
      <c r="SBS29" s="37"/>
      <c r="SBT29" s="37"/>
      <c r="SBU29" s="37"/>
      <c r="SBV29" s="37"/>
      <c r="SBW29" s="37"/>
      <c r="SBX29" s="37"/>
      <c r="SBY29" s="37"/>
      <c r="SBZ29" s="37"/>
      <c r="SCA29" s="37"/>
      <c r="SCB29" s="37"/>
      <c r="SCC29" s="37"/>
      <c r="SCD29" s="37"/>
      <c r="SCE29" s="37"/>
      <c r="SCF29" s="37"/>
      <c r="SCG29" s="37"/>
      <c r="SCH29" s="37"/>
      <c r="SCI29" s="37"/>
      <c r="SCJ29" s="37"/>
      <c r="SCK29" s="37"/>
      <c r="SCL29" s="37"/>
      <c r="SCM29" s="37"/>
      <c r="SCN29" s="37"/>
      <c r="SCO29" s="37"/>
      <c r="SCP29" s="37"/>
      <c r="SCQ29" s="37"/>
      <c r="SCR29" s="37"/>
      <c r="SCS29" s="37"/>
      <c r="SCT29" s="37"/>
      <c r="SCU29" s="37"/>
      <c r="SCV29" s="37"/>
      <c r="SCW29" s="37"/>
      <c r="SCX29" s="37"/>
      <c r="SCY29" s="37"/>
      <c r="SCZ29" s="37"/>
      <c r="SDA29" s="37"/>
      <c r="SDB29" s="37"/>
      <c r="SDC29" s="37"/>
      <c r="SDD29" s="37"/>
      <c r="SDE29" s="37"/>
      <c r="SDF29" s="37"/>
      <c r="SDG29" s="37"/>
      <c r="SDH29" s="37"/>
      <c r="SDI29" s="37"/>
      <c r="SDJ29" s="37"/>
      <c r="SDK29" s="37"/>
      <c r="SDL29" s="37"/>
      <c r="SDM29" s="37"/>
      <c r="SDN29" s="37"/>
      <c r="SDO29" s="37"/>
      <c r="SDP29" s="37"/>
      <c r="SDQ29" s="37"/>
      <c r="SDR29" s="37"/>
      <c r="SDS29" s="37"/>
      <c r="SDT29" s="37"/>
      <c r="SDU29" s="37"/>
      <c r="SDV29" s="37"/>
      <c r="SDW29" s="37"/>
      <c r="SDX29" s="37"/>
      <c r="SDY29" s="37"/>
      <c r="SDZ29" s="37"/>
      <c r="SEA29" s="37"/>
      <c r="SEB29" s="37"/>
      <c r="SEC29" s="37"/>
      <c r="SED29" s="37"/>
      <c r="SEE29" s="37"/>
      <c r="SEF29" s="37"/>
      <c r="SEG29" s="37"/>
      <c r="SEH29" s="37"/>
      <c r="SEI29" s="37"/>
      <c r="SEJ29" s="37"/>
      <c r="SEK29" s="37"/>
      <c r="SEL29" s="37"/>
      <c r="SEM29" s="37"/>
      <c r="SEN29" s="37"/>
      <c r="SEO29" s="37"/>
      <c r="SEP29" s="37"/>
      <c r="SEQ29" s="37"/>
      <c r="SER29" s="37"/>
      <c r="SES29" s="37"/>
      <c r="SET29" s="37"/>
      <c r="SEU29" s="37"/>
      <c r="SEV29" s="37"/>
      <c r="SEW29" s="37"/>
      <c r="SEX29" s="37"/>
      <c r="SEY29" s="37"/>
      <c r="SEZ29" s="37"/>
      <c r="SFA29" s="37"/>
      <c r="SFB29" s="37"/>
      <c r="SFC29" s="37"/>
      <c r="SFD29" s="37"/>
      <c r="SFE29" s="37"/>
      <c r="SFF29" s="37"/>
      <c r="SFG29" s="37"/>
      <c r="SFH29" s="37"/>
      <c r="SFI29" s="37"/>
      <c r="SFJ29" s="37"/>
      <c r="SFK29" s="37"/>
      <c r="SFL29" s="37"/>
      <c r="SFM29" s="37"/>
      <c r="SFN29" s="37"/>
      <c r="SFO29" s="37"/>
      <c r="SFP29" s="37"/>
      <c r="SFQ29" s="37"/>
      <c r="SFR29" s="37"/>
      <c r="SFS29" s="37"/>
      <c r="SFT29" s="37"/>
      <c r="SFU29" s="37"/>
      <c r="SFV29" s="37"/>
      <c r="SFW29" s="37"/>
      <c r="SFX29" s="37"/>
      <c r="SFY29" s="37"/>
      <c r="SFZ29" s="37"/>
      <c r="SGA29" s="37"/>
      <c r="SGB29" s="37"/>
      <c r="SGC29" s="37"/>
      <c r="SGD29" s="37"/>
      <c r="SGE29" s="37"/>
      <c r="SGF29" s="37"/>
      <c r="SGG29" s="37"/>
      <c r="SGH29" s="37"/>
      <c r="SGI29" s="37"/>
      <c r="SGJ29" s="37"/>
      <c r="SGK29" s="37"/>
      <c r="SGL29" s="37"/>
      <c r="SGM29" s="37"/>
      <c r="SGN29" s="37"/>
      <c r="SGO29" s="37"/>
      <c r="SGP29" s="37"/>
      <c r="SGQ29" s="37"/>
      <c r="SGR29" s="37"/>
      <c r="SGS29" s="37"/>
      <c r="SGT29" s="37"/>
      <c r="SGU29" s="37"/>
      <c r="SGV29" s="37"/>
      <c r="SGW29" s="37"/>
      <c r="SGX29" s="37"/>
      <c r="SGY29" s="37"/>
      <c r="SGZ29" s="37"/>
      <c r="SHA29" s="37"/>
      <c r="SHB29" s="37"/>
      <c r="SHC29" s="37"/>
      <c r="SHD29" s="37"/>
      <c r="SHE29" s="37"/>
      <c r="SHF29" s="37"/>
      <c r="SHG29" s="37"/>
      <c r="SHH29" s="37"/>
      <c r="SHI29" s="37"/>
      <c r="SHJ29" s="37"/>
      <c r="SHK29" s="37"/>
      <c r="SHL29" s="37"/>
      <c r="SHM29" s="37"/>
      <c r="SHN29" s="37"/>
      <c r="SHO29" s="37"/>
      <c r="SHP29" s="37"/>
      <c r="SHQ29" s="37"/>
      <c r="SHR29" s="37"/>
      <c r="SHS29" s="37"/>
      <c r="SHT29" s="37"/>
      <c r="SHU29" s="37"/>
      <c r="SHV29" s="37"/>
      <c r="SHW29" s="37"/>
      <c r="SHX29" s="37"/>
      <c r="SHY29" s="37"/>
      <c r="SHZ29" s="37"/>
      <c r="SIA29" s="37"/>
      <c r="SIB29" s="37"/>
      <c r="SIC29" s="37"/>
      <c r="SID29" s="37"/>
      <c r="SIE29" s="37"/>
      <c r="SIF29" s="37"/>
      <c r="SIG29" s="37"/>
      <c r="SIH29" s="37"/>
      <c r="SII29" s="37"/>
      <c r="SIJ29" s="37"/>
      <c r="SIK29" s="37"/>
      <c r="SIL29" s="37"/>
      <c r="SIM29" s="37"/>
      <c r="SIN29" s="37"/>
      <c r="SIO29" s="37"/>
      <c r="SIP29" s="37"/>
      <c r="SIQ29" s="37"/>
      <c r="SIR29" s="37"/>
      <c r="SIS29" s="37"/>
      <c r="SIT29" s="37"/>
      <c r="SIU29" s="37"/>
      <c r="SIV29" s="37"/>
      <c r="SIW29" s="37"/>
      <c r="SIX29" s="37"/>
      <c r="SIY29" s="37"/>
      <c r="SIZ29" s="37"/>
      <c r="SJA29" s="37"/>
      <c r="SJB29" s="37"/>
      <c r="SJC29" s="37"/>
      <c r="SJD29" s="37"/>
      <c r="SJE29" s="37"/>
      <c r="SJF29" s="37"/>
      <c r="SJG29" s="37"/>
      <c r="SJH29" s="37"/>
      <c r="SJI29" s="37"/>
      <c r="SJJ29" s="37"/>
      <c r="SJK29" s="37"/>
      <c r="SJL29" s="37"/>
      <c r="SJM29" s="37"/>
      <c r="SJN29" s="37"/>
      <c r="SJO29" s="37"/>
      <c r="SJP29" s="37"/>
      <c r="SJQ29" s="37"/>
      <c r="SJR29" s="37"/>
      <c r="SJS29" s="37"/>
      <c r="SJT29" s="37"/>
      <c r="SJU29" s="37"/>
      <c r="SJV29" s="37"/>
      <c r="SJW29" s="37"/>
      <c r="SJX29" s="37"/>
      <c r="SJY29" s="37"/>
      <c r="SJZ29" s="37"/>
      <c r="SKA29" s="37"/>
      <c r="SKB29" s="37"/>
      <c r="SKC29" s="37"/>
      <c r="SKD29" s="37"/>
      <c r="SKE29" s="37"/>
      <c r="SKF29" s="37"/>
      <c r="SKG29" s="37"/>
      <c r="SKH29" s="37"/>
      <c r="SKI29" s="37"/>
      <c r="SKJ29" s="37"/>
      <c r="SKK29" s="37"/>
      <c r="SKL29" s="37"/>
      <c r="SKM29" s="37"/>
      <c r="SKN29" s="37"/>
      <c r="SKO29" s="37"/>
      <c r="SKP29" s="37"/>
      <c r="SKQ29" s="37"/>
      <c r="SKR29" s="37"/>
      <c r="SKS29" s="37"/>
      <c r="SKT29" s="37"/>
      <c r="SKU29" s="37"/>
      <c r="SKV29" s="37"/>
      <c r="SKW29" s="37"/>
      <c r="SKX29" s="37"/>
      <c r="SKY29" s="37"/>
      <c r="SKZ29" s="37"/>
      <c r="SLA29" s="37"/>
      <c r="SLB29" s="37"/>
      <c r="SLC29" s="37"/>
      <c r="SLD29" s="37"/>
      <c r="SLE29" s="37"/>
      <c r="SLF29" s="37"/>
      <c r="SLG29" s="37"/>
      <c r="SLH29" s="37"/>
      <c r="SLI29" s="37"/>
      <c r="SLJ29" s="37"/>
      <c r="SLK29" s="37"/>
      <c r="SLL29" s="37"/>
      <c r="SLM29" s="37"/>
      <c r="SLN29" s="37"/>
      <c r="SLO29" s="37"/>
      <c r="SLP29" s="37"/>
      <c r="SLQ29" s="37"/>
      <c r="SLR29" s="37"/>
      <c r="SLS29" s="37"/>
      <c r="SLT29" s="37"/>
      <c r="SLU29" s="37"/>
      <c r="SLV29" s="37"/>
      <c r="SLW29" s="37"/>
      <c r="SLX29" s="37"/>
      <c r="SLY29" s="37"/>
      <c r="SLZ29" s="37"/>
      <c r="SMA29" s="37"/>
      <c r="SMB29" s="37"/>
      <c r="SMC29" s="37"/>
      <c r="SMD29" s="37"/>
      <c r="SME29" s="37"/>
      <c r="SMF29" s="37"/>
      <c r="SMG29" s="37"/>
      <c r="SMH29" s="37"/>
      <c r="SMI29" s="37"/>
      <c r="SMJ29" s="37"/>
      <c r="SMK29" s="37"/>
      <c r="SML29" s="37"/>
      <c r="SMM29" s="37"/>
      <c r="SMN29" s="37"/>
      <c r="SMO29" s="37"/>
      <c r="SMP29" s="37"/>
      <c r="SMQ29" s="37"/>
      <c r="SMR29" s="37"/>
      <c r="SMS29" s="37"/>
      <c r="SMT29" s="37"/>
      <c r="SMU29" s="37"/>
      <c r="SMV29" s="37"/>
      <c r="SMW29" s="37"/>
      <c r="SMX29" s="37"/>
      <c r="SMY29" s="37"/>
      <c r="SMZ29" s="37"/>
      <c r="SNA29" s="37"/>
      <c r="SNB29" s="37"/>
      <c r="SNC29" s="37"/>
      <c r="SND29" s="37"/>
      <c r="SNE29" s="37"/>
      <c r="SNF29" s="37"/>
      <c r="SNG29" s="37"/>
      <c r="SNH29" s="37"/>
      <c r="SNI29" s="37"/>
      <c r="SNJ29" s="37"/>
      <c r="SNK29" s="37"/>
      <c r="SNL29" s="37"/>
      <c r="SNM29" s="37"/>
      <c r="SNN29" s="37"/>
      <c r="SNO29" s="37"/>
      <c r="SNP29" s="37"/>
      <c r="SNQ29" s="37"/>
      <c r="SNR29" s="37"/>
      <c r="SNS29" s="37"/>
      <c r="SNT29" s="37"/>
      <c r="SNU29" s="37"/>
      <c r="SNV29" s="37"/>
      <c r="SNW29" s="37"/>
      <c r="SNX29" s="37"/>
      <c r="SNY29" s="37"/>
      <c r="SNZ29" s="37"/>
      <c r="SOA29" s="37"/>
      <c r="SOB29" s="37"/>
      <c r="SOC29" s="37"/>
      <c r="SOD29" s="37"/>
      <c r="SOE29" s="37"/>
      <c r="SOF29" s="37"/>
      <c r="SOG29" s="37"/>
      <c r="SOH29" s="37"/>
      <c r="SOI29" s="37"/>
      <c r="SOJ29" s="37"/>
      <c r="SOK29" s="37"/>
      <c r="SOL29" s="37"/>
      <c r="SOM29" s="37"/>
      <c r="SON29" s="37"/>
      <c r="SOO29" s="37"/>
      <c r="SOP29" s="37"/>
      <c r="SOQ29" s="37"/>
      <c r="SOR29" s="37"/>
      <c r="SOS29" s="37"/>
      <c r="SOT29" s="37"/>
      <c r="SOU29" s="37"/>
      <c r="SOV29" s="37"/>
      <c r="SOW29" s="37"/>
      <c r="SOX29" s="37"/>
      <c r="SOY29" s="37"/>
      <c r="SOZ29" s="37"/>
      <c r="SPA29" s="37"/>
      <c r="SPB29" s="37"/>
      <c r="SPC29" s="37"/>
      <c r="SPD29" s="37"/>
      <c r="SPE29" s="37"/>
      <c r="SPF29" s="37"/>
      <c r="SPG29" s="37"/>
      <c r="SPH29" s="37"/>
      <c r="SPI29" s="37"/>
      <c r="SPJ29" s="37"/>
      <c r="SPK29" s="37"/>
      <c r="SPL29" s="37"/>
      <c r="SPM29" s="37"/>
      <c r="SPN29" s="37"/>
      <c r="SPO29" s="37"/>
      <c r="SPP29" s="37"/>
      <c r="SPQ29" s="37"/>
      <c r="SPR29" s="37"/>
      <c r="SPS29" s="37"/>
      <c r="SPT29" s="37"/>
      <c r="SPU29" s="37"/>
      <c r="SPV29" s="37"/>
      <c r="SPW29" s="37"/>
      <c r="SPX29" s="37"/>
      <c r="SPY29" s="37"/>
      <c r="SPZ29" s="37"/>
      <c r="SQA29" s="37"/>
      <c r="SQB29" s="37"/>
      <c r="SQC29" s="37"/>
      <c r="SQD29" s="37"/>
      <c r="SQE29" s="37"/>
      <c r="SQF29" s="37"/>
      <c r="SQG29" s="37"/>
      <c r="SQH29" s="37"/>
      <c r="SQI29" s="37"/>
      <c r="SQJ29" s="37"/>
      <c r="SQK29" s="37"/>
      <c r="SQL29" s="37"/>
      <c r="SQM29" s="37"/>
      <c r="SQN29" s="37"/>
      <c r="SQO29" s="37"/>
      <c r="SQP29" s="37"/>
      <c r="SQQ29" s="37"/>
      <c r="SQR29" s="37"/>
      <c r="SQS29" s="37"/>
      <c r="SQT29" s="37"/>
      <c r="SQU29" s="37"/>
      <c r="SQV29" s="37"/>
      <c r="SQW29" s="37"/>
      <c r="SQX29" s="37"/>
      <c r="SQY29" s="37"/>
      <c r="SQZ29" s="37"/>
      <c r="SRA29" s="37"/>
      <c r="SRB29" s="37"/>
      <c r="SRC29" s="37"/>
      <c r="SRD29" s="37"/>
      <c r="SRE29" s="37"/>
      <c r="SRF29" s="37"/>
      <c r="SRG29" s="37"/>
      <c r="SRH29" s="37"/>
      <c r="SRI29" s="37"/>
      <c r="SRJ29" s="37"/>
      <c r="SRK29" s="37"/>
      <c r="SRL29" s="37"/>
      <c r="SRM29" s="37"/>
      <c r="SRN29" s="37"/>
      <c r="SRO29" s="37"/>
      <c r="SRP29" s="37"/>
      <c r="SRQ29" s="37"/>
      <c r="SRR29" s="37"/>
      <c r="SRS29" s="37"/>
      <c r="SRT29" s="37"/>
      <c r="SRU29" s="37"/>
      <c r="SRV29" s="37"/>
      <c r="SRW29" s="37"/>
      <c r="SRX29" s="37"/>
      <c r="SRY29" s="37"/>
      <c r="SRZ29" s="37"/>
      <c r="SSA29" s="37"/>
      <c r="SSB29" s="37"/>
      <c r="SSC29" s="37"/>
      <c r="SSD29" s="37"/>
      <c r="SSE29" s="37"/>
      <c r="SSF29" s="37"/>
      <c r="SSG29" s="37"/>
      <c r="SSH29" s="37"/>
      <c r="SSI29" s="37"/>
      <c r="SSJ29" s="37"/>
      <c r="SSK29" s="37"/>
      <c r="SSL29" s="37"/>
      <c r="SSM29" s="37"/>
      <c r="SSN29" s="37"/>
      <c r="SSO29" s="37"/>
      <c r="SSP29" s="37"/>
      <c r="SSQ29" s="37"/>
      <c r="SSR29" s="37"/>
      <c r="SSS29" s="37"/>
      <c r="SST29" s="37"/>
      <c r="SSU29" s="37"/>
      <c r="SSV29" s="37"/>
      <c r="SSW29" s="37"/>
      <c r="SSX29" s="37"/>
      <c r="SSY29" s="37"/>
      <c r="SSZ29" s="37"/>
      <c r="STA29" s="37"/>
      <c r="STB29" s="37"/>
      <c r="STC29" s="37"/>
      <c r="STD29" s="37"/>
      <c r="STE29" s="37"/>
      <c r="STF29" s="37"/>
      <c r="STG29" s="37"/>
      <c r="STH29" s="37"/>
      <c r="STI29" s="37"/>
      <c r="STJ29" s="37"/>
      <c r="STK29" s="37"/>
      <c r="STL29" s="37"/>
      <c r="STM29" s="37"/>
      <c r="STN29" s="37"/>
      <c r="STO29" s="37"/>
      <c r="STP29" s="37"/>
      <c r="STQ29" s="37"/>
      <c r="STR29" s="37"/>
      <c r="STS29" s="37"/>
      <c r="STT29" s="37"/>
      <c r="STU29" s="37"/>
      <c r="STV29" s="37"/>
      <c r="STW29" s="37"/>
      <c r="STX29" s="37"/>
      <c r="STY29" s="37"/>
      <c r="STZ29" s="37"/>
      <c r="SUA29" s="37"/>
      <c r="SUB29" s="37"/>
      <c r="SUC29" s="37"/>
      <c r="SUD29" s="37"/>
      <c r="SUE29" s="37"/>
      <c r="SUF29" s="37"/>
      <c r="SUG29" s="37"/>
      <c r="SUH29" s="37"/>
      <c r="SUI29" s="37"/>
      <c r="SUJ29" s="37"/>
      <c r="SUK29" s="37"/>
      <c r="SUL29" s="37"/>
      <c r="SUM29" s="37"/>
      <c r="SUN29" s="37"/>
      <c r="SUO29" s="37"/>
      <c r="SUP29" s="37"/>
      <c r="SUQ29" s="37"/>
      <c r="SUR29" s="37"/>
      <c r="SUS29" s="37"/>
      <c r="SUT29" s="37"/>
      <c r="SUU29" s="37"/>
      <c r="SUV29" s="37"/>
      <c r="SUW29" s="37"/>
      <c r="SUX29" s="37"/>
      <c r="SUY29" s="37"/>
      <c r="SUZ29" s="37"/>
      <c r="SVA29" s="37"/>
      <c r="SVB29" s="37"/>
      <c r="SVC29" s="37"/>
      <c r="SVD29" s="37"/>
      <c r="SVE29" s="37"/>
      <c r="SVF29" s="37"/>
      <c r="SVG29" s="37"/>
      <c r="SVH29" s="37"/>
      <c r="SVI29" s="37"/>
      <c r="SVJ29" s="37"/>
      <c r="SVK29" s="37"/>
      <c r="SVL29" s="37"/>
      <c r="SVM29" s="37"/>
      <c r="SVN29" s="37"/>
      <c r="SVO29" s="37"/>
      <c r="SVP29" s="37"/>
      <c r="SVQ29" s="37"/>
      <c r="SVR29" s="37"/>
      <c r="SVS29" s="37"/>
      <c r="SVT29" s="37"/>
      <c r="SVU29" s="37"/>
      <c r="SVV29" s="37"/>
      <c r="SVW29" s="37"/>
      <c r="SVX29" s="37"/>
      <c r="SVY29" s="37"/>
      <c r="SVZ29" s="37"/>
      <c r="SWA29" s="37"/>
      <c r="SWB29" s="37"/>
      <c r="SWC29" s="37"/>
      <c r="SWD29" s="37"/>
      <c r="SWE29" s="37"/>
      <c r="SWF29" s="37"/>
      <c r="SWG29" s="37"/>
      <c r="SWH29" s="37"/>
      <c r="SWI29" s="37"/>
      <c r="SWJ29" s="37"/>
      <c r="SWK29" s="37"/>
      <c r="SWL29" s="37"/>
      <c r="SWM29" s="37"/>
      <c r="SWN29" s="37"/>
      <c r="SWO29" s="37"/>
      <c r="SWP29" s="37"/>
      <c r="SWQ29" s="37"/>
      <c r="SWR29" s="37"/>
      <c r="SWS29" s="37"/>
      <c r="SWT29" s="37"/>
      <c r="SWU29" s="37"/>
      <c r="SWV29" s="37"/>
      <c r="SWW29" s="37"/>
      <c r="SWX29" s="37"/>
      <c r="SWY29" s="37"/>
      <c r="SWZ29" s="37"/>
      <c r="SXA29" s="37"/>
      <c r="SXB29" s="37"/>
      <c r="SXC29" s="37"/>
      <c r="SXD29" s="37"/>
      <c r="SXE29" s="37"/>
      <c r="SXF29" s="37"/>
      <c r="SXG29" s="37"/>
      <c r="SXH29" s="37"/>
      <c r="SXI29" s="37"/>
      <c r="SXJ29" s="37"/>
      <c r="SXK29" s="37"/>
      <c r="SXL29" s="37"/>
      <c r="SXM29" s="37"/>
      <c r="SXN29" s="37"/>
      <c r="SXO29" s="37"/>
      <c r="SXP29" s="37"/>
      <c r="SXQ29" s="37"/>
      <c r="SXR29" s="37"/>
      <c r="SXS29" s="37"/>
      <c r="SXT29" s="37"/>
      <c r="SXU29" s="37"/>
      <c r="SXV29" s="37"/>
      <c r="SXW29" s="37"/>
      <c r="SXX29" s="37"/>
      <c r="SXY29" s="37"/>
      <c r="SXZ29" s="37"/>
      <c r="SYA29" s="37"/>
      <c r="SYB29" s="37"/>
      <c r="SYC29" s="37"/>
      <c r="SYD29" s="37"/>
      <c r="SYE29" s="37"/>
      <c r="SYF29" s="37"/>
      <c r="SYG29" s="37"/>
      <c r="SYH29" s="37"/>
      <c r="SYI29" s="37"/>
      <c r="SYJ29" s="37"/>
      <c r="SYK29" s="37"/>
      <c r="SYL29" s="37"/>
      <c r="SYM29" s="37"/>
      <c r="SYN29" s="37"/>
      <c r="SYO29" s="37"/>
      <c r="SYP29" s="37"/>
      <c r="SYQ29" s="37"/>
      <c r="SYR29" s="37"/>
      <c r="SYS29" s="37"/>
      <c r="SYT29" s="37"/>
      <c r="SYU29" s="37"/>
      <c r="SYV29" s="37"/>
      <c r="SYW29" s="37"/>
      <c r="SYX29" s="37"/>
      <c r="SYY29" s="37"/>
      <c r="SYZ29" s="37"/>
      <c r="SZA29" s="37"/>
      <c r="SZB29" s="37"/>
      <c r="SZC29" s="37"/>
      <c r="SZD29" s="37"/>
      <c r="SZE29" s="37"/>
      <c r="SZF29" s="37"/>
      <c r="SZG29" s="37"/>
      <c r="SZH29" s="37"/>
      <c r="SZI29" s="37"/>
      <c r="SZJ29" s="37"/>
      <c r="SZK29" s="37"/>
      <c r="SZL29" s="37"/>
      <c r="SZM29" s="37"/>
      <c r="SZN29" s="37"/>
      <c r="SZO29" s="37"/>
      <c r="SZP29" s="37"/>
      <c r="SZQ29" s="37"/>
      <c r="SZR29" s="37"/>
      <c r="SZS29" s="37"/>
      <c r="SZT29" s="37"/>
      <c r="SZU29" s="37"/>
      <c r="SZV29" s="37"/>
      <c r="SZW29" s="37"/>
      <c r="SZX29" s="37"/>
      <c r="SZY29" s="37"/>
      <c r="SZZ29" s="37"/>
      <c r="TAA29" s="37"/>
      <c r="TAB29" s="37"/>
      <c r="TAC29" s="37"/>
      <c r="TAD29" s="37"/>
      <c r="TAE29" s="37"/>
      <c r="TAF29" s="37"/>
      <c r="TAG29" s="37"/>
      <c r="TAH29" s="37"/>
      <c r="TAI29" s="37"/>
      <c r="TAJ29" s="37"/>
      <c r="TAK29" s="37"/>
      <c r="TAL29" s="37"/>
      <c r="TAM29" s="37"/>
      <c r="TAN29" s="37"/>
      <c r="TAO29" s="37"/>
      <c r="TAP29" s="37"/>
      <c r="TAQ29" s="37"/>
      <c r="TAR29" s="37"/>
      <c r="TAS29" s="37"/>
      <c r="TAT29" s="37"/>
      <c r="TAU29" s="37"/>
      <c r="TAV29" s="37"/>
      <c r="TAW29" s="37"/>
      <c r="TAX29" s="37"/>
      <c r="TAY29" s="37"/>
      <c r="TAZ29" s="37"/>
      <c r="TBA29" s="37"/>
      <c r="TBB29" s="37"/>
      <c r="TBC29" s="37"/>
      <c r="TBD29" s="37"/>
      <c r="TBE29" s="37"/>
      <c r="TBF29" s="37"/>
      <c r="TBG29" s="37"/>
      <c r="TBH29" s="37"/>
      <c r="TBI29" s="37"/>
      <c r="TBJ29" s="37"/>
      <c r="TBK29" s="37"/>
      <c r="TBL29" s="37"/>
      <c r="TBM29" s="37"/>
      <c r="TBN29" s="37"/>
      <c r="TBO29" s="37"/>
      <c r="TBP29" s="37"/>
      <c r="TBQ29" s="37"/>
      <c r="TBR29" s="37"/>
      <c r="TBS29" s="37"/>
      <c r="TBT29" s="37"/>
      <c r="TBU29" s="37"/>
      <c r="TBV29" s="37"/>
      <c r="TBW29" s="37"/>
      <c r="TBX29" s="37"/>
      <c r="TBY29" s="37"/>
      <c r="TBZ29" s="37"/>
      <c r="TCA29" s="37"/>
      <c r="TCB29" s="37"/>
      <c r="TCC29" s="37"/>
      <c r="TCD29" s="37"/>
      <c r="TCE29" s="37"/>
      <c r="TCF29" s="37"/>
      <c r="TCG29" s="37"/>
      <c r="TCH29" s="37"/>
      <c r="TCI29" s="37"/>
      <c r="TCJ29" s="37"/>
      <c r="TCK29" s="37"/>
      <c r="TCL29" s="37"/>
      <c r="TCM29" s="37"/>
      <c r="TCN29" s="37"/>
      <c r="TCO29" s="37"/>
      <c r="TCP29" s="37"/>
      <c r="TCQ29" s="37"/>
      <c r="TCR29" s="37"/>
      <c r="TCS29" s="37"/>
      <c r="TCT29" s="37"/>
      <c r="TCU29" s="37"/>
      <c r="TCV29" s="37"/>
      <c r="TCW29" s="37"/>
      <c r="TCX29" s="37"/>
      <c r="TCY29" s="37"/>
      <c r="TCZ29" s="37"/>
      <c r="TDA29" s="37"/>
      <c r="TDB29" s="37"/>
      <c r="TDC29" s="37"/>
      <c r="TDD29" s="37"/>
      <c r="TDE29" s="37"/>
      <c r="TDF29" s="37"/>
      <c r="TDG29" s="37"/>
      <c r="TDH29" s="37"/>
      <c r="TDI29" s="37"/>
      <c r="TDJ29" s="37"/>
      <c r="TDK29" s="37"/>
      <c r="TDL29" s="37"/>
      <c r="TDM29" s="37"/>
      <c r="TDN29" s="37"/>
      <c r="TDO29" s="37"/>
      <c r="TDP29" s="37"/>
      <c r="TDQ29" s="37"/>
      <c r="TDR29" s="37"/>
      <c r="TDS29" s="37"/>
      <c r="TDT29" s="37"/>
      <c r="TDU29" s="37"/>
      <c r="TDV29" s="37"/>
      <c r="TDW29" s="37"/>
      <c r="TDX29" s="37"/>
      <c r="TDY29" s="37"/>
      <c r="TDZ29" s="37"/>
      <c r="TEA29" s="37"/>
      <c r="TEB29" s="37"/>
      <c r="TEC29" s="37"/>
      <c r="TED29" s="37"/>
      <c r="TEE29" s="37"/>
      <c r="TEF29" s="37"/>
      <c r="TEG29" s="37"/>
      <c r="TEH29" s="37"/>
      <c r="TEI29" s="37"/>
      <c r="TEJ29" s="37"/>
      <c r="TEK29" s="37"/>
      <c r="TEL29" s="37"/>
      <c r="TEM29" s="37"/>
      <c r="TEN29" s="37"/>
      <c r="TEO29" s="37"/>
      <c r="TEP29" s="37"/>
      <c r="TEQ29" s="37"/>
      <c r="TER29" s="37"/>
      <c r="TES29" s="37"/>
      <c r="TET29" s="37"/>
      <c r="TEU29" s="37"/>
      <c r="TEV29" s="37"/>
      <c r="TEW29" s="37"/>
      <c r="TEX29" s="37"/>
      <c r="TEY29" s="37"/>
      <c r="TEZ29" s="37"/>
      <c r="TFA29" s="37"/>
      <c r="TFB29" s="37"/>
      <c r="TFC29" s="37"/>
      <c r="TFD29" s="37"/>
      <c r="TFE29" s="37"/>
      <c r="TFF29" s="37"/>
      <c r="TFG29" s="37"/>
      <c r="TFH29" s="37"/>
      <c r="TFI29" s="37"/>
      <c r="TFJ29" s="37"/>
      <c r="TFK29" s="37"/>
      <c r="TFL29" s="37"/>
      <c r="TFM29" s="37"/>
      <c r="TFN29" s="37"/>
      <c r="TFO29" s="37"/>
      <c r="TFP29" s="37"/>
      <c r="TFQ29" s="37"/>
      <c r="TFR29" s="37"/>
      <c r="TFS29" s="37"/>
      <c r="TFT29" s="37"/>
      <c r="TFU29" s="37"/>
      <c r="TFV29" s="37"/>
      <c r="TFW29" s="37"/>
      <c r="TFX29" s="37"/>
      <c r="TFY29" s="37"/>
      <c r="TFZ29" s="37"/>
      <c r="TGA29" s="37"/>
      <c r="TGB29" s="37"/>
      <c r="TGC29" s="37"/>
      <c r="TGD29" s="37"/>
      <c r="TGE29" s="37"/>
      <c r="TGF29" s="37"/>
      <c r="TGG29" s="37"/>
      <c r="TGH29" s="37"/>
      <c r="TGI29" s="37"/>
      <c r="TGJ29" s="37"/>
      <c r="TGK29" s="37"/>
      <c r="TGL29" s="37"/>
      <c r="TGM29" s="37"/>
      <c r="TGN29" s="37"/>
      <c r="TGO29" s="37"/>
      <c r="TGP29" s="37"/>
      <c r="TGQ29" s="37"/>
      <c r="TGR29" s="37"/>
      <c r="TGS29" s="37"/>
      <c r="TGT29" s="37"/>
      <c r="TGU29" s="37"/>
      <c r="TGV29" s="37"/>
      <c r="TGW29" s="37"/>
      <c r="TGX29" s="37"/>
      <c r="TGY29" s="37"/>
      <c r="TGZ29" s="37"/>
      <c r="THA29" s="37"/>
      <c r="THB29" s="37"/>
      <c r="THC29" s="37"/>
      <c r="THD29" s="37"/>
      <c r="THE29" s="37"/>
      <c r="THF29" s="37"/>
      <c r="THG29" s="37"/>
      <c r="THH29" s="37"/>
      <c r="THI29" s="37"/>
      <c r="THJ29" s="37"/>
      <c r="THK29" s="37"/>
      <c r="THL29" s="37"/>
      <c r="THM29" s="37"/>
      <c r="THN29" s="37"/>
      <c r="THO29" s="37"/>
      <c r="THP29" s="37"/>
      <c r="THQ29" s="37"/>
      <c r="THR29" s="37"/>
      <c r="THS29" s="37"/>
      <c r="THT29" s="37"/>
      <c r="THU29" s="37"/>
      <c r="THV29" s="37"/>
      <c r="THW29" s="37"/>
      <c r="THX29" s="37"/>
      <c r="THY29" s="37"/>
      <c r="THZ29" s="37"/>
      <c r="TIA29" s="37"/>
      <c r="TIB29" s="37"/>
      <c r="TIC29" s="37"/>
      <c r="TID29" s="37"/>
      <c r="TIE29" s="37"/>
      <c r="TIF29" s="37"/>
      <c r="TIG29" s="37"/>
      <c r="TIH29" s="37"/>
      <c r="TII29" s="37"/>
      <c r="TIJ29" s="37"/>
      <c r="TIK29" s="37"/>
      <c r="TIL29" s="37"/>
      <c r="TIM29" s="37"/>
      <c r="TIN29" s="37"/>
      <c r="TIO29" s="37"/>
      <c r="TIP29" s="37"/>
      <c r="TIQ29" s="37"/>
      <c r="TIR29" s="37"/>
      <c r="TIS29" s="37"/>
      <c r="TIT29" s="37"/>
      <c r="TIU29" s="37"/>
      <c r="TIV29" s="37"/>
      <c r="TIW29" s="37"/>
      <c r="TIX29" s="37"/>
      <c r="TIY29" s="37"/>
      <c r="TIZ29" s="37"/>
      <c r="TJA29" s="37"/>
      <c r="TJB29" s="37"/>
      <c r="TJC29" s="37"/>
      <c r="TJD29" s="37"/>
      <c r="TJE29" s="37"/>
      <c r="TJF29" s="37"/>
      <c r="TJG29" s="37"/>
      <c r="TJH29" s="37"/>
      <c r="TJI29" s="37"/>
      <c r="TJJ29" s="37"/>
      <c r="TJK29" s="37"/>
      <c r="TJL29" s="37"/>
      <c r="TJM29" s="37"/>
      <c r="TJN29" s="37"/>
      <c r="TJO29" s="37"/>
      <c r="TJP29" s="37"/>
      <c r="TJQ29" s="37"/>
      <c r="TJR29" s="37"/>
      <c r="TJS29" s="37"/>
      <c r="TJT29" s="37"/>
      <c r="TJU29" s="37"/>
      <c r="TJV29" s="37"/>
      <c r="TJW29" s="37"/>
      <c r="TJX29" s="37"/>
      <c r="TJY29" s="37"/>
      <c r="TJZ29" s="37"/>
      <c r="TKA29" s="37"/>
      <c r="TKB29" s="37"/>
      <c r="TKC29" s="37"/>
      <c r="TKD29" s="37"/>
      <c r="TKE29" s="37"/>
      <c r="TKF29" s="37"/>
      <c r="TKG29" s="37"/>
      <c r="TKH29" s="37"/>
      <c r="TKI29" s="37"/>
      <c r="TKJ29" s="37"/>
      <c r="TKK29" s="37"/>
      <c r="TKL29" s="37"/>
      <c r="TKM29" s="37"/>
      <c r="TKN29" s="37"/>
      <c r="TKO29" s="37"/>
      <c r="TKP29" s="37"/>
      <c r="TKQ29" s="37"/>
      <c r="TKR29" s="37"/>
      <c r="TKS29" s="37"/>
      <c r="TKT29" s="37"/>
      <c r="TKU29" s="37"/>
      <c r="TKV29" s="37"/>
      <c r="TKW29" s="37"/>
      <c r="TKX29" s="37"/>
      <c r="TKY29" s="37"/>
      <c r="TKZ29" s="37"/>
      <c r="TLA29" s="37"/>
      <c r="TLB29" s="37"/>
      <c r="TLC29" s="37"/>
      <c r="TLD29" s="37"/>
      <c r="TLE29" s="37"/>
      <c r="TLF29" s="37"/>
      <c r="TLG29" s="37"/>
      <c r="TLH29" s="37"/>
      <c r="TLI29" s="37"/>
      <c r="TLJ29" s="37"/>
      <c r="TLK29" s="37"/>
      <c r="TLL29" s="37"/>
      <c r="TLM29" s="37"/>
      <c r="TLN29" s="37"/>
      <c r="TLO29" s="37"/>
      <c r="TLP29" s="37"/>
      <c r="TLQ29" s="37"/>
      <c r="TLR29" s="37"/>
      <c r="TLS29" s="37"/>
      <c r="TLT29" s="37"/>
      <c r="TLU29" s="37"/>
      <c r="TLV29" s="37"/>
      <c r="TLW29" s="37"/>
      <c r="TLX29" s="37"/>
      <c r="TLY29" s="37"/>
      <c r="TLZ29" s="37"/>
      <c r="TMA29" s="37"/>
      <c r="TMB29" s="37"/>
      <c r="TMC29" s="37"/>
      <c r="TMD29" s="37"/>
      <c r="TME29" s="37"/>
      <c r="TMF29" s="37"/>
      <c r="TMG29" s="37"/>
      <c r="TMH29" s="37"/>
      <c r="TMI29" s="37"/>
      <c r="TMJ29" s="37"/>
      <c r="TMK29" s="37"/>
      <c r="TML29" s="37"/>
      <c r="TMM29" s="37"/>
      <c r="TMN29" s="37"/>
      <c r="TMO29" s="37"/>
      <c r="TMP29" s="37"/>
      <c r="TMQ29" s="37"/>
      <c r="TMR29" s="37"/>
      <c r="TMS29" s="37"/>
      <c r="TMT29" s="37"/>
      <c r="TMU29" s="37"/>
      <c r="TMV29" s="37"/>
      <c r="TMW29" s="37"/>
      <c r="TMX29" s="37"/>
      <c r="TMY29" s="37"/>
      <c r="TMZ29" s="37"/>
      <c r="TNA29" s="37"/>
      <c r="TNB29" s="37"/>
      <c r="TNC29" s="37"/>
      <c r="TND29" s="37"/>
      <c r="TNE29" s="37"/>
      <c r="TNF29" s="37"/>
      <c r="TNG29" s="37"/>
      <c r="TNH29" s="37"/>
      <c r="TNI29" s="37"/>
      <c r="TNJ29" s="37"/>
      <c r="TNK29" s="37"/>
      <c r="TNL29" s="37"/>
      <c r="TNM29" s="37"/>
      <c r="TNN29" s="37"/>
      <c r="TNO29" s="37"/>
      <c r="TNP29" s="37"/>
      <c r="TNQ29" s="37"/>
      <c r="TNR29" s="37"/>
      <c r="TNS29" s="37"/>
      <c r="TNT29" s="37"/>
      <c r="TNU29" s="37"/>
      <c r="TNV29" s="37"/>
      <c r="TNW29" s="37"/>
      <c r="TNX29" s="37"/>
      <c r="TNY29" s="37"/>
      <c r="TNZ29" s="37"/>
      <c r="TOA29" s="37"/>
      <c r="TOB29" s="37"/>
      <c r="TOC29" s="37"/>
      <c r="TOD29" s="37"/>
      <c r="TOE29" s="37"/>
      <c r="TOF29" s="37"/>
      <c r="TOG29" s="37"/>
      <c r="TOH29" s="37"/>
      <c r="TOI29" s="37"/>
      <c r="TOJ29" s="37"/>
      <c r="TOK29" s="37"/>
      <c r="TOL29" s="37"/>
      <c r="TOM29" s="37"/>
      <c r="TON29" s="37"/>
      <c r="TOO29" s="37"/>
      <c r="TOP29" s="37"/>
      <c r="TOQ29" s="37"/>
      <c r="TOR29" s="37"/>
      <c r="TOS29" s="37"/>
      <c r="TOT29" s="37"/>
      <c r="TOU29" s="37"/>
      <c r="TOV29" s="37"/>
      <c r="TOW29" s="37"/>
      <c r="TOX29" s="37"/>
      <c r="TOY29" s="37"/>
      <c r="TOZ29" s="37"/>
      <c r="TPA29" s="37"/>
      <c r="TPB29" s="37"/>
      <c r="TPC29" s="37"/>
      <c r="TPD29" s="37"/>
      <c r="TPE29" s="37"/>
      <c r="TPF29" s="37"/>
      <c r="TPG29" s="37"/>
      <c r="TPH29" s="37"/>
      <c r="TPI29" s="37"/>
      <c r="TPJ29" s="37"/>
      <c r="TPK29" s="37"/>
      <c r="TPL29" s="37"/>
      <c r="TPM29" s="37"/>
      <c r="TPN29" s="37"/>
      <c r="TPO29" s="37"/>
      <c r="TPP29" s="37"/>
      <c r="TPQ29" s="37"/>
      <c r="TPR29" s="37"/>
      <c r="TPS29" s="37"/>
      <c r="TPT29" s="37"/>
      <c r="TPU29" s="37"/>
      <c r="TPV29" s="37"/>
      <c r="TPW29" s="37"/>
      <c r="TPX29" s="37"/>
      <c r="TPY29" s="37"/>
      <c r="TPZ29" s="37"/>
      <c r="TQA29" s="37"/>
      <c r="TQB29" s="37"/>
      <c r="TQC29" s="37"/>
      <c r="TQD29" s="37"/>
      <c r="TQE29" s="37"/>
      <c r="TQF29" s="37"/>
      <c r="TQG29" s="37"/>
      <c r="TQH29" s="37"/>
      <c r="TQI29" s="37"/>
      <c r="TQJ29" s="37"/>
      <c r="TQK29" s="37"/>
      <c r="TQL29" s="37"/>
      <c r="TQM29" s="37"/>
      <c r="TQN29" s="37"/>
      <c r="TQO29" s="37"/>
      <c r="TQP29" s="37"/>
      <c r="TQQ29" s="37"/>
      <c r="TQR29" s="37"/>
      <c r="TQS29" s="37"/>
      <c r="TQT29" s="37"/>
      <c r="TQU29" s="37"/>
      <c r="TQV29" s="37"/>
      <c r="TQW29" s="37"/>
      <c r="TQX29" s="37"/>
      <c r="TQY29" s="37"/>
      <c r="TQZ29" s="37"/>
      <c r="TRA29" s="37"/>
      <c r="TRB29" s="37"/>
      <c r="TRC29" s="37"/>
      <c r="TRD29" s="37"/>
      <c r="TRE29" s="37"/>
      <c r="TRF29" s="37"/>
      <c r="TRG29" s="37"/>
      <c r="TRH29" s="37"/>
      <c r="TRI29" s="37"/>
      <c r="TRJ29" s="37"/>
      <c r="TRK29" s="37"/>
      <c r="TRL29" s="37"/>
      <c r="TRM29" s="37"/>
      <c r="TRN29" s="37"/>
      <c r="TRO29" s="37"/>
      <c r="TRP29" s="37"/>
      <c r="TRQ29" s="37"/>
      <c r="TRR29" s="37"/>
      <c r="TRS29" s="37"/>
      <c r="TRT29" s="37"/>
      <c r="TRU29" s="37"/>
      <c r="TRV29" s="37"/>
      <c r="TRW29" s="37"/>
      <c r="TRX29" s="37"/>
      <c r="TRY29" s="37"/>
      <c r="TRZ29" s="37"/>
      <c r="TSA29" s="37"/>
      <c r="TSB29" s="37"/>
      <c r="TSC29" s="37"/>
      <c r="TSD29" s="37"/>
      <c r="TSE29" s="37"/>
      <c r="TSF29" s="37"/>
      <c r="TSG29" s="37"/>
      <c r="TSH29" s="37"/>
      <c r="TSI29" s="37"/>
      <c r="TSJ29" s="37"/>
      <c r="TSK29" s="37"/>
      <c r="TSL29" s="37"/>
      <c r="TSM29" s="37"/>
      <c r="TSN29" s="37"/>
      <c r="TSO29" s="37"/>
      <c r="TSP29" s="37"/>
      <c r="TSQ29" s="37"/>
      <c r="TSR29" s="37"/>
      <c r="TSS29" s="37"/>
      <c r="TST29" s="37"/>
      <c r="TSU29" s="37"/>
      <c r="TSV29" s="37"/>
      <c r="TSW29" s="37"/>
      <c r="TSX29" s="37"/>
      <c r="TSY29" s="37"/>
      <c r="TSZ29" s="37"/>
      <c r="TTA29" s="37"/>
      <c r="TTB29" s="37"/>
      <c r="TTC29" s="37"/>
      <c r="TTD29" s="37"/>
      <c r="TTE29" s="37"/>
      <c r="TTF29" s="37"/>
      <c r="TTG29" s="37"/>
      <c r="TTH29" s="37"/>
      <c r="TTI29" s="37"/>
      <c r="TTJ29" s="37"/>
      <c r="TTK29" s="37"/>
      <c r="TTL29" s="37"/>
      <c r="TTM29" s="37"/>
      <c r="TTN29" s="37"/>
      <c r="TTO29" s="37"/>
      <c r="TTP29" s="37"/>
      <c r="TTQ29" s="37"/>
      <c r="TTR29" s="37"/>
      <c r="TTS29" s="37"/>
      <c r="TTT29" s="37"/>
      <c r="TTU29" s="37"/>
      <c r="TTV29" s="37"/>
      <c r="TTW29" s="37"/>
      <c r="TTX29" s="37"/>
      <c r="TTY29" s="37"/>
      <c r="TTZ29" s="37"/>
      <c r="TUA29" s="37"/>
      <c r="TUB29" s="37"/>
      <c r="TUC29" s="37"/>
      <c r="TUD29" s="37"/>
      <c r="TUE29" s="37"/>
      <c r="TUF29" s="37"/>
      <c r="TUG29" s="37"/>
      <c r="TUH29" s="37"/>
      <c r="TUI29" s="37"/>
      <c r="TUJ29" s="37"/>
      <c r="TUK29" s="37"/>
      <c r="TUL29" s="37"/>
      <c r="TUM29" s="37"/>
      <c r="TUN29" s="37"/>
      <c r="TUO29" s="37"/>
      <c r="TUP29" s="37"/>
      <c r="TUQ29" s="37"/>
      <c r="TUR29" s="37"/>
      <c r="TUS29" s="37"/>
      <c r="TUT29" s="37"/>
      <c r="TUU29" s="37"/>
      <c r="TUV29" s="37"/>
      <c r="TUW29" s="37"/>
      <c r="TUX29" s="37"/>
      <c r="TUY29" s="37"/>
      <c r="TUZ29" s="37"/>
      <c r="TVA29" s="37"/>
      <c r="TVB29" s="37"/>
      <c r="TVC29" s="37"/>
      <c r="TVD29" s="37"/>
      <c r="TVE29" s="37"/>
      <c r="TVF29" s="37"/>
      <c r="TVG29" s="37"/>
      <c r="TVH29" s="37"/>
      <c r="TVI29" s="37"/>
      <c r="TVJ29" s="37"/>
      <c r="TVK29" s="37"/>
      <c r="TVL29" s="37"/>
      <c r="TVM29" s="37"/>
      <c r="TVN29" s="37"/>
      <c r="TVO29" s="37"/>
      <c r="TVP29" s="37"/>
      <c r="TVQ29" s="37"/>
      <c r="TVR29" s="37"/>
      <c r="TVS29" s="37"/>
      <c r="TVT29" s="37"/>
      <c r="TVU29" s="37"/>
      <c r="TVV29" s="37"/>
      <c r="TVW29" s="37"/>
      <c r="TVX29" s="37"/>
      <c r="TVY29" s="37"/>
      <c r="TVZ29" s="37"/>
      <c r="TWA29" s="37"/>
      <c r="TWB29" s="37"/>
      <c r="TWC29" s="37"/>
      <c r="TWD29" s="37"/>
      <c r="TWE29" s="37"/>
      <c r="TWF29" s="37"/>
      <c r="TWG29" s="37"/>
      <c r="TWH29" s="37"/>
      <c r="TWI29" s="37"/>
      <c r="TWJ29" s="37"/>
      <c r="TWK29" s="37"/>
      <c r="TWL29" s="37"/>
      <c r="TWM29" s="37"/>
      <c r="TWN29" s="37"/>
      <c r="TWO29" s="37"/>
      <c r="TWP29" s="37"/>
      <c r="TWQ29" s="37"/>
      <c r="TWR29" s="37"/>
      <c r="TWS29" s="37"/>
      <c r="TWT29" s="37"/>
      <c r="TWU29" s="37"/>
      <c r="TWV29" s="37"/>
      <c r="TWW29" s="37"/>
      <c r="TWX29" s="37"/>
      <c r="TWY29" s="37"/>
      <c r="TWZ29" s="37"/>
      <c r="TXA29" s="37"/>
      <c r="TXB29" s="37"/>
      <c r="TXC29" s="37"/>
      <c r="TXD29" s="37"/>
      <c r="TXE29" s="37"/>
      <c r="TXF29" s="37"/>
      <c r="TXG29" s="37"/>
      <c r="TXH29" s="37"/>
      <c r="TXI29" s="37"/>
      <c r="TXJ29" s="37"/>
      <c r="TXK29" s="37"/>
      <c r="TXL29" s="37"/>
      <c r="TXM29" s="37"/>
      <c r="TXN29" s="37"/>
      <c r="TXO29" s="37"/>
      <c r="TXP29" s="37"/>
      <c r="TXQ29" s="37"/>
      <c r="TXR29" s="37"/>
      <c r="TXS29" s="37"/>
      <c r="TXT29" s="37"/>
      <c r="TXU29" s="37"/>
      <c r="TXV29" s="37"/>
      <c r="TXW29" s="37"/>
      <c r="TXX29" s="37"/>
      <c r="TXY29" s="37"/>
      <c r="TXZ29" s="37"/>
      <c r="TYA29" s="37"/>
      <c r="TYB29" s="37"/>
      <c r="TYC29" s="37"/>
      <c r="TYD29" s="37"/>
      <c r="TYE29" s="37"/>
      <c r="TYF29" s="37"/>
      <c r="TYG29" s="37"/>
      <c r="TYH29" s="37"/>
      <c r="TYI29" s="37"/>
      <c r="TYJ29" s="37"/>
      <c r="TYK29" s="37"/>
      <c r="TYL29" s="37"/>
      <c r="TYM29" s="37"/>
      <c r="TYN29" s="37"/>
      <c r="TYO29" s="37"/>
      <c r="TYP29" s="37"/>
      <c r="TYQ29" s="37"/>
      <c r="TYR29" s="37"/>
      <c r="TYS29" s="37"/>
      <c r="TYT29" s="37"/>
      <c r="TYU29" s="37"/>
      <c r="TYV29" s="37"/>
      <c r="TYW29" s="37"/>
      <c r="TYX29" s="37"/>
      <c r="TYY29" s="37"/>
      <c r="TYZ29" s="37"/>
      <c r="TZA29" s="37"/>
      <c r="TZB29" s="37"/>
      <c r="TZC29" s="37"/>
      <c r="TZD29" s="37"/>
      <c r="TZE29" s="37"/>
      <c r="TZF29" s="37"/>
      <c r="TZG29" s="37"/>
      <c r="TZH29" s="37"/>
      <c r="TZI29" s="37"/>
      <c r="TZJ29" s="37"/>
      <c r="TZK29" s="37"/>
      <c r="TZL29" s="37"/>
      <c r="TZM29" s="37"/>
      <c r="TZN29" s="37"/>
      <c r="TZO29" s="37"/>
      <c r="TZP29" s="37"/>
      <c r="TZQ29" s="37"/>
      <c r="TZR29" s="37"/>
      <c r="TZS29" s="37"/>
      <c r="TZT29" s="37"/>
      <c r="TZU29" s="37"/>
      <c r="TZV29" s="37"/>
      <c r="TZW29" s="37"/>
      <c r="TZX29" s="37"/>
      <c r="TZY29" s="37"/>
      <c r="TZZ29" s="37"/>
      <c r="UAA29" s="37"/>
      <c r="UAB29" s="37"/>
      <c r="UAC29" s="37"/>
      <c r="UAD29" s="37"/>
      <c r="UAE29" s="37"/>
      <c r="UAF29" s="37"/>
      <c r="UAG29" s="37"/>
      <c r="UAH29" s="37"/>
      <c r="UAI29" s="37"/>
      <c r="UAJ29" s="37"/>
      <c r="UAK29" s="37"/>
      <c r="UAL29" s="37"/>
      <c r="UAM29" s="37"/>
      <c r="UAN29" s="37"/>
      <c r="UAO29" s="37"/>
      <c r="UAP29" s="37"/>
      <c r="UAQ29" s="37"/>
      <c r="UAR29" s="37"/>
      <c r="UAS29" s="37"/>
      <c r="UAT29" s="37"/>
      <c r="UAU29" s="37"/>
      <c r="UAV29" s="37"/>
      <c r="UAW29" s="37"/>
      <c r="UAX29" s="37"/>
      <c r="UAY29" s="37"/>
      <c r="UAZ29" s="37"/>
      <c r="UBA29" s="37"/>
      <c r="UBB29" s="37"/>
      <c r="UBC29" s="37"/>
      <c r="UBD29" s="37"/>
      <c r="UBE29" s="37"/>
      <c r="UBF29" s="37"/>
      <c r="UBG29" s="37"/>
      <c r="UBH29" s="37"/>
      <c r="UBI29" s="37"/>
      <c r="UBJ29" s="37"/>
      <c r="UBK29" s="37"/>
      <c r="UBL29" s="37"/>
      <c r="UBM29" s="37"/>
      <c r="UBN29" s="37"/>
      <c r="UBO29" s="37"/>
      <c r="UBP29" s="37"/>
      <c r="UBQ29" s="37"/>
      <c r="UBR29" s="37"/>
      <c r="UBS29" s="37"/>
      <c r="UBT29" s="37"/>
      <c r="UBU29" s="37"/>
      <c r="UBV29" s="37"/>
      <c r="UBW29" s="37"/>
      <c r="UBX29" s="37"/>
      <c r="UBY29" s="37"/>
      <c r="UBZ29" s="37"/>
      <c r="UCA29" s="37"/>
      <c r="UCB29" s="37"/>
      <c r="UCC29" s="37"/>
      <c r="UCD29" s="37"/>
      <c r="UCE29" s="37"/>
      <c r="UCF29" s="37"/>
      <c r="UCG29" s="37"/>
      <c r="UCH29" s="37"/>
      <c r="UCI29" s="37"/>
      <c r="UCJ29" s="37"/>
      <c r="UCK29" s="37"/>
      <c r="UCL29" s="37"/>
      <c r="UCM29" s="37"/>
      <c r="UCN29" s="37"/>
      <c r="UCO29" s="37"/>
      <c r="UCP29" s="37"/>
      <c r="UCQ29" s="37"/>
      <c r="UCR29" s="37"/>
      <c r="UCS29" s="37"/>
      <c r="UCT29" s="37"/>
      <c r="UCU29" s="37"/>
      <c r="UCV29" s="37"/>
      <c r="UCW29" s="37"/>
      <c r="UCX29" s="37"/>
      <c r="UCY29" s="37"/>
      <c r="UCZ29" s="37"/>
      <c r="UDA29" s="37"/>
      <c r="UDB29" s="37"/>
      <c r="UDC29" s="37"/>
      <c r="UDD29" s="37"/>
      <c r="UDE29" s="37"/>
      <c r="UDF29" s="37"/>
      <c r="UDG29" s="37"/>
      <c r="UDH29" s="37"/>
      <c r="UDI29" s="37"/>
      <c r="UDJ29" s="37"/>
      <c r="UDK29" s="37"/>
      <c r="UDL29" s="37"/>
      <c r="UDM29" s="37"/>
      <c r="UDN29" s="37"/>
      <c r="UDO29" s="37"/>
      <c r="UDP29" s="37"/>
      <c r="UDQ29" s="37"/>
      <c r="UDR29" s="37"/>
      <c r="UDS29" s="37"/>
      <c r="UDT29" s="37"/>
      <c r="UDU29" s="37"/>
      <c r="UDV29" s="37"/>
      <c r="UDW29" s="37"/>
      <c r="UDX29" s="37"/>
      <c r="UDY29" s="37"/>
      <c r="UDZ29" s="37"/>
      <c r="UEA29" s="37"/>
      <c r="UEB29" s="37"/>
      <c r="UEC29" s="37"/>
      <c r="UED29" s="37"/>
      <c r="UEE29" s="37"/>
      <c r="UEF29" s="37"/>
      <c r="UEG29" s="37"/>
      <c r="UEH29" s="37"/>
      <c r="UEI29" s="37"/>
      <c r="UEJ29" s="37"/>
      <c r="UEK29" s="37"/>
      <c r="UEL29" s="37"/>
      <c r="UEM29" s="37"/>
      <c r="UEN29" s="37"/>
      <c r="UEO29" s="37"/>
      <c r="UEP29" s="37"/>
      <c r="UEQ29" s="37"/>
      <c r="UER29" s="37"/>
      <c r="UES29" s="37"/>
      <c r="UET29" s="37"/>
      <c r="UEU29" s="37"/>
      <c r="UEV29" s="37"/>
      <c r="UEW29" s="37"/>
      <c r="UEX29" s="37"/>
      <c r="UEY29" s="37"/>
      <c r="UEZ29" s="37"/>
      <c r="UFA29" s="37"/>
      <c r="UFB29" s="37"/>
      <c r="UFC29" s="37"/>
      <c r="UFD29" s="37"/>
      <c r="UFE29" s="37"/>
      <c r="UFF29" s="37"/>
      <c r="UFG29" s="37"/>
      <c r="UFH29" s="37"/>
      <c r="UFI29" s="37"/>
      <c r="UFJ29" s="37"/>
      <c r="UFK29" s="37"/>
      <c r="UFL29" s="37"/>
      <c r="UFM29" s="37"/>
      <c r="UFN29" s="37"/>
      <c r="UFO29" s="37"/>
      <c r="UFP29" s="37"/>
      <c r="UFQ29" s="37"/>
      <c r="UFR29" s="37"/>
      <c r="UFS29" s="37"/>
      <c r="UFT29" s="37"/>
      <c r="UFU29" s="37"/>
      <c r="UFV29" s="37"/>
      <c r="UFW29" s="37"/>
      <c r="UFX29" s="37"/>
      <c r="UFY29" s="37"/>
      <c r="UFZ29" s="37"/>
      <c r="UGA29" s="37"/>
      <c r="UGB29" s="37"/>
      <c r="UGC29" s="37"/>
      <c r="UGD29" s="37"/>
      <c r="UGE29" s="37"/>
      <c r="UGF29" s="37"/>
      <c r="UGG29" s="37"/>
      <c r="UGH29" s="37"/>
      <c r="UGI29" s="37"/>
      <c r="UGJ29" s="37"/>
      <c r="UGK29" s="37"/>
      <c r="UGL29" s="37"/>
      <c r="UGM29" s="37"/>
      <c r="UGN29" s="37"/>
      <c r="UGO29" s="37"/>
      <c r="UGP29" s="37"/>
      <c r="UGQ29" s="37"/>
      <c r="UGR29" s="37"/>
      <c r="UGS29" s="37"/>
      <c r="UGT29" s="37"/>
      <c r="UGU29" s="37"/>
      <c r="UGV29" s="37"/>
      <c r="UGW29" s="37"/>
      <c r="UGX29" s="37"/>
      <c r="UGY29" s="37"/>
      <c r="UGZ29" s="37"/>
      <c r="UHA29" s="37"/>
      <c r="UHB29" s="37"/>
      <c r="UHC29" s="37"/>
      <c r="UHD29" s="37"/>
      <c r="UHE29" s="37"/>
      <c r="UHF29" s="37"/>
      <c r="UHG29" s="37"/>
      <c r="UHH29" s="37"/>
      <c r="UHI29" s="37"/>
      <c r="UHJ29" s="37"/>
      <c r="UHK29" s="37"/>
      <c r="UHL29" s="37"/>
      <c r="UHM29" s="37"/>
      <c r="UHN29" s="37"/>
      <c r="UHO29" s="37"/>
      <c r="UHP29" s="37"/>
      <c r="UHQ29" s="37"/>
      <c r="UHR29" s="37"/>
      <c r="UHS29" s="37"/>
      <c r="UHT29" s="37"/>
      <c r="UHU29" s="37"/>
      <c r="UHV29" s="37"/>
      <c r="UHW29" s="37"/>
      <c r="UHX29" s="37"/>
      <c r="UHY29" s="37"/>
      <c r="UHZ29" s="37"/>
      <c r="UIA29" s="37"/>
      <c r="UIB29" s="37"/>
      <c r="UIC29" s="37"/>
      <c r="UID29" s="37"/>
      <c r="UIE29" s="37"/>
      <c r="UIF29" s="37"/>
      <c r="UIG29" s="37"/>
      <c r="UIH29" s="37"/>
      <c r="UII29" s="37"/>
      <c r="UIJ29" s="37"/>
      <c r="UIK29" s="37"/>
      <c r="UIL29" s="37"/>
      <c r="UIM29" s="37"/>
      <c r="UIN29" s="37"/>
      <c r="UIO29" s="37"/>
      <c r="UIP29" s="37"/>
      <c r="UIQ29" s="37"/>
      <c r="UIR29" s="37"/>
      <c r="UIS29" s="37"/>
      <c r="UIT29" s="37"/>
      <c r="UIU29" s="37"/>
      <c r="UIV29" s="37"/>
      <c r="UIW29" s="37"/>
      <c r="UIX29" s="37"/>
      <c r="UIY29" s="37"/>
      <c r="UIZ29" s="37"/>
      <c r="UJA29" s="37"/>
      <c r="UJB29" s="37"/>
      <c r="UJC29" s="37"/>
      <c r="UJD29" s="37"/>
      <c r="UJE29" s="37"/>
      <c r="UJF29" s="37"/>
      <c r="UJG29" s="37"/>
      <c r="UJH29" s="37"/>
      <c r="UJI29" s="37"/>
      <c r="UJJ29" s="37"/>
      <c r="UJK29" s="37"/>
      <c r="UJL29" s="37"/>
      <c r="UJM29" s="37"/>
      <c r="UJN29" s="37"/>
      <c r="UJO29" s="37"/>
      <c r="UJP29" s="37"/>
      <c r="UJQ29" s="37"/>
      <c r="UJR29" s="37"/>
      <c r="UJS29" s="37"/>
      <c r="UJT29" s="37"/>
      <c r="UJU29" s="37"/>
      <c r="UJV29" s="37"/>
      <c r="UJW29" s="37"/>
      <c r="UJX29" s="37"/>
      <c r="UJY29" s="37"/>
      <c r="UJZ29" s="37"/>
      <c r="UKA29" s="37"/>
      <c r="UKB29" s="37"/>
      <c r="UKC29" s="37"/>
      <c r="UKD29" s="37"/>
      <c r="UKE29" s="37"/>
      <c r="UKF29" s="37"/>
      <c r="UKG29" s="37"/>
      <c r="UKH29" s="37"/>
      <c r="UKI29" s="37"/>
      <c r="UKJ29" s="37"/>
      <c r="UKK29" s="37"/>
      <c r="UKL29" s="37"/>
      <c r="UKM29" s="37"/>
      <c r="UKN29" s="37"/>
      <c r="UKO29" s="37"/>
      <c r="UKP29" s="37"/>
      <c r="UKQ29" s="37"/>
      <c r="UKR29" s="37"/>
      <c r="UKS29" s="37"/>
      <c r="UKT29" s="37"/>
      <c r="UKU29" s="37"/>
      <c r="UKV29" s="37"/>
      <c r="UKW29" s="37"/>
      <c r="UKX29" s="37"/>
      <c r="UKY29" s="37"/>
      <c r="UKZ29" s="37"/>
      <c r="ULA29" s="37"/>
      <c r="ULB29" s="37"/>
      <c r="ULC29" s="37"/>
      <c r="ULD29" s="37"/>
      <c r="ULE29" s="37"/>
      <c r="ULF29" s="37"/>
      <c r="ULG29" s="37"/>
      <c r="ULH29" s="37"/>
      <c r="ULI29" s="37"/>
      <c r="ULJ29" s="37"/>
      <c r="ULK29" s="37"/>
      <c r="ULL29" s="37"/>
      <c r="ULM29" s="37"/>
      <c r="ULN29" s="37"/>
      <c r="ULO29" s="37"/>
      <c r="ULP29" s="37"/>
      <c r="ULQ29" s="37"/>
      <c r="ULR29" s="37"/>
      <c r="ULS29" s="37"/>
      <c r="ULT29" s="37"/>
      <c r="ULU29" s="37"/>
      <c r="ULV29" s="37"/>
      <c r="ULW29" s="37"/>
      <c r="ULX29" s="37"/>
      <c r="ULY29" s="37"/>
      <c r="ULZ29" s="37"/>
      <c r="UMA29" s="37"/>
      <c r="UMB29" s="37"/>
      <c r="UMC29" s="37"/>
      <c r="UMD29" s="37"/>
      <c r="UME29" s="37"/>
      <c r="UMF29" s="37"/>
      <c r="UMG29" s="37"/>
      <c r="UMH29" s="37"/>
      <c r="UMI29" s="37"/>
      <c r="UMJ29" s="37"/>
      <c r="UMK29" s="37"/>
      <c r="UML29" s="37"/>
      <c r="UMM29" s="37"/>
      <c r="UMN29" s="37"/>
      <c r="UMO29" s="37"/>
      <c r="UMP29" s="37"/>
      <c r="UMQ29" s="37"/>
      <c r="UMR29" s="37"/>
      <c r="UMS29" s="37"/>
      <c r="UMT29" s="37"/>
      <c r="UMU29" s="37"/>
      <c r="UMV29" s="37"/>
      <c r="UMW29" s="37"/>
      <c r="UMX29" s="37"/>
      <c r="UMY29" s="37"/>
      <c r="UMZ29" s="37"/>
      <c r="UNA29" s="37"/>
      <c r="UNB29" s="37"/>
      <c r="UNC29" s="37"/>
      <c r="UND29" s="37"/>
      <c r="UNE29" s="37"/>
      <c r="UNF29" s="37"/>
      <c r="UNG29" s="37"/>
      <c r="UNH29" s="37"/>
      <c r="UNI29" s="37"/>
      <c r="UNJ29" s="37"/>
      <c r="UNK29" s="37"/>
      <c r="UNL29" s="37"/>
      <c r="UNM29" s="37"/>
      <c r="UNN29" s="37"/>
      <c r="UNO29" s="37"/>
      <c r="UNP29" s="37"/>
      <c r="UNQ29" s="37"/>
      <c r="UNR29" s="37"/>
      <c r="UNS29" s="37"/>
      <c r="UNT29" s="37"/>
      <c r="UNU29" s="37"/>
      <c r="UNV29" s="37"/>
      <c r="UNW29" s="37"/>
      <c r="UNX29" s="37"/>
      <c r="UNY29" s="37"/>
      <c r="UNZ29" s="37"/>
      <c r="UOA29" s="37"/>
      <c r="UOB29" s="37"/>
      <c r="UOC29" s="37"/>
      <c r="UOD29" s="37"/>
      <c r="UOE29" s="37"/>
      <c r="UOF29" s="37"/>
      <c r="UOG29" s="37"/>
      <c r="UOH29" s="37"/>
      <c r="UOI29" s="37"/>
      <c r="UOJ29" s="37"/>
      <c r="UOK29" s="37"/>
      <c r="UOL29" s="37"/>
      <c r="UOM29" s="37"/>
      <c r="UON29" s="37"/>
      <c r="UOO29" s="37"/>
      <c r="UOP29" s="37"/>
      <c r="UOQ29" s="37"/>
      <c r="UOR29" s="37"/>
      <c r="UOS29" s="37"/>
      <c r="UOT29" s="37"/>
      <c r="UOU29" s="37"/>
      <c r="UOV29" s="37"/>
      <c r="UOW29" s="37"/>
      <c r="UOX29" s="37"/>
      <c r="UOY29" s="37"/>
      <c r="UOZ29" s="37"/>
      <c r="UPA29" s="37"/>
      <c r="UPB29" s="37"/>
      <c r="UPC29" s="37"/>
      <c r="UPD29" s="37"/>
      <c r="UPE29" s="37"/>
      <c r="UPF29" s="37"/>
      <c r="UPG29" s="37"/>
      <c r="UPH29" s="37"/>
      <c r="UPI29" s="37"/>
      <c r="UPJ29" s="37"/>
      <c r="UPK29" s="37"/>
      <c r="UPL29" s="37"/>
      <c r="UPM29" s="37"/>
      <c r="UPN29" s="37"/>
      <c r="UPO29" s="37"/>
      <c r="UPP29" s="37"/>
      <c r="UPQ29" s="37"/>
      <c r="UPR29" s="37"/>
      <c r="UPS29" s="37"/>
      <c r="UPT29" s="37"/>
      <c r="UPU29" s="37"/>
      <c r="UPV29" s="37"/>
      <c r="UPW29" s="37"/>
      <c r="UPX29" s="37"/>
      <c r="UPY29" s="37"/>
      <c r="UPZ29" s="37"/>
      <c r="UQA29" s="37"/>
      <c r="UQB29" s="37"/>
      <c r="UQC29" s="37"/>
      <c r="UQD29" s="37"/>
      <c r="UQE29" s="37"/>
      <c r="UQF29" s="37"/>
      <c r="UQG29" s="37"/>
      <c r="UQH29" s="37"/>
      <c r="UQI29" s="37"/>
      <c r="UQJ29" s="37"/>
      <c r="UQK29" s="37"/>
      <c r="UQL29" s="37"/>
      <c r="UQM29" s="37"/>
      <c r="UQN29" s="37"/>
      <c r="UQO29" s="37"/>
      <c r="UQP29" s="37"/>
      <c r="UQQ29" s="37"/>
      <c r="UQR29" s="37"/>
      <c r="UQS29" s="37"/>
      <c r="UQT29" s="37"/>
      <c r="UQU29" s="37"/>
      <c r="UQV29" s="37"/>
      <c r="UQW29" s="37"/>
      <c r="UQX29" s="37"/>
      <c r="UQY29" s="37"/>
      <c r="UQZ29" s="37"/>
      <c r="URA29" s="37"/>
      <c r="URB29" s="37"/>
      <c r="URC29" s="37"/>
      <c r="URD29" s="37"/>
      <c r="URE29" s="37"/>
      <c r="URF29" s="37"/>
      <c r="URG29" s="37"/>
      <c r="URH29" s="37"/>
      <c r="URI29" s="37"/>
      <c r="URJ29" s="37"/>
      <c r="URK29" s="37"/>
      <c r="URL29" s="37"/>
      <c r="URM29" s="37"/>
      <c r="URN29" s="37"/>
      <c r="URO29" s="37"/>
      <c r="URP29" s="37"/>
      <c r="URQ29" s="37"/>
      <c r="URR29" s="37"/>
      <c r="URS29" s="37"/>
      <c r="URT29" s="37"/>
      <c r="URU29" s="37"/>
      <c r="URV29" s="37"/>
      <c r="URW29" s="37"/>
      <c r="URX29" s="37"/>
      <c r="URY29" s="37"/>
      <c r="URZ29" s="37"/>
      <c r="USA29" s="37"/>
      <c r="USB29" s="37"/>
      <c r="USC29" s="37"/>
      <c r="USD29" s="37"/>
      <c r="USE29" s="37"/>
      <c r="USF29" s="37"/>
      <c r="USG29" s="37"/>
      <c r="USH29" s="37"/>
      <c r="USI29" s="37"/>
      <c r="USJ29" s="37"/>
      <c r="USK29" s="37"/>
      <c r="USL29" s="37"/>
      <c r="USM29" s="37"/>
      <c r="USN29" s="37"/>
      <c r="USO29" s="37"/>
      <c r="USP29" s="37"/>
      <c r="USQ29" s="37"/>
      <c r="USR29" s="37"/>
      <c r="USS29" s="37"/>
      <c r="UST29" s="37"/>
      <c r="USU29" s="37"/>
      <c r="USV29" s="37"/>
      <c r="USW29" s="37"/>
      <c r="USX29" s="37"/>
      <c r="USY29" s="37"/>
      <c r="USZ29" s="37"/>
      <c r="UTA29" s="37"/>
      <c r="UTB29" s="37"/>
      <c r="UTC29" s="37"/>
      <c r="UTD29" s="37"/>
      <c r="UTE29" s="37"/>
      <c r="UTF29" s="37"/>
      <c r="UTG29" s="37"/>
      <c r="UTH29" s="37"/>
      <c r="UTI29" s="37"/>
      <c r="UTJ29" s="37"/>
      <c r="UTK29" s="37"/>
      <c r="UTL29" s="37"/>
      <c r="UTM29" s="37"/>
      <c r="UTN29" s="37"/>
      <c r="UTO29" s="37"/>
      <c r="UTP29" s="37"/>
      <c r="UTQ29" s="37"/>
      <c r="UTR29" s="37"/>
      <c r="UTS29" s="37"/>
      <c r="UTT29" s="37"/>
      <c r="UTU29" s="37"/>
      <c r="UTV29" s="37"/>
      <c r="UTW29" s="37"/>
      <c r="UTX29" s="37"/>
      <c r="UTY29" s="37"/>
      <c r="UTZ29" s="37"/>
      <c r="UUA29" s="37"/>
      <c r="UUB29" s="37"/>
      <c r="UUC29" s="37"/>
      <c r="UUD29" s="37"/>
      <c r="UUE29" s="37"/>
      <c r="UUF29" s="37"/>
      <c r="UUG29" s="37"/>
      <c r="UUH29" s="37"/>
      <c r="UUI29" s="37"/>
      <c r="UUJ29" s="37"/>
      <c r="UUK29" s="37"/>
      <c r="UUL29" s="37"/>
      <c r="UUM29" s="37"/>
      <c r="UUN29" s="37"/>
      <c r="UUO29" s="37"/>
      <c r="UUP29" s="37"/>
      <c r="UUQ29" s="37"/>
      <c r="UUR29" s="37"/>
      <c r="UUS29" s="37"/>
      <c r="UUT29" s="37"/>
      <c r="UUU29" s="37"/>
      <c r="UUV29" s="37"/>
      <c r="UUW29" s="37"/>
      <c r="UUX29" s="37"/>
      <c r="UUY29" s="37"/>
      <c r="UUZ29" s="37"/>
      <c r="UVA29" s="37"/>
      <c r="UVB29" s="37"/>
      <c r="UVC29" s="37"/>
      <c r="UVD29" s="37"/>
      <c r="UVE29" s="37"/>
      <c r="UVF29" s="37"/>
      <c r="UVG29" s="37"/>
      <c r="UVH29" s="37"/>
      <c r="UVI29" s="37"/>
      <c r="UVJ29" s="37"/>
      <c r="UVK29" s="37"/>
      <c r="UVL29" s="37"/>
      <c r="UVM29" s="37"/>
      <c r="UVN29" s="37"/>
      <c r="UVO29" s="37"/>
      <c r="UVP29" s="37"/>
      <c r="UVQ29" s="37"/>
      <c r="UVR29" s="37"/>
      <c r="UVS29" s="37"/>
      <c r="UVT29" s="37"/>
      <c r="UVU29" s="37"/>
      <c r="UVV29" s="37"/>
      <c r="UVW29" s="37"/>
      <c r="UVX29" s="37"/>
      <c r="UVY29" s="37"/>
      <c r="UVZ29" s="37"/>
      <c r="UWA29" s="37"/>
      <c r="UWB29" s="37"/>
      <c r="UWC29" s="37"/>
      <c r="UWD29" s="37"/>
      <c r="UWE29" s="37"/>
      <c r="UWF29" s="37"/>
      <c r="UWG29" s="37"/>
      <c r="UWH29" s="37"/>
      <c r="UWI29" s="37"/>
      <c r="UWJ29" s="37"/>
      <c r="UWK29" s="37"/>
      <c r="UWL29" s="37"/>
      <c r="UWM29" s="37"/>
      <c r="UWN29" s="37"/>
      <c r="UWO29" s="37"/>
      <c r="UWP29" s="37"/>
      <c r="UWQ29" s="37"/>
      <c r="UWR29" s="37"/>
      <c r="UWS29" s="37"/>
      <c r="UWT29" s="37"/>
      <c r="UWU29" s="37"/>
      <c r="UWV29" s="37"/>
      <c r="UWW29" s="37"/>
      <c r="UWX29" s="37"/>
      <c r="UWY29" s="37"/>
      <c r="UWZ29" s="37"/>
      <c r="UXA29" s="37"/>
      <c r="UXB29" s="37"/>
      <c r="UXC29" s="37"/>
      <c r="UXD29" s="37"/>
      <c r="UXE29" s="37"/>
      <c r="UXF29" s="37"/>
      <c r="UXG29" s="37"/>
      <c r="UXH29" s="37"/>
      <c r="UXI29" s="37"/>
      <c r="UXJ29" s="37"/>
      <c r="UXK29" s="37"/>
      <c r="UXL29" s="37"/>
      <c r="UXM29" s="37"/>
      <c r="UXN29" s="37"/>
      <c r="UXO29" s="37"/>
      <c r="UXP29" s="37"/>
      <c r="UXQ29" s="37"/>
      <c r="UXR29" s="37"/>
      <c r="UXS29" s="37"/>
      <c r="UXT29" s="37"/>
      <c r="UXU29" s="37"/>
      <c r="UXV29" s="37"/>
      <c r="UXW29" s="37"/>
      <c r="UXX29" s="37"/>
      <c r="UXY29" s="37"/>
      <c r="UXZ29" s="37"/>
      <c r="UYA29" s="37"/>
      <c r="UYB29" s="37"/>
      <c r="UYC29" s="37"/>
      <c r="UYD29" s="37"/>
      <c r="UYE29" s="37"/>
      <c r="UYF29" s="37"/>
      <c r="UYG29" s="37"/>
      <c r="UYH29" s="37"/>
      <c r="UYI29" s="37"/>
      <c r="UYJ29" s="37"/>
      <c r="UYK29" s="37"/>
      <c r="UYL29" s="37"/>
      <c r="UYM29" s="37"/>
      <c r="UYN29" s="37"/>
      <c r="UYO29" s="37"/>
      <c r="UYP29" s="37"/>
      <c r="UYQ29" s="37"/>
      <c r="UYR29" s="37"/>
      <c r="UYS29" s="37"/>
      <c r="UYT29" s="37"/>
      <c r="UYU29" s="37"/>
      <c r="UYV29" s="37"/>
      <c r="UYW29" s="37"/>
      <c r="UYX29" s="37"/>
      <c r="UYY29" s="37"/>
      <c r="UYZ29" s="37"/>
      <c r="UZA29" s="37"/>
      <c r="UZB29" s="37"/>
      <c r="UZC29" s="37"/>
      <c r="UZD29" s="37"/>
      <c r="UZE29" s="37"/>
      <c r="UZF29" s="37"/>
      <c r="UZG29" s="37"/>
      <c r="UZH29" s="37"/>
      <c r="UZI29" s="37"/>
      <c r="UZJ29" s="37"/>
      <c r="UZK29" s="37"/>
      <c r="UZL29" s="37"/>
      <c r="UZM29" s="37"/>
      <c r="UZN29" s="37"/>
      <c r="UZO29" s="37"/>
      <c r="UZP29" s="37"/>
      <c r="UZQ29" s="37"/>
      <c r="UZR29" s="37"/>
      <c r="UZS29" s="37"/>
      <c r="UZT29" s="37"/>
      <c r="UZU29" s="37"/>
      <c r="UZV29" s="37"/>
      <c r="UZW29" s="37"/>
      <c r="UZX29" s="37"/>
      <c r="UZY29" s="37"/>
      <c r="UZZ29" s="37"/>
      <c r="VAA29" s="37"/>
      <c r="VAB29" s="37"/>
      <c r="VAC29" s="37"/>
      <c r="VAD29" s="37"/>
      <c r="VAE29" s="37"/>
      <c r="VAF29" s="37"/>
      <c r="VAG29" s="37"/>
      <c r="VAH29" s="37"/>
      <c r="VAI29" s="37"/>
      <c r="VAJ29" s="37"/>
      <c r="VAK29" s="37"/>
      <c r="VAL29" s="37"/>
      <c r="VAM29" s="37"/>
      <c r="VAN29" s="37"/>
      <c r="VAO29" s="37"/>
      <c r="VAP29" s="37"/>
      <c r="VAQ29" s="37"/>
      <c r="VAR29" s="37"/>
      <c r="VAS29" s="37"/>
      <c r="VAT29" s="37"/>
      <c r="VAU29" s="37"/>
      <c r="VAV29" s="37"/>
      <c r="VAW29" s="37"/>
      <c r="VAX29" s="37"/>
      <c r="VAY29" s="37"/>
      <c r="VAZ29" s="37"/>
      <c r="VBA29" s="37"/>
      <c r="VBB29" s="37"/>
      <c r="VBC29" s="37"/>
      <c r="VBD29" s="37"/>
      <c r="VBE29" s="37"/>
      <c r="VBF29" s="37"/>
      <c r="VBG29" s="37"/>
      <c r="VBH29" s="37"/>
      <c r="VBI29" s="37"/>
      <c r="VBJ29" s="37"/>
      <c r="VBK29" s="37"/>
      <c r="VBL29" s="37"/>
      <c r="VBM29" s="37"/>
      <c r="VBN29" s="37"/>
      <c r="VBO29" s="37"/>
      <c r="VBP29" s="37"/>
      <c r="VBQ29" s="37"/>
      <c r="VBR29" s="37"/>
      <c r="VBS29" s="37"/>
      <c r="VBT29" s="37"/>
      <c r="VBU29" s="37"/>
      <c r="VBV29" s="37"/>
      <c r="VBW29" s="37"/>
      <c r="VBX29" s="37"/>
      <c r="VBY29" s="37"/>
      <c r="VBZ29" s="37"/>
      <c r="VCA29" s="37"/>
      <c r="VCB29" s="37"/>
      <c r="VCC29" s="37"/>
      <c r="VCD29" s="37"/>
      <c r="VCE29" s="37"/>
      <c r="VCF29" s="37"/>
      <c r="VCG29" s="37"/>
      <c r="VCH29" s="37"/>
      <c r="VCI29" s="37"/>
      <c r="VCJ29" s="37"/>
      <c r="VCK29" s="37"/>
      <c r="VCL29" s="37"/>
      <c r="VCM29" s="37"/>
      <c r="VCN29" s="37"/>
      <c r="VCO29" s="37"/>
      <c r="VCP29" s="37"/>
      <c r="VCQ29" s="37"/>
      <c r="VCR29" s="37"/>
      <c r="VCS29" s="37"/>
      <c r="VCT29" s="37"/>
      <c r="VCU29" s="37"/>
      <c r="VCV29" s="37"/>
      <c r="VCW29" s="37"/>
      <c r="VCX29" s="37"/>
      <c r="VCY29" s="37"/>
      <c r="VCZ29" s="37"/>
      <c r="VDA29" s="37"/>
      <c r="VDB29" s="37"/>
      <c r="VDC29" s="37"/>
      <c r="VDD29" s="37"/>
      <c r="VDE29" s="37"/>
      <c r="VDF29" s="37"/>
      <c r="VDG29" s="37"/>
      <c r="VDH29" s="37"/>
      <c r="VDI29" s="37"/>
      <c r="VDJ29" s="37"/>
      <c r="VDK29" s="37"/>
      <c r="VDL29" s="37"/>
      <c r="VDM29" s="37"/>
      <c r="VDN29" s="37"/>
      <c r="VDO29" s="37"/>
      <c r="VDP29" s="37"/>
      <c r="VDQ29" s="37"/>
      <c r="VDR29" s="37"/>
      <c r="VDS29" s="37"/>
      <c r="VDT29" s="37"/>
      <c r="VDU29" s="37"/>
      <c r="VDV29" s="37"/>
      <c r="VDW29" s="37"/>
      <c r="VDX29" s="37"/>
      <c r="VDY29" s="37"/>
      <c r="VDZ29" s="37"/>
      <c r="VEA29" s="37"/>
      <c r="VEB29" s="37"/>
      <c r="VEC29" s="37"/>
      <c r="VED29" s="37"/>
      <c r="VEE29" s="37"/>
      <c r="VEF29" s="37"/>
      <c r="VEG29" s="37"/>
      <c r="VEH29" s="37"/>
      <c r="VEI29" s="37"/>
      <c r="VEJ29" s="37"/>
      <c r="VEK29" s="37"/>
      <c r="VEL29" s="37"/>
      <c r="VEM29" s="37"/>
      <c r="VEN29" s="37"/>
      <c r="VEO29" s="37"/>
      <c r="VEP29" s="37"/>
      <c r="VEQ29" s="37"/>
      <c r="VER29" s="37"/>
      <c r="VES29" s="37"/>
      <c r="VET29" s="37"/>
      <c r="VEU29" s="37"/>
      <c r="VEV29" s="37"/>
      <c r="VEW29" s="37"/>
      <c r="VEX29" s="37"/>
      <c r="VEY29" s="37"/>
      <c r="VEZ29" s="37"/>
      <c r="VFA29" s="37"/>
      <c r="VFB29" s="37"/>
      <c r="VFC29" s="37"/>
      <c r="VFD29" s="37"/>
      <c r="VFE29" s="37"/>
      <c r="VFF29" s="37"/>
      <c r="VFG29" s="37"/>
      <c r="VFH29" s="37"/>
      <c r="VFI29" s="37"/>
      <c r="VFJ29" s="37"/>
      <c r="VFK29" s="37"/>
      <c r="VFL29" s="37"/>
      <c r="VFM29" s="37"/>
      <c r="VFN29" s="37"/>
      <c r="VFO29" s="37"/>
      <c r="VFP29" s="37"/>
      <c r="VFQ29" s="37"/>
      <c r="VFR29" s="37"/>
      <c r="VFS29" s="37"/>
      <c r="VFT29" s="37"/>
      <c r="VFU29" s="37"/>
      <c r="VFV29" s="37"/>
      <c r="VFW29" s="37"/>
      <c r="VFX29" s="37"/>
      <c r="VFY29" s="37"/>
      <c r="VFZ29" s="37"/>
      <c r="VGA29" s="37"/>
      <c r="VGB29" s="37"/>
      <c r="VGC29" s="37"/>
      <c r="VGD29" s="37"/>
      <c r="VGE29" s="37"/>
      <c r="VGF29" s="37"/>
      <c r="VGG29" s="37"/>
      <c r="VGH29" s="37"/>
      <c r="VGI29" s="37"/>
      <c r="VGJ29" s="37"/>
      <c r="VGK29" s="37"/>
      <c r="VGL29" s="37"/>
      <c r="VGM29" s="37"/>
      <c r="VGN29" s="37"/>
      <c r="VGO29" s="37"/>
      <c r="VGP29" s="37"/>
      <c r="VGQ29" s="37"/>
      <c r="VGR29" s="37"/>
      <c r="VGS29" s="37"/>
      <c r="VGT29" s="37"/>
      <c r="VGU29" s="37"/>
      <c r="VGV29" s="37"/>
      <c r="VGW29" s="37"/>
      <c r="VGX29" s="37"/>
      <c r="VGY29" s="37"/>
      <c r="VGZ29" s="37"/>
      <c r="VHA29" s="37"/>
      <c r="VHB29" s="37"/>
      <c r="VHC29" s="37"/>
      <c r="VHD29" s="37"/>
      <c r="VHE29" s="37"/>
      <c r="VHF29" s="37"/>
      <c r="VHG29" s="37"/>
      <c r="VHH29" s="37"/>
      <c r="VHI29" s="37"/>
      <c r="VHJ29" s="37"/>
      <c r="VHK29" s="37"/>
      <c r="VHL29" s="37"/>
      <c r="VHM29" s="37"/>
      <c r="VHN29" s="37"/>
      <c r="VHO29" s="37"/>
      <c r="VHP29" s="37"/>
      <c r="VHQ29" s="37"/>
      <c r="VHR29" s="37"/>
      <c r="VHS29" s="37"/>
      <c r="VHT29" s="37"/>
      <c r="VHU29" s="37"/>
      <c r="VHV29" s="37"/>
      <c r="VHW29" s="37"/>
      <c r="VHX29" s="37"/>
      <c r="VHY29" s="37"/>
      <c r="VHZ29" s="37"/>
      <c r="VIA29" s="37"/>
      <c r="VIB29" s="37"/>
      <c r="VIC29" s="37"/>
      <c r="VID29" s="37"/>
      <c r="VIE29" s="37"/>
      <c r="VIF29" s="37"/>
      <c r="VIG29" s="37"/>
      <c r="VIH29" s="37"/>
      <c r="VII29" s="37"/>
      <c r="VIJ29" s="37"/>
      <c r="VIK29" s="37"/>
      <c r="VIL29" s="37"/>
      <c r="VIM29" s="37"/>
      <c r="VIN29" s="37"/>
      <c r="VIO29" s="37"/>
      <c r="VIP29" s="37"/>
      <c r="VIQ29" s="37"/>
      <c r="VIR29" s="37"/>
      <c r="VIS29" s="37"/>
      <c r="VIT29" s="37"/>
      <c r="VIU29" s="37"/>
      <c r="VIV29" s="37"/>
      <c r="VIW29" s="37"/>
      <c r="VIX29" s="37"/>
      <c r="VIY29" s="37"/>
      <c r="VIZ29" s="37"/>
      <c r="VJA29" s="37"/>
      <c r="VJB29" s="37"/>
      <c r="VJC29" s="37"/>
      <c r="VJD29" s="37"/>
      <c r="VJE29" s="37"/>
      <c r="VJF29" s="37"/>
      <c r="VJG29" s="37"/>
      <c r="VJH29" s="37"/>
      <c r="VJI29" s="37"/>
      <c r="VJJ29" s="37"/>
      <c r="VJK29" s="37"/>
      <c r="VJL29" s="37"/>
      <c r="VJM29" s="37"/>
      <c r="VJN29" s="37"/>
      <c r="VJO29" s="37"/>
      <c r="VJP29" s="37"/>
      <c r="VJQ29" s="37"/>
      <c r="VJR29" s="37"/>
      <c r="VJS29" s="37"/>
      <c r="VJT29" s="37"/>
      <c r="VJU29" s="37"/>
      <c r="VJV29" s="37"/>
      <c r="VJW29" s="37"/>
      <c r="VJX29" s="37"/>
      <c r="VJY29" s="37"/>
      <c r="VJZ29" s="37"/>
      <c r="VKA29" s="37"/>
      <c r="VKB29" s="37"/>
      <c r="VKC29" s="37"/>
      <c r="VKD29" s="37"/>
      <c r="VKE29" s="37"/>
      <c r="VKF29" s="37"/>
      <c r="VKG29" s="37"/>
      <c r="VKH29" s="37"/>
      <c r="VKI29" s="37"/>
      <c r="VKJ29" s="37"/>
      <c r="VKK29" s="37"/>
      <c r="VKL29" s="37"/>
      <c r="VKM29" s="37"/>
      <c r="VKN29" s="37"/>
      <c r="VKO29" s="37"/>
      <c r="VKP29" s="37"/>
      <c r="VKQ29" s="37"/>
      <c r="VKR29" s="37"/>
      <c r="VKS29" s="37"/>
      <c r="VKT29" s="37"/>
      <c r="VKU29" s="37"/>
      <c r="VKV29" s="37"/>
      <c r="VKW29" s="37"/>
      <c r="VKX29" s="37"/>
      <c r="VKY29" s="37"/>
      <c r="VKZ29" s="37"/>
      <c r="VLA29" s="37"/>
      <c r="VLB29" s="37"/>
      <c r="VLC29" s="37"/>
      <c r="VLD29" s="37"/>
      <c r="VLE29" s="37"/>
      <c r="VLF29" s="37"/>
      <c r="VLG29" s="37"/>
      <c r="VLH29" s="37"/>
      <c r="VLI29" s="37"/>
      <c r="VLJ29" s="37"/>
      <c r="VLK29" s="37"/>
      <c r="VLL29" s="37"/>
      <c r="VLM29" s="37"/>
      <c r="VLN29" s="37"/>
      <c r="VLO29" s="37"/>
      <c r="VLP29" s="37"/>
      <c r="VLQ29" s="37"/>
      <c r="VLR29" s="37"/>
      <c r="VLS29" s="37"/>
      <c r="VLT29" s="37"/>
      <c r="VLU29" s="37"/>
      <c r="VLV29" s="37"/>
      <c r="VLW29" s="37"/>
      <c r="VLX29" s="37"/>
      <c r="VLY29" s="37"/>
      <c r="VLZ29" s="37"/>
      <c r="VMA29" s="37"/>
      <c r="VMB29" s="37"/>
      <c r="VMC29" s="37"/>
      <c r="VMD29" s="37"/>
      <c r="VME29" s="37"/>
      <c r="VMF29" s="37"/>
      <c r="VMG29" s="37"/>
      <c r="VMH29" s="37"/>
      <c r="VMI29" s="37"/>
      <c r="VMJ29" s="37"/>
      <c r="VMK29" s="37"/>
      <c r="VML29" s="37"/>
      <c r="VMM29" s="37"/>
      <c r="VMN29" s="37"/>
      <c r="VMO29" s="37"/>
      <c r="VMP29" s="37"/>
      <c r="VMQ29" s="37"/>
      <c r="VMR29" s="37"/>
      <c r="VMS29" s="37"/>
      <c r="VMT29" s="37"/>
      <c r="VMU29" s="37"/>
      <c r="VMV29" s="37"/>
      <c r="VMW29" s="37"/>
      <c r="VMX29" s="37"/>
      <c r="VMY29" s="37"/>
      <c r="VMZ29" s="37"/>
      <c r="VNA29" s="37"/>
      <c r="VNB29" s="37"/>
      <c r="VNC29" s="37"/>
      <c r="VND29" s="37"/>
      <c r="VNE29" s="37"/>
      <c r="VNF29" s="37"/>
      <c r="VNG29" s="37"/>
      <c r="VNH29" s="37"/>
      <c r="VNI29" s="37"/>
      <c r="VNJ29" s="37"/>
      <c r="VNK29" s="37"/>
      <c r="VNL29" s="37"/>
      <c r="VNM29" s="37"/>
      <c r="VNN29" s="37"/>
      <c r="VNO29" s="37"/>
      <c r="VNP29" s="37"/>
      <c r="VNQ29" s="37"/>
      <c r="VNR29" s="37"/>
      <c r="VNS29" s="37"/>
      <c r="VNT29" s="37"/>
      <c r="VNU29" s="37"/>
      <c r="VNV29" s="37"/>
      <c r="VNW29" s="37"/>
      <c r="VNX29" s="37"/>
      <c r="VNY29" s="37"/>
      <c r="VNZ29" s="37"/>
      <c r="VOA29" s="37"/>
      <c r="VOB29" s="37"/>
      <c r="VOC29" s="37"/>
      <c r="VOD29" s="37"/>
      <c r="VOE29" s="37"/>
      <c r="VOF29" s="37"/>
      <c r="VOG29" s="37"/>
      <c r="VOH29" s="37"/>
      <c r="VOI29" s="37"/>
      <c r="VOJ29" s="37"/>
      <c r="VOK29" s="37"/>
      <c r="VOL29" s="37"/>
      <c r="VOM29" s="37"/>
      <c r="VON29" s="37"/>
      <c r="VOO29" s="37"/>
      <c r="VOP29" s="37"/>
      <c r="VOQ29" s="37"/>
      <c r="VOR29" s="37"/>
      <c r="VOS29" s="37"/>
      <c r="VOT29" s="37"/>
      <c r="VOU29" s="37"/>
      <c r="VOV29" s="37"/>
      <c r="VOW29" s="37"/>
      <c r="VOX29" s="37"/>
      <c r="VOY29" s="37"/>
      <c r="VOZ29" s="37"/>
      <c r="VPA29" s="37"/>
      <c r="VPB29" s="37"/>
      <c r="VPC29" s="37"/>
      <c r="VPD29" s="37"/>
      <c r="VPE29" s="37"/>
      <c r="VPF29" s="37"/>
      <c r="VPG29" s="37"/>
      <c r="VPH29" s="37"/>
      <c r="VPI29" s="37"/>
      <c r="VPJ29" s="37"/>
      <c r="VPK29" s="37"/>
      <c r="VPL29" s="37"/>
      <c r="VPM29" s="37"/>
      <c r="VPN29" s="37"/>
      <c r="VPO29" s="37"/>
      <c r="VPP29" s="37"/>
      <c r="VPQ29" s="37"/>
      <c r="VPR29" s="37"/>
      <c r="VPS29" s="37"/>
      <c r="VPT29" s="37"/>
      <c r="VPU29" s="37"/>
      <c r="VPV29" s="37"/>
      <c r="VPW29" s="37"/>
      <c r="VPX29" s="37"/>
      <c r="VPY29" s="37"/>
      <c r="VPZ29" s="37"/>
      <c r="VQA29" s="37"/>
      <c r="VQB29" s="37"/>
      <c r="VQC29" s="37"/>
      <c r="VQD29" s="37"/>
      <c r="VQE29" s="37"/>
      <c r="VQF29" s="37"/>
      <c r="VQG29" s="37"/>
      <c r="VQH29" s="37"/>
      <c r="VQI29" s="37"/>
      <c r="VQJ29" s="37"/>
      <c r="VQK29" s="37"/>
      <c r="VQL29" s="37"/>
      <c r="VQM29" s="37"/>
      <c r="VQN29" s="37"/>
      <c r="VQO29" s="37"/>
      <c r="VQP29" s="37"/>
      <c r="VQQ29" s="37"/>
      <c r="VQR29" s="37"/>
      <c r="VQS29" s="37"/>
      <c r="VQT29" s="37"/>
      <c r="VQU29" s="37"/>
      <c r="VQV29" s="37"/>
      <c r="VQW29" s="37"/>
      <c r="VQX29" s="37"/>
      <c r="VQY29" s="37"/>
      <c r="VQZ29" s="37"/>
      <c r="VRA29" s="37"/>
      <c r="VRB29" s="37"/>
      <c r="VRC29" s="37"/>
      <c r="VRD29" s="37"/>
      <c r="VRE29" s="37"/>
      <c r="VRF29" s="37"/>
      <c r="VRG29" s="37"/>
      <c r="VRH29" s="37"/>
      <c r="VRI29" s="37"/>
      <c r="VRJ29" s="37"/>
      <c r="VRK29" s="37"/>
      <c r="VRL29" s="37"/>
      <c r="VRM29" s="37"/>
      <c r="VRN29" s="37"/>
      <c r="VRO29" s="37"/>
      <c r="VRP29" s="37"/>
      <c r="VRQ29" s="37"/>
      <c r="VRR29" s="37"/>
      <c r="VRS29" s="37"/>
      <c r="VRT29" s="37"/>
      <c r="VRU29" s="37"/>
      <c r="VRV29" s="37"/>
      <c r="VRW29" s="37"/>
      <c r="VRX29" s="37"/>
      <c r="VRY29" s="37"/>
      <c r="VRZ29" s="37"/>
      <c r="VSA29" s="37"/>
      <c r="VSB29" s="37"/>
      <c r="VSC29" s="37"/>
      <c r="VSD29" s="37"/>
      <c r="VSE29" s="37"/>
      <c r="VSF29" s="37"/>
      <c r="VSG29" s="37"/>
      <c r="VSH29" s="37"/>
      <c r="VSI29" s="37"/>
      <c r="VSJ29" s="37"/>
      <c r="VSK29" s="37"/>
      <c r="VSL29" s="37"/>
      <c r="VSM29" s="37"/>
      <c r="VSN29" s="37"/>
      <c r="VSO29" s="37"/>
      <c r="VSP29" s="37"/>
      <c r="VSQ29" s="37"/>
      <c r="VSR29" s="37"/>
      <c r="VSS29" s="37"/>
      <c r="VST29" s="37"/>
      <c r="VSU29" s="37"/>
      <c r="VSV29" s="37"/>
      <c r="VSW29" s="37"/>
      <c r="VSX29" s="37"/>
      <c r="VSY29" s="37"/>
      <c r="VSZ29" s="37"/>
      <c r="VTA29" s="37"/>
      <c r="VTB29" s="37"/>
      <c r="VTC29" s="37"/>
      <c r="VTD29" s="37"/>
      <c r="VTE29" s="37"/>
      <c r="VTF29" s="37"/>
      <c r="VTG29" s="37"/>
      <c r="VTH29" s="37"/>
      <c r="VTI29" s="37"/>
      <c r="VTJ29" s="37"/>
      <c r="VTK29" s="37"/>
      <c r="VTL29" s="37"/>
      <c r="VTM29" s="37"/>
      <c r="VTN29" s="37"/>
      <c r="VTO29" s="37"/>
      <c r="VTP29" s="37"/>
      <c r="VTQ29" s="37"/>
      <c r="VTR29" s="37"/>
      <c r="VTS29" s="37"/>
      <c r="VTT29" s="37"/>
      <c r="VTU29" s="37"/>
      <c r="VTV29" s="37"/>
      <c r="VTW29" s="37"/>
      <c r="VTX29" s="37"/>
      <c r="VTY29" s="37"/>
      <c r="VTZ29" s="37"/>
      <c r="VUA29" s="37"/>
      <c r="VUB29" s="37"/>
      <c r="VUC29" s="37"/>
      <c r="VUD29" s="37"/>
      <c r="VUE29" s="37"/>
      <c r="VUF29" s="37"/>
      <c r="VUG29" s="37"/>
      <c r="VUH29" s="37"/>
      <c r="VUI29" s="37"/>
      <c r="VUJ29" s="37"/>
      <c r="VUK29" s="37"/>
      <c r="VUL29" s="37"/>
      <c r="VUM29" s="37"/>
      <c r="VUN29" s="37"/>
      <c r="VUO29" s="37"/>
      <c r="VUP29" s="37"/>
      <c r="VUQ29" s="37"/>
      <c r="VUR29" s="37"/>
      <c r="VUS29" s="37"/>
      <c r="VUT29" s="37"/>
      <c r="VUU29" s="37"/>
      <c r="VUV29" s="37"/>
      <c r="VUW29" s="37"/>
      <c r="VUX29" s="37"/>
      <c r="VUY29" s="37"/>
      <c r="VUZ29" s="37"/>
      <c r="VVA29" s="37"/>
      <c r="VVB29" s="37"/>
      <c r="VVC29" s="37"/>
      <c r="VVD29" s="37"/>
      <c r="VVE29" s="37"/>
      <c r="VVF29" s="37"/>
      <c r="VVG29" s="37"/>
      <c r="VVH29" s="37"/>
      <c r="VVI29" s="37"/>
      <c r="VVJ29" s="37"/>
      <c r="VVK29" s="37"/>
      <c r="VVL29" s="37"/>
      <c r="VVM29" s="37"/>
      <c r="VVN29" s="37"/>
      <c r="VVO29" s="37"/>
      <c r="VVP29" s="37"/>
      <c r="VVQ29" s="37"/>
      <c r="VVR29" s="37"/>
      <c r="VVS29" s="37"/>
      <c r="VVT29" s="37"/>
      <c r="VVU29" s="37"/>
      <c r="VVV29" s="37"/>
      <c r="VVW29" s="37"/>
      <c r="VVX29" s="37"/>
      <c r="VVY29" s="37"/>
      <c r="VVZ29" s="37"/>
      <c r="VWA29" s="37"/>
      <c r="VWB29" s="37"/>
      <c r="VWC29" s="37"/>
      <c r="VWD29" s="37"/>
      <c r="VWE29" s="37"/>
      <c r="VWF29" s="37"/>
      <c r="VWG29" s="37"/>
      <c r="VWH29" s="37"/>
      <c r="VWI29" s="37"/>
      <c r="VWJ29" s="37"/>
      <c r="VWK29" s="37"/>
      <c r="VWL29" s="37"/>
      <c r="VWM29" s="37"/>
      <c r="VWN29" s="37"/>
      <c r="VWO29" s="37"/>
      <c r="VWP29" s="37"/>
      <c r="VWQ29" s="37"/>
      <c r="VWR29" s="37"/>
      <c r="VWS29" s="37"/>
      <c r="VWT29" s="37"/>
      <c r="VWU29" s="37"/>
      <c r="VWV29" s="37"/>
      <c r="VWW29" s="37"/>
      <c r="VWX29" s="37"/>
      <c r="VWY29" s="37"/>
      <c r="VWZ29" s="37"/>
      <c r="VXA29" s="37"/>
      <c r="VXB29" s="37"/>
      <c r="VXC29" s="37"/>
      <c r="VXD29" s="37"/>
      <c r="VXE29" s="37"/>
      <c r="VXF29" s="37"/>
      <c r="VXG29" s="37"/>
      <c r="VXH29" s="37"/>
      <c r="VXI29" s="37"/>
      <c r="VXJ29" s="37"/>
      <c r="VXK29" s="37"/>
      <c r="VXL29" s="37"/>
      <c r="VXM29" s="37"/>
      <c r="VXN29" s="37"/>
      <c r="VXO29" s="37"/>
      <c r="VXP29" s="37"/>
      <c r="VXQ29" s="37"/>
      <c r="VXR29" s="37"/>
      <c r="VXS29" s="37"/>
      <c r="VXT29" s="37"/>
      <c r="VXU29" s="37"/>
      <c r="VXV29" s="37"/>
      <c r="VXW29" s="37"/>
      <c r="VXX29" s="37"/>
      <c r="VXY29" s="37"/>
      <c r="VXZ29" s="37"/>
      <c r="VYA29" s="37"/>
      <c r="VYB29" s="37"/>
      <c r="VYC29" s="37"/>
      <c r="VYD29" s="37"/>
      <c r="VYE29" s="37"/>
      <c r="VYF29" s="37"/>
      <c r="VYG29" s="37"/>
      <c r="VYH29" s="37"/>
      <c r="VYI29" s="37"/>
      <c r="VYJ29" s="37"/>
      <c r="VYK29" s="37"/>
      <c r="VYL29" s="37"/>
      <c r="VYM29" s="37"/>
      <c r="VYN29" s="37"/>
      <c r="VYO29" s="37"/>
      <c r="VYP29" s="37"/>
      <c r="VYQ29" s="37"/>
      <c r="VYR29" s="37"/>
      <c r="VYS29" s="37"/>
      <c r="VYT29" s="37"/>
      <c r="VYU29" s="37"/>
      <c r="VYV29" s="37"/>
      <c r="VYW29" s="37"/>
      <c r="VYX29" s="37"/>
      <c r="VYY29" s="37"/>
      <c r="VYZ29" s="37"/>
      <c r="VZA29" s="37"/>
      <c r="VZB29" s="37"/>
      <c r="VZC29" s="37"/>
      <c r="VZD29" s="37"/>
      <c r="VZE29" s="37"/>
      <c r="VZF29" s="37"/>
      <c r="VZG29" s="37"/>
      <c r="VZH29" s="37"/>
      <c r="VZI29" s="37"/>
      <c r="VZJ29" s="37"/>
      <c r="VZK29" s="37"/>
      <c r="VZL29" s="37"/>
      <c r="VZM29" s="37"/>
      <c r="VZN29" s="37"/>
      <c r="VZO29" s="37"/>
      <c r="VZP29" s="37"/>
      <c r="VZQ29" s="37"/>
      <c r="VZR29" s="37"/>
      <c r="VZS29" s="37"/>
      <c r="VZT29" s="37"/>
      <c r="VZU29" s="37"/>
      <c r="VZV29" s="37"/>
      <c r="VZW29" s="37"/>
      <c r="VZX29" s="37"/>
      <c r="VZY29" s="37"/>
      <c r="VZZ29" s="37"/>
      <c r="WAA29" s="37"/>
      <c r="WAB29" s="37"/>
      <c r="WAC29" s="37"/>
      <c r="WAD29" s="37"/>
      <c r="WAE29" s="37"/>
      <c r="WAF29" s="37"/>
      <c r="WAG29" s="37"/>
      <c r="WAH29" s="37"/>
      <c r="WAI29" s="37"/>
      <c r="WAJ29" s="37"/>
      <c r="WAK29" s="37"/>
      <c r="WAL29" s="37"/>
      <c r="WAM29" s="37"/>
      <c r="WAN29" s="37"/>
      <c r="WAO29" s="37"/>
      <c r="WAP29" s="37"/>
      <c r="WAQ29" s="37"/>
      <c r="WAR29" s="37"/>
      <c r="WAS29" s="37"/>
      <c r="WAT29" s="37"/>
      <c r="WAU29" s="37"/>
      <c r="WAV29" s="37"/>
      <c r="WAW29" s="37"/>
      <c r="WAX29" s="37"/>
      <c r="WAY29" s="37"/>
      <c r="WAZ29" s="37"/>
      <c r="WBA29" s="37"/>
      <c r="WBB29" s="37"/>
      <c r="WBC29" s="37"/>
      <c r="WBD29" s="37"/>
      <c r="WBE29" s="37"/>
      <c r="WBF29" s="37"/>
      <c r="WBG29" s="37"/>
      <c r="WBH29" s="37"/>
      <c r="WBI29" s="37"/>
      <c r="WBJ29" s="37"/>
      <c r="WBK29" s="37"/>
      <c r="WBL29" s="37"/>
      <c r="WBM29" s="37"/>
      <c r="WBN29" s="37"/>
      <c r="WBO29" s="37"/>
      <c r="WBP29" s="37"/>
      <c r="WBQ29" s="37"/>
      <c r="WBR29" s="37"/>
      <c r="WBS29" s="37"/>
      <c r="WBT29" s="37"/>
      <c r="WBU29" s="37"/>
      <c r="WBV29" s="37"/>
      <c r="WBW29" s="37"/>
      <c r="WBX29" s="37"/>
      <c r="WBY29" s="37"/>
      <c r="WBZ29" s="37"/>
      <c r="WCA29" s="37"/>
      <c r="WCB29" s="37"/>
      <c r="WCC29" s="37"/>
      <c r="WCD29" s="37"/>
      <c r="WCE29" s="37"/>
      <c r="WCF29" s="37"/>
      <c r="WCG29" s="37"/>
      <c r="WCH29" s="37"/>
      <c r="WCI29" s="37"/>
      <c r="WCJ29" s="37"/>
      <c r="WCK29" s="37"/>
      <c r="WCL29" s="37"/>
      <c r="WCM29" s="37"/>
      <c r="WCN29" s="37"/>
      <c r="WCO29" s="37"/>
      <c r="WCP29" s="37"/>
      <c r="WCQ29" s="37"/>
      <c r="WCR29" s="37"/>
      <c r="WCS29" s="37"/>
      <c r="WCT29" s="37"/>
      <c r="WCU29" s="37"/>
      <c r="WCV29" s="37"/>
      <c r="WCW29" s="37"/>
      <c r="WCX29" s="37"/>
      <c r="WCY29" s="37"/>
      <c r="WCZ29" s="37"/>
      <c r="WDA29" s="37"/>
      <c r="WDB29" s="37"/>
      <c r="WDC29" s="37"/>
      <c r="WDD29" s="37"/>
      <c r="WDE29" s="37"/>
      <c r="WDF29" s="37"/>
      <c r="WDG29" s="37"/>
      <c r="WDH29" s="37"/>
      <c r="WDI29" s="37"/>
      <c r="WDJ29" s="37"/>
      <c r="WDK29" s="37"/>
      <c r="WDL29" s="37"/>
      <c r="WDM29" s="37"/>
      <c r="WDN29" s="37"/>
      <c r="WDO29" s="37"/>
      <c r="WDP29" s="37"/>
      <c r="WDQ29" s="37"/>
      <c r="WDR29" s="37"/>
      <c r="WDS29" s="37"/>
      <c r="WDT29" s="37"/>
      <c r="WDU29" s="37"/>
      <c r="WDV29" s="37"/>
      <c r="WDW29" s="37"/>
      <c r="WDX29" s="37"/>
      <c r="WDY29" s="37"/>
      <c r="WDZ29" s="37"/>
      <c r="WEA29" s="37"/>
      <c r="WEB29" s="37"/>
      <c r="WEC29" s="37"/>
      <c r="WED29" s="37"/>
      <c r="WEE29" s="37"/>
      <c r="WEF29" s="37"/>
      <c r="WEG29" s="37"/>
      <c r="WEH29" s="37"/>
      <c r="WEI29" s="37"/>
      <c r="WEJ29" s="37"/>
      <c r="WEK29" s="37"/>
      <c r="WEL29" s="37"/>
      <c r="WEM29" s="37"/>
      <c r="WEN29" s="37"/>
      <c r="WEO29" s="37"/>
      <c r="WEP29" s="37"/>
      <c r="WEQ29" s="37"/>
      <c r="WER29" s="37"/>
      <c r="WES29" s="37"/>
      <c r="WET29" s="37"/>
      <c r="WEU29" s="37"/>
      <c r="WEV29" s="37"/>
      <c r="WEW29" s="37"/>
      <c r="WEX29" s="37"/>
      <c r="WEY29" s="37"/>
      <c r="WEZ29" s="37"/>
      <c r="WFA29" s="37"/>
      <c r="WFB29" s="37"/>
      <c r="WFC29" s="37"/>
      <c r="WFD29" s="37"/>
      <c r="WFE29" s="37"/>
      <c r="WFF29" s="37"/>
      <c r="WFG29" s="37"/>
      <c r="WFH29" s="37"/>
      <c r="WFI29" s="37"/>
      <c r="WFJ29" s="37"/>
      <c r="WFK29" s="37"/>
      <c r="WFL29" s="37"/>
      <c r="WFM29" s="37"/>
      <c r="WFN29" s="37"/>
      <c r="WFO29" s="37"/>
      <c r="WFP29" s="37"/>
      <c r="WFQ29" s="37"/>
      <c r="WFR29" s="37"/>
      <c r="WFS29" s="37"/>
      <c r="WFT29" s="37"/>
      <c r="WFU29" s="37"/>
      <c r="WFV29" s="37"/>
      <c r="WFW29" s="37"/>
      <c r="WFX29" s="37"/>
      <c r="WFY29" s="37"/>
      <c r="WFZ29" s="37"/>
      <c r="WGA29" s="37"/>
      <c r="WGB29" s="37"/>
      <c r="WGC29" s="37"/>
      <c r="WGD29" s="37"/>
      <c r="WGE29" s="37"/>
      <c r="WGF29" s="37"/>
      <c r="WGG29" s="37"/>
      <c r="WGH29" s="37"/>
      <c r="WGI29" s="37"/>
      <c r="WGJ29" s="37"/>
      <c r="WGK29" s="37"/>
      <c r="WGL29" s="37"/>
      <c r="WGM29" s="37"/>
      <c r="WGN29" s="37"/>
      <c r="WGO29" s="37"/>
      <c r="WGP29" s="37"/>
      <c r="WGQ29" s="37"/>
      <c r="WGR29" s="37"/>
      <c r="WGS29" s="37"/>
      <c r="WGT29" s="37"/>
      <c r="WGU29" s="37"/>
      <c r="WGV29" s="37"/>
      <c r="WGW29" s="37"/>
      <c r="WGX29" s="37"/>
      <c r="WGY29" s="37"/>
      <c r="WGZ29" s="37"/>
      <c r="WHA29" s="37"/>
      <c r="WHB29" s="37"/>
      <c r="WHC29" s="37"/>
      <c r="WHD29" s="37"/>
      <c r="WHE29" s="37"/>
      <c r="WHF29" s="37"/>
      <c r="WHG29" s="37"/>
      <c r="WHH29" s="37"/>
      <c r="WHI29" s="37"/>
      <c r="WHJ29" s="37"/>
      <c r="WHK29" s="37"/>
      <c r="WHL29" s="37"/>
      <c r="WHM29" s="37"/>
      <c r="WHN29" s="37"/>
      <c r="WHO29" s="37"/>
      <c r="WHP29" s="37"/>
      <c r="WHQ29" s="37"/>
      <c r="WHR29" s="37"/>
      <c r="WHS29" s="37"/>
      <c r="WHT29" s="37"/>
      <c r="WHU29" s="37"/>
      <c r="WHV29" s="37"/>
      <c r="WHW29" s="37"/>
      <c r="WHX29" s="37"/>
      <c r="WHY29" s="37"/>
      <c r="WHZ29" s="37"/>
      <c r="WIA29" s="37"/>
      <c r="WIB29" s="37"/>
      <c r="WIC29" s="37"/>
      <c r="WID29" s="37"/>
      <c r="WIE29" s="37"/>
      <c r="WIF29" s="37"/>
      <c r="WIG29" s="37"/>
      <c r="WIH29" s="37"/>
      <c r="WII29" s="37"/>
      <c r="WIJ29" s="37"/>
      <c r="WIK29" s="37"/>
      <c r="WIL29" s="37"/>
      <c r="WIM29" s="37"/>
      <c r="WIN29" s="37"/>
      <c r="WIO29" s="37"/>
      <c r="WIP29" s="37"/>
      <c r="WIQ29" s="37"/>
      <c r="WIR29" s="37"/>
      <c r="WIS29" s="37"/>
      <c r="WIT29" s="37"/>
      <c r="WIU29" s="37"/>
      <c r="WIV29" s="37"/>
      <c r="WIW29" s="37"/>
      <c r="WIX29" s="37"/>
      <c r="WIY29" s="37"/>
      <c r="WIZ29" s="37"/>
      <c r="WJA29" s="37"/>
      <c r="WJB29" s="37"/>
      <c r="WJC29" s="37"/>
      <c r="WJD29" s="37"/>
      <c r="WJE29" s="37"/>
      <c r="WJF29" s="37"/>
      <c r="WJG29" s="37"/>
      <c r="WJH29" s="37"/>
      <c r="WJI29" s="37"/>
      <c r="WJJ29" s="37"/>
      <c r="WJK29" s="37"/>
      <c r="WJL29" s="37"/>
      <c r="WJM29" s="37"/>
      <c r="WJN29" s="37"/>
      <c r="WJO29" s="37"/>
      <c r="WJP29" s="37"/>
      <c r="WJQ29" s="37"/>
      <c r="WJR29" s="37"/>
      <c r="WJS29" s="37"/>
      <c r="WJT29" s="37"/>
      <c r="WJU29" s="37"/>
      <c r="WJV29" s="37"/>
      <c r="WJW29" s="37"/>
      <c r="WJX29" s="37"/>
      <c r="WJY29" s="37"/>
      <c r="WJZ29" s="37"/>
      <c r="WKA29" s="37"/>
      <c r="WKB29" s="37"/>
      <c r="WKC29" s="37"/>
      <c r="WKD29" s="37"/>
      <c r="WKE29" s="37"/>
      <c r="WKF29" s="37"/>
      <c r="WKG29" s="37"/>
      <c r="WKH29" s="37"/>
      <c r="WKI29" s="37"/>
      <c r="WKJ29" s="37"/>
      <c r="WKK29" s="37"/>
      <c r="WKL29" s="37"/>
      <c r="WKM29" s="37"/>
      <c r="WKN29" s="37"/>
      <c r="WKO29" s="37"/>
      <c r="WKP29" s="37"/>
      <c r="WKQ29" s="37"/>
      <c r="WKR29" s="37"/>
      <c r="WKS29" s="37"/>
      <c r="WKT29" s="37"/>
      <c r="WKU29" s="37"/>
      <c r="WKV29" s="37"/>
      <c r="WKW29" s="37"/>
      <c r="WKX29" s="37"/>
      <c r="WKY29" s="37"/>
      <c r="WKZ29" s="37"/>
      <c r="WLA29" s="37"/>
      <c r="WLB29" s="37"/>
      <c r="WLC29" s="37"/>
      <c r="WLD29" s="37"/>
      <c r="WLE29" s="37"/>
      <c r="WLF29" s="37"/>
      <c r="WLG29" s="37"/>
      <c r="WLH29" s="37"/>
      <c r="WLI29" s="37"/>
      <c r="WLJ29" s="37"/>
      <c r="WLK29" s="37"/>
      <c r="WLL29" s="37"/>
      <c r="WLM29" s="37"/>
      <c r="WLN29" s="37"/>
      <c r="WLO29" s="37"/>
      <c r="WLP29" s="37"/>
      <c r="WLQ29" s="37"/>
      <c r="WLR29" s="37"/>
      <c r="WLS29" s="37"/>
      <c r="WLT29" s="37"/>
      <c r="WLU29" s="37"/>
      <c r="WLV29" s="37"/>
      <c r="WLW29" s="37"/>
      <c r="WLX29" s="37"/>
      <c r="WLY29" s="37"/>
      <c r="WLZ29" s="37"/>
      <c r="WMA29" s="37"/>
      <c r="WMB29" s="37"/>
      <c r="WMC29" s="37"/>
      <c r="WMD29" s="37"/>
      <c r="WME29" s="37"/>
      <c r="WMF29" s="37"/>
      <c r="WMG29" s="37"/>
      <c r="WMH29" s="37"/>
      <c r="WMI29" s="37"/>
      <c r="WMJ29" s="37"/>
      <c r="WMK29" s="37"/>
      <c r="WML29" s="37"/>
      <c r="WMM29" s="37"/>
      <c r="WMN29" s="37"/>
      <c r="WMO29" s="37"/>
      <c r="WMP29" s="37"/>
      <c r="WMQ29" s="37"/>
      <c r="WMR29" s="37"/>
      <c r="WMS29" s="37"/>
      <c r="WMT29" s="37"/>
      <c r="WMU29" s="37"/>
      <c r="WMV29" s="37"/>
      <c r="WMW29" s="37"/>
      <c r="WMX29" s="37"/>
      <c r="WMY29" s="37"/>
      <c r="WMZ29" s="37"/>
      <c r="WNA29" s="37"/>
      <c r="WNB29" s="37"/>
      <c r="WNC29" s="37"/>
      <c r="WND29" s="37"/>
      <c r="WNE29" s="37"/>
      <c r="WNF29" s="37"/>
      <c r="WNG29" s="37"/>
      <c r="WNH29" s="37"/>
      <c r="WNI29" s="37"/>
      <c r="WNJ29" s="37"/>
      <c r="WNK29" s="37"/>
      <c r="WNL29" s="37"/>
      <c r="WNM29" s="37"/>
      <c r="WNN29" s="37"/>
      <c r="WNO29" s="37"/>
      <c r="WNP29" s="37"/>
      <c r="WNQ29" s="37"/>
      <c r="WNR29" s="37"/>
      <c r="WNS29" s="37"/>
      <c r="WNT29" s="37"/>
      <c r="WNU29" s="37"/>
      <c r="WNV29" s="37"/>
      <c r="WNW29" s="37"/>
      <c r="WNX29" s="37"/>
      <c r="WNY29" s="37"/>
      <c r="WNZ29" s="37"/>
      <c r="WOA29" s="37"/>
      <c r="WOB29" s="37"/>
      <c r="WOC29" s="37"/>
      <c r="WOD29" s="37"/>
      <c r="WOE29" s="37"/>
      <c r="WOF29" s="37"/>
      <c r="WOG29" s="37"/>
      <c r="WOH29" s="37"/>
      <c r="WOI29" s="37"/>
      <c r="WOJ29" s="37"/>
      <c r="WOK29" s="37"/>
      <c r="WOL29" s="37"/>
      <c r="WOM29" s="37"/>
      <c r="WON29" s="37"/>
      <c r="WOO29" s="37"/>
      <c r="WOP29" s="37"/>
      <c r="WOQ29" s="37"/>
      <c r="WOR29" s="37"/>
      <c r="WOS29" s="37"/>
      <c r="WOT29" s="37"/>
      <c r="WOU29" s="37"/>
      <c r="WOV29" s="37"/>
      <c r="WOW29" s="37"/>
      <c r="WOX29" s="37"/>
      <c r="WOY29" s="37"/>
      <c r="WOZ29" s="37"/>
      <c r="WPA29" s="37"/>
      <c r="WPB29" s="37"/>
      <c r="WPC29" s="37"/>
      <c r="WPD29" s="37"/>
      <c r="WPE29" s="37"/>
      <c r="WPF29" s="37"/>
      <c r="WPG29" s="37"/>
      <c r="WPH29" s="37"/>
      <c r="WPI29" s="37"/>
      <c r="WPJ29" s="37"/>
      <c r="WPK29" s="37"/>
      <c r="WPL29" s="37"/>
      <c r="WPM29" s="37"/>
      <c r="WPN29" s="37"/>
      <c r="WPO29" s="37"/>
      <c r="WPP29" s="37"/>
      <c r="WPQ29" s="37"/>
      <c r="WPR29" s="37"/>
      <c r="WPS29" s="37"/>
      <c r="WPT29" s="37"/>
      <c r="WPU29" s="37"/>
      <c r="WPV29" s="37"/>
      <c r="WPW29" s="37"/>
      <c r="WPX29" s="37"/>
      <c r="WPY29" s="37"/>
      <c r="WPZ29" s="37"/>
      <c r="WQA29" s="37"/>
      <c r="WQB29" s="37"/>
      <c r="WQC29" s="37"/>
      <c r="WQD29" s="37"/>
      <c r="WQE29" s="37"/>
      <c r="WQF29" s="37"/>
      <c r="WQG29" s="37"/>
      <c r="WQH29" s="37"/>
      <c r="WQI29" s="37"/>
      <c r="WQJ29" s="37"/>
      <c r="WQK29" s="37"/>
      <c r="WQL29" s="37"/>
      <c r="WQM29" s="37"/>
      <c r="WQN29" s="37"/>
      <c r="WQO29" s="37"/>
      <c r="WQP29" s="37"/>
      <c r="WQQ29" s="37"/>
      <c r="WQR29" s="37"/>
      <c r="WQS29" s="37"/>
      <c r="WQT29" s="37"/>
      <c r="WQU29" s="37"/>
      <c r="WQV29" s="37"/>
      <c r="WQW29" s="37"/>
      <c r="WQX29" s="37"/>
      <c r="WQY29" s="37"/>
      <c r="WQZ29" s="37"/>
      <c r="WRA29" s="37"/>
      <c r="WRB29" s="37"/>
      <c r="WRC29" s="37"/>
      <c r="WRD29" s="37"/>
      <c r="WRE29" s="37"/>
      <c r="WRF29" s="37"/>
      <c r="WRG29" s="37"/>
      <c r="WRH29" s="37"/>
      <c r="WRI29" s="37"/>
      <c r="WRJ29" s="37"/>
      <c r="WRK29" s="37"/>
      <c r="WRL29" s="37"/>
      <c r="WRM29" s="37"/>
      <c r="WRN29" s="37"/>
      <c r="WRO29" s="37"/>
      <c r="WRP29" s="37"/>
      <c r="WRQ29" s="37"/>
      <c r="WRR29" s="37"/>
      <c r="WRS29" s="37"/>
      <c r="WRT29" s="37"/>
      <c r="WRU29" s="37"/>
      <c r="WRV29" s="37"/>
      <c r="WRW29" s="37"/>
      <c r="WRX29" s="37"/>
      <c r="WRY29" s="37"/>
      <c r="WRZ29" s="37"/>
      <c r="WSA29" s="37"/>
      <c r="WSB29" s="37"/>
      <c r="WSC29" s="37"/>
      <c r="WSD29" s="37"/>
      <c r="WSE29" s="37"/>
      <c r="WSF29" s="37"/>
      <c r="WSG29" s="37"/>
      <c r="WSH29" s="37"/>
      <c r="WSI29" s="37"/>
      <c r="WSJ29" s="37"/>
      <c r="WSK29" s="37"/>
      <c r="WSL29" s="37"/>
      <c r="WSM29" s="37"/>
      <c r="WSN29" s="37"/>
      <c r="WSO29" s="37"/>
      <c r="WSP29" s="37"/>
      <c r="WSQ29" s="37"/>
      <c r="WSR29" s="37"/>
      <c r="WSS29" s="37"/>
      <c r="WST29" s="37"/>
      <c r="WSU29" s="37"/>
      <c r="WSV29" s="37"/>
      <c r="WSW29" s="37"/>
      <c r="WSX29" s="37"/>
      <c r="WSY29" s="37"/>
      <c r="WSZ29" s="37"/>
      <c r="WTA29" s="37"/>
      <c r="WTB29" s="37"/>
      <c r="WTC29" s="37"/>
      <c r="WTD29" s="37"/>
      <c r="WTE29" s="37"/>
      <c r="WTF29" s="37"/>
      <c r="WTG29" s="37"/>
      <c r="WTH29" s="37"/>
      <c r="WTI29" s="37"/>
      <c r="WTJ29" s="37"/>
      <c r="WTK29" s="37"/>
      <c r="WTL29" s="37"/>
      <c r="WTM29" s="37"/>
      <c r="WTN29" s="37"/>
      <c r="WTO29" s="37"/>
      <c r="WTP29" s="37"/>
      <c r="WTQ29" s="37"/>
      <c r="WTR29" s="37"/>
      <c r="WTS29" s="37"/>
      <c r="WTT29" s="37"/>
      <c r="WTU29" s="37"/>
      <c r="WTV29" s="37"/>
      <c r="WTW29" s="37"/>
      <c r="WTX29" s="37"/>
      <c r="WTY29" s="37"/>
      <c r="WTZ29" s="37"/>
      <c r="WUA29" s="37"/>
      <c r="WUB29" s="37"/>
      <c r="WUC29" s="37"/>
      <c r="WUD29" s="37"/>
      <c r="WUE29" s="37"/>
      <c r="WUF29" s="37"/>
      <c r="WUG29" s="37"/>
      <c r="WUH29" s="37"/>
      <c r="WUI29" s="37"/>
      <c r="WUJ29" s="37"/>
      <c r="WUK29" s="37"/>
      <c r="WUL29" s="37"/>
      <c r="WUM29" s="37"/>
      <c r="WUN29" s="37"/>
      <c r="WUO29" s="37"/>
      <c r="WUP29" s="37"/>
      <c r="WUQ29" s="37"/>
      <c r="WUR29" s="37"/>
      <c r="WUS29" s="37"/>
      <c r="WUT29" s="37"/>
      <c r="WUU29" s="37"/>
      <c r="WUV29" s="37"/>
      <c r="WUW29" s="37"/>
      <c r="WUX29" s="37"/>
      <c r="WUY29" s="37"/>
      <c r="WUZ29" s="37"/>
      <c r="WVA29" s="37"/>
      <c r="WVB29" s="37"/>
      <c r="WVC29" s="37"/>
      <c r="WVD29" s="37"/>
      <c r="WVE29" s="37"/>
      <c r="WVF29" s="37"/>
      <c r="WVG29" s="37"/>
      <c r="WVH29" s="37"/>
      <c r="WVI29" s="37"/>
      <c r="WVJ29" s="37"/>
      <c r="WVK29" s="37"/>
      <c r="WVL29" s="37"/>
      <c r="WVM29" s="37"/>
      <c r="WVN29" s="37"/>
      <c r="WVO29" s="37"/>
      <c r="WVP29" s="37"/>
      <c r="WVQ29" s="37"/>
      <c r="WVR29" s="37"/>
      <c r="WVS29" s="37"/>
      <c r="WVT29" s="37"/>
      <c r="WVU29" s="37"/>
      <c r="WVV29" s="37"/>
      <c r="WVW29" s="37"/>
      <c r="WVX29" s="37"/>
      <c r="WVY29" s="37"/>
      <c r="WVZ29" s="37"/>
      <c r="WWA29" s="37"/>
      <c r="WWB29" s="37"/>
      <c r="WWC29" s="37"/>
      <c r="WWD29" s="37"/>
      <c r="WWE29" s="37"/>
      <c r="WWF29" s="37"/>
      <c r="WWG29" s="37"/>
      <c r="WWH29" s="37"/>
      <c r="WWI29" s="37"/>
      <c r="WWJ29" s="37"/>
      <c r="WWK29" s="37"/>
      <c r="WWL29" s="37"/>
      <c r="WWM29" s="37"/>
      <c r="WWN29" s="37"/>
      <c r="WWO29" s="37"/>
      <c r="WWP29" s="37"/>
      <c r="WWQ29" s="37"/>
      <c r="WWR29" s="37"/>
      <c r="WWS29" s="37"/>
      <c r="WWT29" s="37"/>
      <c r="WWU29" s="37"/>
      <c r="WWV29" s="37"/>
      <c r="WWW29" s="37"/>
      <c r="WWX29" s="37"/>
      <c r="WWY29" s="37"/>
      <c r="WWZ29" s="37"/>
      <c r="WXA29" s="37"/>
      <c r="WXB29" s="37"/>
      <c r="WXC29" s="37"/>
      <c r="WXD29" s="37"/>
      <c r="WXE29" s="37"/>
      <c r="WXF29" s="37"/>
      <c r="WXG29" s="37"/>
      <c r="WXH29" s="37"/>
      <c r="WXI29" s="37"/>
      <c r="WXJ29" s="37"/>
      <c r="WXK29" s="37"/>
      <c r="WXL29" s="37"/>
      <c r="WXM29" s="37"/>
      <c r="WXN29" s="37"/>
      <c r="WXO29" s="37"/>
      <c r="WXP29" s="37"/>
      <c r="WXQ29" s="37"/>
      <c r="WXR29" s="37"/>
      <c r="WXS29" s="37"/>
      <c r="WXT29" s="37"/>
      <c r="WXU29" s="37"/>
      <c r="WXV29" s="37"/>
      <c r="WXW29" s="37"/>
      <c r="WXX29" s="37"/>
      <c r="WXY29" s="37"/>
      <c r="WXZ29" s="37"/>
      <c r="WYA29" s="37"/>
      <c r="WYB29" s="37"/>
      <c r="WYC29" s="37"/>
      <c r="WYD29" s="37"/>
      <c r="WYE29" s="37"/>
      <c r="WYF29" s="37"/>
      <c r="WYG29" s="37"/>
      <c r="WYH29" s="37"/>
      <c r="WYI29" s="37"/>
      <c r="WYJ29" s="37"/>
      <c r="WYK29" s="37"/>
      <c r="WYL29" s="37"/>
      <c r="WYM29" s="37"/>
      <c r="WYN29" s="37"/>
      <c r="WYO29" s="37"/>
      <c r="WYP29" s="37"/>
      <c r="WYQ29" s="37"/>
      <c r="WYR29" s="37"/>
      <c r="WYS29" s="37"/>
      <c r="WYT29" s="37"/>
      <c r="WYU29" s="37"/>
      <c r="WYV29" s="37"/>
      <c r="WYW29" s="37"/>
      <c r="WYX29" s="37"/>
      <c r="WYY29" s="37"/>
      <c r="WYZ29" s="37"/>
      <c r="WZA29" s="37"/>
      <c r="WZB29" s="37"/>
      <c r="WZC29" s="37"/>
      <c r="WZD29" s="37"/>
      <c r="WZE29" s="37"/>
      <c r="WZF29" s="37"/>
      <c r="WZG29" s="37"/>
      <c r="WZH29" s="37"/>
      <c r="WZI29" s="37"/>
      <c r="WZJ29" s="37"/>
      <c r="WZK29" s="37"/>
      <c r="WZL29" s="37"/>
      <c r="WZM29" s="37"/>
      <c r="WZN29" s="37"/>
      <c r="WZO29" s="37"/>
      <c r="WZP29" s="37"/>
      <c r="WZQ29" s="37"/>
      <c r="WZR29" s="37"/>
      <c r="WZS29" s="37"/>
      <c r="WZT29" s="37"/>
      <c r="WZU29" s="37"/>
      <c r="WZV29" s="37"/>
      <c r="WZW29" s="37"/>
      <c r="WZX29" s="37"/>
      <c r="WZY29" s="37"/>
      <c r="WZZ29" s="37"/>
      <c r="XAA29" s="37"/>
      <c r="XAB29" s="37"/>
      <c r="XAC29" s="37"/>
      <c r="XAD29" s="37"/>
      <c r="XAE29" s="37"/>
      <c r="XAF29" s="37"/>
      <c r="XAG29" s="37"/>
      <c r="XAH29" s="37"/>
      <c r="XAI29" s="37"/>
      <c r="XAJ29" s="37"/>
      <c r="XAK29" s="37"/>
      <c r="XAL29" s="37"/>
      <c r="XAM29" s="37"/>
      <c r="XAN29" s="37"/>
      <c r="XAO29" s="37"/>
      <c r="XAP29" s="37"/>
      <c r="XAQ29" s="37"/>
      <c r="XAR29" s="37"/>
      <c r="XAS29" s="37"/>
      <c r="XAT29" s="37"/>
      <c r="XAU29" s="37"/>
      <c r="XAV29" s="37"/>
      <c r="XAW29" s="37"/>
      <c r="XAX29" s="37"/>
      <c r="XAY29" s="37"/>
      <c r="XAZ29" s="37"/>
      <c r="XBA29" s="37"/>
      <c r="XBB29" s="37"/>
      <c r="XBC29" s="37"/>
      <c r="XBD29" s="37"/>
      <c r="XBE29" s="37"/>
      <c r="XBF29" s="37"/>
      <c r="XBG29" s="37"/>
      <c r="XBH29" s="37"/>
      <c r="XBI29" s="37"/>
      <c r="XBJ29" s="37"/>
      <c r="XBK29" s="37"/>
      <c r="XBL29" s="37"/>
      <c r="XBM29" s="37"/>
      <c r="XBN29" s="37"/>
      <c r="XBO29" s="37"/>
      <c r="XBP29" s="37"/>
      <c r="XBQ29" s="37"/>
      <c r="XBR29" s="37"/>
      <c r="XBS29" s="37"/>
      <c r="XBT29" s="37"/>
      <c r="XBU29" s="37"/>
      <c r="XBV29" s="37"/>
      <c r="XBW29" s="37"/>
      <c r="XBX29" s="37"/>
      <c r="XBY29" s="37"/>
      <c r="XBZ29" s="37"/>
      <c r="XCA29" s="37"/>
      <c r="XCB29" s="37"/>
      <c r="XCC29" s="37"/>
      <c r="XCD29" s="37"/>
      <c r="XCE29" s="37"/>
      <c r="XCF29" s="37"/>
      <c r="XCG29" s="37"/>
      <c r="XCH29" s="37"/>
      <c r="XCI29" s="37"/>
      <c r="XCJ29" s="37"/>
      <c r="XCK29" s="37"/>
      <c r="XCL29" s="37"/>
      <c r="XCM29" s="37"/>
      <c r="XCN29" s="37"/>
      <c r="XCO29" s="37"/>
      <c r="XCP29" s="37"/>
      <c r="XCQ29" s="37"/>
      <c r="XCR29" s="37"/>
      <c r="XCS29" s="37"/>
      <c r="XCT29" s="37"/>
      <c r="XCU29" s="37"/>
      <c r="XCV29" s="37"/>
      <c r="XCW29" s="37"/>
      <c r="XCX29" s="37"/>
      <c r="XCY29" s="37"/>
      <c r="XCZ29" s="37"/>
      <c r="XDA29" s="37"/>
      <c r="XDB29" s="37"/>
      <c r="XDC29" s="37"/>
      <c r="XDD29" s="37"/>
      <c r="XDE29" s="37"/>
      <c r="XDF29" s="37"/>
      <c r="XDG29" s="37"/>
      <c r="XDH29" s="37"/>
      <c r="XDI29" s="37"/>
      <c r="XDJ29" s="37"/>
      <c r="XDK29" s="37"/>
      <c r="XDL29" s="37"/>
      <c r="XDM29" s="37"/>
      <c r="XDN29" s="37"/>
      <c r="XDO29" s="37"/>
      <c r="XDP29" s="37"/>
      <c r="XDQ29" s="37"/>
      <c r="XDR29" s="37"/>
      <c r="XDS29" s="37"/>
      <c r="XDT29" s="37"/>
      <c r="XDU29" s="37"/>
      <c r="XDV29" s="37"/>
      <c r="XDW29" s="37"/>
      <c r="XDX29" s="37"/>
      <c r="XDY29" s="37"/>
      <c r="XDZ29" s="37"/>
      <c r="XEA29" s="37"/>
      <c r="XEB29" s="37"/>
      <c r="XEC29" s="37"/>
      <c r="XED29" s="37"/>
      <c r="XEE29" s="37"/>
      <c r="XEF29" s="37"/>
      <c r="XEG29" s="37"/>
      <c r="XEH29" s="37"/>
      <c r="XEI29" s="37"/>
      <c r="XEJ29" s="37"/>
      <c r="XEK29" s="37"/>
      <c r="XEL29" s="37"/>
      <c r="XEM29" s="37"/>
      <c r="XEN29" s="37"/>
      <c r="XEO29" s="37"/>
      <c r="XEP29" s="37"/>
      <c r="XEQ29" s="37"/>
      <c r="XER29" s="37"/>
      <c r="XES29" s="37"/>
      <c r="XET29" s="37"/>
      <c r="XEU29" s="37"/>
      <c r="XEV29" s="37"/>
      <c r="XEW29" s="37"/>
      <c r="XEX29" s="37"/>
      <c r="XEY29" s="37"/>
      <c r="XEZ29" s="37"/>
      <c r="XFA29" s="37"/>
      <c r="XFB29" s="37"/>
      <c r="XFC29" s="37"/>
      <c r="XFD29" s="37"/>
    </row>
    <row r="30" spans="1:16384" ht="24" customHeight="1" x14ac:dyDescent="0.2">
      <c r="A30" s="37">
        <v>29.4</v>
      </c>
      <c r="B30" s="37">
        <v>21.2</v>
      </c>
      <c r="C30" s="37">
        <v>30.2</v>
      </c>
      <c r="D30" s="37">
        <v>25.6</v>
      </c>
      <c r="E30" s="37">
        <v>14.8</v>
      </c>
      <c r="F30" s="37">
        <v>8.9</v>
      </c>
      <c r="G30" s="37"/>
      <c r="H30" s="37">
        <v>1.1815720000000001</v>
      </c>
      <c r="I30" s="37">
        <v>1.312098</v>
      </c>
      <c r="J30" s="37">
        <v>1.1507000000000001</v>
      </c>
      <c r="K30" s="37">
        <v>1.3302179999999999</v>
      </c>
      <c r="L30" s="37">
        <v>1.821825</v>
      </c>
      <c r="M30" s="37">
        <v>2.6128140000000002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  <c r="HG30" s="37"/>
      <c r="HH30" s="37"/>
      <c r="HI30" s="37"/>
      <c r="HJ30" s="37"/>
      <c r="HK30" s="37"/>
      <c r="HL30" s="37"/>
      <c r="HM30" s="37"/>
      <c r="HN30" s="37"/>
      <c r="HO30" s="37"/>
      <c r="HP30" s="37"/>
      <c r="HQ30" s="37"/>
      <c r="HR30" s="37"/>
      <c r="HS30" s="37"/>
      <c r="HT30" s="37"/>
      <c r="HU30" s="37"/>
      <c r="HV30" s="37"/>
      <c r="HW30" s="37"/>
      <c r="HX30" s="37"/>
      <c r="HY30" s="37"/>
      <c r="HZ30" s="37"/>
      <c r="IA30" s="37"/>
      <c r="IB30" s="37"/>
      <c r="IC30" s="37"/>
      <c r="ID30" s="37"/>
      <c r="IE30" s="37"/>
      <c r="IF30" s="37"/>
      <c r="IG30" s="37"/>
      <c r="IH30" s="37"/>
      <c r="II30" s="37"/>
      <c r="IJ30" s="37"/>
      <c r="IK30" s="37"/>
      <c r="IL30" s="37"/>
      <c r="IM30" s="37"/>
      <c r="IN30" s="37"/>
      <c r="IO30" s="37"/>
      <c r="IP30" s="37"/>
      <c r="IQ30" s="37"/>
      <c r="IR30" s="37"/>
      <c r="IS30" s="37"/>
      <c r="IT30" s="37"/>
      <c r="IU30" s="37"/>
      <c r="IV30" s="37"/>
      <c r="IW30" s="37"/>
      <c r="IX30" s="37"/>
      <c r="IY30" s="37"/>
      <c r="IZ30" s="37"/>
      <c r="JA30" s="37"/>
      <c r="JB30" s="37"/>
      <c r="JC30" s="37"/>
      <c r="JD30" s="37"/>
      <c r="JE30" s="37"/>
      <c r="JF30" s="37"/>
      <c r="JG30" s="37"/>
      <c r="JH30" s="37"/>
      <c r="JI30" s="37"/>
      <c r="JJ30" s="37"/>
      <c r="JK30" s="37"/>
      <c r="JL30" s="37"/>
      <c r="JM30" s="37"/>
      <c r="JN30" s="37"/>
      <c r="JO30" s="37"/>
      <c r="JP30" s="37"/>
      <c r="JQ30" s="37"/>
      <c r="JR30" s="37"/>
      <c r="JS30" s="37"/>
      <c r="JT30" s="37"/>
      <c r="JU30" s="37"/>
      <c r="JV30" s="37"/>
      <c r="JW30" s="37"/>
      <c r="JX30" s="37"/>
      <c r="JY30" s="37"/>
      <c r="JZ30" s="37"/>
      <c r="KA30" s="37"/>
      <c r="KB30" s="37"/>
      <c r="KC30" s="37"/>
      <c r="KD30" s="37"/>
      <c r="KE30" s="37"/>
      <c r="KF30" s="37"/>
      <c r="KG30" s="37"/>
      <c r="KH30" s="37"/>
      <c r="KI30" s="37"/>
      <c r="KJ30" s="37"/>
      <c r="KK30" s="37"/>
      <c r="KL30" s="37"/>
      <c r="KM30" s="37"/>
      <c r="KN30" s="37"/>
      <c r="KO30" s="37"/>
      <c r="KP30" s="37"/>
      <c r="KQ30" s="37"/>
      <c r="KR30" s="37"/>
      <c r="KS30" s="37"/>
      <c r="KT30" s="37"/>
      <c r="KU30" s="37"/>
      <c r="KV30" s="37"/>
      <c r="KW30" s="37"/>
      <c r="KX30" s="37"/>
      <c r="KY30" s="37"/>
      <c r="KZ30" s="37"/>
      <c r="LA30" s="37"/>
      <c r="LB30" s="37"/>
      <c r="LC30" s="37"/>
      <c r="LD30" s="37"/>
      <c r="LE30" s="37"/>
      <c r="LF30" s="37"/>
      <c r="LG30" s="37"/>
      <c r="LH30" s="37"/>
      <c r="LI30" s="37"/>
      <c r="LJ30" s="37"/>
      <c r="LK30" s="37"/>
      <c r="LL30" s="37"/>
      <c r="LM30" s="37"/>
      <c r="LN30" s="37"/>
      <c r="LO30" s="37"/>
      <c r="LP30" s="37"/>
      <c r="LQ30" s="37"/>
      <c r="LR30" s="37"/>
      <c r="LS30" s="37"/>
      <c r="LT30" s="37"/>
      <c r="LU30" s="37"/>
      <c r="LV30" s="37"/>
      <c r="LW30" s="37"/>
      <c r="LX30" s="37"/>
      <c r="LY30" s="37"/>
      <c r="LZ30" s="37"/>
      <c r="MA30" s="37"/>
      <c r="MB30" s="37"/>
      <c r="MC30" s="37"/>
      <c r="MD30" s="37"/>
      <c r="ME30" s="37"/>
      <c r="MF30" s="37"/>
      <c r="MG30" s="37"/>
      <c r="MH30" s="37"/>
      <c r="MI30" s="37"/>
      <c r="MJ30" s="37"/>
      <c r="MK30" s="37"/>
      <c r="ML30" s="37"/>
      <c r="MM30" s="37"/>
      <c r="MN30" s="37"/>
      <c r="MO30" s="37"/>
      <c r="MP30" s="37"/>
      <c r="MQ30" s="37"/>
      <c r="MR30" s="37"/>
      <c r="MS30" s="37"/>
      <c r="MT30" s="37"/>
      <c r="MU30" s="37"/>
      <c r="MV30" s="37"/>
      <c r="MW30" s="37"/>
      <c r="MX30" s="37"/>
      <c r="MY30" s="37"/>
      <c r="MZ30" s="37"/>
      <c r="NA30" s="37"/>
      <c r="NB30" s="37"/>
      <c r="NC30" s="37"/>
      <c r="ND30" s="37"/>
      <c r="NE30" s="37"/>
      <c r="NF30" s="37"/>
      <c r="NG30" s="37"/>
      <c r="NH30" s="37"/>
      <c r="NI30" s="37"/>
      <c r="NJ30" s="37"/>
      <c r="NK30" s="37"/>
      <c r="NL30" s="37"/>
      <c r="NM30" s="37"/>
      <c r="NN30" s="37"/>
      <c r="NO30" s="37"/>
      <c r="NP30" s="37"/>
      <c r="NQ30" s="37"/>
      <c r="NR30" s="37"/>
      <c r="NS30" s="37"/>
      <c r="NT30" s="37"/>
      <c r="NU30" s="37"/>
      <c r="NV30" s="37"/>
      <c r="NW30" s="37"/>
      <c r="NX30" s="37"/>
      <c r="NY30" s="37"/>
      <c r="NZ30" s="37"/>
      <c r="OA30" s="37"/>
      <c r="OB30" s="37"/>
      <c r="OC30" s="37"/>
      <c r="OD30" s="37"/>
      <c r="OE30" s="37"/>
      <c r="OF30" s="37"/>
      <c r="OG30" s="37"/>
      <c r="OH30" s="37"/>
      <c r="OI30" s="37"/>
      <c r="OJ30" s="37"/>
      <c r="OK30" s="37"/>
      <c r="OL30" s="37"/>
      <c r="OM30" s="37"/>
      <c r="ON30" s="37"/>
      <c r="OO30" s="37"/>
      <c r="OP30" s="37"/>
      <c r="OQ30" s="37"/>
      <c r="OR30" s="37"/>
      <c r="OS30" s="37"/>
      <c r="OT30" s="37"/>
      <c r="OU30" s="37"/>
      <c r="OV30" s="37"/>
      <c r="OW30" s="37"/>
      <c r="OX30" s="37"/>
      <c r="OY30" s="37"/>
      <c r="OZ30" s="37"/>
      <c r="PA30" s="37"/>
      <c r="PB30" s="37"/>
      <c r="PC30" s="37"/>
      <c r="PD30" s="37"/>
      <c r="PE30" s="37"/>
      <c r="PF30" s="37"/>
      <c r="PG30" s="37"/>
      <c r="PH30" s="37"/>
      <c r="PI30" s="37"/>
      <c r="PJ30" s="37"/>
      <c r="PK30" s="37"/>
      <c r="PL30" s="37"/>
      <c r="PM30" s="37"/>
      <c r="PN30" s="37"/>
      <c r="PO30" s="37"/>
      <c r="PP30" s="37"/>
      <c r="PQ30" s="37"/>
      <c r="PR30" s="37"/>
      <c r="PS30" s="37"/>
      <c r="PT30" s="37"/>
      <c r="PU30" s="37"/>
      <c r="PV30" s="37"/>
      <c r="PW30" s="37"/>
      <c r="PX30" s="37"/>
      <c r="PY30" s="37"/>
      <c r="PZ30" s="37"/>
      <c r="QA30" s="37"/>
      <c r="QB30" s="37"/>
      <c r="QC30" s="37"/>
      <c r="QD30" s="37"/>
      <c r="QE30" s="37"/>
      <c r="QF30" s="37"/>
      <c r="QG30" s="37"/>
      <c r="QH30" s="37"/>
      <c r="QI30" s="37"/>
      <c r="QJ30" s="37"/>
      <c r="QK30" s="37"/>
      <c r="QL30" s="37"/>
      <c r="QM30" s="37"/>
      <c r="QN30" s="37"/>
      <c r="QO30" s="37"/>
      <c r="QP30" s="37"/>
      <c r="QQ30" s="37"/>
      <c r="QR30" s="37"/>
      <c r="QS30" s="37"/>
      <c r="QT30" s="37"/>
      <c r="QU30" s="37"/>
      <c r="QV30" s="37"/>
      <c r="QW30" s="37"/>
      <c r="QX30" s="37"/>
      <c r="QY30" s="37"/>
      <c r="QZ30" s="37"/>
      <c r="RA30" s="37"/>
      <c r="RB30" s="37"/>
      <c r="RC30" s="37"/>
      <c r="RD30" s="37"/>
      <c r="RE30" s="37"/>
      <c r="RF30" s="37"/>
      <c r="RG30" s="37"/>
      <c r="RH30" s="37"/>
      <c r="RI30" s="37"/>
      <c r="RJ30" s="37"/>
      <c r="RK30" s="37"/>
      <c r="RL30" s="37"/>
      <c r="RM30" s="37"/>
      <c r="RN30" s="37"/>
      <c r="RO30" s="37"/>
      <c r="RP30" s="37"/>
      <c r="RQ30" s="37"/>
      <c r="RR30" s="37"/>
      <c r="RS30" s="37"/>
      <c r="RT30" s="37"/>
      <c r="RU30" s="37"/>
      <c r="RV30" s="37"/>
      <c r="RW30" s="37"/>
      <c r="RX30" s="37"/>
      <c r="RY30" s="37"/>
      <c r="RZ30" s="37"/>
      <c r="SA30" s="37"/>
      <c r="SB30" s="37"/>
      <c r="SC30" s="37"/>
      <c r="SD30" s="37"/>
      <c r="SE30" s="37"/>
      <c r="SF30" s="37"/>
      <c r="SG30" s="37"/>
      <c r="SH30" s="37"/>
      <c r="SI30" s="37"/>
      <c r="SJ30" s="37"/>
      <c r="SK30" s="37"/>
      <c r="SL30" s="37"/>
      <c r="SM30" s="37"/>
      <c r="SN30" s="37"/>
      <c r="SO30" s="37"/>
      <c r="SP30" s="37"/>
      <c r="SQ30" s="37"/>
      <c r="SR30" s="37"/>
      <c r="SS30" s="37"/>
      <c r="ST30" s="37"/>
      <c r="SU30" s="37"/>
      <c r="SV30" s="37"/>
      <c r="SW30" s="37"/>
      <c r="SX30" s="37"/>
      <c r="SY30" s="37"/>
      <c r="SZ30" s="37"/>
      <c r="TA30" s="37"/>
      <c r="TB30" s="37"/>
      <c r="TC30" s="37"/>
      <c r="TD30" s="37"/>
      <c r="TE30" s="37"/>
      <c r="TF30" s="37"/>
      <c r="TG30" s="37"/>
      <c r="TH30" s="37"/>
      <c r="TI30" s="37"/>
      <c r="TJ30" s="37"/>
      <c r="TK30" s="37"/>
      <c r="TL30" s="37"/>
      <c r="TM30" s="37"/>
      <c r="TN30" s="37"/>
      <c r="TO30" s="37"/>
      <c r="TP30" s="37"/>
      <c r="TQ30" s="37"/>
      <c r="TR30" s="37"/>
      <c r="TS30" s="37"/>
      <c r="TT30" s="37"/>
      <c r="TU30" s="37"/>
      <c r="TV30" s="37"/>
      <c r="TW30" s="37"/>
      <c r="TX30" s="37"/>
      <c r="TY30" s="37"/>
      <c r="TZ30" s="37"/>
      <c r="UA30" s="37"/>
      <c r="UB30" s="37"/>
      <c r="UC30" s="37"/>
      <c r="UD30" s="37"/>
      <c r="UE30" s="37"/>
      <c r="UF30" s="37"/>
      <c r="UG30" s="37"/>
      <c r="UH30" s="37"/>
      <c r="UI30" s="37"/>
      <c r="UJ30" s="37"/>
      <c r="UK30" s="37"/>
      <c r="UL30" s="37"/>
      <c r="UM30" s="37"/>
      <c r="UN30" s="37"/>
      <c r="UO30" s="37"/>
      <c r="UP30" s="37"/>
      <c r="UQ30" s="37"/>
      <c r="UR30" s="37"/>
      <c r="US30" s="37"/>
      <c r="UT30" s="37"/>
      <c r="UU30" s="37"/>
      <c r="UV30" s="37"/>
      <c r="UW30" s="37"/>
      <c r="UX30" s="37"/>
      <c r="UY30" s="37"/>
      <c r="UZ30" s="37"/>
      <c r="VA30" s="37"/>
      <c r="VB30" s="37"/>
      <c r="VC30" s="37"/>
      <c r="VD30" s="37"/>
      <c r="VE30" s="37"/>
      <c r="VF30" s="37"/>
      <c r="VG30" s="37"/>
      <c r="VH30" s="37"/>
      <c r="VI30" s="37"/>
      <c r="VJ30" s="37"/>
      <c r="VK30" s="37"/>
      <c r="VL30" s="37"/>
      <c r="VM30" s="37"/>
      <c r="VN30" s="37"/>
      <c r="VO30" s="37"/>
      <c r="VP30" s="37"/>
      <c r="VQ30" s="37"/>
      <c r="VR30" s="37"/>
      <c r="VS30" s="37"/>
      <c r="VT30" s="37"/>
      <c r="VU30" s="37"/>
      <c r="VV30" s="37"/>
      <c r="VW30" s="37"/>
      <c r="VX30" s="37"/>
      <c r="VY30" s="37"/>
      <c r="VZ30" s="37"/>
      <c r="WA30" s="37"/>
      <c r="WB30" s="37"/>
      <c r="WC30" s="37"/>
      <c r="WD30" s="37"/>
      <c r="WE30" s="37"/>
      <c r="WF30" s="37"/>
      <c r="WG30" s="37"/>
      <c r="WH30" s="37"/>
      <c r="WI30" s="37"/>
      <c r="WJ30" s="37"/>
      <c r="WK30" s="37"/>
      <c r="WL30" s="37"/>
      <c r="WM30" s="37"/>
      <c r="WN30" s="37"/>
      <c r="WO30" s="37"/>
      <c r="WP30" s="37"/>
      <c r="WQ30" s="37"/>
      <c r="WR30" s="37"/>
      <c r="WS30" s="37"/>
      <c r="WT30" s="37"/>
      <c r="WU30" s="37"/>
      <c r="WV30" s="37"/>
      <c r="WW30" s="37"/>
      <c r="WX30" s="37"/>
      <c r="WY30" s="37"/>
      <c r="WZ30" s="37"/>
      <c r="XA30" s="37"/>
      <c r="XB30" s="37"/>
      <c r="XC30" s="37"/>
      <c r="XD30" s="37"/>
      <c r="XE30" s="37"/>
      <c r="XF30" s="37"/>
      <c r="XG30" s="37"/>
      <c r="XH30" s="37"/>
      <c r="XI30" s="37"/>
      <c r="XJ30" s="37"/>
      <c r="XK30" s="37"/>
      <c r="XL30" s="37"/>
      <c r="XM30" s="37"/>
      <c r="XN30" s="37"/>
      <c r="XO30" s="37"/>
      <c r="XP30" s="37"/>
      <c r="XQ30" s="37"/>
      <c r="XR30" s="37"/>
      <c r="XS30" s="37"/>
      <c r="XT30" s="37"/>
      <c r="XU30" s="37"/>
      <c r="XV30" s="37"/>
      <c r="XW30" s="37"/>
      <c r="XX30" s="37"/>
      <c r="XY30" s="37"/>
      <c r="XZ30" s="37"/>
      <c r="YA30" s="37"/>
      <c r="YB30" s="37"/>
      <c r="YC30" s="37"/>
      <c r="YD30" s="37"/>
      <c r="YE30" s="37"/>
      <c r="YF30" s="37"/>
      <c r="YG30" s="37"/>
      <c r="YH30" s="37"/>
      <c r="YI30" s="37"/>
      <c r="YJ30" s="37"/>
      <c r="YK30" s="37"/>
      <c r="YL30" s="37"/>
      <c r="YM30" s="37"/>
      <c r="YN30" s="37"/>
      <c r="YO30" s="37"/>
      <c r="YP30" s="37"/>
      <c r="YQ30" s="37"/>
      <c r="YR30" s="37"/>
      <c r="YS30" s="37"/>
      <c r="YT30" s="37"/>
      <c r="YU30" s="37"/>
      <c r="YV30" s="37"/>
      <c r="YW30" s="37"/>
      <c r="YX30" s="37"/>
      <c r="YY30" s="37"/>
      <c r="YZ30" s="37"/>
      <c r="ZA30" s="37"/>
      <c r="ZB30" s="37"/>
      <c r="ZC30" s="37"/>
      <c r="ZD30" s="37"/>
      <c r="ZE30" s="37"/>
      <c r="ZF30" s="37"/>
      <c r="ZG30" s="37"/>
      <c r="ZH30" s="37"/>
      <c r="ZI30" s="37"/>
      <c r="ZJ30" s="37"/>
      <c r="ZK30" s="37"/>
      <c r="ZL30" s="37"/>
      <c r="ZM30" s="37"/>
      <c r="ZN30" s="37"/>
      <c r="ZO30" s="37"/>
      <c r="ZP30" s="37"/>
      <c r="ZQ30" s="37"/>
      <c r="ZR30" s="37"/>
      <c r="ZS30" s="37"/>
      <c r="ZT30" s="37"/>
      <c r="ZU30" s="37"/>
      <c r="ZV30" s="37"/>
      <c r="ZW30" s="37"/>
      <c r="ZX30" s="37"/>
      <c r="ZY30" s="37"/>
      <c r="ZZ30" s="37"/>
      <c r="AAA30" s="37"/>
      <c r="AAB30" s="37"/>
      <c r="AAC30" s="37"/>
      <c r="AAD30" s="37"/>
      <c r="AAE30" s="37"/>
      <c r="AAF30" s="37"/>
      <c r="AAG30" s="37"/>
      <c r="AAH30" s="37"/>
      <c r="AAI30" s="37"/>
      <c r="AAJ30" s="37"/>
      <c r="AAK30" s="37"/>
      <c r="AAL30" s="37"/>
      <c r="AAM30" s="37"/>
      <c r="AAN30" s="37"/>
      <c r="AAO30" s="37"/>
      <c r="AAP30" s="37"/>
      <c r="AAQ30" s="37"/>
      <c r="AAR30" s="37"/>
      <c r="AAS30" s="37"/>
      <c r="AAT30" s="37"/>
      <c r="AAU30" s="37"/>
      <c r="AAV30" s="37"/>
      <c r="AAW30" s="37"/>
      <c r="AAX30" s="37"/>
      <c r="AAY30" s="37"/>
      <c r="AAZ30" s="37"/>
      <c r="ABA30" s="37"/>
      <c r="ABB30" s="37"/>
      <c r="ABC30" s="37"/>
      <c r="ABD30" s="37"/>
      <c r="ABE30" s="37"/>
      <c r="ABF30" s="37"/>
      <c r="ABG30" s="37"/>
      <c r="ABH30" s="37"/>
      <c r="ABI30" s="37"/>
      <c r="ABJ30" s="37"/>
      <c r="ABK30" s="37"/>
      <c r="ABL30" s="37"/>
      <c r="ABM30" s="37"/>
      <c r="ABN30" s="37"/>
      <c r="ABO30" s="37"/>
      <c r="ABP30" s="37"/>
      <c r="ABQ30" s="37"/>
      <c r="ABR30" s="37"/>
      <c r="ABS30" s="37"/>
      <c r="ABT30" s="37"/>
      <c r="ABU30" s="37"/>
      <c r="ABV30" s="37"/>
      <c r="ABW30" s="37"/>
      <c r="ABX30" s="37"/>
      <c r="ABY30" s="37"/>
      <c r="ABZ30" s="37"/>
      <c r="ACA30" s="37"/>
      <c r="ACB30" s="37"/>
      <c r="ACC30" s="37"/>
      <c r="ACD30" s="37"/>
      <c r="ACE30" s="37"/>
      <c r="ACF30" s="37"/>
      <c r="ACG30" s="37"/>
      <c r="ACH30" s="37"/>
      <c r="ACI30" s="37"/>
      <c r="ACJ30" s="37"/>
      <c r="ACK30" s="37"/>
      <c r="ACL30" s="37"/>
      <c r="ACM30" s="37"/>
      <c r="ACN30" s="37"/>
      <c r="ACO30" s="37"/>
      <c r="ACP30" s="37"/>
      <c r="ACQ30" s="37"/>
      <c r="ACR30" s="37"/>
      <c r="ACS30" s="37"/>
      <c r="ACT30" s="37"/>
      <c r="ACU30" s="37"/>
      <c r="ACV30" s="37"/>
      <c r="ACW30" s="37"/>
      <c r="ACX30" s="37"/>
      <c r="ACY30" s="37"/>
      <c r="ACZ30" s="37"/>
      <c r="ADA30" s="37"/>
      <c r="ADB30" s="37"/>
      <c r="ADC30" s="37"/>
      <c r="ADD30" s="37"/>
      <c r="ADE30" s="37"/>
      <c r="ADF30" s="37"/>
      <c r="ADG30" s="37"/>
      <c r="ADH30" s="37"/>
      <c r="ADI30" s="37"/>
      <c r="ADJ30" s="37"/>
      <c r="ADK30" s="37"/>
      <c r="ADL30" s="37"/>
      <c r="ADM30" s="37"/>
      <c r="ADN30" s="37"/>
      <c r="ADO30" s="37"/>
      <c r="ADP30" s="37"/>
      <c r="ADQ30" s="37"/>
      <c r="ADR30" s="37"/>
      <c r="ADS30" s="37"/>
      <c r="ADT30" s="37"/>
      <c r="ADU30" s="37"/>
      <c r="ADV30" s="37"/>
      <c r="ADW30" s="37"/>
      <c r="ADX30" s="37"/>
      <c r="ADY30" s="37"/>
      <c r="ADZ30" s="37"/>
      <c r="AEA30" s="37"/>
      <c r="AEB30" s="37"/>
      <c r="AEC30" s="37"/>
      <c r="AED30" s="37"/>
      <c r="AEE30" s="37"/>
      <c r="AEF30" s="37"/>
      <c r="AEG30" s="37"/>
      <c r="AEH30" s="37"/>
      <c r="AEI30" s="37"/>
      <c r="AEJ30" s="37"/>
      <c r="AEK30" s="37"/>
      <c r="AEL30" s="37"/>
      <c r="AEM30" s="37"/>
      <c r="AEN30" s="37"/>
      <c r="AEO30" s="37"/>
      <c r="AEP30" s="37"/>
      <c r="AEQ30" s="37"/>
      <c r="AER30" s="37"/>
      <c r="AES30" s="37"/>
      <c r="AET30" s="37"/>
      <c r="AEU30" s="37"/>
      <c r="AEV30" s="37"/>
      <c r="AEW30" s="37"/>
      <c r="AEX30" s="37"/>
      <c r="AEY30" s="37"/>
      <c r="AEZ30" s="37"/>
      <c r="AFA30" s="37"/>
      <c r="AFB30" s="37"/>
      <c r="AFC30" s="37"/>
      <c r="AFD30" s="37"/>
      <c r="AFE30" s="37"/>
      <c r="AFF30" s="37"/>
      <c r="AFG30" s="37"/>
      <c r="AFH30" s="37"/>
      <c r="AFI30" s="37"/>
      <c r="AFJ30" s="37"/>
      <c r="AFK30" s="37"/>
      <c r="AFL30" s="37"/>
      <c r="AFM30" s="37"/>
      <c r="AFN30" s="37"/>
      <c r="AFO30" s="37"/>
      <c r="AFP30" s="37"/>
      <c r="AFQ30" s="37"/>
      <c r="AFR30" s="37"/>
      <c r="AFS30" s="37"/>
      <c r="AFT30" s="37"/>
      <c r="AFU30" s="37"/>
      <c r="AFV30" s="37"/>
      <c r="AFW30" s="37"/>
      <c r="AFX30" s="37"/>
      <c r="AFY30" s="37"/>
      <c r="AFZ30" s="37"/>
      <c r="AGA30" s="37"/>
      <c r="AGB30" s="37"/>
      <c r="AGC30" s="37"/>
      <c r="AGD30" s="37"/>
      <c r="AGE30" s="37"/>
      <c r="AGF30" s="37"/>
      <c r="AGG30" s="37"/>
      <c r="AGH30" s="37"/>
      <c r="AGI30" s="37"/>
      <c r="AGJ30" s="37"/>
      <c r="AGK30" s="37"/>
      <c r="AGL30" s="37"/>
      <c r="AGM30" s="37"/>
      <c r="AGN30" s="37"/>
      <c r="AGO30" s="37"/>
      <c r="AGP30" s="37"/>
      <c r="AGQ30" s="37"/>
      <c r="AGR30" s="37"/>
      <c r="AGS30" s="37"/>
      <c r="AGT30" s="37"/>
      <c r="AGU30" s="37"/>
      <c r="AGV30" s="37"/>
      <c r="AGW30" s="37"/>
      <c r="AGX30" s="37"/>
      <c r="AGY30" s="37"/>
      <c r="AGZ30" s="37"/>
      <c r="AHA30" s="37"/>
      <c r="AHB30" s="37"/>
      <c r="AHC30" s="37"/>
      <c r="AHD30" s="37"/>
      <c r="AHE30" s="37"/>
      <c r="AHF30" s="37"/>
      <c r="AHG30" s="37"/>
      <c r="AHH30" s="37"/>
      <c r="AHI30" s="37"/>
      <c r="AHJ30" s="37"/>
      <c r="AHK30" s="37"/>
      <c r="AHL30" s="37"/>
      <c r="AHM30" s="37"/>
      <c r="AHN30" s="37"/>
      <c r="AHO30" s="37"/>
      <c r="AHP30" s="37"/>
      <c r="AHQ30" s="37"/>
      <c r="AHR30" s="37"/>
      <c r="AHS30" s="37"/>
      <c r="AHT30" s="37"/>
      <c r="AHU30" s="37"/>
      <c r="AHV30" s="37"/>
      <c r="AHW30" s="37"/>
      <c r="AHX30" s="37"/>
      <c r="AHY30" s="37"/>
      <c r="AHZ30" s="37"/>
      <c r="AIA30" s="37"/>
      <c r="AIB30" s="37"/>
      <c r="AIC30" s="37"/>
      <c r="AID30" s="37"/>
      <c r="AIE30" s="37"/>
      <c r="AIF30" s="37"/>
      <c r="AIG30" s="37"/>
      <c r="AIH30" s="37"/>
      <c r="AII30" s="37"/>
      <c r="AIJ30" s="37"/>
      <c r="AIK30" s="37"/>
      <c r="AIL30" s="37"/>
      <c r="AIM30" s="37"/>
      <c r="AIN30" s="37"/>
      <c r="AIO30" s="37"/>
      <c r="AIP30" s="37"/>
      <c r="AIQ30" s="37"/>
      <c r="AIR30" s="37"/>
      <c r="AIS30" s="37"/>
      <c r="AIT30" s="37"/>
      <c r="AIU30" s="37"/>
      <c r="AIV30" s="37"/>
      <c r="AIW30" s="37"/>
      <c r="AIX30" s="37"/>
      <c r="AIY30" s="37"/>
      <c r="AIZ30" s="37"/>
      <c r="AJA30" s="37"/>
      <c r="AJB30" s="37"/>
      <c r="AJC30" s="37"/>
      <c r="AJD30" s="37"/>
      <c r="AJE30" s="37"/>
      <c r="AJF30" s="37"/>
      <c r="AJG30" s="37"/>
      <c r="AJH30" s="37"/>
      <c r="AJI30" s="37"/>
      <c r="AJJ30" s="37"/>
      <c r="AJK30" s="37"/>
      <c r="AJL30" s="37"/>
      <c r="AJM30" s="37"/>
      <c r="AJN30" s="37"/>
      <c r="AJO30" s="37"/>
      <c r="AJP30" s="37"/>
      <c r="AJQ30" s="37"/>
      <c r="AJR30" s="37"/>
      <c r="AJS30" s="37"/>
      <c r="AJT30" s="37"/>
      <c r="AJU30" s="37"/>
      <c r="AJV30" s="37"/>
      <c r="AJW30" s="37"/>
      <c r="AJX30" s="37"/>
      <c r="AJY30" s="37"/>
      <c r="AJZ30" s="37"/>
      <c r="AKA30" s="37"/>
      <c r="AKB30" s="37"/>
      <c r="AKC30" s="37"/>
      <c r="AKD30" s="37"/>
      <c r="AKE30" s="37"/>
      <c r="AKF30" s="37"/>
      <c r="AKG30" s="37"/>
      <c r="AKH30" s="37"/>
      <c r="AKI30" s="37"/>
      <c r="AKJ30" s="37"/>
      <c r="AKK30" s="37"/>
      <c r="AKL30" s="37"/>
      <c r="AKM30" s="37"/>
      <c r="AKN30" s="37"/>
      <c r="AKO30" s="37"/>
      <c r="AKP30" s="37"/>
      <c r="AKQ30" s="37"/>
      <c r="AKR30" s="37"/>
      <c r="AKS30" s="37"/>
      <c r="AKT30" s="37"/>
      <c r="AKU30" s="37"/>
      <c r="AKV30" s="37"/>
      <c r="AKW30" s="37"/>
      <c r="AKX30" s="37"/>
      <c r="AKY30" s="37"/>
      <c r="AKZ30" s="37"/>
      <c r="ALA30" s="37"/>
      <c r="ALB30" s="37"/>
      <c r="ALC30" s="37"/>
      <c r="ALD30" s="37"/>
      <c r="ALE30" s="37"/>
      <c r="ALF30" s="37"/>
      <c r="ALG30" s="37"/>
      <c r="ALH30" s="37"/>
      <c r="ALI30" s="37"/>
      <c r="ALJ30" s="37"/>
      <c r="ALK30" s="37"/>
      <c r="ALL30" s="37"/>
      <c r="ALM30" s="37"/>
      <c r="ALN30" s="37"/>
      <c r="ALO30" s="37"/>
      <c r="ALP30" s="37"/>
      <c r="ALQ30" s="37"/>
      <c r="ALR30" s="37"/>
      <c r="ALS30" s="37"/>
      <c r="ALT30" s="37"/>
      <c r="ALU30" s="37"/>
      <c r="ALV30" s="37"/>
      <c r="ALW30" s="37"/>
      <c r="ALX30" s="37"/>
      <c r="ALY30" s="37"/>
      <c r="ALZ30" s="37"/>
      <c r="AMA30" s="37"/>
      <c r="AMB30" s="37"/>
      <c r="AMC30" s="37"/>
      <c r="AMD30" s="37"/>
      <c r="AME30" s="37"/>
      <c r="AMF30" s="37"/>
      <c r="AMG30" s="37"/>
      <c r="AMH30" s="37"/>
      <c r="AMI30" s="37"/>
      <c r="AMJ30" s="37"/>
      <c r="AMK30" s="37"/>
      <c r="AML30" s="37"/>
      <c r="AMM30" s="37"/>
      <c r="AMN30" s="37"/>
      <c r="AMO30" s="37"/>
      <c r="AMP30" s="37"/>
      <c r="AMQ30" s="37"/>
      <c r="AMR30" s="37"/>
      <c r="AMS30" s="37"/>
      <c r="AMT30" s="37"/>
      <c r="AMU30" s="37"/>
      <c r="AMV30" s="37"/>
      <c r="AMW30" s="37"/>
      <c r="AMX30" s="37"/>
      <c r="AMY30" s="37"/>
      <c r="AMZ30" s="37"/>
      <c r="ANA30" s="37"/>
      <c r="ANB30" s="37"/>
      <c r="ANC30" s="37"/>
      <c r="AND30" s="37"/>
      <c r="ANE30" s="37"/>
      <c r="ANF30" s="37"/>
      <c r="ANG30" s="37"/>
      <c r="ANH30" s="37"/>
      <c r="ANI30" s="37"/>
      <c r="ANJ30" s="37"/>
      <c r="ANK30" s="37"/>
      <c r="ANL30" s="37"/>
      <c r="ANM30" s="37"/>
      <c r="ANN30" s="37"/>
      <c r="ANO30" s="37"/>
      <c r="ANP30" s="37"/>
      <c r="ANQ30" s="37"/>
      <c r="ANR30" s="37"/>
      <c r="ANS30" s="37"/>
      <c r="ANT30" s="37"/>
      <c r="ANU30" s="37"/>
      <c r="ANV30" s="37"/>
      <c r="ANW30" s="37"/>
      <c r="ANX30" s="37"/>
      <c r="ANY30" s="37"/>
      <c r="ANZ30" s="37"/>
      <c r="AOA30" s="37"/>
      <c r="AOB30" s="37"/>
      <c r="AOC30" s="37"/>
      <c r="AOD30" s="37"/>
      <c r="AOE30" s="37"/>
      <c r="AOF30" s="37"/>
      <c r="AOG30" s="37"/>
      <c r="AOH30" s="37"/>
      <c r="AOI30" s="37"/>
      <c r="AOJ30" s="37"/>
      <c r="AOK30" s="37"/>
      <c r="AOL30" s="37"/>
      <c r="AOM30" s="37"/>
      <c r="AON30" s="37"/>
      <c r="AOO30" s="37"/>
      <c r="AOP30" s="37"/>
      <c r="AOQ30" s="37"/>
      <c r="AOR30" s="37"/>
      <c r="AOS30" s="37"/>
      <c r="AOT30" s="37"/>
      <c r="AOU30" s="37"/>
      <c r="AOV30" s="37"/>
      <c r="AOW30" s="37"/>
      <c r="AOX30" s="37"/>
      <c r="AOY30" s="37"/>
      <c r="AOZ30" s="37"/>
      <c r="APA30" s="37"/>
      <c r="APB30" s="37"/>
      <c r="APC30" s="37"/>
      <c r="APD30" s="37"/>
      <c r="APE30" s="37"/>
      <c r="APF30" s="37"/>
      <c r="APG30" s="37"/>
      <c r="APH30" s="37"/>
      <c r="API30" s="37"/>
      <c r="APJ30" s="37"/>
      <c r="APK30" s="37"/>
      <c r="APL30" s="37"/>
      <c r="APM30" s="37"/>
      <c r="APN30" s="37"/>
      <c r="APO30" s="37"/>
      <c r="APP30" s="37"/>
      <c r="APQ30" s="37"/>
      <c r="APR30" s="37"/>
      <c r="APS30" s="37"/>
      <c r="APT30" s="37"/>
      <c r="APU30" s="37"/>
      <c r="APV30" s="37"/>
      <c r="APW30" s="37"/>
      <c r="APX30" s="37"/>
      <c r="APY30" s="37"/>
      <c r="APZ30" s="37"/>
      <c r="AQA30" s="37"/>
      <c r="AQB30" s="37"/>
      <c r="AQC30" s="37"/>
      <c r="AQD30" s="37"/>
      <c r="AQE30" s="37"/>
      <c r="AQF30" s="37"/>
      <c r="AQG30" s="37"/>
      <c r="AQH30" s="37"/>
      <c r="AQI30" s="37"/>
      <c r="AQJ30" s="37"/>
      <c r="AQK30" s="37"/>
      <c r="AQL30" s="37"/>
      <c r="AQM30" s="37"/>
      <c r="AQN30" s="37"/>
      <c r="AQO30" s="37"/>
      <c r="AQP30" s="37"/>
      <c r="AQQ30" s="37"/>
      <c r="AQR30" s="37"/>
      <c r="AQS30" s="37"/>
      <c r="AQT30" s="37"/>
      <c r="AQU30" s="37"/>
      <c r="AQV30" s="37"/>
      <c r="AQW30" s="37"/>
      <c r="AQX30" s="37"/>
      <c r="AQY30" s="37"/>
      <c r="AQZ30" s="37"/>
      <c r="ARA30" s="37"/>
      <c r="ARB30" s="37"/>
      <c r="ARC30" s="37"/>
      <c r="ARD30" s="37"/>
      <c r="ARE30" s="37"/>
      <c r="ARF30" s="37"/>
      <c r="ARG30" s="37"/>
      <c r="ARH30" s="37"/>
      <c r="ARI30" s="37"/>
      <c r="ARJ30" s="37"/>
      <c r="ARK30" s="37"/>
      <c r="ARL30" s="37"/>
      <c r="ARM30" s="37"/>
      <c r="ARN30" s="37"/>
      <c r="ARO30" s="37"/>
      <c r="ARP30" s="37"/>
      <c r="ARQ30" s="37"/>
      <c r="ARR30" s="37"/>
      <c r="ARS30" s="37"/>
      <c r="ART30" s="37"/>
      <c r="ARU30" s="37"/>
      <c r="ARV30" s="37"/>
      <c r="ARW30" s="37"/>
      <c r="ARX30" s="37"/>
      <c r="ARY30" s="37"/>
      <c r="ARZ30" s="37"/>
      <c r="ASA30" s="37"/>
      <c r="ASB30" s="37"/>
      <c r="ASC30" s="37"/>
      <c r="ASD30" s="37"/>
      <c r="ASE30" s="37"/>
      <c r="ASF30" s="37"/>
      <c r="ASG30" s="37"/>
      <c r="ASH30" s="37"/>
      <c r="ASI30" s="37"/>
      <c r="ASJ30" s="37"/>
      <c r="ASK30" s="37"/>
      <c r="ASL30" s="37"/>
      <c r="ASM30" s="37"/>
      <c r="ASN30" s="37"/>
      <c r="ASO30" s="37"/>
      <c r="ASP30" s="37"/>
      <c r="ASQ30" s="37"/>
      <c r="ASR30" s="37"/>
      <c r="ASS30" s="37"/>
      <c r="AST30" s="37"/>
      <c r="ASU30" s="37"/>
      <c r="ASV30" s="37"/>
      <c r="ASW30" s="37"/>
      <c r="ASX30" s="37"/>
      <c r="ASY30" s="37"/>
      <c r="ASZ30" s="37"/>
      <c r="ATA30" s="37"/>
      <c r="ATB30" s="37"/>
      <c r="ATC30" s="37"/>
      <c r="ATD30" s="37"/>
      <c r="ATE30" s="37"/>
      <c r="ATF30" s="37"/>
      <c r="ATG30" s="37"/>
      <c r="ATH30" s="37"/>
      <c r="ATI30" s="37"/>
      <c r="ATJ30" s="37"/>
      <c r="ATK30" s="37"/>
      <c r="ATL30" s="37"/>
      <c r="ATM30" s="37"/>
      <c r="ATN30" s="37"/>
      <c r="ATO30" s="37"/>
      <c r="ATP30" s="37"/>
      <c r="ATQ30" s="37"/>
      <c r="ATR30" s="37"/>
      <c r="ATS30" s="37"/>
      <c r="ATT30" s="37"/>
      <c r="ATU30" s="37"/>
      <c r="ATV30" s="37"/>
      <c r="ATW30" s="37"/>
      <c r="ATX30" s="37"/>
      <c r="ATY30" s="37"/>
      <c r="ATZ30" s="37"/>
      <c r="AUA30" s="37"/>
      <c r="AUB30" s="37"/>
      <c r="AUC30" s="37"/>
      <c r="AUD30" s="37"/>
      <c r="AUE30" s="37"/>
      <c r="AUF30" s="37"/>
      <c r="AUG30" s="37"/>
      <c r="AUH30" s="37"/>
      <c r="AUI30" s="37"/>
      <c r="AUJ30" s="37"/>
      <c r="AUK30" s="37"/>
      <c r="AUL30" s="37"/>
      <c r="AUM30" s="37"/>
      <c r="AUN30" s="37"/>
      <c r="AUO30" s="37"/>
      <c r="AUP30" s="37"/>
      <c r="AUQ30" s="37"/>
      <c r="AUR30" s="37"/>
      <c r="AUS30" s="37"/>
      <c r="AUT30" s="37"/>
      <c r="AUU30" s="37"/>
      <c r="AUV30" s="37"/>
      <c r="AUW30" s="37"/>
      <c r="AUX30" s="37"/>
      <c r="AUY30" s="37"/>
      <c r="AUZ30" s="37"/>
      <c r="AVA30" s="37"/>
      <c r="AVB30" s="37"/>
      <c r="AVC30" s="37"/>
      <c r="AVD30" s="37"/>
      <c r="AVE30" s="37"/>
      <c r="AVF30" s="37"/>
      <c r="AVG30" s="37"/>
      <c r="AVH30" s="37"/>
      <c r="AVI30" s="37"/>
      <c r="AVJ30" s="37"/>
      <c r="AVK30" s="37"/>
      <c r="AVL30" s="37"/>
      <c r="AVM30" s="37"/>
      <c r="AVN30" s="37"/>
      <c r="AVO30" s="37"/>
      <c r="AVP30" s="37"/>
      <c r="AVQ30" s="37"/>
      <c r="AVR30" s="37"/>
      <c r="AVS30" s="37"/>
      <c r="AVT30" s="37"/>
      <c r="AVU30" s="37"/>
      <c r="AVV30" s="37"/>
      <c r="AVW30" s="37"/>
      <c r="AVX30" s="37"/>
      <c r="AVY30" s="37"/>
      <c r="AVZ30" s="37"/>
      <c r="AWA30" s="37"/>
      <c r="AWB30" s="37"/>
      <c r="AWC30" s="37"/>
      <c r="AWD30" s="37"/>
      <c r="AWE30" s="37"/>
      <c r="AWF30" s="37"/>
      <c r="AWG30" s="37"/>
      <c r="AWH30" s="37"/>
      <c r="AWI30" s="37"/>
      <c r="AWJ30" s="37"/>
      <c r="AWK30" s="37"/>
      <c r="AWL30" s="37"/>
      <c r="AWM30" s="37"/>
      <c r="AWN30" s="37"/>
      <c r="AWO30" s="37"/>
      <c r="AWP30" s="37"/>
      <c r="AWQ30" s="37"/>
      <c r="AWR30" s="37"/>
      <c r="AWS30" s="37"/>
      <c r="AWT30" s="37"/>
      <c r="AWU30" s="37"/>
      <c r="AWV30" s="37"/>
      <c r="AWW30" s="37"/>
      <c r="AWX30" s="37"/>
      <c r="AWY30" s="37"/>
      <c r="AWZ30" s="37"/>
      <c r="AXA30" s="37"/>
      <c r="AXB30" s="37"/>
      <c r="AXC30" s="37"/>
      <c r="AXD30" s="37"/>
      <c r="AXE30" s="37"/>
      <c r="AXF30" s="37"/>
      <c r="AXG30" s="37"/>
      <c r="AXH30" s="37"/>
      <c r="AXI30" s="37"/>
      <c r="AXJ30" s="37"/>
      <c r="AXK30" s="37"/>
      <c r="AXL30" s="37"/>
      <c r="AXM30" s="37"/>
      <c r="AXN30" s="37"/>
      <c r="AXO30" s="37"/>
      <c r="AXP30" s="37"/>
      <c r="AXQ30" s="37"/>
      <c r="AXR30" s="37"/>
      <c r="AXS30" s="37"/>
      <c r="AXT30" s="37"/>
      <c r="AXU30" s="37"/>
      <c r="AXV30" s="37"/>
      <c r="AXW30" s="37"/>
      <c r="AXX30" s="37"/>
      <c r="AXY30" s="37"/>
      <c r="AXZ30" s="37"/>
      <c r="AYA30" s="37"/>
      <c r="AYB30" s="37"/>
      <c r="AYC30" s="37"/>
      <c r="AYD30" s="37"/>
      <c r="AYE30" s="37"/>
      <c r="AYF30" s="37"/>
      <c r="AYG30" s="37"/>
      <c r="AYH30" s="37"/>
      <c r="AYI30" s="37"/>
      <c r="AYJ30" s="37"/>
      <c r="AYK30" s="37"/>
      <c r="AYL30" s="37"/>
      <c r="AYM30" s="37"/>
      <c r="AYN30" s="37"/>
      <c r="AYO30" s="37"/>
      <c r="AYP30" s="37"/>
      <c r="AYQ30" s="37"/>
      <c r="AYR30" s="37"/>
      <c r="AYS30" s="37"/>
      <c r="AYT30" s="37"/>
      <c r="AYU30" s="37"/>
      <c r="AYV30" s="37"/>
      <c r="AYW30" s="37"/>
      <c r="AYX30" s="37"/>
      <c r="AYY30" s="37"/>
      <c r="AYZ30" s="37"/>
      <c r="AZA30" s="37"/>
      <c r="AZB30" s="37"/>
      <c r="AZC30" s="37"/>
      <c r="AZD30" s="37"/>
      <c r="AZE30" s="37"/>
      <c r="AZF30" s="37"/>
      <c r="AZG30" s="37"/>
      <c r="AZH30" s="37"/>
      <c r="AZI30" s="37"/>
      <c r="AZJ30" s="37"/>
      <c r="AZK30" s="37"/>
      <c r="AZL30" s="37"/>
      <c r="AZM30" s="37"/>
      <c r="AZN30" s="37"/>
      <c r="AZO30" s="37"/>
      <c r="AZP30" s="37"/>
      <c r="AZQ30" s="37"/>
      <c r="AZR30" s="37"/>
      <c r="AZS30" s="37"/>
      <c r="AZT30" s="37"/>
      <c r="AZU30" s="37"/>
      <c r="AZV30" s="37"/>
      <c r="AZW30" s="37"/>
      <c r="AZX30" s="37"/>
      <c r="AZY30" s="37"/>
      <c r="AZZ30" s="37"/>
      <c r="BAA30" s="37"/>
      <c r="BAB30" s="37"/>
      <c r="BAC30" s="37"/>
      <c r="BAD30" s="37"/>
      <c r="BAE30" s="37"/>
      <c r="BAF30" s="37"/>
      <c r="BAG30" s="37"/>
      <c r="BAH30" s="37"/>
      <c r="BAI30" s="37"/>
      <c r="BAJ30" s="37"/>
      <c r="BAK30" s="37"/>
      <c r="BAL30" s="37"/>
      <c r="BAM30" s="37"/>
      <c r="BAN30" s="37"/>
      <c r="BAO30" s="37"/>
      <c r="BAP30" s="37"/>
      <c r="BAQ30" s="37"/>
      <c r="BAR30" s="37"/>
      <c r="BAS30" s="37"/>
      <c r="BAT30" s="37"/>
      <c r="BAU30" s="37"/>
      <c r="BAV30" s="37"/>
      <c r="BAW30" s="37"/>
      <c r="BAX30" s="37"/>
      <c r="BAY30" s="37"/>
      <c r="BAZ30" s="37"/>
      <c r="BBA30" s="37"/>
      <c r="BBB30" s="37"/>
      <c r="BBC30" s="37"/>
      <c r="BBD30" s="37"/>
      <c r="BBE30" s="37"/>
      <c r="BBF30" s="37"/>
      <c r="BBG30" s="37"/>
      <c r="BBH30" s="37"/>
      <c r="BBI30" s="37"/>
      <c r="BBJ30" s="37"/>
      <c r="BBK30" s="37"/>
      <c r="BBL30" s="37"/>
      <c r="BBM30" s="37"/>
      <c r="BBN30" s="37"/>
      <c r="BBO30" s="37"/>
      <c r="BBP30" s="37"/>
      <c r="BBQ30" s="37"/>
      <c r="BBR30" s="37"/>
      <c r="BBS30" s="37"/>
      <c r="BBT30" s="37"/>
      <c r="BBU30" s="37"/>
      <c r="BBV30" s="37"/>
      <c r="BBW30" s="37"/>
      <c r="BBX30" s="37"/>
      <c r="BBY30" s="37"/>
      <c r="BBZ30" s="37"/>
      <c r="BCA30" s="37"/>
      <c r="BCB30" s="37"/>
      <c r="BCC30" s="37"/>
      <c r="BCD30" s="37"/>
      <c r="BCE30" s="37"/>
      <c r="BCF30" s="37"/>
      <c r="BCG30" s="37"/>
      <c r="BCH30" s="37"/>
      <c r="BCI30" s="37"/>
      <c r="BCJ30" s="37"/>
      <c r="BCK30" s="37"/>
      <c r="BCL30" s="37"/>
      <c r="BCM30" s="37"/>
      <c r="BCN30" s="37"/>
      <c r="BCO30" s="37"/>
      <c r="BCP30" s="37"/>
      <c r="BCQ30" s="37"/>
      <c r="BCR30" s="37"/>
      <c r="BCS30" s="37"/>
      <c r="BCT30" s="37"/>
      <c r="BCU30" s="37"/>
      <c r="BCV30" s="37"/>
      <c r="BCW30" s="37"/>
      <c r="BCX30" s="37"/>
      <c r="BCY30" s="37"/>
      <c r="BCZ30" s="37"/>
      <c r="BDA30" s="37"/>
      <c r="BDB30" s="37"/>
      <c r="BDC30" s="37"/>
      <c r="BDD30" s="37"/>
      <c r="BDE30" s="37"/>
      <c r="BDF30" s="37"/>
      <c r="BDG30" s="37"/>
      <c r="BDH30" s="37"/>
      <c r="BDI30" s="37"/>
      <c r="BDJ30" s="37"/>
      <c r="BDK30" s="37"/>
      <c r="BDL30" s="37"/>
      <c r="BDM30" s="37"/>
      <c r="BDN30" s="37"/>
      <c r="BDO30" s="37"/>
      <c r="BDP30" s="37"/>
      <c r="BDQ30" s="37"/>
      <c r="BDR30" s="37"/>
      <c r="BDS30" s="37"/>
      <c r="BDT30" s="37"/>
      <c r="BDU30" s="37"/>
      <c r="BDV30" s="37"/>
      <c r="BDW30" s="37"/>
      <c r="BDX30" s="37"/>
      <c r="BDY30" s="37"/>
      <c r="BDZ30" s="37"/>
      <c r="BEA30" s="37"/>
      <c r="BEB30" s="37"/>
      <c r="BEC30" s="37"/>
      <c r="BED30" s="37"/>
      <c r="BEE30" s="37"/>
      <c r="BEF30" s="37"/>
      <c r="BEG30" s="37"/>
      <c r="BEH30" s="37"/>
      <c r="BEI30" s="37"/>
      <c r="BEJ30" s="37"/>
      <c r="BEK30" s="37"/>
      <c r="BEL30" s="37"/>
      <c r="BEM30" s="37"/>
      <c r="BEN30" s="37"/>
      <c r="BEO30" s="37"/>
      <c r="BEP30" s="37"/>
      <c r="BEQ30" s="37"/>
      <c r="BER30" s="37"/>
      <c r="BES30" s="37"/>
      <c r="BET30" s="37"/>
      <c r="BEU30" s="37"/>
      <c r="BEV30" s="37"/>
      <c r="BEW30" s="37"/>
      <c r="BEX30" s="37"/>
      <c r="BEY30" s="37"/>
      <c r="BEZ30" s="37"/>
      <c r="BFA30" s="37"/>
      <c r="BFB30" s="37"/>
      <c r="BFC30" s="37"/>
      <c r="BFD30" s="37"/>
      <c r="BFE30" s="37"/>
      <c r="BFF30" s="37"/>
      <c r="BFG30" s="37"/>
      <c r="BFH30" s="37"/>
      <c r="BFI30" s="37"/>
      <c r="BFJ30" s="37"/>
      <c r="BFK30" s="37"/>
      <c r="BFL30" s="37"/>
      <c r="BFM30" s="37"/>
      <c r="BFN30" s="37"/>
      <c r="BFO30" s="37"/>
      <c r="BFP30" s="37"/>
      <c r="BFQ30" s="37"/>
      <c r="BFR30" s="37"/>
      <c r="BFS30" s="37"/>
      <c r="BFT30" s="37"/>
      <c r="BFU30" s="37"/>
      <c r="BFV30" s="37"/>
      <c r="BFW30" s="37"/>
      <c r="BFX30" s="37"/>
      <c r="BFY30" s="37"/>
      <c r="BFZ30" s="37"/>
      <c r="BGA30" s="37"/>
      <c r="BGB30" s="37"/>
      <c r="BGC30" s="37"/>
      <c r="BGD30" s="37"/>
      <c r="BGE30" s="37"/>
      <c r="BGF30" s="37"/>
      <c r="BGG30" s="37"/>
      <c r="BGH30" s="37"/>
      <c r="BGI30" s="37"/>
      <c r="BGJ30" s="37"/>
      <c r="BGK30" s="37"/>
      <c r="BGL30" s="37"/>
      <c r="BGM30" s="37"/>
      <c r="BGN30" s="37"/>
      <c r="BGO30" s="37"/>
      <c r="BGP30" s="37"/>
      <c r="BGQ30" s="37"/>
      <c r="BGR30" s="37"/>
      <c r="BGS30" s="37"/>
      <c r="BGT30" s="37"/>
      <c r="BGU30" s="37"/>
      <c r="BGV30" s="37"/>
      <c r="BGW30" s="37"/>
      <c r="BGX30" s="37"/>
      <c r="BGY30" s="37"/>
      <c r="BGZ30" s="37"/>
      <c r="BHA30" s="37"/>
      <c r="BHB30" s="37"/>
      <c r="BHC30" s="37"/>
      <c r="BHD30" s="37"/>
      <c r="BHE30" s="37"/>
      <c r="BHF30" s="37"/>
      <c r="BHG30" s="37"/>
      <c r="BHH30" s="37"/>
      <c r="BHI30" s="37"/>
      <c r="BHJ30" s="37"/>
      <c r="BHK30" s="37"/>
      <c r="BHL30" s="37"/>
      <c r="BHM30" s="37"/>
      <c r="BHN30" s="37"/>
      <c r="BHO30" s="37"/>
      <c r="BHP30" s="37"/>
      <c r="BHQ30" s="37"/>
      <c r="BHR30" s="37"/>
      <c r="BHS30" s="37"/>
      <c r="BHT30" s="37"/>
      <c r="BHU30" s="37"/>
      <c r="BHV30" s="37"/>
      <c r="BHW30" s="37"/>
      <c r="BHX30" s="37"/>
      <c r="BHY30" s="37"/>
      <c r="BHZ30" s="37"/>
      <c r="BIA30" s="37"/>
      <c r="BIB30" s="37"/>
      <c r="BIC30" s="37"/>
      <c r="BID30" s="37"/>
      <c r="BIE30" s="37"/>
      <c r="BIF30" s="37"/>
      <c r="BIG30" s="37"/>
      <c r="BIH30" s="37"/>
      <c r="BII30" s="37"/>
      <c r="BIJ30" s="37"/>
      <c r="BIK30" s="37"/>
      <c r="BIL30" s="37"/>
      <c r="BIM30" s="37"/>
      <c r="BIN30" s="37"/>
      <c r="BIO30" s="37"/>
      <c r="BIP30" s="37"/>
      <c r="BIQ30" s="37"/>
      <c r="BIR30" s="37"/>
      <c r="BIS30" s="37"/>
      <c r="BIT30" s="37"/>
      <c r="BIU30" s="37"/>
      <c r="BIV30" s="37"/>
      <c r="BIW30" s="37"/>
      <c r="BIX30" s="37"/>
      <c r="BIY30" s="37"/>
      <c r="BIZ30" s="37"/>
      <c r="BJA30" s="37"/>
      <c r="BJB30" s="37"/>
      <c r="BJC30" s="37"/>
      <c r="BJD30" s="37"/>
      <c r="BJE30" s="37"/>
      <c r="BJF30" s="37"/>
      <c r="BJG30" s="37"/>
      <c r="BJH30" s="37"/>
      <c r="BJI30" s="37"/>
      <c r="BJJ30" s="37"/>
      <c r="BJK30" s="37"/>
      <c r="BJL30" s="37"/>
      <c r="BJM30" s="37"/>
      <c r="BJN30" s="37"/>
      <c r="BJO30" s="37"/>
      <c r="BJP30" s="37"/>
      <c r="BJQ30" s="37"/>
      <c r="BJR30" s="37"/>
      <c r="BJS30" s="37"/>
      <c r="BJT30" s="37"/>
      <c r="BJU30" s="37"/>
      <c r="BJV30" s="37"/>
      <c r="BJW30" s="37"/>
      <c r="BJX30" s="37"/>
      <c r="BJY30" s="37"/>
      <c r="BJZ30" s="37"/>
      <c r="BKA30" s="37"/>
      <c r="BKB30" s="37"/>
      <c r="BKC30" s="37"/>
      <c r="BKD30" s="37"/>
      <c r="BKE30" s="37"/>
      <c r="BKF30" s="37"/>
      <c r="BKG30" s="37"/>
      <c r="BKH30" s="37"/>
      <c r="BKI30" s="37"/>
      <c r="BKJ30" s="37"/>
      <c r="BKK30" s="37"/>
      <c r="BKL30" s="37"/>
      <c r="BKM30" s="37"/>
      <c r="BKN30" s="37"/>
      <c r="BKO30" s="37"/>
      <c r="BKP30" s="37"/>
      <c r="BKQ30" s="37"/>
      <c r="BKR30" s="37"/>
      <c r="BKS30" s="37"/>
      <c r="BKT30" s="37"/>
      <c r="BKU30" s="37"/>
      <c r="BKV30" s="37"/>
      <c r="BKW30" s="37"/>
      <c r="BKX30" s="37"/>
      <c r="BKY30" s="37"/>
      <c r="BKZ30" s="37"/>
      <c r="BLA30" s="37"/>
      <c r="BLB30" s="37"/>
      <c r="BLC30" s="37"/>
      <c r="BLD30" s="37"/>
      <c r="BLE30" s="37"/>
      <c r="BLF30" s="37"/>
      <c r="BLG30" s="37"/>
      <c r="BLH30" s="37"/>
      <c r="BLI30" s="37"/>
      <c r="BLJ30" s="37"/>
      <c r="BLK30" s="37"/>
      <c r="BLL30" s="37"/>
      <c r="BLM30" s="37"/>
      <c r="BLN30" s="37"/>
      <c r="BLO30" s="37"/>
      <c r="BLP30" s="37"/>
      <c r="BLQ30" s="37"/>
      <c r="BLR30" s="37"/>
      <c r="BLS30" s="37"/>
      <c r="BLT30" s="37"/>
      <c r="BLU30" s="37"/>
      <c r="BLV30" s="37"/>
      <c r="BLW30" s="37"/>
      <c r="BLX30" s="37"/>
      <c r="BLY30" s="37"/>
      <c r="BLZ30" s="37"/>
      <c r="BMA30" s="37"/>
      <c r="BMB30" s="37"/>
      <c r="BMC30" s="37"/>
      <c r="BMD30" s="37"/>
      <c r="BME30" s="37"/>
      <c r="BMF30" s="37"/>
      <c r="BMG30" s="37"/>
      <c r="BMH30" s="37"/>
      <c r="BMI30" s="37"/>
      <c r="BMJ30" s="37"/>
      <c r="BMK30" s="37"/>
      <c r="BML30" s="37"/>
      <c r="BMM30" s="37"/>
      <c r="BMN30" s="37"/>
      <c r="BMO30" s="37"/>
      <c r="BMP30" s="37"/>
      <c r="BMQ30" s="37"/>
      <c r="BMR30" s="37"/>
      <c r="BMS30" s="37"/>
      <c r="BMT30" s="37"/>
      <c r="BMU30" s="37"/>
      <c r="BMV30" s="37"/>
      <c r="BMW30" s="37"/>
      <c r="BMX30" s="37"/>
      <c r="BMY30" s="37"/>
      <c r="BMZ30" s="37"/>
      <c r="BNA30" s="37"/>
      <c r="BNB30" s="37"/>
      <c r="BNC30" s="37"/>
      <c r="BND30" s="37"/>
      <c r="BNE30" s="37"/>
      <c r="BNF30" s="37"/>
      <c r="BNG30" s="37"/>
      <c r="BNH30" s="37"/>
      <c r="BNI30" s="37"/>
      <c r="BNJ30" s="37"/>
      <c r="BNK30" s="37"/>
      <c r="BNL30" s="37"/>
      <c r="BNM30" s="37"/>
      <c r="BNN30" s="37"/>
      <c r="BNO30" s="37"/>
      <c r="BNP30" s="37"/>
      <c r="BNQ30" s="37"/>
      <c r="BNR30" s="37"/>
      <c r="BNS30" s="37"/>
      <c r="BNT30" s="37"/>
      <c r="BNU30" s="37"/>
      <c r="BNV30" s="37"/>
      <c r="BNW30" s="37"/>
      <c r="BNX30" s="37"/>
      <c r="BNY30" s="37"/>
      <c r="BNZ30" s="37"/>
      <c r="BOA30" s="37"/>
      <c r="BOB30" s="37"/>
      <c r="BOC30" s="37"/>
      <c r="BOD30" s="37"/>
      <c r="BOE30" s="37"/>
      <c r="BOF30" s="37"/>
      <c r="BOG30" s="37"/>
      <c r="BOH30" s="37"/>
      <c r="BOI30" s="37"/>
      <c r="BOJ30" s="37"/>
      <c r="BOK30" s="37"/>
      <c r="BOL30" s="37"/>
      <c r="BOM30" s="37"/>
      <c r="BON30" s="37"/>
      <c r="BOO30" s="37"/>
      <c r="BOP30" s="37"/>
      <c r="BOQ30" s="37"/>
      <c r="BOR30" s="37"/>
      <c r="BOS30" s="37"/>
      <c r="BOT30" s="37"/>
      <c r="BOU30" s="37"/>
      <c r="BOV30" s="37"/>
      <c r="BOW30" s="37"/>
      <c r="BOX30" s="37"/>
      <c r="BOY30" s="37"/>
      <c r="BOZ30" s="37"/>
      <c r="BPA30" s="37"/>
      <c r="BPB30" s="37"/>
      <c r="BPC30" s="37"/>
      <c r="BPD30" s="37"/>
      <c r="BPE30" s="37"/>
      <c r="BPF30" s="37"/>
      <c r="BPG30" s="37"/>
      <c r="BPH30" s="37"/>
      <c r="BPI30" s="37"/>
      <c r="BPJ30" s="37"/>
      <c r="BPK30" s="37"/>
      <c r="BPL30" s="37"/>
      <c r="BPM30" s="37"/>
      <c r="BPN30" s="37"/>
      <c r="BPO30" s="37"/>
      <c r="BPP30" s="37"/>
      <c r="BPQ30" s="37"/>
      <c r="BPR30" s="37"/>
      <c r="BPS30" s="37"/>
      <c r="BPT30" s="37"/>
      <c r="BPU30" s="37"/>
      <c r="BPV30" s="37"/>
      <c r="BPW30" s="37"/>
      <c r="BPX30" s="37"/>
      <c r="BPY30" s="37"/>
      <c r="BPZ30" s="37"/>
      <c r="BQA30" s="37"/>
      <c r="BQB30" s="37"/>
      <c r="BQC30" s="37"/>
      <c r="BQD30" s="37"/>
      <c r="BQE30" s="37"/>
      <c r="BQF30" s="37"/>
      <c r="BQG30" s="37"/>
      <c r="BQH30" s="37"/>
      <c r="BQI30" s="37"/>
      <c r="BQJ30" s="37"/>
      <c r="BQK30" s="37"/>
      <c r="BQL30" s="37"/>
      <c r="BQM30" s="37"/>
      <c r="BQN30" s="37"/>
      <c r="BQO30" s="37"/>
      <c r="BQP30" s="37"/>
      <c r="BQQ30" s="37"/>
      <c r="BQR30" s="37"/>
      <c r="BQS30" s="37"/>
      <c r="BQT30" s="37"/>
      <c r="BQU30" s="37"/>
      <c r="BQV30" s="37"/>
      <c r="BQW30" s="37"/>
      <c r="BQX30" s="37"/>
      <c r="BQY30" s="37"/>
      <c r="BQZ30" s="37"/>
      <c r="BRA30" s="37"/>
      <c r="BRB30" s="37"/>
      <c r="BRC30" s="37"/>
      <c r="BRD30" s="37"/>
      <c r="BRE30" s="37"/>
      <c r="BRF30" s="37"/>
      <c r="BRG30" s="37"/>
      <c r="BRH30" s="37"/>
      <c r="BRI30" s="37"/>
      <c r="BRJ30" s="37"/>
      <c r="BRK30" s="37"/>
      <c r="BRL30" s="37"/>
      <c r="BRM30" s="37"/>
      <c r="BRN30" s="37"/>
      <c r="BRO30" s="37"/>
      <c r="BRP30" s="37"/>
      <c r="BRQ30" s="37"/>
      <c r="BRR30" s="37"/>
      <c r="BRS30" s="37"/>
      <c r="BRT30" s="37"/>
      <c r="BRU30" s="37"/>
      <c r="BRV30" s="37"/>
      <c r="BRW30" s="37"/>
      <c r="BRX30" s="37"/>
      <c r="BRY30" s="37"/>
      <c r="BRZ30" s="37"/>
      <c r="BSA30" s="37"/>
      <c r="BSB30" s="37"/>
      <c r="BSC30" s="37"/>
      <c r="BSD30" s="37"/>
      <c r="BSE30" s="37"/>
      <c r="BSF30" s="37"/>
      <c r="BSG30" s="37"/>
      <c r="BSH30" s="37"/>
      <c r="BSI30" s="37"/>
      <c r="BSJ30" s="37"/>
      <c r="BSK30" s="37"/>
      <c r="BSL30" s="37"/>
      <c r="BSM30" s="37"/>
      <c r="BSN30" s="37"/>
      <c r="BSO30" s="37"/>
      <c r="BSP30" s="37"/>
      <c r="BSQ30" s="37"/>
      <c r="BSR30" s="37"/>
      <c r="BSS30" s="37"/>
      <c r="BST30" s="37"/>
      <c r="BSU30" s="37"/>
      <c r="BSV30" s="37"/>
      <c r="BSW30" s="37"/>
      <c r="BSX30" s="37"/>
      <c r="BSY30" s="37"/>
      <c r="BSZ30" s="37"/>
      <c r="BTA30" s="37"/>
      <c r="BTB30" s="37"/>
      <c r="BTC30" s="37"/>
      <c r="BTD30" s="37"/>
      <c r="BTE30" s="37"/>
      <c r="BTF30" s="37"/>
      <c r="BTG30" s="37"/>
      <c r="BTH30" s="37"/>
      <c r="BTI30" s="37"/>
      <c r="BTJ30" s="37"/>
      <c r="BTK30" s="37"/>
      <c r="BTL30" s="37"/>
      <c r="BTM30" s="37"/>
      <c r="BTN30" s="37"/>
      <c r="BTO30" s="37"/>
      <c r="BTP30" s="37"/>
      <c r="BTQ30" s="37"/>
      <c r="BTR30" s="37"/>
      <c r="BTS30" s="37"/>
      <c r="BTT30" s="37"/>
      <c r="BTU30" s="37"/>
      <c r="BTV30" s="37"/>
      <c r="BTW30" s="37"/>
      <c r="BTX30" s="37"/>
      <c r="BTY30" s="37"/>
      <c r="BTZ30" s="37"/>
      <c r="BUA30" s="37"/>
      <c r="BUB30" s="37"/>
      <c r="BUC30" s="37"/>
      <c r="BUD30" s="37"/>
      <c r="BUE30" s="37"/>
      <c r="BUF30" s="37"/>
      <c r="BUG30" s="37"/>
      <c r="BUH30" s="37"/>
      <c r="BUI30" s="37"/>
      <c r="BUJ30" s="37"/>
      <c r="BUK30" s="37"/>
      <c r="BUL30" s="37"/>
      <c r="BUM30" s="37"/>
      <c r="BUN30" s="37"/>
      <c r="BUO30" s="37"/>
      <c r="BUP30" s="37"/>
      <c r="BUQ30" s="37"/>
      <c r="BUR30" s="37"/>
      <c r="BUS30" s="37"/>
      <c r="BUT30" s="37"/>
      <c r="BUU30" s="37"/>
      <c r="BUV30" s="37"/>
      <c r="BUW30" s="37"/>
      <c r="BUX30" s="37"/>
      <c r="BUY30" s="37"/>
      <c r="BUZ30" s="37"/>
      <c r="BVA30" s="37"/>
      <c r="BVB30" s="37"/>
      <c r="BVC30" s="37"/>
      <c r="BVD30" s="37"/>
      <c r="BVE30" s="37"/>
      <c r="BVF30" s="37"/>
      <c r="BVG30" s="37"/>
      <c r="BVH30" s="37"/>
      <c r="BVI30" s="37"/>
      <c r="BVJ30" s="37"/>
      <c r="BVK30" s="37"/>
      <c r="BVL30" s="37"/>
      <c r="BVM30" s="37"/>
      <c r="BVN30" s="37"/>
      <c r="BVO30" s="37"/>
      <c r="BVP30" s="37"/>
      <c r="BVQ30" s="37"/>
      <c r="BVR30" s="37"/>
      <c r="BVS30" s="37"/>
      <c r="BVT30" s="37"/>
      <c r="BVU30" s="37"/>
      <c r="BVV30" s="37"/>
      <c r="BVW30" s="37"/>
      <c r="BVX30" s="37"/>
      <c r="BVY30" s="37"/>
      <c r="BVZ30" s="37"/>
      <c r="BWA30" s="37"/>
      <c r="BWB30" s="37"/>
      <c r="BWC30" s="37"/>
      <c r="BWD30" s="37"/>
      <c r="BWE30" s="37"/>
      <c r="BWF30" s="37"/>
      <c r="BWG30" s="37"/>
      <c r="BWH30" s="37"/>
      <c r="BWI30" s="37"/>
      <c r="BWJ30" s="37"/>
      <c r="BWK30" s="37"/>
      <c r="BWL30" s="37"/>
      <c r="BWM30" s="37"/>
      <c r="BWN30" s="37"/>
      <c r="BWO30" s="37"/>
      <c r="BWP30" s="37"/>
      <c r="BWQ30" s="37"/>
      <c r="BWR30" s="37"/>
      <c r="BWS30" s="37"/>
      <c r="BWT30" s="37"/>
      <c r="BWU30" s="37"/>
      <c r="BWV30" s="37"/>
      <c r="BWW30" s="37"/>
      <c r="BWX30" s="37"/>
      <c r="BWY30" s="37"/>
      <c r="BWZ30" s="37"/>
      <c r="BXA30" s="37"/>
      <c r="BXB30" s="37"/>
      <c r="BXC30" s="37"/>
      <c r="BXD30" s="37"/>
      <c r="BXE30" s="37"/>
      <c r="BXF30" s="37"/>
      <c r="BXG30" s="37"/>
      <c r="BXH30" s="37"/>
      <c r="BXI30" s="37"/>
      <c r="BXJ30" s="37"/>
      <c r="BXK30" s="37"/>
      <c r="BXL30" s="37"/>
      <c r="BXM30" s="37"/>
      <c r="BXN30" s="37"/>
      <c r="BXO30" s="37"/>
      <c r="BXP30" s="37"/>
      <c r="BXQ30" s="37"/>
      <c r="BXR30" s="37"/>
      <c r="BXS30" s="37"/>
      <c r="BXT30" s="37"/>
      <c r="BXU30" s="37"/>
      <c r="BXV30" s="37"/>
      <c r="BXW30" s="37"/>
      <c r="BXX30" s="37"/>
      <c r="BXY30" s="37"/>
      <c r="BXZ30" s="37"/>
      <c r="BYA30" s="37"/>
      <c r="BYB30" s="37"/>
      <c r="BYC30" s="37"/>
      <c r="BYD30" s="37"/>
      <c r="BYE30" s="37"/>
      <c r="BYF30" s="37"/>
      <c r="BYG30" s="37"/>
      <c r="BYH30" s="37"/>
      <c r="BYI30" s="37"/>
      <c r="BYJ30" s="37"/>
      <c r="BYK30" s="37"/>
      <c r="BYL30" s="37"/>
      <c r="BYM30" s="37"/>
      <c r="BYN30" s="37"/>
      <c r="BYO30" s="37"/>
      <c r="BYP30" s="37"/>
      <c r="BYQ30" s="37"/>
      <c r="BYR30" s="37"/>
      <c r="BYS30" s="37"/>
      <c r="BYT30" s="37"/>
      <c r="BYU30" s="37"/>
      <c r="BYV30" s="37"/>
      <c r="BYW30" s="37"/>
      <c r="BYX30" s="37"/>
      <c r="BYY30" s="37"/>
      <c r="BYZ30" s="37"/>
      <c r="BZA30" s="37"/>
      <c r="BZB30" s="37"/>
      <c r="BZC30" s="37"/>
      <c r="BZD30" s="37"/>
      <c r="BZE30" s="37"/>
      <c r="BZF30" s="37"/>
      <c r="BZG30" s="37"/>
      <c r="BZH30" s="37"/>
      <c r="BZI30" s="37"/>
      <c r="BZJ30" s="37"/>
      <c r="BZK30" s="37"/>
      <c r="BZL30" s="37"/>
      <c r="BZM30" s="37"/>
      <c r="BZN30" s="37"/>
      <c r="BZO30" s="37"/>
      <c r="BZP30" s="37"/>
      <c r="BZQ30" s="37"/>
      <c r="BZR30" s="37"/>
      <c r="BZS30" s="37"/>
      <c r="BZT30" s="37"/>
      <c r="BZU30" s="37"/>
      <c r="BZV30" s="37"/>
      <c r="BZW30" s="37"/>
      <c r="BZX30" s="37"/>
      <c r="BZY30" s="37"/>
      <c r="BZZ30" s="37"/>
      <c r="CAA30" s="37"/>
      <c r="CAB30" s="37"/>
      <c r="CAC30" s="37"/>
      <c r="CAD30" s="37"/>
      <c r="CAE30" s="37"/>
      <c r="CAF30" s="37"/>
      <c r="CAG30" s="37"/>
      <c r="CAH30" s="37"/>
      <c r="CAI30" s="37"/>
      <c r="CAJ30" s="37"/>
      <c r="CAK30" s="37"/>
      <c r="CAL30" s="37"/>
      <c r="CAM30" s="37"/>
      <c r="CAN30" s="37"/>
      <c r="CAO30" s="37"/>
      <c r="CAP30" s="37"/>
      <c r="CAQ30" s="37"/>
      <c r="CAR30" s="37"/>
      <c r="CAS30" s="37"/>
      <c r="CAT30" s="37"/>
      <c r="CAU30" s="37"/>
      <c r="CAV30" s="37"/>
      <c r="CAW30" s="37"/>
      <c r="CAX30" s="37"/>
      <c r="CAY30" s="37"/>
      <c r="CAZ30" s="37"/>
      <c r="CBA30" s="37"/>
      <c r="CBB30" s="37"/>
      <c r="CBC30" s="37"/>
      <c r="CBD30" s="37"/>
      <c r="CBE30" s="37"/>
      <c r="CBF30" s="37"/>
      <c r="CBG30" s="37"/>
      <c r="CBH30" s="37"/>
      <c r="CBI30" s="37"/>
      <c r="CBJ30" s="37"/>
      <c r="CBK30" s="37"/>
      <c r="CBL30" s="37"/>
      <c r="CBM30" s="37"/>
      <c r="CBN30" s="37"/>
      <c r="CBO30" s="37"/>
      <c r="CBP30" s="37"/>
      <c r="CBQ30" s="37"/>
      <c r="CBR30" s="37"/>
      <c r="CBS30" s="37"/>
      <c r="CBT30" s="37"/>
      <c r="CBU30" s="37"/>
      <c r="CBV30" s="37"/>
      <c r="CBW30" s="37"/>
      <c r="CBX30" s="37"/>
      <c r="CBY30" s="37"/>
      <c r="CBZ30" s="37"/>
      <c r="CCA30" s="37"/>
      <c r="CCB30" s="37"/>
      <c r="CCC30" s="37"/>
      <c r="CCD30" s="37"/>
      <c r="CCE30" s="37"/>
      <c r="CCF30" s="37"/>
      <c r="CCG30" s="37"/>
      <c r="CCH30" s="37"/>
      <c r="CCI30" s="37"/>
      <c r="CCJ30" s="37"/>
      <c r="CCK30" s="37"/>
      <c r="CCL30" s="37"/>
      <c r="CCM30" s="37"/>
      <c r="CCN30" s="37"/>
      <c r="CCO30" s="37"/>
      <c r="CCP30" s="37"/>
      <c r="CCQ30" s="37"/>
      <c r="CCR30" s="37"/>
      <c r="CCS30" s="37"/>
      <c r="CCT30" s="37"/>
      <c r="CCU30" s="37"/>
      <c r="CCV30" s="37"/>
      <c r="CCW30" s="37"/>
      <c r="CCX30" s="37"/>
      <c r="CCY30" s="37"/>
      <c r="CCZ30" s="37"/>
      <c r="CDA30" s="37"/>
      <c r="CDB30" s="37"/>
      <c r="CDC30" s="37"/>
      <c r="CDD30" s="37"/>
      <c r="CDE30" s="37"/>
      <c r="CDF30" s="37"/>
      <c r="CDG30" s="37"/>
      <c r="CDH30" s="37"/>
      <c r="CDI30" s="37"/>
      <c r="CDJ30" s="37"/>
      <c r="CDK30" s="37"/>
      <c r="CDL30" s="37"/>
      <c r="CDM30" s="37"/>
      <c r="CDN30" s="37"/>
      <c r="CDO30" s="37"/>
      <c r="CDP30" s="37"/>
      <c r="CDQ30" s="37"/>
      <c r="CDR30" s="37"/>
      <c r="CDS30" s="37"/>
      <c r="CDT30" s="37"/>
      <c r="CDU30" s="37"/>
      <c r="CDV30" s="37"/>
      <c r="CDW30" s="37"/>
      <c r="CDX30" s="37"/>
      <c r="CDY30" s="37"/>
      <c r="CDZ30" s="37"/>
      <c r="CEA30" s="37"/>
      <c r="CEB30" s="37"/>
      <c r="CEC30" s="37"/>
      <c r="CED30" s="37"/>
      <c r="CEE30" s="37"/>
      <c r="CEF30" s="37"/>
      <c r="CEG30" s="37"/>
      <c r="CEH30" s="37"/>
      <c r="CEI30" s="37"/>
      <c r="CEJ30" s="37"/>
      <c r="CEK30" s="37"/>
      <c r="CEL30" s="37"/>
      <c r="CEM30" s="37"/>
      <c r="CEN30" s="37"/>
      <c r="CEO30" s="37"/>
      <c r="CEP30" s="37"/>
      <c r="CEQ30" s="37"/>
      <c r="CER30" s="37"/>
      <c r="CES30" s="37"/>
      <c r="CET30" s="37"/>
      <c r="CEU30" s="37"/>
      <c r="CEV30" s="37"/>
      <c r="CEW30" s="37"/>
      <c r="CEX30" s="37"/>
      <c r="CEY30" s="37"/>
      <c r="CEZ30" s="37"/>
      <c r="CFA30" s="37"/>
      <c r="CFB30" s="37"/>
      <c r="CFC30" s="37"/>
      <c r="CFD30" s="37"/>
      <c r="CFE30" s="37"/>
      <c r="CFF30" s="37"/>
      <c r="CFG30" s="37"/>
      <c r="CFH30" s="37"/>
      <c r="CFI30" s="37"/>
      <c r="CFJ30" s="37"/>
      <c r="CFK30" s="37"/>
      <c r="CFL30" s="37"/>
      <c r="CFM30" s="37"/>
      <c r="CFN30" s="37"/>
      <c r="CFO30" s="37"/>
      <c r="CFP30" s="37"/>
      <c r="CFQ30" s="37"/>
      <c r="CFR30" s="37"/>
      <c r="CFS30" s="37"/>
      <c r="CFT30" s="37"/>
      <c r="CFU30" s="37"/>
      <c r="CFV30" s="37"/>
      <c r="CFW30" s="37"/>
      <c r="CFX30" s="37"/>
      <c r="CFY30" s="37"/>
      <c r="CFZ30" s="37"/>
      <c r="CGA30" s="37"/>
      <c r="CGB30" s="37"/>
      <c r="CGC30" s="37"/>
      <c r="CGD30" s="37"/>
      <c r="CGE30" s="37"/>
      <c r="CGF30" s="37"/>
      <c r="CGG30" s="37"/>
      <c r="CGH30" s="37"/>
      <c r="CGI30" s="37"/>
      <c r="CGJ30" s="37"/>
      <c r="CGK30" s="37"/>
      <c r="CGL30" s="37"/>
      <c r="CGM30" s="37"/>
      <c r="CGN30" s="37"/>
      <c r="CGO30" s="37"/>
      <c r="CGP30" s="37"/>
      <c r="CGQ30" s="37"/>
      <c r="CGR30" s="37"/>
      <c r="CGS30" s="37"/>
      <c r="CGT30" s="37"/>
      <c r="CGU30" s="37"/>
      <c r="CGV30" s="37"/>
      <c r="CGW30" s="37"/>
      <c r="CGX30" s="37"/>
      <c r="CGY30" s="37"/>
      <c r="CGZ30" s="37"/>
      <c r="CHA30" s="37"/>
      <c r="CHB30" s="37"/>
      <c r="CHC30" s="37"/>
      <c r="CHD30" s="37"/>
      <c r="CHE30" s="37"/>
      <c r="CHF30" s="37"/>
      <c r="CHG30" s="37"/>
      <c r="CHH30" s="37"/>
      <c r="CHI30" s="37"/>
      <c r="CHJ30" s="37"/>
      <c r="CHK30" s="37"/>
      <c r="CHL30" s="37"/>
      <c r="CHM30" s="37"/>
      <c r="CHN30" s="37"/>
      <c r="CHO30" s="37"/>
      <c r="CHP30" s="37"/>
      <c r="CHQ30" s="37"/>
      <c r="CHR30" s="37"/>
      <c r="CHS30" s="37"/>
      <c r="CHT30" s="37"/>
      <c r="CHU30" s="37"/>
      <c r="CHV30" s="37"/>
      <c r="CHW30" s="37"/>
      <c r="CHX30" s="37"/>
      <c r="CHY30" s="37"/>
      <c r="CHZ30" s="37"/>
      <c r="CIA30" s="37"/>
      <c r="CIB30" s="37"/>
      <c r="CIC30" s="37"/>
      <c r="CID30" s="37"/>
      <c r="CIE30" s="37"/>
      <c r="CIF30" s="37"/>
      <c r="CIG30" s="37"/>
      <c r="CIH30" s="37"/>
      <c r="CII30" s="37"/>
      <c r="CIJ30" s="37"/>
      <c r="CIK30" s="37"/>
      <c r="CIL30" s="37"/>
      <c r="CIM30" s="37"/>
      <c r="CIN30" s="37"/>
      <c r="CIO30" s="37"/>
      <c r="CIP30" s="37"/>
      <c r="CIQ30" s="37"/>
      <c r="CIR30" s="37"/>
      <c r="CIS30" s="37"/>
      <c r="CIT30" s="37"/>
      <c r="CIU30" s="37"/>
      <c r="CIV30" s="37"/>
      <c r="CIW30" s="37"/>
      <c r="CIX30" s="37"/>
      <c r="CIY30" s="37"/>
      <c r="CIZ30" s="37"/>
      <c r="CJA30" s="37"/>
      <c r="CJB30" s="37"/>
      <c r="CJC30" s="37"/>
      <c r="CJD30" s="37"/>
      <c r="CJE30" s="37"/>
      <c r="CJF30" s="37"/>
      <c r="CJG30" s="37"/>
      <c r="CJH30" s="37"/>
      <c r="CJI30" s="37"/>
      <c r="CJJ30" s="37"/>
      <c r="CJK30" s="37"/>
      <c r="CJL30" s="37"/>
      <c r="CJM30" s="37"/>
      <c r="CJN30" s="37"/>
      <c r="CJO30" s="37"/>
      <c r="CJP30" s="37"/>
      <c r="CJQ30" s="37"/>
      <c r="CJR30" s="37"/>
      <c r="CJS30" s="37"/>
      <c r="CJT30" s="37"/>
      <c r="CJU30" s="37"/>
      <c r="CJV30" s="37"/>
      <c r="CJW30" s="37"/>
      <c r="CJX30" s="37"/>
      <c r="CJY30" s="37"/>
      <c r="CJZ30" s="37"/>
      <c r="CKA30" s="37"/>
      <c r="CKB30" s="37"/>
      <c r="CKC30" s="37"/>
      <c r="CKD30" s="37"/>
      <c r="CKE30" s="37"/>
      <c r="CKF30" s="37"/>
      <c r="CKG30" s="37"/>
      <c r="CKH30" s="37"/>
      <c r="CKI30" s="37"/>
      <c r="CKJ30" s="37"/>
      <c r="CKK30" s="37"/>
      <c r="CKL30" s="37"/>
      <c r="CKM30" s="37"/>
      <c r="CKN30" s="37"/>
      <c r="CKO30" s="37"/>
      <c r="CKP30" s="37"/>
      <c r="CKQ30" s="37"/>
      <c r="CKR30" s="37"/>
      <c r="CKS30" s="37"/>
      <c r="CKT30" s="37"/>
      <c r="CKU30" s="37"/>
      <c r="CKV30" s="37"/>
      <c r="CKW30" s="37"/>
      <c r="CKX30" s="37"/>
      <c r="CKY30" s="37"/>
      <c r="CKZ30" s="37"/>
      <c r="CLA30" s="37"/>
      <c r="CLB30" s="37"/>
      <c r="CLC30" s="37"/>
      <c r="CLD30" s="37"/>
      <c r="CLE30" s="37"/>
      <c r="CLF30" s="37"/>
      <c r="CLG30" s="37"/>
      <c r="CLH30" s="37"/>
      <c r="CLI30" s="37"/>
      <c r="CLJ30" s="37"/>
      <c r="CLK30" s="37"/>
      <c r="CLL30" s="37"/>
      <c r="CLM30" s="37"/>
      <c r="CLN30" s="37"/>
      <c r="CLO30" s="37"/>
      <c r="CLP30" s="37"/>
      <c r="CLQ30" s="37"/>
      <c r="CLR30" s="37"/>
      <c r="CLS30" s="37"/>
      <c r="CLT30" s="37"/>
      <c r="CLU30" s="37"/>
      <c r="CLV30" s="37"/>
      <c r="CLW30" s="37"/>
      <c r="CLX30" s="37"/>
      <c r="CLY30" s="37"/>
      <c r="CLZ30" s="37"/>
      <c r="CMA30" s="37"/>
      <c r="CMB30" s="37"/>
      <c r="CMC30" s="37"/>
      <c r="CMD30" s="37"/>
      <c r="CME30" s="37"/>
      <c r="CMF30" s="37"/>
      <c r="CMG30" s="37"/>
      <c r="CMH30" s="37"/>
      <c r="CMI30" s="37"/>
      <c r="CMJ30" s="37"/>
      <c r="CMK30" s="37"/>
      <c r="CML30" s="37"/>
      <c r="CMM30" s="37"/>
      <c r="CMN30" s="37"/>
      <c r="CMO30" s="37"/>
      <c r="CMP30" s="37"/>
      <c r="CMQ30" s="37"/>
      <c r="CMR30" s="37"/>
      <c r="CMS30" s="37"/>
      <c r="CMT30" s="37"/>
      <c r="CMU30" s="37"/>
      <c r="CMV30" s="37"/>
      <c r="CMW30" s="37"/>
      <c r="CMX30" s="37"/>
      <c r="CMY30" s="37"/>
      <c r="CMZ30" s="37"/>
      <c r="CNA30" s="37"/>
      <c r="CNB30" s="37"/>
      <c r="CNC30" s="37"/>
      <c r="CND30" s="37"/>
      <c r="CNE30" s="37"/>
      <c r="CNF30" s="37"/>
      <c r="CNG30" s="37"/>
      <c r="CNH30" s="37"/>
      <c r="CNI30" s="37"/>
      <c r="CNJ30" s="37"/>
      <c r="CNK30" s="37"/>
      <c r="CNL30" s="37"/>
      <c r="CNM30" s="37"/>
      <c r="CNN30" s="37"/>
      <c r="CNO30" s="37"/>
      <c r="CNP30" s="37"/>
      <c r="CNQ30" s="37"/>
      <c r="CNR30" s="37"/>
      <c r="CNS30" s="37"/>
      <c r="CNT30" s="37"/>
      <c r="CNU30" s="37"/>
      <c r="CNV30" s="37"/>
      <c r="CNW30" s="37"/>
      <c r="CNX30" s="37"/>
      <c r="CNY30" s="37"/>
      <c r="CNZ30" s="37"/>
      <c r="COA30" s="37"/>
      <c r="COB30" s="37"/>
      <c r="COC30" s="37"/>
      <c r="COD30" s="37"/>
      <c r="COE30" s="37"/>
      <c r="COF30" s="37"/>
      <c r="COG30" s="37"/>
      <c r="COH30" s="37"/>
      <c r="COI30" s="37"/>
      <c r="COJ30" s="37"/>
      <c r="COK30" s="37"/>
      <c r="COL30" s="37"/>
      <c r="COM30" s="37"/>
      <c r="CON30" s="37"/>
      <c r="COO30" s="37"/>
      <c r="COP30" s="37"/>
      <c r="COQ30" s="37"/>
      <c r="COR30" s="37"/>
      <c r="COS30" s="37"/>
      <c r="COT30" s="37"/>
      <c r="COU30" s="37"/>
      <c r="COV30" s="37"/>
      <c r="COW30" s="37"/>
      <c r="COX30" s="37"/>
      <c r="COY30" s="37"/>
      <c r="COZ30" s="37"/>
      <c r="CPA30" s="37"/>
      <c r="CPB30" s="37"/>
      <c r="CPC30" s="37"/>
      <c r="CPD30" s="37"/>
      <c r="CPE30" s="37"/>
      <c r="CPF30" s="37"/>
      <c r="CPG30" s="37"/>
      <c r="CPH30" s="37"/>
      <c r="CPI30" s="37"/>
      <c r="CPJ30" s="37"/>
      <c r="CPK30" s="37"/>
      <c r="CPL30" s="37"/>
      <c r="CPM30" s="37"/>
      <c r="CPN30" s="37"/>
      <c r="CPO30" s="37"/>
      <c r="CPP30" s="37"/>
      <c r="CPQ30" s="37"/>
      <c r="CPR30" s="37"/>
      <c r="CPS30" s="37"/>
      <c r="CPT30" s="37"/>
      <c r="CPU30" s="37"/>
      <c r="CPV30" s="37"/>
      <c r="CPW30" s="37"/>
      <c r="CPX30" s="37"/>
      <c r="CPY30" s="37"/>
      <c r="CPZ30" s="37"/>
      <c r="CQA30" s="37"/>
      <c r="CQB30" s="37"/>
      <c r="CQC30" s="37"/>
      <c r="CQD30" s="37"/>
      <c r="CQE30" s="37"/>
      <c r="CQF30" s="37"/>
      <c r="CQG30" s="37"/>
      <c r="CQH30" s="37"/>
      <c r="CQI30" s="37"/>
      <c r="CQJ30" s="37"/>
      <c r="CQK30" s="37"/>
      <c r="CQL30" s="37"/>
      <c r="CQM30" s="37"/>
      <c r="CQN30" s="37"/>
      <c r="CQO30" s="37"/>
      <c r="CQP30" s="37"/>
      <c r="CQQ30" s="37"/>
      <c r="CQR30" s="37"/>
      <c r="CQS30" s="37"/>
      <c r="CQT30" s="37"/>
      <c r="CQU30" s="37"/>
      <c r="CQV30" s="37"/>
      <c r="CQW30" s="37"/>
      <c r="CQX30" s="37"/>
      <c r="CQY30" s="37"/>
      <c r="CQZ30" s="37"/>
      <c r="CRA30" s="37"/>
      <c r="CRB30" s="37"/>
      <c r="CRC30" s="37"/>
      <c r="CRD30" s="37"/>
      <c r="CRE30" s="37"/>
      <c r="CRF30" s="37"/>
      <c r="CRG30" s="37"/>
      <c r="CRH30" s="37"/>
      <c r="CRI30" s="37"/>
      <c r="CRJ30" s="37"/>
      <c r="CRK30" s="37"/>
      <c r="CRL30" s="37"/>
      <c r="CRM30" s="37"/>
      <c r="CRN30" s="37"/>
      <c r="CRO30" s="37"/>
      <c r="CRP30" s="37"/>
      <c r="CRQ30" s="37"/>
      <c r="CRR30" s="37"/>
      <c r="CRS30" s="37"/>
      <c r="CRT30" s="37"/>
      <c r="CRU30" s="37"/>
      <c r="CRV30" s="37"/>
      <c r="CRW30" s="37"/>
      <c r="CRX30" s="37"/>
      <c r="CRY30" s="37"/>
      <c r="CRZ30" s="37"/>
      <c r="CSA30" s="37"/>
      <c r="CSB30" s="37"/>
      <c r="CSC30" s="37"/>
      <c r="CSD30" s="37"/>
      <c r="CSE30" s="37"/>
      <c r="CSF30" s="37"/>
      <c r="CSG30" s="37"/>
      <c r="CSH30" s="37"/>
      <c r="CSI30" s="37"/>
      <c r="CSJ30" s="37"/>
      <c r="CSK30" s="37"/>
      <c r="CSL30" s="37"/>
      <c r="CSM30" s="37"/>
      <c r="CSN30" s="37"/>
      <c r="CSO30" s="37"/>
      <c r="CSP30" s="37"/>
      <c r="CSQ30" s="37"/>
      <c r="CSR30" s="37"/>
      <c r="CSS30" s="37"/>
      <c r="CST30" s="37"/>
      <c r="CSU30" s="37"/>
      <c r="CSV30" s="37"/>
      <c r="CSW30" s="37"/>
      <c r="CSX30" s="37"/>
      <c r="CSY30" s="37"/>
      <c r="CSZ30" s="37"/>
      <c r="CTA30" s="37"/>
      <c r="CTB30" s="37"/>
      <c r="CTC30" s="37"/>
      <c r="CTD30" s="37"/>
      <c r="CTE30" s="37"/>
      <c r="CTF30" s="37"/>
      <c r="CTG30" s="37"/>
      <c r="CTH30" s="37"/>
      <c r="CTI30" s="37"/>
      <c r="CTJ30" s="37"/>
      <c r="CTK30" s="37"/>
      <c r="CTL30" s="37"/>
      <c r="CTM30" s="37"/>
      <c r="CTN30" s="37"/>
      <c r="CTO30" s="37"/>
      <c r="CTP30" s="37"/>
      <c r="CTQ30" s="37"/>
      <c r="CTR30" s="37"/>
      <c r="CTS30" s="37"/>
      <c r="CTT30" s="37"/>
      <c r="CTU30" s="37"/>
      <c r="CTV30" s="37"/>
      <c r="CTW30" s="37"/>
      <c r="CTX30" s="37"/>
      <c r="CTY30" s="37"/>
      <c r="CTZ30" s="37"/>
      <c r="CUA30" s="37"/>
      <c r="CUB30" s="37"/>
      <c r="CUC30" s="37"/>
      <c r="CUD30" s="37"/>
      <c r="CUE30" s="37"/>
      <c r="CUF30" s="37"/>
      <c r="CUG30" s="37"/>
      <c r="CUH30" s="37"/>
      <c r="CUI30" s="37"/>
      <c r="CUJ30" s="37"/>
      <c r="CUK30" s="37"/>
      <c r="CUL30" s="37"/>
      <c r="CUM30" s="37"/>
      <c r="CUN30" s="37"/>
      <c r="CUO30" s="37"/>
      <c r="CUP30" s="37"/>
      <c r="CUQ30" s="37"/>
      <c r="CUR30" s="37"/>
      <c r="CUS30" s="37"/>
      <c r="CUT30" s="37"/>
      <c r="CUU30" s="37"/>
      <c r="CUV30" s="37"/>
      <c r="CUW30" s="37"/>
      <c r="CUX30" s="37"/>
      <c r="CUY30" s="37"/>
      <c r="CUZ30" s="37"/>
      <c r="CVA30" s="37"/>
      <c r="CVB30" s="37"/>
      <c r="CVC30" s="37"/>
      <c r="CVD30" s="37"/>
      <c r="CVE30" s="37"/>
      <c r="CVF30" s="37"/>
      <c r="CVG30" s="37"/>
      <c r="CVH30" s="37"/>
      <c r="CVI30" s="37"/>
      <c r="CVJ30" s="37"/>
      <c r="CVK30" s="37"/>
      <c r="CVL30" s="37"/>
      <c r="CVM30" s="37"/>
      <c r="CVN30" s="37"/>
      <c r="CVO30" s="37"/>
      <c r="CVP30" s="37"/>
      <c r="CVQ30" s="37"/>
      <c r="CVR30" s="37"/>
      <c r="CVS30" s="37"/>
      <c r="CVT30" s="37"/>
      <c r="CVU30" s="37"/>
      <c r="CVV30" s="37"/>
      <c r="CVW30" s="37"/>
      <c r="CVX30" s="37"/>
      <c r="CVY30" s="37"/>
      <c r="CVZ30" s="37"/>
      <c r="CWA30" s="37"/>
      <c r="CWB30" s="37"/>
      <c r="CWC30" s="37"/>
      <c r="CWD30" s="37"/>
      <c r="CWE30" s="37"/>
      <c r="CWF30" s="37"/>
      <c r="CWG30" s="37"/>
      <c r="CWH30" s="37"/>
      <c r="CWI30" s="37"/>
      <c r="CWJ30" s="37"/>
      <c r="CWK30" s="37"/>
      <c r="CWL30" s="37"/>
      <c r="CWM30" s="37"/>
      <c r="CWN30" s="37"/>
      <c r="CWO30" s="37"/>
      <c r="CWP30" s="37"/>
      <c r="CWQ30" s="37"/>
      <c r="CWR30" s="37"/>
      <c r="CWS30" s="37"/>
      <c r="CWT30" s="37"/>
      <c r="CWU30" s="37"/>
      <c r="CWV30" s="37"/>
      <c r="CWW30" s="37"/>
      <c r="CWX30" s="37"/>
      <c r="CWY30" s="37"/>
      <c r="CWZ30" s="37"/>
      <c r="CXA30" s="37"/>
      <c r="CXB30" s="37"/>
      <c r="CXC30" s="37"/>
      <c r="CXD30" s="37"/>
      <c r="CXE30" s="37"/>
      <c r="CXF30" s="37"/>
      <c r="CXG30" s="37"/>
      <c r="CXH30" s="37"/>
      <c r="CXI30" s="37"/>
      <c r="CXJ30" s="37"/>
      <c r="CXK30" s="37"/>
      <c r="CXL30" s="37"/>
      <c r="CXM30" s="37"/>
      <c r="CXN30" s="37"/>
      <c r="CXO30" s="37"/>
      <c r="CXP30" s="37"/>
      <c r="CXQ30" s="37"/>
      <c r="CXR30" s="37"/>
      <c r="CXS30" s="37"/>
      <c r="CXT30" s="37"/>
      <c r="CXU30" s="37"/>
      <c r="CXV30" s="37"/>
      <c r="CXW30" s="37"/>
      <c r="CXX30" s="37"/>
      <c r="CXY30" s="37"/>
      <c r="CXZ30" s="37"/>
      <c r="CYA30" s="37"/>
      <c r="CYB30" s="37"/>
      <c r="CYC30" s="37"/>
      <c r="CYD30" s="37"/>
      <c r="CYE30" s="37"/>
      <c r="CYF30" s="37"/>
      <c r="CYG30" s="37"/>
      <c r="CYH30" s="37"/>
      <c r="CYI30" s="37"/>
      <c r="CYJ30" s="37"/>
      <c r="CYK30" s="37"/>
      <c r="CYL30" s="37"/>
      <c r="CYM30" s="37"/>
      <c r="CYN30" s="37"/>
      <c r="CYO30" s="37"/>
      <c r="CYP30" s="37"/>
      <c r="CYQ30" s="37"/>
      <c r="CYR30" s="37"/>
      <c r="CYS30" s="37"/>
      <c r="CYT30" s="37"/>
      <c r="CYU30" s="37"/>
      <c r="CYV30" s="37"/>
      <c r="CYW30" s="37"/>
      <c r="CYX30" s="37"/>
      <c r="CYY30" s="37"/>
      <c r="CYZ30" s="37"/>
      <c r="CZA30" s="37"/>
      <c r="CZB30" s="37"/>
      <c r="CZC30" s="37"/>
      <c r="CZD30" s="37"/>
      <c r="CZE30" s="37"/>
      <c r="CZF30" s="37"/>
      <c r="CZG30" s="37"/>
      <c r="CZH30" s="37"/>
      <c r="CZI30" s="37"/>
      <c r="CZJ30" s="37"/>
      <c r="CZK30" s="37"/>
      <c r="CZL30" s="37"/>
      <c r="CZM30" s="37"/>
      <c r="CZN30" s="37"/>
      <c r="CZO30" s="37"/>
      <c r="CZP30" s="37"/>
      <c r="CZQ30" s="37"/>
      <c r="CZR30" s="37"/>
      <c r="CZS30" s="37"/>
      <c r="CZT30" s="37"/>
      <c r="CZU30" s="37"/>
      <c r="CZV30" s="37"/>
      <c r="CZW30" s="37"/>
      <c r="CZX30" s="37"/>
      <c r="CZY30" s="37"/>
      <c r="CZZ30" s="37"/>
      <c r="DAA30" s="37"/>
      <c r="DAB30" s="37"/>
      <c r="DAC30" s="37"/>
      <c r="DAD30" s="37"/>
      <c r="DAE30" s="37"/>
      <c r="DAF30" s="37"/>
      <c r="DAG30" s="37"/>
      <c r="DAH30" s="37"/>
      <c r="DAI30" s="37"/>
      <c r="DAJ30" s="37"/>
      <c r="DAK30" s="37"/>
      <c r="DAL30" s="37"/>
      <c r="DAM30" s="37"/>
      <c r="DAN30" s="37"/>
      <c r="DAO30" s="37"/>
      <c r="DAP30" s="37"/>
      <c r="DAQ30" s="37"/>
      <c r="DAR30" s="37"/>
      <c r="DAS30" s="37"/>
      <c r="DAT30" s="37"/>
      <c r="DAU30" s="37"/>
      <c r="DAV30" s="37"/>
      <c r="DAW30" s="37"/>
      <c r="DAX30" s="37"/>
      <c r="DAY30" s="37"/>
      <c r="DAZ30" s="37"/>
      <c r="DBA30" s="37"/>
      <c r="DBB30" s="37"/>
      <c r="DBC30" s="37"/>
      <c r="DBD30" s="37"/>
      <c r="DBE30" s="37"/>
      <c r="DBF30" s="37"/>
      <c r="DBG30" s="37"/>
      <c r="DBH30" s="37"/>
      <c r="DBI30" s="37"/>
      <c r="DBJ30" s="37"/>
      <c r="DBK30" s="37"/>
      <c r="DBL30" s="37"/>
      <c r="DBM30" s="37"/>
      <c r="DBN30" s="37"/>
      <c r="DBO30" s="37"/>
      <c r="DBP30" s="37"/>
      <c r="DBQ30" s="37"/>
      <c r="DBR30" s="37"/>
      <c r="DBS30" s="37"/>
      <c r="DBT30" s="37"/>
      <c r="DBU30" s="37"/>
      <c r="DBV30" s="37"/>
      <c r="DBW30" s="37"/>
      <c r="DBX30" s="37"/>
      <c r="DBY30" s="37"/>
      <c r="DBZ30" s="37"/>
      <c r="DCA30" s="37"/>
      <c r="DCB30" s="37"/>
      <c r="DCC30" s="37"/>
      <c r="DCD30" s="37"/>
      <c r="DCE30" s="37"/>
      <c r="DCF30" s="37"/>
      <c r="DCG30" s="37"/>
      <c r="DCH30" s="37"/>
      <c r="DCI30" s="37"/>
      <c r="DCJ30" s="37"/>
      <c r="DCK30" s="37"/>
      <c r="DCL30" s="37"/>
      <c r="DCM30" s="37"/>
      <c r="DCN30" s="37"/>
      <c r="DCO30" s="37"/>
      <c r="DCP30" s="37"/>
      <c r="DCQ30" s="37"/>
      <c r="DCR30" s="37"/>
      <c r="DCS30" s="37"/>
      <c r="DCT30" s="37"/>
      <c r="DCU30" s="37"/>
      <c r="DCV30" s="37"/>
      <c r="DCW30" s="37"/>
      <c r="DCX30" s="37"/>
      <c r="DCY30" s="37"/>
      <c r="DCZ30" s="37"/>
      <c r="DDA30" s="37"/>
      <c r="DDB30" s="37"/>
      <c r="DDC30" s="37"/>
      <c r="DDD30" s="37"/>
      <c r="DDE30" s="37"/>
      <c r="DDF30" s="37"/>
      <c r="DDG30" s="37"/>
      <c r="DDH30" s="37"/>
      <c r="DDI30" s="37"/>
      <c r="DDJ30" s="37"/>
      <c r="DDK30" s="37"/>
      <c r="DDL30" s="37"/>
      <c r="DDM30" s="37"/>
      <c r="DDN30" s="37"/>
      <c r="DDO30" s="37"/>
      <c r="DDP30" s="37"/>
      <c r="DDQ30" s="37"/>
      <c r="DDR30" s="37"/>
      <c r="DDS30" s="37"/>
      <c r="DDT30" s="37"/>
      <c r="DDU30" s="37"/>
      <c r="DDV30" s="37"/>
      <c r="DDW30" s="37"/>
      <c r="DDX30" s="37"/>
      <c r="DDY30" s="37"/>
      <c r="DDZ30" s="37"/>
      <c r="DEA30" s="37"/>
      <c r="DEB30" s="37"/>
      <c r="DEC30" s="37"/>
      <c r="DED30" s="37"/>
      <c r="DEE30" s="37"/>
      <c r="DEF30" s="37"/>
      <c r="DEG30" s="37"/>
      <c r="DEH30" s="37"/>
      <c r="DEI30" s="37"/>
      <c r="DEJ30" s="37"/>
      <c r="DEK30" s="37"/>
      <c r="DEL30" s="37"/>
      <c r="DEM30" s="37"/>
      <c r="DEN30" s="37"/>
      <c r="DEO30" s="37"/>
      <c r="DEP30" s="37"/>
      <c r="DEQ30" s="37"/>
      <c r="DER30" s="37"/>
      <c r="DES30" s="37"/>
      <c r="DET30" s="37"/>
      <c r="DEU30" s="37"/>
      <c r="DEV30" s="37"/>
      <c r="DEW30" s="37"/>
      <c r="DEX30" s="37"/>
      <c r="DEY30" s="37"/>
      <c r="DEZ30" s="37"/>
      <c r="DFA30" s="37"/>
      <c r="DFB30" s="37"/>
      <c r="DFC30" s="37"/>
      <c r="DFD30" s="37"/>
      <c r="DFE30" s="37"/>
      <c r="DFF30" s="37"/>
      <c r="DFG30" s="37"/>
      <c r="DFH30" s="37"/>
      <c r="DFI30" s="37"/>
      <c r="DFJ30" s="37"/>
      <c r="DFK30" s="37"/>
      <c r="DFL30" s="37"/>
      <c r="DFM30" s="37"/>
      <c r="DFN30" s="37"/>
      <c r="DFO30" s="37"/>
      <c r="DFP30" s="37"/>
      <c r="DFQ30" s="37"/>
      <c r="DFR30" s="37"/>
      <c r="DFS30" s="37"/>
      <c r="DFT30" s="37"/>
      <c r="DFU30" s="37"/>
      <c r="DFV30" s="37"/>
      <c r="DFW30" s="37"/>
      <c r="DFX30" s="37"/>
      <c r="DFY30" s="37"/>
      <c r="DFZ30" s="37"/>
      <c r="DGA30" s="37"/>
      <c r="DGB30" s="37"/>
      <c r="DGC30" s="37"/>
      <c r="DGD30" s="37"/>
      <c r="DGE30" s="37"/>
      <c r="DGF30" s="37"/>
      <c r="DGG30" s="37"/>
      <c r="DGH30" s="37"/>
      <c r="DGI30" s="37"/>
      <c r="DGJ30" s="37"/>
      <c r="DGK30" s="37"/>
      <c r="DGL30" s="37"/>
      <c r="DGM30" s="37"/>
      <c r="DGN30" s="37"/>
      <c r="DGO30" s="37"/>
      <c r="DGP30" s="37"/>
      <c r="DGQ30" s="37"/>
      <c r="DGR30" s="37"/>
      <c r="DGS30" s="37"/>
      <c r="DGT30" s="37"/>
      <c r="DGU30" s="37"/>
      <c r="DGV30" s="37"/>
      <c r="DGW30" s="37"/>
      <c r="DGX30" s="37"/>
      <c r="DGY30" s="37"/>
      <c r="DGZ30" s="37"/>
      <c r="DHA30" s="37"/>
      <c r="DHB30" s="37"/>
      <c r="DHC30" s="37"/>
      <c r="DHD30" s="37"/>
      <c r="DHE30" s="37"/>
      <c r="DHF30" s="37"/>
      <c r="DHG30" s="37"/>
      <c r="DHH30" s="37"/>
      <c r="DHI30" s="37"/>
      <c r="DHJ30" s="37"/>
      <c r="DHK30" s="37"/>
      <c r="DHL30" s="37"/>
      <c r="DHM30" s="37"/>
      <c r="DHN30" s="37"/>
      <c r="DHO30" s="37"/>
      <c r="DHP30" s="37"/>
      <c r="DHQ30" s="37"/>
      <c r="DHR30" s="37"/>
      <c r="DHS30" s="37"/>
      <c r="DHT30" s="37"/>
      <c r="DHU30" s="37"/>
      <c r="DHV30" s="37"/>
      <c r="DHW30" s="37"/>
      <c r="DHX30" s="37"/>
      <c r="DHY30" s="37"/>
      <c r="DHZ30" s="37"/>
      <c r="DIA30" s="37"/>
      <c r="DIB30" s="37"/>
      <c r="DIC30" s="37"/>
      <c r="DID30" s="37"/>
      <c r="DIE30" s="37"/>
      <c r="DIF30" s="37"/>
      <c r="DIG30" s="37"/>
      <c r="DIH30" s="37"/>
      <c r="DII30" s="37"/>
      <c r="DIJ30" s="37"/>
      <c r="DIK30" s="37"/>
      <c r="DIL30" s="37"/>
      <c r="DIM30" s="37"/>
      <c r="DIN30" s="37"/>
      <c r="DIO30" s="37"/>
      <c r="DIP30" s="37"/>
      <c r="DIQ30" s="37"/>
      <c r="DIR30" s="37"/>
      <c r="DIS30" s="37"/>
      <c r="DIT30" s="37"/>
      <c r="DIU30" s="37"/>
      <c r="DIV30" s="37"/>
      <c r="DIW30" s="37"/>
      <c r="DIX30" s="37"/>
      <c r="DIY30" s="37"/>
      <c r="DIZ30" s="37"/>
      <c r="DJA30" s="37"/>
      <c r="DJB30" s="37"/>
      <c r="DJC30" s="37"/>
      <c r="DJD30" s="37"/>
      <c r="DJE30" s="37"/>
      <c r="DJF30" s="37"/>
      <c r="DJG30" s="37"/>
      <c r="DJH30" s="37"/>
      <c r="DJI30" s="37"/>
      <c r="DJJ30" s="37"/>
      <c r="DJK30" s="37"/>
      <c r="DJL30" s="37"/>
      <c r="DJM30" s="37"/>
      <c r="DJN30" s="37"/>
      <c r="DJO30" s="37"/>
      <c r="DJP30" s="37"/>
      <c r="DJQ30" s="37"/>
      <c r="DJR30" s="37"/>
      <c r="DJS30" s="37"/>
      <c r="DJT30" s="37"/>
      <c r="DJU30" s="37"/>
      <c r="DJV30" s="37"/>
      <c r="DJW30" s="37"/>
      <c r="DJX30" s="37"/>
      <c r="DJY30" s="37"/>
      <c r="DJZ30" s="37"/>
      <c r="DKA30" s="37"/>
      <c r="DKB30" s="37"/>
      <c r="DKC30" s="37"/>
      <c r="DKD30" s="37"/>
      <c r="DKE30" s="37"/>
      <c r="DKF30" s="37"/>
      <c r="DKG30" s="37"/>
      <c r="DKH30" s="37"/>
      <c r="DKI30" s="37"/>
      <c r="DKJ30" s="37"/>
      <c r="DKK30" s="37"/>
      <c r="DKL30" s="37"/>
      <c r="DKM30" s="37"/>
      <c r="DKN30" s="37"/>
      <c r="DKO30" s="37"/>
      <c r="DKP30" s="37"/>
      <c r="DKQ30" s="37"/>
      <c r="DKR30" s="37"/>
      <c r="DKS30" s="37"/>
      <c r="DKT30" s="37"/>
      <c r="DKU30" s="37"/>
      <c r="DKV30" s="37"/>
      <c r="DKW30" s="37"/>
      <c r="DKX30" s="37"/>
      <c r="DKY30" s="37"/>
      <c r="DKZ30" s="37"/>
      <c r="DLA30" s="37"/>
      <c r="DLB30" s="37"/>
      <c r="DLC30" s="37"/>
      <c r="DLD30" s="37"/>
      <c r="DLE30" s="37"/>
      <c r="DLF30" s="37"/>
      <c r="DLG30" s="37"/>
      <c r="DLH30" s="37"/>
      <c r="DLI30" s="37"/>
      <c r="DLJ30" s="37"/>
      <c r="DLK30" s="37"/>
      <c r="DLL30" s="37"/>
      <c r="DLM30" s="37"/>
      <c r="DLN30" s="37"/>
      <c r="DLO30" s="37"/>
      <c r="DLP30" s="37"/>
      <c r="DLQ30" s="37"/>
      <c r="DLR30" s="37"/>
      <c r="DLS30" s="37"/>
      <c r="DLT30" s="37"/>
      <c r="DLU30" s="37"/>
      <c r="DLV30" s="37"/>
      <c r="DLW30" s="37"/>
      <c r="DLX30" s="37"/>
      <c r="DLY30" s="37"/>
      <c r="DLZ30" s="37"/>
      <c r="DMA30" s="37"/>
      <c r="DMB30" s="37"/>
      <c r="DMC30" s="37"/>
      <c r="DMD30" s="37"/>
      <c r="DME30" s="37"/>
      <c r="DMF30" s="37"/>
      <c r="DMG30" s="37"/>
      <c r="DMH30" s="37"/>
      <c r="DMI30" s="37"/>
      <c r="DMJ30" s="37"/>
      <c r="DMK30" s="37"/>
      <c r="DML30" s="37"/>
      <c r="DMM30" s="37"/>
      <c r="DMN30" s="37"/>
      <c r="DMO30" s="37"/>
      <c r="DMP30" s="37"/>
      <c r="DMQ30" s="37"/>
      <c r="DMR30" s="37"/>
      <c r="DMS30" s="37"/>
      <c r="DMT30" s="37"/>
      <c r="DMU30" s="37"/>
      <c r="DMV30" s="37"/>
      <c r="DMW30" s="37"/>
      <c r="DMX30" s="37"/>
      <c r="DMY30" s="37"/>
      <c r="DMZ30" s="37"/>
      <c r="DNA30" s="37"/>
      <c r="DNB30" s="37"/>
      <c r="DNC30" s="37"/>
      <c r="DND30" s="37"/>
      <c r="DNE30" s="37"/>
      <c r="DNF30" s="37"/>
      <c r="DNG30" s="37"/>
      <c r="DNH30" s="37"/>
      <c r="DNI30" s="37"/>
      <c r="DNJ30" s="37"/>
      <c r="DNK30" s="37"/>
      <c r="DNL30" s="37"/>
      <c r="DNM30" s="37"/>
      <c r="DNN30" s="37"/>
      <c r="DNO30" s="37"/>
      <c r="DNP30" s="37"/>
      <c r="DNQ30" s="37"/>
      <c r="DNR30" s="37"/>
      <c r="DNS30" s="37"/>
      <c r="DNT30" s="37"/>
      <c r="DNU30" s="37"/>
      <c r="DNV30" s="37"/>
      <c r="DNW30" s="37"/>
      <c r="DNX30" s="37"/>
      <c r="DNY30" s="37"/>
      <c r="DNZ30" s="37"/>
      <c r="DOA30" s="37"/>
      <c r="DOB30" s="37"/>
      <c r="DOC30" s="37"/>
      <c r="DOD30" s="37"/>
      <c r="DOE30" s="37"/>
      <c r="DOF30" s="37"/>
      <c r="DOG30" s="37"/>
      <c r="DOH30" s="37"/>
      <c r="DOI30" s="37"/>
      <c r="DOJ30" s="37"/>
      <c r="DOK30" s="37"/>
      <c r="DOL30" s="37"/>
      <c r="DOM30" s="37"/>
      <c r="DON30" s="37"/>
      <c r="DOO30" s="37"/>
      <c r="DOP30" s="37"/>
      <c r="DOQ30" s="37"/>
      <c r="DOR30" s="37"/>
      <c r="DOS30" s="37"/>
      <c r="DOT30" s="37"/>
      <c r="DOU30" s="37"/>
      <c r="DOV30" s="37"/>
      <c r="DOW30" s="37"/>
      <c r="DOX30" s="37"/>
      <c r="DOY30" s="37"/>
      <c r="DOZ30" s="37"/>
      <c r="DPA30" s="37"/>
      <c r="DPB30" s="37"/>
      <c r="DPC30" s="37"/>
      <c r="DPD30" s="37"/>
      <c r="DPE30" s="37"/>
      <c r="DPF30" s="37"/>
      <c r="DPG30" s="37"/>
      <c r="DPH30" s="37"/>
      <c r="DPI30" s="37"/>
      <c r="DPJ30" s="37"/>
      <c r="DPK30" s="37"/>
      <c r="DPL30" s="37"/>
      <c r="DPM30" s="37"/>
      <c r="DPN30" s="37"/>
      <c r="DPO30" s="37"/>
      <c r="DPP30" s="37"/>
      <c r="DPQ30" s="37"/>
      <c r="DPR30" s="37"/>
      <c r="DPS30" s="37"/>
      <c r="DPT30" s="37"/>
      <c r="DPU30" s="37"/>
      <c r="DPV30" s="37"/>
      <c r="DPW30" s="37"/>
      <c r="DPX30" s="37"/>
      <c r="DPY30" s="37"/>
      <c r="DPZ30" s="37"/>
      <c r="DQA30" s="37"/>
      <c r="DQB30" s="37"/>
      <c r="DQC30" s="37"/>
      <c r="DQD30" s="37"/>
      <c r="DQE30" s="37"/>
      <c r="DQF30" s="37"/>
      <c r="DQG30" s="37"/>
      <c r="DQH30" s="37"/>
      <c r="DQI30" s="37"/>
      <c r="DQJ30" s="37"/>
      <c r="DQK30" s="37"/>
      <c r="DQL30" s="37"/>
      <c r="DQM30" s="37"/>
      <c r="DQN30" s="37"/>
      <c r="DQO30" s="37"/>
      <c r="DQP30" s="37"/>
      <c r="DQQ30" s="37"/>
      <c r="DQR30" s="37"/>
      <c r="DQS30" s="37"/>
      <c r="DQT30" s="37"/>
      <c r="DQU30" s="37"/>
      <c r="DQV30" s="37"/>
      <c r="DQW30" s="37"/>
      <c r="DQX30" s="37"/>
      <c r="DQY30" s="37"/>
      <c r="DQZ30" s="37"/>
      <c r="DRA30" s="37"/>
      <c r="DRB30" s="37"/>
      <c r="DRC30" s="37"/>
      <c r="DRD30" s="37"/>
      <c r="DRE30" s="37"/>
      <c r="DRF30" s="37"/>
      <c r="DRG30" s="37"/>
      <c r="DRH30" s="37"/>
      <c r="DRI30" s="37"/>
      <c r="DRJ30" s="37"/>
      <c r="DRK30" s="37"/>
      <c r="DRL30" s="37"/>
      <c r="DRM30" s="37"/>
      <c r="DRN30" s="37"/>
      <c r="DRO30" s="37"/>
      <c r="DRP30" s="37"/>
      <c r="DRQ30" s="37"/>
      <c r="DRR30" s="37"/>
      <c r="DRS30" s="37"/>
      <c r="DRT30" s="37"/>
      <c r="DRU30" s="37"/>
      <c r="DRV30" s="37"/>
      <c r="DRW30" s="37"/>
      <c r="DRX30" s="37"/>
      <c r="DRY30" s="37"/>
      <c r="DRZ30" s="37"/>
      <c r="DSA30" s="37"/>
      <c r="DSB30" s="37"/>
      <c r="DSC30" s="37"/>
      <c r="DSD30" s="37"/>
      <c r="DSE30" s="37"/>
      <c r="DSF30" s="37"/>
      <c r="DSG30" s="37"/>
      <c r="DSH30" s="37"/>
      <c r="DSI30" s="37"/>
      <c r="DSJ30" s="37"/>
      <c r="DSK30" s="37"/>
      <c r="DSL30" s="37"/>
      <c r="DSM30" s="37"/>
      <c r="DSN30" s="37"/>
      <c r="DSO30" s="37"/>
      <c r="DSP30" s="37"/>
      <c r="DSQ30" s="37"/>
      <c r="DSR30" s="37"/>
      <c r="DSS30" s="37"/>
      <c r="DST30" s="37"/>
      <c r="DSU30" s="37"/>
      <c r="DSV30" s="37"/>
      <c r="DSW30" s="37"/>
      <c r="DSX30" s="37"/>
      <c r="DSY30" s="37"/>
      <c r="DSZ30" s="37"/>
      <c r="DTA30" s="37"/>
      <c r="DTB30" s="37"/>
      <c r="DTC30" s="37"/>
      <c r="DTD30" s="37"/>
      <c r="DTE30" s="37"/>
      <c r="DTF30" s="37"/>
      <c r="DTG30" s="37"/>
      <c r="DTH30" s="37"/>
      <c r="DTI30" s="37"/>
      <c r="DTJ30" s="37"/>
      <c r="DTK30" s="37"/>
      <c r="DTL30" s="37"/>
      <c r="DTM30" s="37"/>
      <c r="DTN30" s="37"/>
      <c r="DTO30" s="37"/>
      <c r="DTP30" s="37"/>
      <c r="DTQ30" s="37"/>
      <c r="DTR30" s="37"/>
      <c r="DTS30" s="37"/>
      <c r="DTT30" s="37"/>
      <c r="DTU30" s="37"/>
      <c r="DTV30" s="37"/>
      <c r="DTW30" s="37"/>
      <c r="DTX30" s="37"/>
      <c r="DTY30" s="37"/>
      <c r="DTZ30" s="37"/>
      <c r="DUA30" s="37"/>
      <c r="DUB30" s="37"/>
      <c r="DUC30" s="37"/>
      <c r="DUD30" s="37"/>
      <c r="DUE30" s="37"/>
      <c r="DUF30" s="37"/>
      <c r="DUG30" s="37"/>
      <c r="DUH30" s="37"/>
      <c r="DUI30" s="37"/>
      <c r="DUJ30" s="37"/>
      <c r="DUK30" s="37"/>
      <c r="DUL30" s="37"/>
      <c r="DUM30" s="37"/>
      <c r="DUN30" s="37"/>
      <c r="DUO30" s="37"/>
      <c r="DUP30" s="37"/>
      <c r="DUQ30" s="37"/>
      <c r="DUR30" s="37"/>
      <c r="DUS30" s="37"/>
      <c r="DUT30" s="37"/>
      <c r="DUU30" s="37"/>
      <c r="DUV30" s="37"/>
      <c r="DUW30" s="37"/>
      <c r="DUX30" s="37"/>
      <c r="DUY30" s="37"/>
      <c r="DUZ30" s="37"/>
      <c r="DVA30" s="37"/>
      <c r="DVB30" s="37"/>
      <c r="DVC30" s="37"/>
      <c r="DVD30" s="37"/>
      <c r="DVE30" s="37"/>
      <c r="DVF30" s="37"/>
      <c r="DVG30" s="37"/>
      <c r="DVH30" s="37"/>
      <c r="DVI30" s="37"/>
      <c r="DVJ30" s="37"/>
      <c r="DVK30" s="37"/>
      <c r="DVL30" s="37"/>
      <c r="DVM30" s="37"/>
      <c r="DVN30" s="37"/>
      <c r="DVO30" s="37"/>
      <c r="DVP30" s="37"/>
      <c r="DVQ30" s="37"/>
      <c r="DVR30" s="37"/>
      <c r="DVS30" s="37"/>
      <c r="DVT30" s="37"/>
      <c r="DVU30" s="37"/>
      <c r="DVV30" s="37"/>
      <c r="DVW30" s="37"/>
      <c r="DVX30" s="37"/>
      <c r="DVY30" s="37"/>
      <c r="DVZ30" s="37"/>
      <c r="DWA30" s="37"/>
      <c r="DWB30" s="37"/>
      <c r="DWC30" s="37"/>
      <c r="DWD30" s="37"/>
      <c r="DWE30" s="37"/>
      <c r="DWF30" s="37"/>
      <c r="DWG30" s="37"/>
      <c r="DWH30" s="37"/>
      <c r="DWI30" s="37"/>
      <c r="DWJ30" s="37"/>
      <c r="DWK30" s="37"/>
      <c r="DWL30" s="37"/>
      <c r="DWM30" s="37"/>
      <c r="DWN30" s="37"/>
      <c r="DWO30" s="37"/>
      <c r="DWP30" s="37"/>
      <c r="DWQ30" s="37"/>
      <c r="DWR30" s="37"/>
      <c r="DWS30" s="37"/>
      <c r="DWT30" s="37"/>
      <c r="DWU30" s="37"/>
      <c r="DWV30" s="37"/>
      <c r="DWW30" s="37"/>
      <c r="DWX30" s="37"/>
      <c r="DWY30" s="37"/>
      <c r="DWZ30" s="37"/>
      <c r="DXA30" s="37"/>
      <c r="DXB30" s="37"/>
      <c r="DXC30" s="37"/>
      <c r="DXD30" s="37"/>
      <c r="DXE30" s="37"/>
      <c r="DXF30" s="37"/>
      <c r="DXG30" s="37"/>
      <c r="DXH30" s="37"/>
      <c r="DXI30" s="37"/>
      <c r="DXJ30" s="37"/>
      <c r="DXK30" s="37"/>
      <c r="DXL30" s="37"/>
      <c r="DXM30" s="37"/>
      <c r="DXN30" s="37"/>
      <c r="DXO30" s="37"/>
      <c r="DXP30" s="37"/>
      <c r="DXQ30" s="37"/>
      <c r="DXR30" s="37"/>
      <c r="DXS30" s="37"/>
      <c r="DXT30" s="37"/>
      <c r="DXU30" s="37"/>
      <c r="DXV30" s="37"/>
      <c r="DXW30" s="37"/>
      <c r="DXX30" s="37"/>
      <c r="DXY30" s="37"/>
      <c r="DXZ30" s="37"/>
      <c r="DYA30" s="37"/>
      <c r="DYB30" s="37"/>
      <c r="DYC30" s="37"/>
      <c r="DYD30" s="37"/>
      <c r="DYE30" s="37"/>
      <c r="DYF30" s="37"/>
      <c r="DYG30" s="37"/>
      <c r="DYH30" s="37"/>
      <c r="DYI30" s="37"/>
      <c r="DYJ30" s="37"/>
      <c r="DYK30" s="37"/>
      <c r="DYL30" s="37"/>
      <c r="DYM30" s="37"/>
      <c r="DYN30" s="37"/>
      <c r="DYO30" s="37"/>
      <c r="DYP30" s="37"/>
      <c r="DYQ30" s="37"/>
      <c r="DYR30" s="37"/>
      <c r="DYS30" s="37"/>
      <c r="DYT30" s="37"/>
      <c r="DYU30" s="37"/>
      <c r="DYV30" s="37"/>
      <c r="DYW30" s="37"/>
      <c r="DYX30" s="37"/>
      <c r="DYY30" s="37"/>
      <c r="DYZ30" s="37"/>
      <c r="DZA30" s="37"/>
      <c r="DZB30" s="37"/>
      <c r="DZC30" s="37"/>
      <c r="DZD30" s="37"/>
      <c r="DZE30" s="37"/>
      <c r="DZF30" s="37"/>
      <c r="DZG30" s="37"/>
      <c r="DZH30" s="37"/>
      <c r="DZI30" s="37"/>
      <c r="DZJ30" s="37"/>
      <c r="DZK30" s="37"/>
      <c r="DZL30" s="37"/>
      <c r="DZM30" s="37"/>
      <c r="DZN30" s="37"/>
      <c r="DZO30" s="37"/>
      <c r="DZP30" s="37"/>
      <c r="DZQ30" s="37"/>
      <c r="DZR30" s="37"/>
      <c r="DZS30" s="37"/>
      <c r="DZT30" s="37"/>
      <c r="DZU30" s="37"/>
      <c r="DZV30" s="37"/>
      <c r="DZW30" s="37"/>
      <c r="DZX30" s="37"/>
      <c r="DZY30" s="37"/>
      <c r="DZZ30" s="37"/>
      <c r="EAA30" s="37"/>
      <c r="EAB30" s="37"/>
      <c r="EAC30" s="37"/>
      <c r="EAD30" s="37"/>
      <c r="EAE30" s="37"/>
      <c r="EAF30" s="37"/>
      <c r="EAG30" s="37"/>
      <c r="EAH30" s="37"/>
      <c r="EAI30" s="37"/>
      <c r="EAJ30" s="37"/>
      <c r="EAK30" s="37"/>
      <c r="EAL30" s="37"/>
      <c r="EAM30" s="37"/>
      <c r="EAN30" s="37"/>
      <c r="EAO30" s="37"/>
      <c r="EAP30" s="37"/>
      <c r="EAQ30" s="37"/>
      <c r="EAR30" s="37"/>
      <c r="EAS30" s="37"/>
      <c r="EAT30" s="37"/>
      <c r="EAU30" s="37"/>
      <c r="EAV30" s="37"/>
      <c r="EAW30" s="37"/>
      <c r="EAX30" s="37"/>
      <c r="EAY30" s="37"/>
      <c r="EAZ30" s="37"/>
      <c r="EBA30" s="37"/>
      <c r="EBB30" s="37"/>
      <c r="EBC30" s="37"/>
      <c r="EBD30" s="37"/>
      <c r="EBE30" s="37"/>
      <c r="EBF30" s="37"/>
      <c r="EBG30" s="37"/>
      <c r="EBH30" s="37"/>
      <c r="EBI30" s="37"/>
      <c r="EBJ30" s="37"/>
      <c r="EBK30" s="37"/>
      <c r="EBL30" s="37"/>
      <c r="EBM30" s="37"/>
      <c r="EBN30" s="37"/>
      <c r="EBO30" s="37"/>
      <c r="EBP30" s="37"/>
      <c r="EBQ30" s="37"/>
      <c r="EBR30" s="37"/>
      <c r="EBS30" s="37"/>
      <c r="EBT30" s="37"/>
      <c r="EBU30" s="37"/>
      <c r="EBV30" s="37"/>
      <c r="EBW30" s="37"/>
      <c r="EBX30" s="37"/>
      <c r="EBY30" s="37"/>
      <c r="EBZ30" s="37"/>
      <c r="ECA30" s="37"/>
      <c r="ECB30" s="37"/>
      <c r="ECC30" s="37"/>
      <c r="ECD30" s="37"/>
      <c r="ECE30" s="37"/>
      <c r="ECF30" s="37"/>
      <c r="ECG30" s="37"/>
      <c r="ECH30" s="37"/>
      <c r="ECI30" s="37"/>
      <c r="ECJ30" s="37"/>
      <c r="ECK30" s="37"/>
      <c r="ECL30" s="37"/>
      <c r="ECM30" s="37"/>
      <c r="ECN30" s="37"/>
      <c r="ECO30" s="37"/>
      <c r="ECP30" s="37"/>
      <c r="ECQ30" s="37"/>
      <c r="ECR30" s="37"/>
      <c r="ECS30" s="37"/>
      <c r="ECT30" s="37"/>
      <c r="ECU30" s="37"/>
      <c r="ECV30" s="37"/>
      <c r="ECW30" s="37"/>
      <c r="ECX30" s="37"/>
      <c r="ECY30" s="37"/>
      <c r="ECZ30" s="37"/>
      <c r="EDA30" s="37"/>
      <c r="EDB30" s="37"/>
      <c r="EDC30" s="37"/>
      <c r="EDD30" s="37"/>
      <c r="EDE30" s="37"/>
      <c r="EDF30" s="37"/>
      <c r="EDG30" s="37"/>
      <c r="EDH30" s="37"/>
      <c r="EDI30" s="37"/>
      <c r="EDJ30" s="37"/>
      <c r="EDK30" s="37"/>
      <c r="EDL30" s="37"/>
      <c r="EDM30" s="37"/>
      <c r="EDN30" s="37"/>
      <c r="EDO30" s="37"/>
      <c r="EDP30" s="37"/>
      <c r="EDQ30" s="37"/>
      <c r="EDR30" s="37"/>
      <c r="EDS30" s="37"/>
      <c r="EDT30" s="37"/>
      <c r="EDU30" s="37"/>
      <c r="EDV30" s="37"/>
      <c r="EDW30" s="37"/>
      <c r="EDX30" s="37"/>
      <c r="EDY30" s="37"/>
      <c r="EDZ30" s="37"/>
      <c r="EEA30" s="37"/>
      <c r="EEB30" s="37"/>
      <c r="EEC30" s="37"/>
      <c r="EED30" s="37"/>
      <c r="EEE30" s="37"/>
      <c r="EEF30" s="37"/>
      <c r="EEG30" s="37"/>
      <c r="EEH30" s="37"/>
      <c r="EEI30" s="37"/>
      <c r="EEJ30" s="37"/>
      <c r="EEK30" s="37"/>
      <c r="EEL30" s="37"/>
      <c r="EEM30" s="37"/>
      <c r="EEN30" s="37"/>
      <c r="EEO30" s="37"/>
      <c r="EEP30" s="37"/>
      <c r="EEQ30" s="37"/>
      <c r="EER30" s="37"/>
      <c r="EES30" s="37"/>
      <c r="EET30" s="37"/>
      <c r="EEU30" s="37"/>
      <c r="EEV30" s="37"/>
      <c r="EEW30" s="37"/>
      <c r="EEX30" s="37"/>
      <c r="EEY30" s="37"/>
      <c r="EEZ30" s="37"/>
      <c r="EFA30" s="37"/>
      <c r="EFB30" s="37"/>
      <c r="EFC30" s="37"/>
      <c r="EFD30" s="37"/>
      <c r="EFE30" s="37"/>
      <c r="EFF30" s="37"/>
      <c r="EFG30" s="37"/>
      <c r="EFH30" s="37"/>
      <c r="EFI30" s="37"/>
      <c r="EFJ30" s="37"/>
      <c r="EFK30" s="37"/>
      <c r="EFL30" s="37"/>
      <c r="EFM30" s="37"/>
      <c r="EFN30" s="37"/>
      <c r="EFO30" s="37"/>
      <c r="EFP30" s="37"/>
      <c r="EFQ30" s="37"/>
      <c r="EFR30" s="37"/>
      <c r="EFS30" s="37"/>
      <c r="EFT30" s="37"/>
      <c r="EFU30" s="37"/>
      <c r="EFV30" s="37"/>
      <c r="EFW30" s="37"/>
      <c r="EFX30" s="37"/>
      <c r="EFY30" s="37"/>
      <c r="EFZ30" s="37"/>
      <c r="EGA30" s="37"/>
      <c r="EGB30" s="37"/>
      <c r="EGC30" s="37"/>
      <c r="EGD30" s="37"/>
      <c r="EGE30" s="37"/>
      <c r="EGF30" s="37"/>
      <c r="EGG30" s="37"/>
      <c r="EGH30" s="37"/>
      <c r="EGI30" s="37"/>
      <c r="EGJ30" s="37"/>
      <c r="EGK30" s="37"/>
      <c r="EGL30" s="37"/>
      <c r="EGM30" s="37"/>
      <c r="EGN30" s="37"/>
      <c r="EGO30" s="37"/>
      <c r="EGP30" s="37"/>
      <c r="EGQ30" s="37"/>
      <c r="EGR30" s="37"/>
      <c r="EGS30" s="37"/>
      <c r="EGT30" s="37"/>
      <c r="EGU30" s="37"/>
      <c r="EGV30" s="37"/>
      <c r="EGW30" s="37"/>
      <c r="EGX30" s="37"/>
      <c r="EGY30" s="37"/>
      <c r="EGZ30" s="37"/>
      <c r="EHA30" s="37"/>
      <c r="EHB30" s="37"/>
      <c r="EHC30" s="37"/>
      <c r="EHD30" s="37"/>
      <c r="EHE30" s="37"/>
      <c r="EHF30" s="37"/>
      <c r="EHG30" s="37"/>
      <c r="EHH30" s="37"/>
      <c r="EHI30" s="37"/>
      <c r="EHJ30" s="37"/>
      <c r="EHK30" s="37"/>
      <c r="EHL30" s="37"/>
      <c r="EHM30" s="37"/>
      <c r="EHN30" s="37"/>
      <c r="EHO30" s="37"/>
      <c r="EHP30" s="37"/>
      <c r="EHQ30" s="37"/>
      <c r="EHR30" s="37"/>
      <c r="EHS30" s="37"/>
      <c r="EHT30" s="37"/>
      <c r="EHU30" s="37"/>
      <c r="EHV30" s="37"/>
      <c r="EHW30" s="37"/>
      <c r="EHX30" s="37"/>
      <c r="EHY30" s="37"/>
      <c r="EHZ30" s="37"/>
      <c r="EIA30" s="37"/>
      <c r="EIB30" s="37"/>
      <c r="EIC30" s="37"/>
      <c r="EID30" s="37"/>
      <c r="EIE30" s="37"/>
      <c r="EIF30" s="37"/>
      <c r="EIG30" s="37"/>
      <c r="EIH30" s="37"/>
      <c r="EII30" s="37"/>
      <c r="EIJ30" s="37"/>
      <c r="EIK30" s="37"/>
      <c r="EIL30" s="37"/>
      <c r="EIM30" s="37"/>
      <c r="EIN30" s="37"/>
      <c r="EIO30" s="37"/>
      <c r="EIP30" s="37"/>
      <c r="EIQ30" s="37"/>
      <c r="EIR30" s="37"/>
      <c r="EIS30" s="37"/>
      <c r="EIT30" s="37"/>
      <c r="EIU30" s="37"/>
      <c r="EIV30" s="37"/>
      <c r="EIW30" s="37"/>
      <c r="EIX30" s="37"/>
      <c r="EIY30" s="37"/>
      <c r="EIZ30" s="37"/>
      <c r="EJA30" s="37"/>
      <c r="EJB30" s="37"/>
      <c r="EJC30" s="37"/>
      <c r="EJD30" s="37"/>
      <c r="EJE30" s="37"/>
      <c r="EJF30" s="37"/>
      <c r="EJG30" s="37"/>
      <c r="EJH30" s="37"/>
      <c r="EJI30" s="37"/>
      <c r="EJJ30" s="37"/>
      <c r="EJK30" s="37"/>
      <c r="EJL30" s="37"/>
      <c r="EJM30" s="37"/>
      <c r="EJN30" s="37"/>
      <c r="EJO30" s="37"/>
      <c r="EJP30" s="37"/>
      <c r="EJQ30" s="37"/>
      <c r="EJR30" s="37"/>
      <c r="EJS30" s="37"/>
      <c r="EJT30" s="37"/>
      <c r="EJU30" s="37"/>
      <c r="EJV30" s="37"/>
      <c r="EJW30" s="37"/>
      <c r="EJX30" s="37"/>
      <c r="EJY30" s="37"/>
      <c r="EJZ30" s="37"/>
      <c r="EKA30" s="37"/>
      <c r="EKB30" s="37"/>
      <c r="EKC30" s="37"/>
      <c r="EKD30" s="37"/>
      <c r="EKE30" s="37"/>
      <c r="EKF30" s="37"/>
      <c r="EKG30" s="37"/>
      <c r="EKH30" s="37"/>
      <c r="EKI30" s="37"/>
      <c r="EKJ30" s="37"/>
      <c r="EKK30" s="37"/>
      <c r="EKL30" s="37"/>
      <c r="EKM30" s="37"/>
      <c r="EKN30" s="37"/>
      <c r="EKO30" s="37"/>
      <c r="EKP30" s="37"/>
      <c r="EKQ30" s="37"/>
      <c r="EKR30" s="37"/>
      <c r="EKS30" s="37"/>
      <c r="EKT30" s="37"/>
      <c r="EKU30" s="37"/>
      <c r="EKV30" s="37"/>
      <c r="EKW30" s="37"/>
      <c r="EKX30" s="37"/>
      <c r="EKY30" s="37"/>
      <c r="EKZ30" s="37"/>
      <c r="ELA30" s="37"/>
      <c r="ELB30" s="37"/>
      <c r="ELC30" s="37"/>
      <c r="ELD30" s="37"/>
      <c r="ELE30" s="37"/>
      <c r="ELF30" s="37"/>
      <c r="ELG30" s="37"/>
      <c r="ELH30" s="37"/>
      <c r="ELI30" s="37"/>
      <c r="ELJ30" s="37"/>
      <c r="ELK30" s="37"/>
      <c r="ELL30" s="37"/>
      <c r="ELM30" s="37"/>
      <c r="ELN30" s="37"/>
      <c r="ELO30" s="37"/>
      <c r="ELP30" s="37"/>
      <c r="ELQ30" s="37"/>
      <c r="ELR30" s="37"/>
      <c r="ELS30" s="37"/>
      <c r="ELT30" s="37"/>
      <c r="ELU30" s="37"/>
      <c r="ELV30" s="37"/>
      <c r="ELW30" s="37"/>
      <c r="ELX30" s="37"/>
      <c r="ELY30" s="37"/>
      <c r="ELZ30" s="37"/>
      <c r="EMA30" s="37"/>
      <c r="EMB30" s="37"/>
      <c r="EMC30" s="37"/>
      <c r="EMD30" s="37"/>
      <c r="EME30" s="37"/>
      <c r="EMF30" s="37"/>
      <c r="EMG30" s="37"/>
      <c r="EMH30" s="37"/>
      <c r="EMI30" s="37"/>
      <c r="EMJ30" s="37"/>
      <c r="EMK30" s="37"/>
      <c r="EML30" s="37"/>
      <c r="EMM30" s="37"/>
      <c r="EMN30" s="37"/>
      <c r="EMO30" s="37"/>
      <c r="EMP30" s="37"/>
      <c r="EMQ30" s="37"/>
      <c r="EMR30" s="37"/>
      <c r="EMS30" s="37"/>
      <c r="EMT30" s="37"/>
      <c r="EMU30" s="37"/>
      <c r="EMV30" s="37"/>
      <c r="EMW30" s="37"/>
      <c r="EMX30" s="37"/>
      <c r="EMY30" s="37"/>
      <c r="EMZ30" s="37"/>
      <c r="ENA30" s="37"/>
      <c r="ENB30" s="37"/>
      <c r="ENC30" s="37"/>
      <c r="END30" s="37"/>
      <c r="ENE30" s="37"/>
      <c r="ENF30" s="37"/>
      <c r="ENG30" s="37"/>
      <c r="ENH30" s="37"/>
      <c r="ENI30" s="37"/>
      <c r="ENJ30" s="37"/>
      <c r="ENK30" s="37"/>
      <c r="ENL30" s="37"/>
      <c r="ENM30" s="37"/>
      <c r="ENN30" s="37"/>
      <c r="ENO30" s="37"/>
      <c r="ENP30" s="37"/>
      <c r="ENQ30" s="37"/>
      <c r="ENR30" s="37"/>
      <c r="ENS30" s="37"/>
      <c r="ENT30" s="37"/>
      <c r="ENU30" s="37"/>
      <c r="ENV30" s="37"/>
      <c r="ENW30" s="37"/>
      <c r="ENX30" s="37"/>
      <c r="ENY30" s="37"/>
      <c r="ENZ30" s="37"/>
      <c r="EOA30" s="37"/>
      <c r="EOB30" s="37"/>
      <c r="EOC30" s="37"/>
      <c r="EOD30" s="37"/>
      <c r="EOE30" s="37"/>
      <c r="EOF30" s="37"/>
      <c r="EOG30" s="37"/>
      <c r="EOH30" s="37"/>
      <c r="EOI30" s="37"/>
      <c r="EOJ30" s="37"/>
      <c r="EOK30" s="37"/>
      <c r="EOL30" s="37"/>
      <c r="EOM30" s="37"/>
      <c r="EON30" s="37"/>
      <c r="EOO30" s="37"/>
      <c r="EOP30" s="37"/>
      <c r="EOQ30" s="37"/>
      <c r="EOR30" s="37"/>
      <c r="EOS30" s="37"/>
      <c r="EOT30" s="37"/>
      <c r="EOU30" s="37"/>
      <c r="EOV30" s="37"/>
      <c r="EOW30" s="37"/>
      <c r="EOX30" s="37"/>
      <c r="EOY30" s="37"/>
      <c r="EOZ30" s="37"/>
      <c r="EPA30" s="37"/>
      <c r="EPB30" s="37"/>
      <c r="EPC30" s="37"/>
      <c r="EPD30" s="37"/>
      <c r="EPE30" s="37"/>
      <c r="EPF30" s="37"/>
      <c r="EPG30" s="37"/>
      <c r="EPH30" s="37"/>
      <c r="EPI30" s="37"/>
      <c r="EPJ30" s="37"/>
      <c r="EPK30" s="37"/>
      <c r="EPL30" s="37"/>
      <c r="EPM30" s="37"/>
      <c r="EPN30" s="37"/>
      <c r="EPO30" s="37"/>
      <c r="EPP30" s="37"/>
      <c r="EPQ30" s="37"/>
      <c r="EPR30" s="37"/>
      <c r="EPS30" s="37"/>
      <c r="EPT30" s="37"/>
      <c r="EPU30" s="37"/>
      <c r="EPV30" s="37"/>
      <c r="EPW30" s="37"/>
      <c r="EPX30" s="37"/>
      <c r="EPY30" s="37"/>
      <c r="EPZ30" s="37"/>
      <c r="EQA30" s="37"/>
      <c r="EQB30" s="37"/>
      <c r="EQC30" s="37"/>
      <c r="EQD30" s="37"/>
      <c r="EQE30" s="37"/>
      <c r="EQF30" s="37"/>
      <c r="EQG30" s="37"/>
      <c r="EQH30" s="37"/>
      <c r="EQI30" s="37"/>
      <c r="EQJ30" s="37"/>
      <c r="EQK30" s="37"/>
      <c r="EQL30" s="37"/>
      <c r="EQM30" s="37"/>
      <c r="EQN30" s="37"/>
      <c r="EQO30" s="37"/>
      <c r="EQP30" s="37"/>
      <c r="EQQ30" s="37"/>
      <c r="EQR30" s="37"/>
      <c r="EQS30" s="37"/>
      <c r="EQT30" s="37"/>
      <c r="EQU30" s="37"/>
      <c r="EQV30" s="37"/>
      <c r="EQW30" s="37"/>
      <c r="EQX30" s="37"/>
      <c r="EQY30" s="37"/>
      <c r="EQZ30" s="37"/>
      <c r="ERA30" s="37"/>
      <c r="ERB30" s="37"/>
      <c r="ERC30" s="37"/>
      <c r="ERD30" s="37"/>
      <c r="ERE30" s="37"/>
      <c r="ERF30" s="37"/>
      <c r="ERG30" s="37"/>
      <c r="ERH30" s="37"/>
      <c r="ERI30" s="37"/>
      <c r="ERJ30" s="37"/>
      <c r="ERK30" s="37"/>
      <c r="ERL30" s="37"/>
      <c r="ERM30" s="37"/>
      <c r="ERN30" s="37"/>
      <c r="ERO30" s="37"/>
      <c r="ERP30" s="37"/>
      <c r="ERQ30" s="37"/>
      <c r="ERR30" s="37"/>
      <c r="ERS30" s="37"/>
      <c r="ERT30" s="37"/>
      <c r="ERU30" s="37"/>
      <c r="ERV30" s="37"/>
      <c r="ERW30" s="37"/>
      <c r="ERX30" s="37"/>
      <c r="ERY30" s="37"/>
      <c r="ERZ30" s="37"/>
      <c r="ESA30" s="37"/>
      <c r="ESB30" s="37"/>
      <c r="ESC30" s="37"/>
      <c r="ESD30" s="37"/>
      <c r="ESE30" s="37"/>
      <c r="ESF30" s="37"/>
      <c r="ESG30" s="37"/>
      <c r="ESH30" s="37"/>
      <c r="ESI30" s="37"/>
      <c r="ESJ30" s="37"/>
      <c r="ESK30" s="37"/>
      <c r="ESL30" s="37"/>
      <c r="ESM30" s="37"/>
      <c r="ESN30" s="37"/>
      <c r="ESO30" s="37"/>
      <c r="ESP30" s="37"/>
      <c r="ESQ30" s="37"/>
      <c r="ESR30" s="37"/>
      <c r="ESS30" s="37"/>
      <c r="EST30" s="37"/>
      <c r="ESU30" s="37"/>
      <c r="ESV30" s="37"/>
      <c r="ESW30" s="37"/>
      <c r="ESX30" s="37"/>
      <c r="ESY30" s="37"/>
      <c r="ESZ30" s="37"/>
      <c r="ETA30" s="37"/>
      <c r="ETB30" s="37"/>
      <c r="ETC30" s="37"/>
      <c r="ETD30" s="37"/>
      <c r="ETE30" s="37"/>
      <c r="ETF30" s="37"/>
      <c r="ETG30" s="37"/>
      <c r="ETH30" s="37"/>
      <c r="ETI30" s="37"/>
      <c r="ETJ30" s="37"/>
      <c r="ETK30" s="37"/>
      <c r="ETL30" s="37"/>
      <c r="ETM30" s="37"/>
      <c r="ETN30" s="37"/>
      <c r="ETO30" s="37"/>
      <c r="ETP30" s="37"/>
      <c r="ETQ30" s="37"/>
      <c r="ETR30" s="37"/>
      <c r="ETS30" s="37"/>
      <c r="ETT30" s="37"/>
      <c r="ETU30" s="37"/>
      <c r="ETV30" s="37"/>
      <c r="ETW30" s="37"/>
      <c r="ETX30" s="37"/>
      <c r="ETY30" s="37"/>
      <c r="ETZ30" s="37"/>
      <c r="EUA30" s="37"/>
      <c r="EUB30" s="37"/>
      <c r="EUC30" s="37"/>
      <c r="EUD30" s="37"/>
      <c r="EUE30" s="37"/>
      <c r="EUF30" s="37"/>
      <c r="EUG30" s="37"/>
      <c r="EUH30" s="37"/>
      <c r="EUI30" s="37"/>
      <c r="EUJ30" s="37"/>
      <c r="EUK30" s="37"/>
      <c r="EUL30" s="37"/>
      <c r="EUM30" s="37"/>
      <c r="EUN30" s="37"/>
      <c r="EUO30" s="37"/>
      <c r="EUP30" s="37"/>
      <c r="EUQ30" s="37"/>
      <c r="EUR30" s="37"/>
      <c r="EUS30" s="37"/>
      <c r="EUT30" s="37"/>
      <c r="EUU30" s="37"/>
      <c r="EUV30" s="37"/>
      <c r="EUW30" s="37"/>
      <c r="EUX30" s="37"/>
      <c r="EUY30" s="37"/>
      <c r="EUZ30" s="37"/>
      <c r="EVA30" s="37"/>
      <c r="EVB30" s="37"/>
      <c r="EVC30" s="37"/>
      <c r="EVD30" s="37"/>
      <c r="EVE30" s="37"/>
      <c r="EVF30" s="37"/>
      <c r="EVG30" s="37"/>
      <c r="EVH30" s="37"/>
      <c r="EVI30" s="37"/>
      <c r="EVJ30" s="37"/>
      <c r="EVK30" s="37"/>
      <c r="EVL30" s="37"/>
      <c r="EVM30" s="37"/>
      <c r="EVN30" s="37"/>
      <c r="EVO30" s="37"/>
      <c r="EVP30" s="37"/>
      <c r="EVQ30" s="37"/>
      <c r="EVR30" s="37"/>
      <c r="EVS30" s="37"/>
      <c r="EVT30" s="37"/>
      <c r="EVU30" s="37"/>
      <c r="EVV30" s="37"/>
      <c r="EVW30" s="37"/>
      <c r="EVX30" s="37"/>
      <c r="EVY30" s="37"/>
      <c r="EVZ30" s="37"/>
      <c r="EWA30" s="37"/>
      <c r="EWB30" s="37"/>
      <c r="EWC30" s="37"/>
      <c r="EWD30" s="37"/>
      <c r="EWE30" s="37"/>
      <c r="EWF30" s="37"/>
      <c r="EWG30" s="37"/>
      <c r="EWH30" s="37"/>
      <c r="EWI30" s="37"/>
      <c r="EWJ30" s="37"/>
      <c r="EWK30" s="37"/>
      <c r="EWL30" s="37"/>
      <c r="EWM30" s="37"/>
      <c r="EWN30" s="37"/>
      <c r="EWO30" s="37"/>
      <c r="EWP30" s="37"/>
      <c r="EWQ30" s="37"/>
      <c r="EWR30" s="37"/>
      <c r="EWS30" s="37"/>
      <c r="EWT30" s="37"/>
      <c r="EWU30" s="37"/>
      <c r="EWV30" s="37"/>
      <c r="EWW30" s="37"/>
      <c r="EWX30" s="37"/>
      <c r="EWY30" s="37"/>
      <c r="EWZ30" s="37"/>
      <c r="EXA30" s="37"/>
      <c r="EXB30" s="37"/>
      <c r="EXC30" s="37"/>
      <c r="EXD30" s="37"/>
      <c r="EXE30" s="37"/>
      <c r="EXF30" s="37"/>
      <c r="EXG30" s="37"/>
      <c r="EXH30" s="37"/>
      <c r="EXI30" s="37"/>
      <c r="EXJ30" s="37"/>
      <c r="EXK30" s="37"/>
      <c r="EXL30" s="37"/>
      <c r="EXM30" s="37"/>
      <c r="EXN30" s="37"/>
      <c r="EXO30" s="37"/>
      <c r="EXP30" s="37"/>
      <c r="EXQ30" s="37"/>
      <c r="EXR30" s="37"/>
      <c r="EXS30" s="37"/>
      <c r="EXT30" s="37"/>
      <c r="EXU30" s="37"/>
      <c r="EXV30" s="37"/>
      <c r="EXW30" s="37"/>
      <c r="EXX30" s="37"/>
      <c r="EXY30" s="37"/>
      <c r="EXZ30" s="37"/>
      <c r="EYA30" s="37"/>
      <c r="EYB30" s="37"/>
      <c r="EYC30" s="37"/>
      <c r="EYD30" s="37"/>
      <c r="EYE30" s="37"/>
      <c r="EYF30" s="37"/>
      <c r="EYG30" s="37"/>
      <c r="EYH30" s="37"/>
      <c r="EYI30" s="37"/>
      <c r="EYJ30" s="37"/>
      <c r="EYK30" s="37"/>
      <c r="EYL30" s="37"/>
      <c r="EYM30" s="37"/>
      <c r="EYN30" s="37"/>
      <c r="EYO30" s="37"/>
      <c r="EYP30" s="37"/>
      <c r="EYQ30" s="37"/>
      <c r="EYR30" s="37"/>
      <c r="EYS30" s="37"/>
      <c r="EYT30" s="37"/>
      <c r="EYU30" s="37"/>
      <c r="EYV30" s="37"/>
      <c r="EYW30" s="37"/>
      <c r="EYX30" s="37"/>
      <c r="EYY30" s="37"/>
      <c r="EYZ30" s="37"/>
      <c r="EZA30" s="37"/>
      <c r="EZB30" s="37"/>
      <c r="EZC30" s="37"/>
      <c r="EZD30" s="37"/>
      <c r="EZE30" s="37"/>
      <c r="EZF30" s="37"/>
      <c r="EZG30" s="37"/>
      <c r="EZH30" s="37"/>
      <c r="EZI30" s="37"/>
      <c r="EZJ30" s="37"/>
      <c r="EZK30" s="37"/>
      <c r="EZL30" s="37"/>
      <c r="EZM30" s="37"/>
      <c r="EZN30" s="37"/>
      <c r="EZO30" s="37"/>
      <c r="EZP30" s="37"/>
      <c r="EZQ30" s="37"/>
      <c r="EZR30" s="37"/>
      <c r="EZS30" s="37"/>
      <c r="EZT30" s="37"/>
      <c r="EZU30" s="37"/>
      <c r="EZV30" s="37"/>
      <c r="EZW30" s="37"/>
      <c r="EZX30" s="37"/>
      <c r="EZY30" s="37"/>
      <c r="EZZ30" s="37"/>
      <c r="FAA30" s="37"/>
      <c r="FAB30" s="37"/>
      <c r="FAC30" s="37"/>
      <c r="FAD30" s="37"/>
      <c r="FAE30" s="37"/>
      <c r="FAF30" s="37"/>
      <c r="FAG30" s="37"/>
      <c r="FAH30" s="37"/>
      <c r="FAI30" s="37"/>
      <c r="FAJ30" s="37"/>
      <c r="FAK30" s="37"/>
      <c r="FAL30" s="37"/>
      <c r="FAM30" s="37"/>
      <c r="FAN30" s="37"/>
      <c r="FAO30" s="37"/>
      <c r="FAP30" s="37"/>
      <c r="FAQ30" s="37"/>
      <c r="FAR30" s="37"/>
      <c r="FAS30" s="37"/>
      <c r="FAT30" s="37"/>
      <c r="FAU30" s="37"/>
      <c r="FAV30" s="37"/>
      <c r="FAW30" s="37"/>
      <c r="FAX30" s="37"/>
      <c r="FAY30" s="37"/>
      <c r="FAZ30" s="37"/>
      <c r="FBA30" s="37"/>
      <c r="FBB30" s="37"/>
      <c r="FBC30" s="37"/>
      <c r="FBD30" s="37"/>
      <c r="FBE30" s="37"/>
      <c r="FBF30" s="37"/>
      <c r="FBG30" s="37"/>
      <c r="FBH30" s="37"/>
      <c r="FBI30" s="37"/>
      <c r="FBJ30" s="37"/>
      <c r="FBK30" s="37"/>
      <c r="FBL30" s="37"/>
      <c r="FBM30" s="37"/>
      <c r="FBN30" s="37"/>
      <c r="FBO30" s="37"/>
      <c r="FBP30" s="37"/>
      <c r="FBQ30" s="37"/>
      <c r="FBR30" s="37"/>
      <c r="FBS30" s="37"/>
      <c r="FBT30" s="37"/>
      <c r="FBU30" s="37"/>
      <c r="FBV30" s="37"/>
      <c r="FBW30" s="37"/>
      <c r="FBX30" s="37"/>
      <c r="FBY30" s="37"/>
      <c r="FBZ30" s="37"/>
      <c r="FCA30" s="37"/>
      <c r="FCB30" s="37"/>
      <c r="FCC30" s="37"/>
      <c r="FCD30" s="37"/>
      <c r="FCE30" s="37"/>
      <c r="FCF30" s="37"/>
      <c r="FCG30" s="37"/>
      <c r="FCH30" s="37"/>
      <c r="FCI30" s="37"/>
      <c r="FCJ30" s="37"/>
      <c r="FCK30" s="37"/>
      <c r="FCL30" s="37"/>
      <c r="FCM30" s="37"/>
      <c r="FCN30" s="37"/>
      <c r="FCO30" s="37"/>
      <c r="FCP30" s="37"/>
      <c r="FCQ30" s="37"/>
      <c r="FCR30" s="37"/>
      <c r="FCS30" s="37"/>
      <c r="FCT30" s="37"/>
      <c r="FCU30" s="37"/>
      <c r="FCV30" s="37"/>
      <c r="FCW30" s="37"/>
      <c r="FCX30" s="37"/>
      <c r="FCY30" s="37"/>
      <c r="FCZ30" s="37"/>
      <c r="FDA30" s="37"/>
      <c r="FDB30" s="37"/>
      <c r="FDC30" s="37"/>
      <c r="FDD30" s="37"/>
      <c r="FDE30" s="37"/>
      <c r="FDF30" s="37"/>
      <c r="FDG30" s="37"/>
      <c r="FDH30" s="37"/>
      <c r="FDI30" s="37"/>
      <c r="FDJ30" s="37"/>
      <c r="FDK30" s="37"/>
      <c r="FDL30" s="37"/>
      <c r="FDM30" s="37"/>
      <c r="FDN30" s="37"/>
      <c r="FDO30" s="37"/>
      <c r="FDP30" s="37"/>
      <c r="FDQ30" s="37"/>
      <c r="FDR30" s="37"/>
      <c r="FDS30" s="37"/>
      <c r="FDT30" s="37"/>
      <c r="FDU30" s="37"/>
      <c r="FDV30" s="37"/>
      <c r="FDW30" s="37"/>
      <c r="FDX30" s="37"/>
      <c r="FDY30" s="37"/>
      <c r="FDZ30" s="37"/>
      <c r="FEA30" s="37"/>
      <c r="FEB30" s="37"/>
      <c r="FEC30" s="37"/>
      <c r="FED30" s="37"/>
      <c r="FEE30" s="37"/>
      <c r="FEF30" s="37"/>
      <c r="FEG30" s="37"/>
      <c r="FEH30" s="37"/>
      <c r="FEI30" s="37"/>
      <c r="FEJ30" s="37"/>
      <c r="FEK30" s="37"/>
      <c r="FEL30" s="37"/>
      <c r="FEM30" s="37"/>
      <c r="FEN30" s="37"/>
      <c r="FEO30" s="37"/>
      <c r="FEP30" s="37"/>
      <c r="FEQ30" s="37"/>
      <c r="FER30" s="37"/>
      <c r="FES30" s="37"/>
      <c r="FET30" s="37"/>
      <c r="FEU30" s="37"/>
      <c r="FEV30" s="37"/>
      <c r="FEW30" s="37"/>
      <c r="FEX30" s="37"/>
      <c r="FEY30" s="37"/>
      <c r="FEZ30" s="37"/>
      <c r="FFA30" s="37"/>
      <c r="FFB30" s="37"/>
      <c r="FFC30" s="37"/>
      <c r="FFD30" s="37"/>
      <c r="FFE30" s="37"/>
      <c r="FFF30" s="37"/>
      <c r="FFG30" s="37"/>
      <c r="FFH30" s="37"/>
      <c r="FFI30" s="37"/>
      <c r="FFJ30" s="37"/>
      <c r="FFK30" s="37"/>
      <c r="FFL30" s="37"/>
      <c r="FFM30" s="37"/>
      <c r="FFN30" s="37"/>
      <c r="FFO30" s="37"/>
      <c r="FFP30" s="37"/>
      <c r="FFQ30" s="37"/>
      <c r="FFR30" s="37"/>
      <c r="FFS30" s="37"/>
      <c r="FFT30" s="37"/>
      <c r="FFU30" s="37"/>
      <c r="FFV30" s="37"/>
      <c r="FFW30" s="37"/>
      <c r="FFX30" s="37"/>
      <c r="FFY30" s="37"/>
      <c r="FFZ30" s="37"/>
      <c r="FGA30" s="37"/>
      <c r="FGB30" s="37"/>
      <c r="FGC30" s="37"/>
      <c r="FGD30" s="37"/>
      <c r="FGE30" s="37"/>
      <c r="FGF30" s="37"/>
      <c r="FGG30" s="37"/>
      <c r="FGH30" s="37"/>
      <c r="FGI30" s="37"/>
      <c r="FGJ30" s="37"/>
      <c r="FGK30" s="37"/>
      <c r="FGL30" s="37"/>
      <c r="FGM30" s="37"/>
      <c r="FGN30" s="37"/>
      <c r="FGO30" s="37"/>
      <c r="FGP30" s="37"/>
      <c r="FGQ30" s="37"/>
      <c r="FGR30" s="37"/>
      <c r="FGS30" s="37"/>
      <c r="FGT30" s="37"/>
      <c r="FGU30" s="37"/>
      <c r="FGV30" s="37"/>
      <c r="FGW30" s="37"/>
      <c r="FGX30" s="37"/>
      <c r="FGY30" s="37"/>
      <c r="FGZ30" s="37"/>
      <c r="FHA30" s="37"/>
      <c r="FHB30" s="37"/>
      <c r="FHC30" s="37"/>
      <c r="FHD30" s="37"/>
      <c r="FHE30" s="37"/>
      <c r="FHF30" s="37"/>
      <c r="FHG30" s="37"/>
      <c r="FHH30" s="37"/>
      <c r="FHI30" s="37"/>
      <c r="FHJ30" s="37"/>
      <c r="FHK30" s="37"/>
      <c r="FHL30" s="37"/>
      <c r="FHM30" s="37"/>
      <c r="FHN30" s="37"/>
      <c r="FHO30" s="37"/>
      <c r="FHP30" s="37"/>
      <c r="FHQ30" s="37"/>
      <c r="FHR30" s="37"/>
      <c r="FHS30" s="37"/>
      <c r="FHT30" s="37"/>
      <c r="FHU30" s="37"/>
      <c r="FHV30" s="37"/>
      <c r="FHW30" s="37"/>
      <c r="FHX30" s="37"/>
      <c r="FHY30" s="37"/>
      <c r="FHZ30" s="37"/>
      <c r="FIA30" s="37"/>
      <c r="FIB30" s="37"/>
      <c r="FIC30" s="37"/>
      <c r="FID30" s="37"/>
      <c r="FIE30" s="37"/>
      <c r="FIF30" s="37"/>
      <c r="FIG30" s="37"/>
      <c r="FIH30" s="37"/>
      <c r="FII30" s="37"/>
      <c r="FIJ30" s="37"/>
      <c r="FIK30" s="37"/>
      <c r="FIL30" s="37"/>
      <c r="FIM30" s="37"/>
      <c r="FIN30" s="37"/>
      <c r="FIO30" s="37"/>
      <c r="FIP30" s="37"/>
      <c r="FIQ30" s="37"/>
      <c r="FIR30" s="37"/>
      <c r="FIS30" s="37"/>
      <c r="FIT30" s="37"/>
      <c r="FIU30" s="37"/>
      <c r="FIV30" s="37"/>
      <c r="FIW30" s="37"/>
      <c r="FIX30" s="37"/>
      <c r="FIY30" s="37"/>
      <c r="FIZ30" s="37"/>
      <c r="FJA30" s="37"/>
      <c r="FJB30" s="37"/>
      <c r="FJC30" s="37"/>
      <c r="FJD30" s="37"/>
      <c r="FJE30" s="37"/>
      <c r="FJF30" s="37"/>
      <c r="FJG30" s="37"/>
      <c r="FJH30" s="37"/>
      <c r="FJI30" s="37"/>
      <c r="FJJ30" s="37"/>
      <c r="FJK30" s="37"/>
      <c r="FJL30" s="37"/>
      <c r="FJM30" s="37"/>
      <c r="FJN30" s="37"/>
      <c r="FJO30" s="37"/>
      <c r="FJP30" s="37"/>
      <c r="FJQ30" s="37"/>
      <c r="FJR30" s="37"/>
      <c r="FJS30" s="37"/>
      <c r="FJT30" s="37"/>
      <c r="FJU30" s="37"/>
      <c r="FJV30" s="37"/>
      <c r="FJW30" s="37"/>
      <c r="FJX30" s="37"/>
      <c r="FJY30" s="37"/>
      <c r="FJZ30" s="37"/>
      <c r="FKA30" s="37"/>
      <c r="FKB30" s="37"/>
      <c r="FKC30" s="37"/>
      <c r="FKD30" s="37"/>
      <c r="FKE30" s="37"/>
      <c r="FKF30" s="37"/>
      <c r="FKG30" s="37"/>
      <c r="FKH30" s="37"/>
      <c r="FKI30" s="37"/>
      <c r="FKJ30" s="37"/>
      <c r="FKK30" s="37"/>
      <c r="FKL30" s="37"/>
      <c r="FKM30" s="37"/>
      <c r="FKN30" s="37"/>
      <c r="FKO30" s="37"/>
      <c r="FKP30" s="37"/>
      <c r="FKQ30" s="37"/>
      <c r="FKR30" s="37"/>
      <c r="FKS30" s="37"/>
      <c r="FKT30" s="37"/>
      <c r="FKU30" s="37"/>
      <c r="FKV30" s="37"/>
      <c r="FKW30" s="37"/>
      <c r="FKX30" s="37"/>
      <c r="FKY30" s="37"/>
      <c r="FKZ30" s="37"/>
      <c r="FLA30" s="37"/>
      <c r="FLB30" s="37"/>
      <c r="FLC30" s="37"/>
      <c r="FLD30" s="37"/>
      <c r="FLE30" s="37"/>
      <c r="FLF30" s="37"/>
      <c r="FLG30" s="37"/>
      <c r="FLH30" s="37"/>
      <c r="FLI30" s="37"/>
      <c r="FLJ30" s="37"/>
      <c r="FLK30" s="37"/>
      <c r="FLL30" s="37"/>
      <c r="FLM30" s="37"/>
      <c r="FLN30" s="37"/>
      <c r="FLO30" s="37"/>
      <c r="FLP30" s="37"/>
      <c r="FLQ30" s="37"/>
      <c r="FLR30" s="37"/>
      <c r="FLS30" s="37"/>
      <c r="FLT30" s="37"/>
      <c r="FLU30" s="37"/>
      <c r="FLV30" s="37"/>
      <c r="FLW30" s="37"/>
      <c r="FLX30" s="37"/>
      <c r="FLY30" s="37"/>
      <c r="FLZ30" s="37"/>
      <c r="FMA30" s="37"/>
      <c r="FMB30" s="37"/>
      <c r="FMC30" s="37"/>
      <c r="FMD30" s="37"/>
      <c r="FME30" s="37"/>
      <c r="FMF30" s="37"/>
      <c r="FMG30" s="37"/>
      <c r="FMH30" s="37"/>
      <c r="FMI30" s="37"/>
      <c r="FMJ30" s="37"/>
      <c r="FMK30" s="37"/>
      <c r="FML30" s="37"/>
      <c r="FMM30" s="37"/>
      <c r="FMN30" s="37"/>
      <c r="FMO30" s="37"/>
      <c r="FMP30" s="37"/>
      <c r="FMQ30" s="37"/>
      <c r="FMR30" s="37"/>
      <c r="FMS30" s="37"/>
      <c r="FMT30" s="37"/>
      <c r="FMU30" s="37"/>
      <c r="FMV30" s="37"/>
      <c r="FMW30" s="37"/>
      <c r="FMX30" s="37"/>
      <c r="FMY30" s="37"/>
      <c r="FMZ30" s="37"/>
      <c r="FNA30" s="37"/>
      <c r="FNB30" s="37"/>
      <c r="FNC30" s="37"/>
      <c r="FND30" s="37"/>
      <c r="FNE30" s="37"/>
      <c r="FNF30" s="37"/>
      <c r="FNG30" s="37"/>
      <c r="FNH30" s="37"/>
      <c r="FNI30" s="37"/>
      <c r="FNJ30" s="37"/>
      <c r="FNK30" s="37"/>
      <c r="FNL30" s="37"/>
      <c r="FNM30" s="37"/>
      <c r="FNN30" s="37"/>
      <c r="FNO30" s="37"/>
      <c r="FNP30" s="37"/>
      <c r="FNQ30" s="37"/>
      <c r="FNR30" s="37"/>
      <c r="FNS30" s="37"/>
      <c r="FNT30" s="37"/>
      <c r="FNU30" s="37"/>
      <c r="FNV30" s="37"/>
      <c r="FNW30" s="37"/>
      <c r="FNX30" s="37"/>
      <c r="FNY30" s="37"/>
      <c r="FNZ30" s="37"/>
      <c r="FOA30" s="37"/>
      <c r="FOB30" s="37"/>
      <c r="FOC30" s="37"/>
      <c r="FOD30" s="37"/>
      <c r="FOE30" s="37"/>
      <c r="FOF30" s="37"/>
      <c r="FOG30" s="37"/>
      <c r="FOH30" s="37"/>
      <c r="FOI30" s="37"/>
      <c r="FOJ30" s="37"/>
      <c r="FOK30" s="37"/>
      <c r="FOL30" s="37"/>
      <c r="FOM30" s="37"/>
      <c r="FON30" s="37"/>
      <c r="FOO30" s="37"/>
      <c r="FOP30" s="37"/>
      <c r="FOQ30" s="37"/>
      <c r="FOR30" s="37"/>
      <c r="FOS30" s="37"/>
      <c r="FOT30" s="37"/>
      <c r="FOU30" s="37"/>
      <c r="FOV30" s="37"/>
      <c r="FOW30" s="37"/>
      <c r="FOX30" s="37"/>
      <c r="FOY30" s="37"/>
      <c r="FOZ30" s="37"/>
      <c r="FPA30" s="37"/>
      <c r="FPB30" s="37"/>
      <c r="FPC30" s="37"/>
      <c r="FPD30" s="37"/>
      <c r="FPE30" s="37"/>
      <c r="FPF30" s="37"/>
      <c r="FPG30" s="37"/>
      <c r="FPH30" s="37"/>
      <c r="FPI30" s="37"/>
      <c r="FPJ30" s="37"/>
      <c r="FPK30" s="37"/>
      <c r="FPL30" s="37"/>
      <c r="FPM30" s="37"/>
      <c r="FPN30" s="37"/>
      <c r="FPO30" s="37"/>
      <c r="FPP30" s="37"/>
      <c r="FPQ30" s="37"/>
      <c r="FPR30" s="37"/>
      <c r="FPS30" s="37"/>
      <c r="FPT30" s="37"/>
      <c r="FPU30" s="37"/>
      <c r="FPV30" s="37"/>
      <c r="FPW30" s="37"/>
      <c r="FPX30" s="37"/>
      <c r="FPY30" s="37"/>
      <c r="FPZ30" s="37"/>
      <c r="FQA30" s="37"/>
      <c r="FQB30" s="37"/>
      <c r="FQC30" s="37"/>
      <c r="FQD30" s="37"/>
      <c r="FQE30" s="37"/>
      <c r="FQF30" s="37"/>
      <c r="FQG30" s="37"/>
      <c r="FQH30" s="37"/>
      <c r="FQI30" s="37"/>
      <c r="FQJ30" s="37"/>
      <c r="FQK30" s="37"/>
      <c r="FQL30" s="37"/>
      <c r="FQM30" s="37"/>
      <c r="FQN30" s="37"/>
      <c r="FQO30" s="37"/>
      <c r="FQP30" s="37"/>
      <c r="FQQ30" s="37"/>
      <c r="FQR30" s="37"/>
      <c r="FQS30" s="37"/>
      <c r="FQT30" s="37"/>
      <c r="FQU30" s="37"/>
      <c r="FQV30" s="37"/>
      <c r="FQW30" s="37"/>
      <c r="FQX30" s="37"/>
      <c r="FQY30" s="37"/>
      <c r="FQZ30" s="37"/>
      <c r="FRA30" s="37"/>
      <c r="FRB30" s="37"/>
      <c r="FRC30" s="37"/>
      <c r="FRD30" s="37"/>
      <c r="FRE30" s="37"/>
      <c r="FRF30" s="37"/>
      <c r="FRG30" s="37"/>
      <c r="FRH30" s="37"/>
      <c r="FRI30" s="37"/>
      <c r="FRJ30" s="37"/>
      <c r="FRK30" s="37"/>
      <c r="FRL30" s="37"/>
      <c r="FRM30" s="37"/>
      <c r="FRN30" s="37"/>
      <c r="FRO30" s="37"/>
      <c r="FRP30" s="37"/>
      <c r="FRQ30" s="37"/>
      <c r="FRR30" s="37"/>
      <c r="FRS30" s="37"/>
      <c r="FRT30" s="37"/>
      <c r="FRU30" s="37"/>
      <c r="FRV30" s="37"/>
      <c r="FRW30" s="37"/>
      <c r="FRX30" s="37"/>
      <c r="FRY30" s="37"/>
      <c r="FRZ30" s="37"/>
      <c r="FSA30" s="37"/>
      <c r="FSB30" s="37"/>
      <c r="FSC30" s="37"/>
      <c r="FSD30" s="37"/>
      <c r="FSE30" s="37"/>
      <c r="FSF30" s="37"/>
      <c r="FSG30" s="37"/>
      <c r="FSH30" s="37"/>
      <c r="FSI30" s="37"/>
      <c r="FSJ30" s="37"/>
      <c r="FSK30" s="37"/>
      <c r="FSL30" s="37"/>
      <c r="FSM30" s="37"/>
      <c r="FSN30" s="37"/>
      <c r="FSO30" s="37"/>
      <c r="FSP30" s="37"/>
      <c r="FSQ30" s="37"/>
      <c r="FSR30" s="37"/>
      <c r="FSS30" s="37"/>
      <c r="FST30" s="37"/>
      <c r="FSU30" s="37"/>
      <c r="FSV30" s="37"/>
      <c r="FSW30" s="37"/>
      <c r="FSX30" s="37"/>
      <c r="FSY30" s="37"/>
      <c r="FSZ30" s="37"/>
      <c r="FTA30" s="37"/>
      <c r="FTB30" s="37"/>
      <c r="FTC30" s="37"/>
      <c r="FTD30" s="37"/>
      <c r="FTE30" s="37"/>
      <c r="FTF30" s="37"/>
      <c r="FTG30" s="37"/>
      <c r="FTH30" s="37"/>
      <c r="FTI30" s="37"/>
      <c r="FTJ30" s="37"/>
      <c r="FTK30" s="37"/>
      <c r="FTL30" s="37"/>
      <c r="FTM30" s="37"/>
      <c r="FTN30" s="37"/>
      <c r="FTO30" s="37"/>
      <c r="FTP30" s="37"/>
      <c r="FTQ30" s="37"/>
      <c r="FTR30" s="37"/>
      <c r="FTS30" s="37"/>
      <c r="FTT30" s="37"/>
      <c r="FTU30" s="37"/>
      <c r="FTV30" s="37"/>
      <c r="FTW30" s="37"/>
      <c r="FTX30" s="37"/>
      <c r="FTY30" s="37"/>
      <c r="FTZ30" s="37"/>
      <c r="FUA30" s="37"/>
      <c r="FUB30" s="37"/>
      <c r="FUC30" s="37"/>
      <c r="FUD30" s="37"/>
      <c r="FUE30" s="37"/>
      <c r="FUF30" s="37"/>
      <c r="FUG30" s="37"/>
      <c r="FUH30" s="37"/>
      <c r="FUI30" s="37"/>
      <c r="FUJ30" s="37"/>
      <c r="FUK30" s="37"/>
      <c r="FUL30" s="37"/>
      <c r="FUM30" s="37"/>
      <c r="FUN30" s="37"/>
      <c r="FUO30" s="37"/>
      <c r="FUP30" s="37"/>
      <c r="FUQ30" s="37"/>
      <c r="FUR30" s="37"/>
      <c r="FUS30" s="37"/>
      <c r="FUT30" s="37"/>
      <c r="FUU30" s="37"/>
      <c r="FUV30" s="37"/>
      <c r="FUW30" s="37"/>
      <c r="FUX30" s="37"/>
      <c r="FUY30" s="37"/>
      <c r="FUZ30" s="37"/>
      <c r="FVA30" s="37"/>
      <c r="FVB30" s="37"/>
      <c r="FVC30" s="37"/>
      <c r="FVD30" s="37"/>
      <c r="FVE30" s="37"/>
      <c r="FVF30" s="37"/>
      <c r="FVG30" s="37"/>
      <c r="FVH30" s="37"/>
      <c r="FVI30" s="37"/>
      <c r="FVJ30" s="37"/>
      <c r="FVK30" s="37"/>
      <c r="FVL30" s="37"/>
      <c r="FVM30" s="37"/>
      <c r="FVN30" s="37"/>
      <c r="FVO30" s="37"/>
      <c r="FVP30" s="37"/>
      <c r="FVQ30" s="37"/>
      <c r="FVR30" s="37"/>
      <c r="FVS30" s="37"/>
      <c r="FVT30" s="37"/>
      <c r="FVU30" s="37"/>
      <c r="FVV30" s="37"/>
      <c r="FVW30" s="37"/>
      <c r="FVX30" s="37"/>
      <c r="FVY30" s="37"/>
      <c r="FVZ30" s="37"/>
      <c r="FWA30" s="37"/>
      <c r="FWB30" s="37"/>
      <c r="FWC30" s="37"/>
      <c r="FWD30" s="37"/>
      <c r="FWE30" s="37"/>
      <c r="FWF30" s="37"/>
      <c r="FWG30" s="37"/>
      <c r="FWH30" s="37"/>
      <c r="FWI30" s="37"/>
      <c r="FWJ30" s="37"/>
      <c r="FWK30" s="37"/>
      <c r="FWL30" s="37"/>
      <c r="FWM30" s="37"/>
      <c r="FWN30" s="37"/>
      <c r="FWO30" s="37"/>
      <c r="FWP30" s="37"/>
      <c r="FWQ30" s="37"/>
      <c r="FWR30" s="37"/>
      <c r="FWS30" s="37"/>
      <c r="FWT30" s="37"/>
      <c r="FWU30" s="37"/>
      <c r="FWV30" s="37"/>
      <c r="FWW30" s="37"/>
      <c r="FWX30" s="37"/>
      <c r="FWY30" s="37"/>
      <c r="FWZ30" s="37"/>
      <c r="FXA30" s="37"/>
      <c r="FXB30" s="37"/>
      <c r="FXC30" s="37"/>
      <c r="FXD30" s="37"/>
      <c r="FXE30" s="37"/>
      <c r="FXF30" s="37"/>
      <c r="FXG30" s="37"/>
      <c r="FXH30" s="37"/>
      <c r="FXI30" s="37"/>
      <c r="FXJ30" s="37"/>
      <c r="FXK30" s="37"/>
      <c r="FXL30" s="37"/>
      <c r="FXM30" s="37"/>
      <c r="FXN30" s="37"/>
      <c r="FXO30" s="37"/>
      <c r="FXP30" s="37"/>
      <c r="FXQ30" s="37"/>
      <c r="FXR30" s="37"/>
      <c r="FXS30" s="37"/>
      <c r="FXT30" s="37"/>
      <c r="FXU30" s="37"/>
      <c r="FXV30" s="37"/>
      <c r="FXW30" s="37"/>
      <c r="FXX30" s="37"/>
      <c r="FXY30" s="37"/>
      <c r="FXZ30" s="37"/>
      <c r="FYA30" s="37"/>
      <c r="FYB30" s="37"/>
      <c r="FYC30" s="37"/>
      <c r="FYD30" s="37"/>
      <c r="FYE30" s="37"/>
      <c r="FYF30" s="37"/>
      <c r="FYG30" s="37"/>
      <c r="FYH30" s="37"/>
      <c r="FYI30" s="37"/>
      <c r="FYJ30" s="37"/>
      <c r="FYK30" s="37"/>
      <c r="FYL30" s="37"/>
      <c r="FYM30" s="37"/>
      <c r="FYN30" s="37"/>
      <c r="FYO30" s="37"/>
      <c r="FYP30" s="37"/>
      <c r="FYQ30" s="37"/>
      <c r="FYR30" s="37"/>
      <c r="FYS30" s="37"/>
      <c r="FYT30" s="37"/>
      <c r="FYU30" s="37"/>
      <c r="FYV30" s="37"/>
      <c r="FYW30" s="37"/>
      <c r="FYX30" s="37"/>
      <c r="FYY30" s="37"/>
      <c r="FYZ30" s="37"/>
      <c r="FZA30" s="37"/>
      <c r="FZB30" s="37"/>
      <c r="FZC30" s="37"/>
      <c r="FZD30" s="37"/>
      <c r="FZE30" s="37"/>
      <c r="FZF30" s="37"/>
      <c r="FZG30" s="37"/>
      <c r="FZH30" s="37"/>
      <c r="FZI30" s="37"/>
      <c r="FZJ30" s="37"/>
      <c r="FZK30" s="37"/>
      <c r="FZL30" s="37"/>
      <c r="FZM30" s="37"/>
      <c r="FZN30" s="37"/>
      <c r="FZO30" s="37"/>
      <c r="FZP30" s="37"/>
      <c r="FZQ30" s="37"/>
      <c r="FZR30" s="37"/>
      <c r="FZS30" s="37"/>
      <c r="FZT30" s="37"/>
      <c r="FZU30" s="37"/>
      <c r="FZV30" s="37"/>
      <c r="FZW30" s="37"/>
      <c r="FZX30" s="37"/>
      <c r="FZY30" s="37"/>
      <c r="FZZ30" s="37"/>
      <c r="GAA30" s="37"/>
      <c r="GAB30" s="37"/>
      <c r="GAC30" s="37"/>
      <c r="GAD30" s="37"/>
      <c r="GAE30" s="37"/>
      <c r="GAF30" s="37"/>
      <c r="GAG30" s="37"/>
      <c r="GAH30" s="37"/>
      <c r="GAI30" s="37"/>
      <c r="GAJ30" s="37"/>
      <c r="GAK30" s="37"/>
      <c r="GAL30" s="37"/>
      <c r="GAM30" s="37"/>
      <c r="GAN30" s="37"/>
      <c r="GAO30" s="37"/>
      <c r="GAP30" s="37"/>
      <c r="GAQ30" s="37"/>
      <c r="GAR30" s="37"/>
      <c r="GAS30" s="37"/>
      <c r="GAT30" s="37"/>
      <c r="GAU30" s="37"/>
      <c r="GAV30" s="37"/>
      <c r="GAW30" s="37"/>
      <c r="GAX30" s="37"/>
      <c r="GAY30" s="37"/>
      <c r="GAZ30" s="37"/>
      <c r="GBA30" s="37"/>
      <c r="GBB30" s="37"/>
      <c r="GBC30" s="37"/>
      <c r="GBD30" s="37"/>
      <c r="GBE30" s="37"/>
      <c r="GBF30" s="37"/>
      <c r="GBG30" s="37"/>
      <c r="GBH30" s="37"/>
      <c r="GBI30" s="37"/>
      <c r="GBJ30" s="37"/>
      <c r="GBK30" s="37"/>
      <c r="GBL30" s="37"/>
      <c r="GBM30" s="37"/>
      <c r="GBN30" s="37"/>
      <c r="GBO30" s="37"/>
      <c r="GBP30" s="37"/>
      <c r="GBQ30" s="37"/>
      <c r="GBR30" s="37"/>
      <c r="GBS30" s="37"/>
      <c r="GBT30" s="37"/>
      <c r="GBU30" s="37"/>
      <c r="GBV30" s="37"/>
      <c r="GBW30" s="37"/>
      <c r="GBX30" s="37"/>
      <c r="GBY30" s="37"/>
      <c r="GBZ30" s="37"/>
      <c r="GCA30" s="37"/>
      <c r="GCB30" s="37"/>
      <c r="GCC30" s="37"/>
      <c r="GCD30" s="37"/>
      <c r="GCE30" s="37"/>
      <c r="GCF30" s="37"/>
      <c r="GCG30" s="37"/>
      <c r="GCH30" s="37"/>
      <c r="GCI30" s="37"/>
      <c r="GCJ30" s="37"/>
      <c r="GCK30" s="37"/>
      <c r="GCL30" s="37"/>
      <c r="GCM30" s="37"/>
      <c r="GCN30" s="37"/>
      <c r="GCO30" s="37"/>
      <c r="GCP30" s="37"/>
      <c r="GCQ30" s="37"/>
      <c r="GCR30" s="37"/>
      <c r="GCS30" s="37"/>
      <c r="GCT30" s="37"/>
      <c r="GCU30" s="37"/>
      <c r="GCV30" s="37"/>
      <c r="GCW30" s="37"/>
      <c r="GCX30" s="37"/>
      <c r="GCY30" s="37"/>
      <c r="GCZ30" s="37"/>
      <c r="GDA30" s="37"/>
      <c r="GDB30" s="37"/>
      <c r="GDC30" s="37"/>
      <c r="GDD30" s="37"/>
      <c r="GDE30" s="37"/>
      <c r="GDF30" s="37"/>
      <c r="GDG30" s="37"/>
      <c r="GDH30" s="37"/>
      <c r="GDI30" s="37"/>
      <c r="GDJ30" s="37"/>
      <c r="GDK30" s="37"/>
      <c r="GDL30" s="37"/>
      <c r="GDM30" s="37"/>
      <c r="GDN30" s="37"/>
      <c r="GDO30" s="37"/>
      <c r="GDP30" s="37"/>
      <c r="GDQ30" s="37"/>
      <c r="GDR30" s="37"/>
      <c r="GDS30" s="37"/>
      <c r="GDT30" s="37"/>
      <c r="GDU30" s="37"/>
      <c r="GDV30" s="37"/>
      <c r="GDW30" s="37"/>
      <c r="GDX30" s="37"/>
      <c r="GDY30" s="37"/>
      <c r="GDZ30" s="37"/>
      <c r="GEA30" s="37"/>
      <c r="GEB30" s="37"/>
      <c r="GEC30" s="37"/>
      <c r="GED30" s="37"/>
      <c r="GEE30" s="37"/>
      <c r="GEF30" s="37"/>
      <c r="GEG30" s="37"/>
      <c r="GEH30" s="37"/>
      <c r="GEI30" s="37"/>
      <c r="GEJ30" s="37"/>
      <c r="GEK30" s="37"/>
      <c r="GEL30" s="37"/>
      <c r="GEM30" s="37"/>
      <c r="GEN30" s="37"/>
      <c r="GEO30" s="37"/>
      <c r="GEP30" s="37"/>
      <c r="GEQ30" s="37"/>
      <c r="GER30" s="37"/>
      <c r="GES30" s="37"/>
      <c r="GET30" s="37"/>
      <c r="GEU30" s="37"/>
      <c r="GEV30" s="37"/>
      <c r="GEW30" s="37"/>
      <c r="GEX30" s="37"/>
      <c r="GEY30" s="37"/>
      <c r="GEZ30" s="37"/>
      <c r="GFA30" s="37"/>
      <c r="GFB30" s="37"/>
      <c r="GFC30" s="37"/>
      <c r="GFD30" s="37"/>
      <c r="GFE30" s="37"/>
      <c r="GFF30" s="37"/>
      <c r="GFG30" s="37"/>
      <c r="GFH30" s="37"/>
      <c r="GFI30" s="37"/>
      <c r="GFJ30" s="37"/>
      <c r="GFK30" s="37"/>
      <c r="GFL30" s="37"/>
      <c r="GFM30" s="37"/>
      <c r="GFN30" s="37"/>
      <c r="GFO30" s="37"/>
      <c r="GFP30" s="37"/>
      <c r="GFQ30" s="37"/>
      <c r="GFR30" s="37"/>
      <c r="GFS30" s="37"/>
      <c r="GFT30" s="37"/>
      <c r="GFU30" s="37"/>
      <c r="GFV30" s="37"/>
      <c r="GFW30" s="37"/>
      <c r="GFX30" s="37"/>
      <c r="GFY30" s="37"/>
      <c r="GFZ30" s="37"/>
      <c r="GGA30" s="37"/>
      <c r="GGB30" s="37"/>
      <c r="GGC30" s="37"/>
      <c r="GGD30" s="37"/>
      <c r="GGE30" s="37"/>
      <c r="GGF30" s="37"/>
      <c r="GGG30" s="37"/>
      <c r="GGH30" s="37"/>
      <c r="GGI30" s="37"/>
      <c r="GGJ30" s="37"/>
      <c r="GGK30" s="37"/>
      <c r="GGL30" s="37"/>
      <c r="GGM30" s="37"/>
      <c r="GGN30" s="37"/>
      <c r="GGO30" s="37"/>
      <c r="GGP30" s="37"/>
      <c r="GGQ30" s="37"/>
      <c r="GGR30" s="37"/>
      <c r="GGS30" s="37"/>
      <c r="GGT30" s="37"/>
      <c r="GGU30" s="37"/>
      <c r="GGV30" s="37"/>
      <c r="GGW30" s="37"/>
      <c r="GGX30" s="37"/>
      <c r="GGY30" s="37"/>
      <c r="GGZ30" s="37"/>
      <c r="GHA30" s="37"/>
      <c r="GHB30" s="37"/>
      <c r="GHC30" s="37"/>
      <c r="GHD30" s="37"/>
      <c r="GHE30" s="37"/>
      <c r="GHF30" s="37"/>
      <c r="GHG30" s="37"/>
      <c r="GHH30" s="37"/>
      <c r="GHI30" s="37"/>
      <c r="GHJ30" s="37"/>
      <c r="GHK30" s="37"/>
      <c r="GHL30" s="37"/>
      <c r="GHM30" s="37"/>
      <c r="GHN30" s="37"/>
      <c r="GHO30" s="37"/>
      <c r="GHP30" s="37"/>
      <c r="GHQ30" s="37"/>
      <c r="GHR30" s="37"/>
      <c r="GHS30" s="37"/>
      <c r="GHT30" s="37"/>
      <c r="GHU30" s="37"/>
      <c r="GHV30" s="37"/>
      <c r="GHW30" s="37"/>
      <c r="GHX30" s="37"/>
      <c r="GHY30" s="37"/>
      <c r="GHZ30" s="37"/>
      <c r="GIA30" s="37"/>
      <c r="GIB30" s="37"/>
      <c r="GIC30" s="37"/>
      <c r="GID30" s="37"/>
      <c r="GIE30" s="37"/>
      <c r="GIF30" s="37"/>
      <c r="GIG30" s="37"/>
      <c r="GIH30" s="37"/>
      <c r="GII30" s="37"/>
      <c r="GIJ30" s="37"/>
      <c r="GIK30" s="37"/>
      <c r="GIL30" s="37"/>
      <c r="GIM30" s="37"/>
      <c r="GIN30" s="37"/>
      <c r="GIO30" s="37"/>
      <c r="GIP30" s="37"/>
      <c r="GIQ30" s="37"/>
      <c r="GIR30" s="37"/>
      <c r="GIS30" s="37"/>
      <c r="GIT30" s="37"/>
      <c r="GIU30" s="37"/>
      <c r="GIV30" s="37"/>
      <c r="GIW30" s="37"/>
      <c r="GIX30" s="37"/>
      <c r="GIY30" s="37"/>
      <c r="GIZ30" s="37"/>
      <c r="GJA30" s="37"/>
      <c r="GJB30" s="37"/>
      <c r="GJC30" s="37"/>
      <c r="GJD30" s="37"/>
      <c r="GJE30" s="37"/>
      <c r="GJF30" s="37"/>
      <c r="GJG30" s="37"/>
      <c r="GJH30" s="37"/>
      <c r="GJI30" s="37"/>
      <c r="GJJ30" s="37"/>
      <c r="GJK30" s="37"/>
      <c r="GJL30" s="37"/>
      <c r="GJM30" s="37"/>
      <c r="GJN30" s="37"/>
      <c r="GJO30" s="37"/>
      <c r="GJP30" s="37"/>
      <c r="GJQ30" s="37"/>
      <c r="GJR30" s="37"/>
      <c r="GJS30" s="37"/>
      <c r="GJT30" s="37"/>
      <c r="GJU30" s="37"/>
      <c r="GJV30" s="37"/>
      <c r="GJW30" s="37"/>
      <c r="GJX30" s="37"/>
      <c r="GJY30" s="37"/>
      <c r="GJZ30" s="37"/>
      <c r="GKA30" s="37"/>
      <c r="GKB30" s="37"/>
      <c r="GKC30" s="37"/>
      <c r="GKD30" s="37"/>
      <c r="GKE30" s="37"/>
      <c r="GKF30" s="37"/>
      <c r="GKG30" s="37"/>
      <c r="GKH30" s="37"/>
      <c r="GKI30" s="37"/>
      <c r="GKJ30" s="37"/>
      <c r="GKK30" s="37"/>
      <c r="GKL30" s="37"/>
      <c r="GKM30" s="37"/>
      <c r="GKN30" s="37"/>
      <c r="GKO30" s="37"/>
      <c r="GKP30" s="37"/>
      <c r="GKQ30" s="37"/>
      <c r="GKR30" s="37"/>
      <c r="GKS30" s="37"/>
      <c r="GKT30" s="37"/>
      <c r="GKU30" s="37"/>
      <c r="GKV30" s="37"/>
      <c r="GKW30" s="37"/>
      <c r="GKX30" s="37"/>
      <c r="GKY30" s="37"/>
      <c r="GKZ30" s="37"/>
      <c r="GLA30" s="37"/>
      <c r="GLB30" s="37"/>
      <c r="GLC30" s="37"/>
      <c r="GLD30" s="37"/>
      <c r="GLE30" s="37"/>
      <c r="GLF30" s="37"/>
      <c r="GLG30" s="37"/>
      <c r="GLH30" s="37"/>
      <c r="GLI30" s="37"/>
      <c r="GLJ30" s="37"/>
      <c r="GLK30" s="37"/>
      <c r="GLL30" s="37"/>
      <c r="GLM30" s="37"/>
      <c r="GLN30" s="37"/>
      <c r="GLO30" s="37"/>
      <c r="GLP30" s="37"/>
      <c r="GLQ30" s="37"/>
      <c r="GLR30" s="37"/>
      <c r="GLS30" s="37"/>
      <c r="GLT30" s="37"/>
      <c r="GLU30" s="37"/>
      <c r="GLV30" s="37"/>
      <c r="GLW30" s="37"/>
      <c r="GLX30" s="37"/>
      <c r="GLY30" s="37"/>
      <c r="GLZ30" s="37"/>
      <c r="GMA30" s="37"/>
      <c r="GMB30" s="37"/>
      <c r="GMC30" s="37"/>
      <c r="GMD30" s="37"/>
      <c r="GME30" s="37"/>
      <c r="GMF30" s="37"/>
      <c r="GMG30" s="37"/>
      <c r="GMH30" s="37"/>
      <c r="GMI30" s="37"/>
      <c r="GMJ30" s="37"/>
      <c r="GMK30" s="37"/>
      <c r="GML30" s="37"/>
      <c r="GMM30" s="37"/>
      <c r="GMN30" s="37"/>
      <c r="GMO30" s="37"/>
      <c r="GMP30" s="37"/>
      <c r="GMQ30" s="37"/>
      <c r="GMR30" s="37"/>
      <c r="GMS30" s="37"/>
      <c r="GMT30" s="37"/>
      <c r="GMU30" s="37"/>
      <c r="GMV30" s="37"/>
      <c r="GMW30" s="37"/>
      <c r="GMX30" s="37"/>
      <c r="GMY30" s="37"/>
      <c r="GMZ30" s="37"/>
      <c r="GNA30" s="37"/>
      <c r="GNB30" s="37"/>
      <c r="GNC30" s="37"/>
      <c r="GND30" s="37"/>
      <c r="GNE30" s="37"/>
      <c r="GNF30" s="37"/>
      <c r="GNG30" s="37"/>
      <c r="GNH30" s="37"/>
      <c r="GNI30" s="37"/>
      <c r="GNJ30" s="37"/>
      <c r="GNK30" s="37"/>
      <c r="GNL30" s="37"/>
      <c r="GNM30" s="37"/>
      <c r="GNN30" s="37"/>
      <c r="GNO30" s="37"/>
      <c r="GNP30" s="37"/>
      <c r="GNQ30" s="37"/>
      <c r="GNR30" s="37"/>
      <c r="GNS30" s="37"/>
      <c r="GNT30" s="37"/>
      <c r="GNU30" s="37"/>
      <c r="GNV30" s="37"/>
      <c r="GNW30" s="37"/>
      <c r="GNX30" s="37"/>
      <c r="GNY30" s="37"/>
      <c r="GNZ30" s="37"/>
      <c r="GOA30" s="37"/>
      <c r="GOB30" s="37"/>
      <c r="GOC30" s="37"/>
      <c r="GOD30" s="37"/>
      <c r="GOE30" s="37"/>
      <c r="GOF30" s="37"/>
      <c r="GOG30" s="37"/>
      <c r="GOH30" s="37"/>
      <c r="GOI30" s="37"/>
      <c r="GOJ30" s="37"/>
      <c r="GOK30" s="37"/>
      <c r="GOL30" s="37"/>
      <c r="GOM30" s="37"/>
      <c r="GON30" s="37"/>
      <c r="GOO30" s="37"/>
      <c r="GOP30" s="37"/>
      <c r="GOQ30" s="37"/>
      <c r="GOR30" s="37"/>
      <c r="GOS30" s="37"/>
      <c r="GOT30" s="37"/>
      <c r="GOU30" s="37"/>
      <c r="GOV30" s="37"/>
      <c r="GOW30" s="37"/>
      <c r="GOX30" s="37"/>
      <c r="GOY30" s="37"/>
      <c r="GOZ30" s="37"/>
      <c r="GPA30" s="37"/>
      <c r="GPB30" s="37"/>
      <c r="GPC30" s="37"/>
      <c r="GPD30" s="37"/>
      <c r="GPE30" s="37"/>
      <c r="GPF30" s="37"/>
      <c r="GPG30" s="37"/>
      <c r="GPH30" s="37"/>
      <c r="GPI30" s="37"/>
      <c r="GPJ30" s="37"/>
      <c r="GPK30" s="37"/>
      <c r="GPL30" s="37"/>
      <c r="GPM30" s="37"/>
      <c r="GPN30" s="37"/>
      <c r="GPO30" s="37"/>
      <c r="GPP30" s="37"/>
      <c r="GPQ30" s="37"/>
      <c r="GPR30" s="37"/>
      <c r="GPS30" s="37"/>
      <c r="GPT30" s="37"/>
      <c r="GPU30" s="37"/>
      <c r="GPV30" s="37"/>
      <c r="GPW30" s="37"/>
      <c r="GPX30" s="37"/>
      <c r="GPY30" s="37"/>
      <c r="GPZ30" s="37"/>
      <c r="GQA30" s="37"/>
      <c r="GQB30" s="37"/>
      <c r="GQC30" s="37"/>
      <c r="GQD30" s="37"/>
      <c r="GQE30" s="37"/>
      <c r="GQF30" s="37"/>
      <c r="GQG30" s="37"/>
      <c r="GQH30" s="37"/>
      <c r="GQI30" s="37"/>
      <c r="GQJ30" s="37"/>
      <c r="GQK30" s="37"/>
      <c r="GQL30" s="37"/>
      <c r="GQM30" s="37"/>
      <c r="GQN30" s="37"/>
      <c r="GQO30" s="37"/>
      <c r="GQP30" s="37"/>
      <c r="GQQ30" s="37"/>
      <c r="GQR30" s="37"/>
      <c r="GQS30" s="37"/>
      <c r="GQT30" s="37"/>
      <c r="GQU30" s="37"/>
      <c r="GQV30" s="37"/>
      <c r="GQW30" s="37"/>
      <c r="GQX30" s="37"/>
      <c r="GQY30" s="37"/>
      <c r="GQZ30" s="37"/>
      <c r="GRA30" s="37"/>
      <c r="GRB30" s="37"/>
      <c r="GRC30" s="37"/>
      <c r="GRD30" s="37"/>
      <c r="GRE30" s="37"/>
      <c r="GRF30" s="37"/>
      <c r="GRG30" s="37"/>
      <c r="GRH30" s="37"/>
      <c r="GRI30" s="37"/>
      <c r="GRJ30" s="37"/>
      <c r="GRK30" s="37"/>
      <c r="GRL30" s="37"/>
      <c r="GRM30" s="37"/>
      <c r="GRN30" s="37"/>
      <c r="GRO30" s="37"/>
      <c r="GRP30" s="37"/>
      <c r="GRQ30" s="37"/>
      <c r="GRR30" s="37"/>
      <c r="GRS30" s="37"/>
      <c r="GRT30" s="37"/>
      <c r="GRU30" s="37"/>
      <c r="GRV30" s="37"/>
      <c r="GRW30" s="37"/>
      <c r="GRX30" s="37"/>
      <c r="GRY30" s="37"/>
      <c r="GRZ30" s="37"/>
      <c r="GSA30" s="37"/>
      <c r="GSB30" s="37"/>
      <c r="GSC30" s="37"/>
      <c r="GSD30" s="37"/>
      <c r="GSE30" s="37"/>
      <c r="GSF30" s="37"/>
      <c r="GSG30" s="37"/>
      <c r="GSH30" s="37"/>
      <c r="GSI30" s="37"/>
      <c r="GSJ30" s="37"/>
      <c r="GSK30" s="37"/>
      <c r="GSL30" s="37"/>
      <c r="GSM30" s="37"/>
      <c r="GSN30" s="37"/>
      <c r="GSO30" s="37"/>
      <c r="GSP30" s="37"/>
      <c r="GSQ30" s="37"/>
      <c r="GSR30" s="37"/>
      <c r="GSS30" s="37"/>
      <c r="GST30" s="37"/>
      <c r="GSU30" s="37"/>
      <c r="GSV30" s="37"/>
      <c r="GSW30" s="37"/>
      <c r="GSX30" s="37"/>
      <c r="GSY30" s="37"/>
      <c r="GSZ30" s="37"/>
      <c r="GTA30" s="37"/>
      <c r="GTB30" s="37"/>
      <c r="GTC30" s="37"/>
      <c r="GTD30" s="37"/>
      <c r="GTE30" s="37"/>
      <c r="GTF30" s="37"/>
      <c r="GTG30" s="37"/>
      <c r="GTH30" s="37"/>
      <c r="GTI30" s="37"/>
      <c r="GTJ30" s="37"/>
      <c r="GTK30" s="37"/>
      <c r="GTL30" s="37"/>
      <c r="GTM30" s="37"/>
      <c r="GTN30" s="37"/>
      <c r="GTO30" s="37"/>
      <c r="GTP30" s="37"/>
      <c r="GTQ30" s="37"/>
      <c r="GTR30" s="37"/>
      <c r="GTS30" s="37"/>
      <c r="GTT30" s="37"/>
      <c r="GTU30" s="37"/>
      <c r="GTV30" s="37"/>
      <c r="GTW30" s="37"/>
      <c r="GTX30" s="37"/>
      <c r="GTY30" s="37"/>
      <c r="GTZ30" s="37"/>
      <c r="GUA30" s="37"/>
      <c r="GUB30" s="37"/>
      <c r="GUC30" s="37"/>
      <c r="GUD30" s="37"/>
      <c r="GUE30" s="37"/>
      <c r="GUF30" s="37"/>
      <c r="GUG30" s="37"/>
      <c r="GUH30" s="37"/>
      <c r="GUI30" s="37"/>
      <c r="GUJ30" s="37"/>
      <c r="GUK30" s="37"/>
      <c r="GUL30" s="37"/>
      <c r="GUM30" s="37"/>
      <c r="GUN30" s="37"/>
      <c r="GUO30" s="37"/>
      <c r="GUP30" s="37"/>
      <c r="GUQ30" s="37"/>
      <c r="GUR30" s="37"/>
      <c r="GUS30" s="37"/>
      <c r="GUT30" s="37"/>
      <c r="GUU30" s="37"/>
      <c r="GUV30" s="37"/>
      <c r="GUW30" s="37"/>
      <c r="GUX30" s="37"/>
      <c r="GUY30" s="37"/>
      <c r="GUZ30" s="37"/>
      <c r="GVA30" s="37"/>
      <c r="GVB30" s="37"/>
      <c r="GVC30" s="37"/>
      <c r="GVD30" s="37"/>
      <c r="GVE30" s="37"/>
      <c r="GVF30" s="37"/>
      <c r="GVG30" s="37"/>
      <c r="GVH30" s="37"/>
      <c r="GVI30" s="37"/>
      <c r="GVJ30" s="37"/>
      <c r="GVK30" s="37"/>
      <c r="GVL30" s="37"/>
      <c r="GVM30" s="37"/>
      <c r="GVN30" s="37"/>
      <c r="GVO30" s="37"/>
      <c r="GVP30" s="37"/>
      <c r="GVQ30" s="37"/>
      <c r="GVR30" s="37"/>
      <c r="GVS30" s="37"/>
      <c r="GVT30" s="37"/>
      <c r="GVU30" s="37"/>
      <c r="GVV30" s="37"/>
      <c r="GVW30" s="37"/>
      <c r="GVX30" s="37"/>
      <c r="GVY30" s="37"/>
      <c r="GVZ30" s="37"/>
      <c r="GWA30" s="37"/>
      <c r="GWB30" s="37"/>
      <c r="GWC30" s="37"/>
      <c r="GWD30" s="37"/>
      <c r="GWE30" s="37"/>
      <c r="GWF30" s="37"/>
      <c r="GWG30" s="37"/>
      <c r="GWH30" s="37"/>
      <c r="GWI30" s="37"/>
      <c r="GWJ30" s="37"/>
      <c r="GWK30" s="37"/>
      <c r="GWL30" s="37"/>
      <c r="GWM30" s="37"/>
      <c r="GWN30" s="37"/>
      <c r="GWO30" s="37"/>
      <c r="GWP30" s="37"/>
      <c r="GWQ30" s="37"/>
      <c r="GWR30" s="37"/>
      <c r="GWS30" s="37"/>
      <c r="GWT30" s="37"/>
      <c r="GWU30" s="37"/>
      <c r="GWV30" s="37"/>
      <c r="GWW30" s="37"/>
      <c r="GWX30" s="37"/>
      <c r="GWY30" s="37"/>
      <c r="GWZ30" s="37"/>
      <c r="GXA30" s="37"/>
      <c r="GXB30" s="37"/>
      <c r="GXC30" s="37"/>
      <c r="GXD30" s="37"/>
      <c r="GXE30" s="37"/>
      <c r="GXF30" s="37"/>
      <c r="GXG30" s="37"/>
      <c r="GXH30" s="37"/>
      <c r="GXI30" s="37"/>
      <c r="GXJ30" s="37"/>
      <c r="GXK30" s="37"/>
      <c r="GXL30" s="37"/>
      <c r="GXM30" s="37"/>
      <c r="GXN30" s="37"/>
      <c r="GXO30" s="37"/>
      <c r="GXP30" s="37"/>
      <c r="GXQ30" s="37"/>
      <c r="GXR30" s="37"/>
      <c r="GXS30" s="37"/>
      <c r="GXT30" s="37"/>
      <c r="GXU30" s="37"/>
      <c r="GXV30" s="37"/>
      <c r="GXW30" s="37"/>
      <c r="GXX30" s="37"/>
      <c r="GXY30" s="37"/>
      <c r="GXZ30" s="37"/>
      <c r="GYA30" s="37"/>
      <c r="GYB30" s="37"/>
      <c r="GYC30" s="37"/>
      <c r="GYD30" s="37"/>
      <c r="GYE30" s="37"/>
      <c r="GYF30" s="37"/>
      <c r="GYG30" s="37"/>
      <c r="GYH30" s="37"/>
      <c r="GYI30" s="37"/>
      <c r="GYJ30" s="37"/>
      <c r="GYK30" s="37"/>
      <c r="GYL30" s="37"/>
      <c r="GYM30" s="37"/>
      <c r="GYN30" s="37"/>
      <c r="GYO30" s="37"/>
      <c r="GYP30" s="37"/>
      <c r="GYQ30" s="37"/>
      <c r="GYR30" s="37"/>
      <c r="GYS30" s="37"/>
      <c r="GYT30" s="37"/>
      <c r="GYU30" s="37"/>
      <c r="GYV30" s="37"/>
      <c r="GYW30" s="37"/>
      <c r="GYX30" s="37"/>
      <c r="GYY30" s="37"/>
      <c r="GYZ30" s="37"/>
      <c r="GZA30" s="37"/>
      <c r="GZB30" s="37"/>
      <c r="GZC30" s="37"/>
      <c r="GZD30" s="37"/>
      <c r="GZE30" s="37"/>
      <c r="GZF30" s="37"/>
      <c r="GZG30" s="37"/>
      <c r="GZH30" s="37"/>
      <c r="GZI30" s="37"/>
      <c r="GZJ30" s="37"/>
      <c r="GZK30" s="37"/>
      <c r="GZL30" s="37"/>
      <c r="GZM30" s="37"/>
      <c r="GZN30" s="37"/>
      <c r="GZO30" s="37"/>
      <c r="GZP30" s="37"/>
      <c r="GZQ30" s="37"/>
      <c r="GZR30" s="37"/>
      <c r="GZS30" s="37"/>
      <c r="GZT30" s="37"/>
      <c r="GZU30" s="37"/>
      <c r="GZV30" s="37"/>
      <c r="GZW30" s="37"/>
      <c r="GZX30" s="37"/>
      <c r="GZY30" s="37"/>
      <c r="GZZ30" s="37"/>
      <c r="HAA30" s="37"/>
      <c r="HAB30" s="37"/>
      <c r="HAC30" s="37"/>
      <c r="HAD30" s="37"/>
      <c r="HAE30" s="37"/>
      <c r="HAF30" s="37"/>
      <c r="HAG30" s="37"/>
      <c r="HAH30" s="37"/>
      <c r="HAI30" s="37"/>
      <c r="HAJ30" s="37"/>
      <c r="HAK30" s="37"/>
      <c r="HAL30" s="37"/>
      <c r="HAM30" s="37"/>
      <c r="HAN30" s="37"/>
      <c r="HAO30" s="37"/>
      <c r="HAP30" s="37"/>
      <c r="HAQ30" s="37"/>
      <c r="HAR30" s="37"/>
      <c r="HAS30" s="37"/>
      <c r="HAT30" s="37"/>
      <c r="HAU30" s="37"/>
      <c r="HAV30" s="37"/>
      <c r="HAW30" s="37"/>
      <c r="HAX30" s="37"/>
      <c r="HAY30" s="37"/>
      <c r="HAZ30" s="37"/>
      <c r="HBA30" s="37"/>
      <c r="HBB30" s="37"/>
      <c r="HBC30" s="37"/>
      <c r="HBD30" s="37"/>
      <c r="HBE30" s="37"/>
      <c r="HBF30" s="37"/>
      <c r="HBG30" s="37"/>
      <c r="HBH30" s="37"/>
      <c r="HBI30" s="37"/>
      <c r="HBJ30" s="37"/>
      <c r="HBK30" s="37"/>
      <c r="HBL30" s="37"/>
      <c r="HBM30" s="37"/>
      <c r="HBN30" s="37"/>
      <c r="HBO30" s="37"/>
      <c r="HBP30" s="37"/>
      <c r="HBQ30" s="37"/>
      <c r="HBR30" s="37"/>
      <c r="HBS30" s="37"/>
      <c r="HBT30" s="37"/>
      <c r="HBU30" s="37"/>
      <c r="HBV30" s="37"/>
      <c r="HBW30" s="37"/>
      <c r="HBX30" s="37"/>
      <c r="HBY30" s="37"/>
      <c r="HBZ30" s="37"/>
      <c r="HCA30" s="37"/>
      <c r="HCB30" s="37"/>
      <c r="HCC30" s="37"/>
      <c r="HCD30" s="37"/>
      <c r="HCE30" s="37"/>
      <c r="HCF30" s="37"/>
      <c r="HCG30" s="37"/>
      <c r="HCH30" s="37"/>
      <c r="HCI30" s="37"/>
      <c r="HCJ30" s="37"/>
      <c r="HCK30" s="37"/>
      <c r="HCL30" s="37"/>
      <c r="HCM30" s="37"/>
      <c r="HCN30" s="37"/>
      <c r="HCO30" s="37"/>
      <c r="HCP30" s="37"/>
      <c r="HCQ30" s="37"/>
      <c r="HCR30" s="37"/>
      <c r="HCS30" s="37"/>
      <c r="HCT30" s="37"/>
      <c r="HCU30" s="37"/>
      <c r="HCV30" s="37"/>
      <c r="HCW30" s="37"/>
      <c r="HCX30" s="37"/>
      <c r="HCY30" s="37"/>
      <c r="HCZ30" s="37"/>
      <c r="HDA30" s="37"/>
      <c r="HDB30" s="37"/>
      <c r="HDC30" s="37"/>
      <c r="HDD30" s="37"/>
      <c r="HDE30" s="37"/>
      <c r="HDF30" s="37"/>
      <c r="HDG30" s="37"/>
      <c r="HDH30" s="37"/>
      <c r="HDI30" s="37"/>
      <c r="HDJ30" s="37"/>
      <c r="HDK30" s="37"/>
      <c r="HDL30" s="37"/>
      <c r="HDM30" s="37"/>
      <c r="HDN30" s="37"/>
      <c r="HDO30" s="37"/>
      <c r="HDP30" s="37"/>
      <c r="HDQ30" s="37"/>
      <c r="HDR30" s="37"/>
      <c r="HDS30" s="37"/>
      <c r="HDT30" s="37"/>
      <c r="HDU30" s="37"/>
      <c r="HDV30" s="37"/>
      <c r="HDW30" s="37"/>
      <c r="HDX30" s="37"/>
      <c r="HDY30" s="37"/>
      <c r="HDZ30" s="37"/>
      <c r="HEA30" s="37"/>
      <c r="HEB30" s="37"/>
      <c r="HEC30" s="37"/>
      <c r="HED30" s="37"/>
      <c r="HEE30" s="37"/>
      <c r="HEF30" s="37"/>
      <c r="HEG30" s="37"/>
      <c r="HEH30" s="37"/>
      <c r="HEI30" s="37"/>
      <c r="HEJ30" s="37"/>
      <c r="HEK30" s="37"/>
      <c r="HEL30" s="37"/>
      <c r="HEM30" s="37"/>
      <c r="HEN30" s="37"/>
      <c r="HEO30" s="37"/>
      <c r="HEP30" s="37"/>
      <c r="HEQ30" s="37"/>
      <c r="HER30" s="37"/>
      <c r="HES30" s="37"/>
      <c r="HET30" s="37"/>
      <c r="HEU30" s="37"/>
      <c r="HEV30" s="37"/>
      <c r="HEW30" s="37"/>
      <c r="HEX30" s="37"/>
      <c r="HEY30" s="37"/>
      <c r="HEZ30" s="37"/>
      <c r="HFA30" s="37"/>
      <c r="HFB30" s="37"/>
      <c r="HFC30" s="37"/>
      <c r="HFD30" s="37"/>
      <c r="HFE30" s="37"/>
      <c r="HFF30" s="37"/>
      <c r="HFG30" s="37"/>
      <c r="HFH30" s="37"/>
      <c r="HFI30" s="37"/>
      <c r="HFJ30" s="37"/>
      <c r="HFK30" s="37"/>
      <c r="HFL30" s="37"/>
      <c r="HFM30" s="37"/>
      <c r="HFN30" s="37"/>
      <c r="HFO30" s="37"/>
      <c r="HFP30" s="37"/>
      <c r="HFQ30" s="37"/>
      <c r="HFR30" s="37"/>
      <c r="HFS30" s="37"/>
      <c r="HFT30" s="37"/>
      <c r="HFU30" s="37"/>
      <c r="HFV30" s="37"/>
      <c r="HFW30" s="37"/>
      <c r="HFX30" s="37"/>
      <c r="HFY30" s="37"/>
      <c r="HFZ30" s="37"/>
      <c r="HGA30" s="37"/>
      <c r="HGB30" s="37"/>
      <c r="HGC30" s="37"/>
      <c r="HGD30" s="37"/>
      <c r="HGE30" s="37"/>
      <c r="HGF30" s="37"/>
      <c r="HGG30" s="37"/>
      <c r="HGH30" s="37"/>
      <c r="HGI30" s="37"/>
      <c r="HGJ30" s="37"/>
      <c r="HGK30" s="37"/>
      <c r="HGL30" s="37"/>
      <c r="HGM30" s="37"/>
      <c r="HGN30" s="37"/>
      <c r="HGO30" s="37"/>
      <c r="HGP30" s="37"/>
      <c r="HGQ30" s="37"/>
      <c r="HGR30" s="37"/>
      <c r="HGS30" s="37"/>
      <c r="HGT30" s="37"/>
      <c r="HGU30" s="37"/>
      <c r="HGV30" s="37"/>
      <c r="HGW30" s="37"/>
      <c r="HGX30" s="37"/>
      <c r="HGY30" s="37"/>
      <c r="HGZ30" s="37"/>
      <c r="HHA30" s="37"/>
      <c r="HHB30" s="37"/>
      <c r="HHC30" s="37"/>
      <c r="HHD30" s="37"/>
      <c r="HHE30" s="37"/>
      <c r="HHF30" s="37"/>
      <c r="HHG30" s="37"/>
      <c r="HHH30" s="37"/>
      <c r="HHI30" s="37"/>
      <c r="HHJ30" s="37"/>
      <c r="HHK30" s="37"/>
      <c r="HHL30" s="37"/>
      <c r="HHM30" s="37"/>
      <c r="HHN30" s="37"/>
      <c r="HHO30" s="37"/>
      <c r="HHP30" s="37"/>
      <c r="HHQ30" s="37"/>
      <c r="HHR30" s="37"/>
      <c r="HHS30" s="37"/>
      <c r="HHT30" s="37"/>
      <c r="HHU30" s="37"/>
      <c r="HHV30" s="37"/>
      <c r="HHW30" s="37"/>
      <c r="HHX30" s="37"/>
      <c r="HHY30" s="37"/>
      <c r="HHZ30" s="37"/>
      <c r="HIA30" s="37"/>
      <c r="HIB30" s="37"/>
      <c r="HIC30" s="37"/>
      <c r="HID30" s="37"/>
      <c r="HIE30" s="37"/>
      <c r="HIF30" s="37"/>
      <c r="HIG30" s="37"/>
      <c r="HIH30" s="37"/>
      <c r="HII30" s="37"/>
      <c r="HIJ30" s="37"/>
      <c r="HIK30" s="37"/>
      <c r="HIL30" s="37"/>
      <c r="HIM30" s="37"/>
      <c r="HIN30" s="37"/>
      <c r="HIO30" s="37"/>
      <c r="HIP30" s="37"/>
      <c r="HIQ30" s="37"/>
      <c r="HIR30" s="37"/>
      <c r="HIS30" s="37"/>
      <c r="HIT30" s="37"/>
      <c r="HIU30" s="37"/>
      <c r="HIV30" s="37"/>
      <c r="HIW30" s="37"/>
      <c r="HIX30" s="37"/>
      <c r="HIY30" s="37"/>
      <c r="HIZ30" s="37"/>
      <c r="HJA30" s="37"/>
      <c r="HJB30" s="37"/>
      <c r="HJC30" s="37"/>
      <c r="HJD30" s="37"/>
      <c r="HJE30" s="37"/>
      <c r="HJF30" s="37"/>
      <c r="HJG30" s="37"/>
      <c r="HJH30" s="37"/>
      <c r="HJI30" s="37"/>
      <c r="HJJ30" s="37"/>
      <c r="HJK30" s="37"/>
      <c r="HJL30" s="37"/>
      <c r="HJM30" s="37"/>
      <c r="HJN30" s="37"/>
      <c r="HJO30" s="37"/>
      <c r="HJP30" s="37"/>
      <c r="HJQ30" s="37"/>
      <c r="HJR30" s="37"/>
      <c r="HJS30" s="37"/>
      <c r="HJT30" s="37"/>
      <c r="HJU30" s="37"/>
      <c r="HJV30" s="37"/>
      <c r="HJW30" s="37"/>
      <c r="HJX30" s="37"/>
      <c r="HJY30" s="37"/>
      <c r="HJZ30" s="37"/>
      <c r="HKA30" s="37"/>
      <c r="HKB30" s="37"/>
      <c r="HKC30" s="37"/>
      <c r="HKD30" s="37"/>
      <c r="HKE30" s="37"/>
      <c r="HKF30" s="37"/>
      <c r="HKG30" s="37"/>
      <c r="HKH30" s="37"/>
      <c r="HKI30" s="37"/>
      <c r="HKJ30" s="37"/>
      <c r="HKK30" s="37"/>
      <c r="HKL30" s="37"/>
      <c r="HKM30" s="37"/>
      <c r="HKN30" s="37"/>
      <c r="HKO30" s="37"/>
      <c r="HKP30" s="37"/>
      <c r="HKQ30" s="37"/>
      <c r="HKR30" s="37"/>
      <c r="HKS30" s="37"/>
      <c r="HKT30" s="37"/>
      <c r="HKU30" s="37"/>
      <c r="HKV30" s="37"/>
      <c r="HKW30" s="37"/>
      <c r="HKX30" s="37"/>
      <c r="HKY30" s="37"/>
      <c r="HKZ30" s="37"/>
      <c r="HLA30" s="37"/>
      <c r="HLB30" s="37"/>
      <c r="HLC30" s="37"/>
      <c r="HLD30" s="37"/>
      <c r="HLE30" s="37"/>
      <c r="HLF30" s="37"/>
      <c r="HLG30" s="37"/>
      <c r="HLH30" s="37"/>
      <c r="HLI30" s="37"/>
      <c r="HLJ30" s="37"/>
      <c r="HLK30" s="37"/>
      <c r="HLL30" s="37"/>
      <c r="HLM30" s="37"/>
      <c r="HLN30" s="37"/>
      <c r="HLO30" s="37"/>
      <c r="HLP30" s="37"/>
      <c r="HLQ30" s="37"/>
      <c r="HLR30" s="37"/>
      <c r="HLS30" s="37"/>
      <c r="HLT30" s="37"/>
      <c r="HLU30" s="37"/>
      <c r="HLV30" s="37"/>
      <c r="HLW30" s="37"/>
      <c r="HLX30" s="37"/>
      <c r="HLY30" s="37"/>
      <c r="HLZ30" s="37"/>
      <c r="HMA30" s="37"/>
      <c r="HMB30" s="37"/>
      <c r="HMC30" s="37"/>
      <c r="HMD30" s="37"/>
      <c r="HME30" s="37"/>
      <c r="HMF30" s="37"/>
      <c r="HMG30" s="37"/>
      <c r="HMH30" s="37"/>
      <c r="HMI30" s="37"/>
      <c r="HMJ30" s="37"/>
      <c r="HMK30" s="37"/>
      <c r="HML30" s="37"/>
      <c r="HMM30" s="37"/>
      <c r="HMN30" s="37"/>
      <c r="HMO30" s="37"/>
      <c r="HMP30" s="37"/>
      <c r="HMQ30" s="37"/>
      <c r="HMR30" s="37"/>
      <c r="HMS30" s="37"/>
      <c r="HMT30" s="37"/>
      <c r="HMU30" s="37"/>
      <c r="HMV30" s="37"/>
      <c r="HMW30" s="37"/>
      <c r="HMX30" s="37"/>
      <c r="HMY30" s="37"/>
      <c r="HMZ30" s="37"/>
      <c r="HNA30" s="37"/>
      <c r="HNB30" s="37"/>
      <c r="HNC30" s="37"/>
      <c r="HND30" s="37"/>
      <c r="HNE30" s="37"/>
      <c r="HNF30" s="37"/>
      <c r="HNG30" s="37"/>
      <c r="HNH30" s="37"/>
      <c r="HNI30" s="37"/>
      <c r="HNJ30" s="37"/>
      <c r="HNK30" s="37"/>
      <c r="HNL30" s="37"/>
      <c r="HNM30" s="37"/>
      <c r="HNN30" s="37"/>
      <c r="HNO30" s="37"/>
      <c r="HNP30" s="37"/>
      <c r="HNQ30" s="37"/>
      <c r="HNR30" s="37"/>
      <c r="HNS30" s="37"/>
      <c r="HNT30" s="37"/>
      <c r="HNU30" s="37"/>
      <c r="HNV30" s="37"/>
      <c r="HNW30" s="37"/>
      <c r="HNX30" s="37"/>
      <c r="HNY30" s="37"/>
      <c r="HNZ30" s="37"/>
      <c r="HOA30" s="37"/>
      <c r="HOB30" s="37"/>
      <c r="HOC30" s="37"/>
      <c r="HOD30" s="37"/>
      <c r="HOE30" s="37"/>
      <c r="HOF30" s="37"/>
      <c r="HOG30" s="37"/>
      <c r="HOH30" s="37"/>
      <c r="HOI30" s="37"/>
      <c r="HOJ30" s="37"/>
      <c r="HOK30" s="37"/>
      <c r="HOL30" s="37"/>
      <c r="HOM30" s="37"/>
      <c r="HON30" s="37"/>
      <c r="HOO30" s="37"/>
      <c r="HOP30" s="37"/>
      <c r="HOQ30" s="37"/>
      <c r="HOR30" s="37"/>
      <c r="HOS30" s="37"/>
      <c r="HOT30" s="37"/>
      <c r="HOU30" s="37"/>
      <c r="HOV30" s="37"/>
      <c r="HOW30" s="37"/>
      <c r="HOX30" s="37"/>
      <c r="HOY30" s="37"/>
      <c r="HOZ30" s="37"/>
      <c r="HPA30" s="37"/>
      <c r="HPB30" s="37"/>
      <c r="HPC30" s="37"/>
      <c r="HPD30" s="37"/>
      <c r="HPE30" s="37"/>
      <c r="HPF30" s="37"/>
      <c r="HPG30" s="37"/>
      <c r="HPH30" s="37"/>
      <c r="HPI30" s="37"/>
      <c r="HPJ30" s="37"/>
      <c r="HPK30" s="37"/>
      <c r="HPL30" s="37"/>
      <c r="HPM30" s="37"/>
      <c r="HPN30" s="37"/>
      <c r="HPO30" s="37"/>
      <c r="HPP30" s="37"/>
      <c r="HPQ30" s="37"/>
      <c r="HPR30" s="37"/>
      <c r="HPS30" s="37"/>
      <c r="HPT30" s="37"/>
      <c r="HPU30" s="37"/>
      <c r="HPV30" s="37"/>
      <c r="HPW30" s="37"/>
      <c r="HPX30" s="37"/>
      <c r="HPY30" s="37"/>
      <c r="HPZ30" s="37"/>
      <c r="HQA30" s="37"/>
      <c r="HQB30" s="37"/>
      <c r="HQC30" s="37"/>
      <c r="HQD30" s="37"/>
      <c r="HQE30" s="37"/>
      <c r="HQF30" s="37"/>
      <c r="HQG30" s="37"/>
      <c r="HQH30" s="37"/>
      <c r="HQI30" s="37"/>
      <c r="HQJ30" s="37"/>
      <c r="HQK30" s="37"/>
      <c r="HQL30" s="37"/>
      <c r="HQM30" s="37"/>
      <c r="HQN30" s="37"/>
      <c r="HQO30" s="37"/>
      <c r="HQP30" s="37"/>
      <c r="HQQ30" s="37"/>
      <c r="HQR30" s="37"/>
      <c r="HQS30" s="37"/>
      <c r="HQT30" s="37"/>
      <c r="HQU30" s="37"/>
      <c r="HQV30" s="37"/>
      <c r="HQW30" s="37"/>
      <c r="HQX30" s="37"/>
      <c r="HQY30" s="37"/>
      <c r="HQZ30" s="37"/>
      <c r="HRA30" s="37"/>
      <c r="HRB30" s="37"/>
      <c r="HRC30" s="37"/>
      <c r="HRD30" s="37"/>
      <c r="HRE30" s="37"/>
      <c r="HRF30" s="37"/>
      <c r="HRG30" s="37"/>
      <c r="HRH30" s="37"/>
      <c r="HRI30" s="37"/>
      <c r="HRJ30" s="37"/>
      <c r="HRK30" s="37"/>
      <c r="HRL30" s="37"/>
      <c r="HRM30" s="37"/>
      <c r="HRN30" s="37"/>
      <c r="HRO30" s="37"/>
      <c r="HRP30" s="37"/>
      <c r="HRQ30" s="37"/>
      <c r="HRR30" s="37"/>
      <c r="HRS30" s="37"/>
      <c r="HRT30" s="37"/>
      <c r="HRU30" s="37"/>
      <c r="HRV30" s="37"/>
      <c r="HRW30" s="37"/>
      <c r="HRX30" s="37"/>
      <c r="HRY30" s="37"/>
      <c r="HRZ30" s="37"/>
      <c r="HSA30" s="37"/>
      <c r="HSB30" s="37"/>
      <c r="HSC30" s="37"/>
      <c r="HSD30" s="37"/>
      <c r="HSE30" s="37"/>
      <c r="HSF30" s="37"/>
      <c r="HSG30" s="37"/>
      <c r="HSH30" s="37"/>
      <c r="HSI30" s="37"/>
      <c r="HSJ30" s="37"/>
      <c r="HSK30" s="37"/>
      <c r="HSL30" s="37"/>
      <c r="HSM30" s="37"/>
      <c r="HSN30" s="37"/>
      <c r="HSO30" s="37"/>
      <c r="HSP30" s="37"/>
      <c r="HSQ30" s="37"/>
      <c r="HSR30" s="37"/>
      <c r="HSS30" s="37"/>
      <c r="HST30" s="37"/>
      <c r="HSU30" s="37"/>
      <c r="HSV30" s="37"/>
      <c r="HSW30" s="37"/>
      <c r="HSX30" s="37"/>
      <c r="HSY30" s="37"/>
      <c r="HSZ30" s="37"/>
      <c r="HTA30" s="37"/>
      <c r="HTB30" s="37"/>
      <c r="HTC30" s="37"/>
      <c r="HTD30" s="37"/>
      <c r="HTE30" s="37"/>
      <c r="HTF30" s="37"/>
      <c r="HTG30" s="37"/>
      <c r="HTH30" s="37"/>
      <c r="HTI30" s="37"/>
      <c r="HTJ30" s="37"/>
      <c r="HTK30" s="37"/>
      <c r="HTL30" s="37"/>
      <c r="HTM30" s="37"/>
      <c r="HTN30" s="37"/>
      <c r="HTO30" s="37"/>
      <c r="HTP30" s="37"/>
      <c r="HTQ30" s="37"/>
      <c r="HTR30" s="37"/>
      <c r="HTS30" s="37"/>
      <c r="HTT30" s="37"/>
      <c r="HTU30" s="37"/>
      <c r="HTV30" s="37"/>
      <c r="HTW30" s="37"/>
      <c r="HTX30" s="37"/>
      <c r="HTY30" s="37"/>
      <c r="HTZ30" s="37"/>
      <c r="HUA30" s="37"/>
      <c r="HUB30" s="37"/>
      <c r="HUC30" s="37"/>
      <c r="HUD30" s="37"/>
      <c r="HUE30" s="37"/>
      <c r="HUF30" s="37"/>
      <c r="HUG30" s="37"/>
      <c r="HUH30" s="37"/>
      <c r="HUI30" s="37"/>
      <c r="HUJ30" s="37"/>
      <c r="HUK30" s="37"/>
      <c r="HUL30" s="37"/>
      <c r="HUM30" s="37"/>
      <c r="HUN30" s="37"/>
      <c r="HUO30" s="37"/>
      <c r="HUP30" s="37"/>
      <c r="HUQ30" s="37"/>
      <c r="HUR30" s="37"/>
      <c r="HUS30" s="37"/>
      <c r="HUT30" s="37"/>
      <c r="HUU30" s="37"/>
      <c r="HUV30" s="37"/>
      <c r="HUW30" s="37"/>
      <c r="HUX30" s="37"/>
      <c r="HUY30" s="37"/>
      <c r="HUZ30" s="37"/>
      <c r="HVA30" s="37"/>
      <c r="HVB30" s="37"/>
      <c r="HVC30" s="37"/>
      <c r="HVD30" s="37"/>
      <c r="HVE30" s="37"/>
      <c r="HVF30" s="37"/>
      <c r="HVG30" s="37"/>
      <c r="HVH30" s="37"/>
      <c r="HVI30" s="37"/>
      <c r="HVJ30" s="37"/>
      <c r="HVK30" s="37"/>
      <c r="HVL30" s="37"/>
      <c r="HVM30" s="37"/>
      <c r="HVN30" s="37"/>
      <c r="HVO30" s="37"/>
      <c r="HVP30" s="37"/>
      <c r="HVQ30" s="37"/>
      <c r="HVR30" s="37"/>
      <c r="HVS30" s="37"/>
      <c r="HVT30" s="37"/>
      <c r="HVU30" s="37"/>
      <c r="HVV30" s="37"/>
      <c r="HVW30" s="37"/>
      <c r="HVX30" s="37"/>
      <c r="HVY30" s="37"/>
      <c r="HVZ30" s="37"/>
      <c r="HWA30" s="37"/>
      <c r="HWB30" s="37"/>
      <c r="HWC30" s="37"/>
      <c r="HWD30" s="37"/>
      <c r="HWE30" s="37"/>
      <c r="HWF30" s="37"/>
      <c r="HWG30" s="37"/>
      <c r="HWH30" s="37"/>
      <c r="HWI30" s="37"/>
      <c r="HWJ30" s="37"/>
      <c r="HWK30" s="37"/>
      <c r="HWL30" s="37"/>
      <c r="HWM30" s="37"/>
      <c r="HWN30" s="37"/>
      <c r="HWO30" s="37"/>
      <c r="HWP30" s="37"/>
      <c r="HWQ30" s="37"/>
      <c r="HWR30" s="37"/>
      <c r="HWS30" s="37"/>
      <c r="HWT30" s="37"/>
      <c r="HWU30" s="37"/>
      <c r="HWV30" s="37"/>
      <c r="HWW30" s="37"/>
      <c r="HWX30" s="37"/>
      <c r="HWY30" s="37"/>
      <c r="HWZ30" s="37"/>
      <c r="HXA30" s="37"/>
      <c r="HXB30" s="37"/>
      <c r="HXC30" s="37"/>
      <c r="HXD30" s="37"/>
      <c r="HXE30" s="37"/>
      <c r="HXF30" s="37"/>
      <c r="HXG30" s="37"/>
      <c r="HXH30" s="37"/>
      <c r="HXI30" s="37"/>
      <c r="HXJ30" s="37"/>
      <c r="HXK30" s="37"/>
      <c r="HXL30" s="37"/>
      <c r="HXM30" s="37"/>
      <c r="HXN30" s="37"/>
      <c r="HXO30" s="37"/>
      <c r="HXP30" s="37"/>
      <c r="HXQ30" s="37"/>
      <c r="HXR30" s="37"/>
      <c r="HXS30" s="37"/>
      <c r="HXT30" s="37"/>
      <c r="HXU30" s="37"/>
      <c r="HXV30" s="37"/>
      <c r="HXW30" s="37"/>
      <c r="HXX30" s="37"/>
      <c r="HXY30" s="37"/>
      <c r="HXZ30" s="37"/>
      <c r="HYA30" s="37"/>
      <c r="HYB30" s="37"/>
      <c r="HYC30" s="37"/>
      <c r="HYD30" s="37"/>
      <c r="HYE30" s="37"/>
      <c r="HYF30" s="37"/>
      <c r="HYG30" s="37"/>
      <c r="HYH30" s="37"/>
      <c r="HYI30" s="37"/>
      <c r="HYJ30" s="37"/>
      <c r="HYK30" s="37"/>
      <c r="HYL30" s="37"/>
      <c r="HYM30" s="37"/>
      <c r="HYN30" s="37"/>
      <c r="HYO30" s="37"/>
      <c r="HYP30" s="37"/>
      <c r="HYQ30" s="37"/>
      <c r="HYR30" s="37"/>
      <c r="HYS30" s="37"/>
      <c r="HYT30" s="37"/>
      <c r="HYU30" s="37"/>
      <c r="HYV30" s="37"/>
      <c r="HYW30" s="37"/>
      <c r="HYX30" s="37"/>
      <c r="HYY30" s="37"/>
      <c r="HYZ30" s="37"/>
      <c r="HZA30" s="37"/>
      <c r="HZB30" s="37"/>
      <c r="HZC30" s="37"/>
      <c r="HZD30" s="37"/>
      <c r="HZE30" s="37"/>
      <c r="HZF30" s="37"/>
      <c r="HZG30" s="37"/>
      <c r="HZH30" s="37"/>
      <c r="HZI30" s="37"/>
      <c r="HZJ30" s="37"/>
      <c r="HZK30" s="37"/>
      <c r="HZL30" s="37"/>
      <c r="HZM30" s="37"/>
      <c r="HZN30" s="37"/>
      <c r="HZO30" s="37"/>
      <c r="HZP30" s="37"/>
      <c r="HZQ30" s="37"/>
      <c r="HZR30" s="37"/>
      <c r="HZS30" s="37"/>
      <c r="HZT30" s="37"/>
      <c r="HZU30" s="37"/>
      <c r="HZV30" s="37"/>
      <c r="HZW30" s="37"/>
      <c r="HZX30" s="37"/>
      <c r="HZY30" s="37"/>
      <c r="HZZ30" s="37"/>
      <c r="IAA30" s="37"/>
      <c r="IAB30" s="37"/>
      <c r="IAC30" s="37"/>
      <c r="IAD30" s="37"/>
      <c r="IAE30" s="37"/>
      <c r="IAF30" s="37"/>
      <c r="IAG30" s="37"/>
      <c r="IAH30" s="37"/>
      <c r="IAI30" s="37"/>
      <c r="IAJ30" s="37"/>
      <c r="IAK30" s="37"/>
      <c r="IAL30" s="37"/>
      <c r="IAM30" s="37"/>
      <c r="IAN30" s="37"/>
      <c r="IAO30" s="37"/>
      <c r="IAP30" s="37"/>
      <c r="IAQ30" s="37"/>
      <c r="IAR30" s="37"/>
      <c r="IAS30" s="37"/>
      <c r="IAT30" s="37"/>
      <c r="IAU30" s="37"/>
      <c r="IAV30" s="37"/>
      <c r="IAW30" s="37"/>
      <c r="IAX30" s="37"/>
      <c r="IAY30" s="37"/>
      <c r="IAZ30" s="37"/>
      <c r="IBA30" s="37"/>
      <c r="IBB30" s="37"/>
      <c r="IBC30" s="37"/>
      <c r="IBD30" s="37"/>
      <c r="IBE30" s="37"/>
      <c r="IBF30" s="37"/>
      <c r="IBG30" s="37"/>
      <c r="IBH30" s="37"/>
      <c r="IBI30" s="37"/>
      <c r="IBJ30" s="37"/>
      <c r="IBK30" s="37"/>
      <c r="IBL30" s="37"/>
      <c r="IBM30" s="37"/>
      <c r="IBN30" s="37"/>
      <c r="IBO30" s="37"/>
      <c r="IBP30" s="37"/>
      <c r="IBQ30" s="37"/>
      <c r="IBR30" s="37"/>
      <c r="IBS30" s="37"/>
      <c r="IBT30" s="37"/>
      <c r="IBU30" s="37"/>
      <c r="IBV30" s="37"/>
      <c r="IBW30" s="37"/>
      <c r="IBX30" s="37"/>
      <c r="IBY30" s="37"/>
      <c r="IBZ30" s="37"/>
      <c r="ICA30" s="37"/>
      <c r="ICB30" s="37"/>
      <c r="ICC30" s="37"/>
      <c r="ICD30" s="37"/>
      <c r="ICE30" s="37"/>
      <c r="ICF30" s="37"/>
      <c r="ICG30" s="37"/>
      <c r="ICH30" s="37"/>
      <c r="ICI30" s="37"/>
      <c r="ICJ30" s="37"/>
      <c r="ICK30" s="37"/>
      <c r="ICL30" s="37"/>
      <c r="ICM30" s="37"/>
      <c r="ICN30" s="37"/>
      <c r="ICO30" s="37"/>
      <c r="ICP30" s="37"/>
      <c r="ICQ30" s="37"/>
      <c r="ICR30" s="37"/>
      <c r="ICS30" s="37"/>
      <c r="ICT30" s="37"/>
      <c r="ICU30" s="37"/>
      <c r="ICV30" s="37"/>
      <c r="ICW30" s="37"/>
      <c r="ICX30" s="37"/>
      <c r="ICY30" s="37"/>
      <c r="ICZ30" s="37"/>
      <c r="IDA30" s="37"/>
      <c r="IDB30" s="37"/>
      <c r="IDC30" s="37"/>
      <c r="IDD30" s="37"/>
      <c r="IDE30" s="37"/>
      <c r="IDF30" s="37"/>
      <c r="IDG30" s="37"/>
      <c r="IDH30" s="37"/>
      <c r="IDI30" s="37"/>
      <c r="IDJ30" s="37"/>
      <c r="IDK30" s="37"/>
      <c r="IDL30" s="37"/>
      <c r="IDM30" s="37"/>
      <c r="IDN30" s="37"/>
      <c r="IDO30" s="37"/>
      <c r="IDP30" s="37"/>
      <c r="IDQ30" s="37"/>
      <c r="IDR30" s="37"/>
      <c r="IDS30" s="37"/>
      <c r="IDT30" s="37"/>
      <c r="IDU30" s="37"/>
      <c r="IDV30" s="37"/>
      <c r="IDW30" s="37"/>
      <c r="IDX30" s="37"/>
      <c r="IDY30" s="37"/>
      <c r="IDZ30" s="37"/>
      <c r="IEA30" s="37"/>
      <c r="IEB30" s="37"/>
      <c r="IEC30" s="37"/>
      <c r="IED30" s="37"/>
      <c r="IEE30" s="37"/>
      <c r="IEF30" s="37"/>
      <c r="IEG30" s="37"/>
      <c r="IEH30" s="37"/>
      <c r="IEI30" s="37"/>
      <c r="IEJ30" s="37"/>
      <c r="IEK30" s="37"/>
      <c r="IEL30" s="37"/>
      <c r="IEM30" s="37"/>
      <c r="IEN30" s="37"/>
      <c r="IEO30" s="37"/>
      <c r="IEP30" s="37"/>
      <c r="IEQ30" s="37"/>
      <c r="IER30" s="37"/>
      <c r="IES30" s="37"/>
      <c r="IET30" s="37"/>
      <c r="IEU30" s="37"/>
      <c r="IEV30" s="37"/>
      <c r="IEW30" s="37"/>
      <c r="IEX30" s="37"/>
      <c r="IEY30" s="37"/>
      <c r="IEZ30" s="37"/>
      <c r="IFA30" s="37"/>
      <c r="IFB30" s="37"/>
      <c r="IFC30" s="37"/>
      <c r="IFD30" s="37"/>
      <c r="IFE30" s="37"/>
      <c r="IFF30" s="37"/>
      <c r="IFG30" s="37"/>
      <c r="IFH30" s="37"/>
      <c r="IFI30" s="37"/>
      <c r="IFJ30" s="37"/>
      <c r="IFK30" s="37"/>
      <c r="IFL30" s="37"/>
      <c r="IFM30" s="37"/>
      <c r="IFN30" s="37"/>
      <c r="IFO30" s="37"/>
      <c r="IFP30" s="37"/>
      <c r="IFQ30" s="37"/>
      <c r="IFR30" s="37"/>
      <c r="IFS30" s="37"/>
      <c r="IFT30" s="37"/>
      <c r="IFU30" s="37"/>
      <c r="IFV30" s="37"/>
      <c r="IFW30" s="37"/>
      <c r="IFX30" s="37"/>
      <c r="IFY30" s="37"/>
      <c r="IFZ30" s="37"/>
      <c r="IGA30" s="37"/>
      <c r="IGB30" s="37"/>
      <c r="IGC30" s="37"/>
      <c r="IGD30" s="37"/>
      <c r="IGE30" s="37"/>
      <c r="IGF30" s="37"/>
      <c r="IGG30" s="37"/>
      <c r="IGH30" s="37"/>
      <c r="IGI30" s="37"/>
      <c r="IGJ30" s="37"/>
      <c r="IGK30" s="37"/>
      <c r="IGL30" s="37"/>
      <c r="IGM30" s="37"/>
      <c r="IGN30" s="37"/>
      <c r="IGO30" s="37"/>
      <c r="IGP30" s="37"/>
      <c r="IGQ30" s="37"/>
      <c r="IGR30" s="37"/>
      <c r="IGS30" s="37"/>
      <c r="IGT30" s="37"/>
      <c r="IGU30" s="37"/>
      <c r="IGV30" s="37"/>
      <c r="IGW30" s="37"/>
      <c r="IGX30" s="37"/>
      <c r="IGY30" s="37"/>
      <c r="IGZ30" s="37"/>
      <c r="IHA30" s="37"/>
      <c r="IHB30" s="37"/>
      <c r="IHC30" s="37"/>
      <c r="IHD30" s="37"/>
      <c r="IHE30" s="37"/>
      <c r="IHF30" s="37"/>
      <c r="IHG30" s="37"/>
      <c r="IHH30" s="37"/>
      <c r="IHI30" s="37"/>
      <c r="IHJ30" s="37"/>
      <c r="IHK30" s="37"/>
      <c r="IHL30" s="37"/>
      <c r="IHM30" s="37"/>
      <c r="IHN30" s="37"/>
      <c r="IHO30" s="37"/>
      <c r="IHP30" s="37"/>
      <c r="IHQ30" s="37"/>
      <c r="IHR30" s="37"/>
      <c r="IHS30" s="37"/>
      <c r="IHT30" s="37"/>
      <c r="IHU30" s="37"/>
      <c r="IHV30" s="37"/>
      <c r="IHW30" s="37"/>
      <c r="IHX30" s="37"/>
      <c r="IHY30" s="37"/>
      <c r="IHZ30" s="37"/>
      <c r="IIA30" s="37"/>
      <c r="IIB30" s="37"/>
      <c r="IIC30" s="37"/>
      <c r="IID30" s="37"/>
      <c r="IIE30" s="37"/>
      <c r="IIF30" s="37"/>
      <c r="IIG30" s="37"/>
      <c r="IIH30" s="37"/>
      <c r="III30" s="37"/>
      <c r="IIJ30" s="37"/>
      <c r="IIK30" s="37"/>
      <c r="IIL30" s="37"/>
      <c r="IIM30" s="37"/>
      <c r="IIN30" s="37"/>
      <c r="IIO30" s="37"/>
      <c r="IIP30" s="37"/>
      <c r="IIQ30" s="37"/>
      <c r="IIR30" s="37"/>
      <c r="IIS30" s="37"/>
      <c r="IIT30" s="37"/>
      <c r="IIU30" s="37"/>
      <c r="IIV30" s="37"/>
      <c r="IIW30" s="37"/>
      <c r="IIX30" s="37"/>
      <c r="IIY30" s="37"/>
      <c r="IIZ30" s="37"/>
      <c r="IJA30" s="37"/>
      <c r="IJB30" s="37"/>
      <c r="IJC30" s="37"/>
      <c r="IJD30" s="37"/>
      <c r="IJE30" s="37"/>
      <c r="IJF30" s="37"/>
      <c r="IJG30" s="37"/>
      <c r="IJH30" s="37"/>
      <c r="IJI30" s="37"/>
      <c r="IJJ30" s="37"/>
      <c r="IJK30" s="37"/>
      <c r="IJL30" s="37"/>
      <c r="IJM30" s="37"/>
      <c r="IJN30" s="37"/>
      <c r="IJO30" s="37"/>
      <c r="IJP30" s="37"/>
      <c r="IJQ30" s="37"/>
      <c r="IJR30" s="37"/>
      <c r="IJS30" s="37"/>
      <c r="IJT30" s="37"/>
      <c r="IJU30" s="37"/>
      <c r="IJV30" s="37"/>
      <c r="IJW30" s="37"/>
      <c r="IJX30" s="37"/>
      <c r="IJY30" s="37"/>
      <c r="IJZ30" s="37"/>
      <c r="IKA30" s="37"/>
      <c r="IKB30" s="37"/>
      <c r="IKC30" s="37"/>
      <c r="IKD30" s="37"/>
      <c r="IKE30" s="37"/>
      <c r="IKF30" s="37"/>
      <c r="IKG30" s="37"/>
      <c r="IKH30" s="37"/>
      <c r="IKI30" s="37"/>
      <c r="IKJ30" s="37"/>
      <c r="IKK30" s="37"/>
      <c r="IKL30" s="37"/>
      <c r="IKM30" s="37"/>
      <c r="IKN30" s="37"/>
      <c r="IKO30" s="37"/>
      <c r="IKP30" s="37"/>
      <c r="IKQ30" s="37"/>
      <c r="IKR30" s="37"/>
      <c r="IKS30" s="37"/>
      <c r="IKT30" s="37"/>
      <c r="IKU30" s="37"/>
      <c r="IKV30" s="37"/>
      <c r="IKW30" s="37"/>
      <c r="IKX30" s="37"/>
      <c r="IKY30" s="37"/>
      <c r="IKZ30" s="37"/>
      <c r="ILA30" s="37"/>
      <c r="ILB30" s="37"/>
      <c r="ILC30" s="37"/>
      <c r="ILD30" s="37"/>
      <c r="ILE30" s="37"/>
      <c r="ILF30" s="37"/>
      <c r="ILG30" s="37"/>
      <c r="ILH30" s="37"/>
      <c r="ILI30" s="37"/>
      <c r="ILJ30" s="37"/>
      <c r="ILK30" s="37"/>
      <c r="ILL30" s="37"/>
      <c r="ILM30" s="37"/>
      <c r="ILN30" s="37"/>
      <c r="ILO30" s="37"/>
      <c r="ILP30" s="37"/>
      <c r="ILQ30" s="37"/>
      <c r="ILR30" s="37"/>
      <c r="ILS30" s="37"/>
      <c r="ILT30" s="37"/>
      <c r="ILU30" s="37"/>
      <c r="ILV30" s="37"/>
      <c r="ILW30" s="37"/>
      <c r="ILX30" s="37"/>
      <c r="ILY30" s="37"/>
      <c r="ILZ30" s="37"/>
      <c r="IMA30" s="37"/>
      <c r="IMB30" s="37"/>
      <c r="IMC30" s="37"/>
      <c r="IMD30" s="37"/>
      <c r="IME30" s="37"/>
      <c r="IMF30" s="37"/>
      <c r="IMG30" s="37"/>
      <c r="IMH30" s="37"/>
      <c r="IMI30" s="37"/>
      <c r="IMJ30" s="37"/>
      <c r="IMK30" s="37"/>
      <c r="IML30" s="37"/>
      <c r="IMM30" s="37"/>
      <c r="IMN30" s="37"/>
      <c r="IMO30" s="37"/>
      <c r="IMP30" s="37"/>
      <c r="IMQ30" s="37"/>
      <c r="IMR30" s="37"/>
      <c r="IMS30" s="37"/>
      <c r="IMT30" s="37"/>
      <c r="IMU30" s="37"/>
      <c r="IMV30" s="37"/>
      <c r="IMW30" s="37"/>
      <c r="IMX30" s="37"/>
      <c r="IMY30" s="37"/>
      <c r="IMZ30" s="37"/>
      <c r="INA30" s="37"/>
      <c r="INB30" s="37"/>
      <c r="INC30" s="37"/>
      <c r="IND30" s="37"/>
      <c r="INE30" s="37"/>
      <c r="INF30" s="37"/>
      <c r="ING30" s="37"/>
      <c r="INH30" s="37"/>
      <c r="INI30" s="37"/>
      <c r="INJ30" s="37"/>
      <c r="INK30" s="37"/>
      <c r="INL30" s="37"/>
      <c r="INM30" s="37"/>
      <c r="INN30" s="37"/>
      <c r="INO30" s="37"/>
      <c r="INP30" s="37"/>
      <c r="INQ30" s="37"/>
      <c r="INR30" s="37"/>
      <c r="INS30" s="37"/>
      <c r="INT30" s="37"/>
      <c r="INU30" s="37"/>
      <c r="INV30" s="37"/>
      <c r="INW30" s="37"/>
      <c r="INX30" s="37"/>
      <c r="INY30" s="37"/>
      <c r="INZ30" s="37"/>
      <c r="IOA30" s="37"/>
      <c r="IOB30" s="37"/>
      <c r="IOC30" s="37"/>
      <c r="IOD30" s="37"/>
      <c r="IOE30" s="37"/>
      <c r="IOF30" s="37"/>
      <c r="IOG30" s="37"/>
      <c r="IOH30" s="37"/>
      <c r="IOI30" s="37"/>
      <c r="IOJ30" s="37"/>
      <c r="IOK30" s="37"/>
      <c r="IOL30" s="37"/>
      <c r="IOM30" s="37"/>
      <c r="ION30" s="37"/>
      <c r="IOO30" s="37"/>
      <c r="IOP30" s="37"/>
      <c r="IOQ30" s="37"/>
      <c r="IOR30" s="37"/>
      <c r="IOS30" s="37"/>
      <c r="IOT30" s="37"/>
      <c r="IOU30" s="37"/>
      <c r="IOV30" s="37"/>
      <c r="IOW30" s="37"/>
      <c r="IOX30" s="37"/>
      <c r="IOY30" s="37"/>
      <c r="IOZ30" s="37"/>
      <c r="IPA30" s="37"/>
      <c r="IPB30" s="37"/>
      <c r="IPC30" s="37"/>
      <c r="IPD30" s="37"/>
      <c r="IPE30" s="37"/>
      <c r="IPF30" s="37"/>
      <c r="IPG30" s="37"/>
      <c r="IPH30" s="37"/>
      <c r="IPI30" s="37"/>
      <c r="IPJ30" s="37"/>
      <c r="IPK30" s="37"/>
      <c r="IPL30" s="37"/>
      <c r="IPM30" s="37"/>
      <c r="IPN30" s="37"/>
      <c r="IPO30" s="37"/>
      <c r="IPP30" s="37"/>
      <c r="IPQ30" s="37"/>
      <c r="IPR30" s="37"/>
      <c r="IPS30" s="37"/>
      <c r="IPT30" s="37"/>
      <c r="IPU30" s="37"/>
      <c r="IPV30" s="37"/>
      <c r="IPW30" s="37"/>
      <c r="IPX30" s="37"/>
      <c r="IPY30" s="37"/>
      <c r="IPZ30" s="37"/>
      <c r="IQA30" s="37"/>
      <c r="IQB30" s="37"/>
      <c r="IQC30" s="37"/>
      <c r="IQD30" s="37"/>
      <c r="IQE30" s="37"/>
      <c r="IQF30" s="37"/>
      <c r="IQG30" s="37"/>
      <c r="IQH30" s="37"/>
      <c r="IQI30" s="37"/>
      <c r="IQJ30" s="37"/>
      <c r="IQK30" s="37"/>
      <c r="IQL30" s="37"/>
      <c r="IQM30" s="37"/>
      <c r="IQN30" s="37"/>
      <c r="IQO30" s="37"/>
      <c r="IQP30" s="37"/>
      <c r="IQQ30" s="37"/>
      <c r="IQR30" s="37"/>
      <c r="IQS30" s="37"/>
      <c r="IQT30" s="37"/>
      <c r="IQU30" s="37"/>
      <c r="IQV30" s="37"/>
      <c r="IQW30" s="37"/>
      <c r="IQX30" s="37"/>
      <c r="IQY30" s="37"/>
      <c r="IQZ30" s="37"/>
      <c r="IRA30" s="37"/>
      <c r="IRB30" s="37"/>
      <c r="IRC30" s="37"/>
      <c r="IRD30" s="37"/>
      <c r="IRE30" s="37"/>
      <c r="IRF30" s="37"/>
      <c r="IRG30" s="37"/>
      <c r="IRH30" s="37"/>
      <c r="IRI30" s="37"/>
      <c r="IRJ30" s="37"/>
      <c r="IRK30" s="37"/>
      <c r="IRL30" s="37"/>
      <c r="IRM30" s="37"/>
      <c r="IRN30" s="37"/>
      <c r="IRO30" s="37"/>
      <c r="IRP30" s="37"/>
      <c r="IRQ30" s="37"/>
      <c r="IRR30" s="37"/>
      <c r="IRS30" s="37"/>
      <c r="IRT30" s="37"/>
      <c r="IRU30" s="37"/>
      <c r="IRV30" s="37"/>
      <c r="IRW30" s="37"/>
      <c r="IRX30" s="37"/>
      <c r="IRY30" s="37"/>
      <c r="IRZ30" s="37"/>
      <c r="ISA30" s="37"/>
      <c r="ISB30" s="37"/>
      <c r="ISC30" s="37"/>
      <c r="ISD30" s="37"/>
      <c r="ISE30" s="37"/>
      <c r="ISF30" s="37"/>
      <c r="ISG30" s="37"/>
      <c r="ISH30" s="37"/>
      <c r="ISI30" s="37"/>
      <c r="ISJ30" s="37"/>
      <c r="ISK30" s="37"/>
      <c r="ISL30" s="37"/>
      <c r="ISM30" s="37"/>
      <c r="ISN30" s="37"/>
      <c r="ISO30" s="37"/>
      <c r="ISP30" s="37"/>
      <c r="ISQ30" s="37"/>
      <c r="ISR30" s="37"/>
      <c r="ISS30" s="37"/>
      <c r="IST30" s="37"/>
      <c r="ISU30" s="37"/>
      <c r="ISV30" s="37"/>
      <c r="ISW30" s="37"/>
      <c r="ISX30" s="37"/>
      <c r="ISY30" s="37"/>
      <c r="ISZ30" s="37"/>
      <c r="ITA30" s="37"/>
      <c r="ITB30" s="37"/>
      <c r="ITC30" s="37"/>
      <c r="ITD30" s="37"/>
      <c r="ITE30" s="37"/>
      <c r="ITF30" s="37"/>
      <c r="ITG30" s="37"/>
      <c r="ITH30" s="37"/>
      <c r="ITI30" s="37"/>
      <c r="ITJ30" s="37"/>
      <c r="ITK30" s="37"/>
      <c r="ITL30" s="37"/>
      <c r="ITM30" s="37"/>
      <c r="ITN30" s="37"/>
      <c r="ITO30" s="37"/>
      <c r="ITP30" s="37"/>
      <c r="ITQ30" s="37"/>
      <c r="ITR30" s="37"/>
      <c r="ITS30" s="37"/>
      <c r="ITT30" s="37"/>
      <c r="ITU30" s="37"/>
      <c r="ITV30" s="37"/>
      <c r="ITW30" s="37"/>
      <c r="ITX30" s="37"/>
      <c r="ITY30" s="37"/>
      <c r="ITZ30" s="37"/>
      <c r="IUA30" s="37"/>
      <c r="IUB30" s="37"/>
      <c r="IUC30" s="37"/>
      <c r="IUD30" s="37"/>
      <c r="IUE30" s="37"/>
      <c r="IUF30" s="37"/>
      <c r="IUG30" s="37"/>
      <c r="IUH30" s="37"/>
      <c r="IUI30" s="37"/>
      <c r="IUJ30" s="37"/>
      <c r="IUK30" s="37"/>
      <c r="IUL30" s="37"/>
      <c r="IUM30" s="37"/>
      <c r="IUN30" s="37"/>
      <c r="IUO30" s="37"/>
      <c r="IUP30" s="37"/>
      <c r="IUQ30" s="37"/>
      <c r="IUR30" s="37"/>
      <c r="IUS30" s="37"/>
      <c r="IUT30" s="37"/>
      <c r="IUU30" s="37"/>
      <c r="IUV30" s="37"/>
      <c r="IUW30" s="37"/>
      <c r="IUX30" s="37"/>
      <c r="IUY30" s="37"/>
      <c r="IUZ30" s="37"/>
      <c r="IVA30" s="37"/>
      <c r="IVB30" s="37"/>
      <c r="IVC30" s="37"/>
      <c r="IVD30" s="37"/>
      <c r="IVE30" s="37"/>
      <c r="IVF30" s="37"/>
      <c r="IVG30" s="37"/>
      <c r="IVH30" s="37"/>
      <c r="IVI30" s="37"/>
      <c r="IVJ30" s="37"/>
      <c r="IVK30" s="37"/>
      <c r="IVL30" s="37"/>
      <c r="IVM30" s="37"/>
      <c r="IVN30" s="37"/>
      <c r="IVO30" s="37"/>
      <c r="IVP30" s="37"/>
      <c r="IVQ30" s="37"/>
      <c r="IVR30" s="37"/>
      <c r="IVS30" s="37"/>
      <c r="IVT30" s="37"/>
      <c r="IVU30" s="37"/>
      <c r="IVV30" s="37"/>
      <c r="IVW30" s="37"/>
      <c r="IVX30" s="37"/>
      <c r="IVY30" s="37"/>
      <c r="IVZ30" s="37"/>
      <c r="IWA30" s="37"/>
      <c r="IWB30" s="37"/>
      <c r="IWC30" s="37"/>
      <c r="IWD30" s="37"/>
      <c r="IWE30" s="37"/>
      <c r="IWF30" s="37"/>
      <c r="IWG30" s="37"/>
      <c r="IWH30" s="37"/>
      <c r="IWI30" s="37"/>
      <c r="IWJ30" s="37"/>
      <c r="IWK30" s="37"/>
      <c r="IWL30" s="37"/>
      <c r="IWM30" s="37"/>
      <c r="IWN30" s="37"/>
      <c r="IWO30" s="37"/>
      <c r="IWP30" s="37"/>
      <c r="IWQ30" s="37"/>
      <c r="IWR30" s="37"/>
      <c r="IWS30" s="37"/>
      <c r="IWT30" s="37"/>
      <c r="IWU30" s="37"/>
      <c r="IWV30" s="37"/>
      <c r="IWW30" s="37"/>
      <c r="IWX30" s="37"/>
      <c r="IWY30" s="37"/>
      <c r="IWZ30" s="37"/>
      <c r="IXA30" s="37"/>
      <c r="IXB30" s="37"/>
      <c r="IXC30" s="37"/>
      <c r="IXD30" s="37"/>
      <c r="IXE30" s="37"/>
      <c r="IXF30" s="37"/>
      <c r="IXG30" s="37"/>
      <c r="IXH30" s="37"/>
      <c r="IXI30" s="37"/>
      <c r="IXJ30" s="37"/>
      <c r="IXK30" s="37"/>
      <c r="IXL30" s="37"/>
      <c r="IXM30" s="37"/>
      <c r="IXN30" s="37"/>
      <c r="IXO30" s="37"/>
      <c r="IXP30" s="37"/>
      <c r="IXQ30" s="37"/>
      <c r="IXR30" s="37"/>
      <c r="IXS30" s="37"/>
      <c r="IXT30" s="37"/>
      <c r="IXU30" s="37"/>
      <c r="IXV30" s="37"/>
      <c r="IXW30" s="37"/>
      <c r="IXX30" s="37"/>
      <c r="IXY30" s="37"/>
      <c r="IXZ30" s="37"/>
      <c r="IYA30" s="37"/>
      <c r="IYB30" s="37"/>
      <c r="IYC30" s="37"/>
      <c r="IYD30" s="37"/>
      <c r="IYE30" s="37"/>
      <c r="IYF30" s="37"/>
      <c r="IYG30" s="37"/>
      <c r="IYH30" s="37"/>
      <c r="IYI30" s="37"/>
      <c r="IYJ30" s="37"/>
      <c r="IYK30" s="37"/>
      <c r="IYL30" s="37"/>
      <c r="IYM30" s="37"/>
      <c r="IYN30" s="37"/>
      <c r="IYO30" s="37"/>
      <c r="IYP30" s="37"/>
      <c r="IYQ30" s="37"/>
      <c r="IYR30" s="37"/>
      <c r="IYS30" s="37"/>
      <c r="IYT30" s="37"/>
      <c r="IYU30" s="37"/>
      <c r="IYV30" s="37"/>
      <c r="IYW30" s="37"/>
      <c r="IYX30" s="37"/>
      <c r="IYY30" s="37"/>
      <c r="IYZ30" s="37"/>
      <c r="IZA30" s="37"/>
      <c r="IZB30" s="37"/>
      <c r="IZC30" s="37"/>
      <c r="IZD30" s="37"/>
      <c r="IZE30" s="37"/>
      <c r="IZF30" s="37"/>
      <c r="IZG30" s="37"/>
      <c r="IZH30" s="37"/>
      <c r="IZI30" s="37"/>
      <c r="IZJ30" s="37"/>
      <c r="IZK30" s="37"/>
      <c r="IZL30" s="37"/>
      <c r="IZM30" s="37"/>
      <c r="IZN30" s="37"/>
      <c r="IZO30" s="37"/>
      <c r="IZP30" s="37"/>
      <c r="IZQ30" s="37"/>
      <c r="IZR30" s="37"/>
      <c r="IZS30" s="37"/>
      <c r="IZT30" s="37"/>
      <c r="IZU30" s="37"/>
      <c r="IZV30" s="37"/>
      <c r="IZW30" s="37"/>
      <c r="IZX30" s="37"/>
      <c r="IZY30" s="37"/>
      <c r="IZZ30" s="37"/>
      <c r="JAA30" s="37"/>
      <c r="JAB30" s="37"/>
      <c r="JAC30" s="37"/>
      <c r="JAD30" s="37"/>
      <c r="JAE30" s="37"/>
      <c r="JAF30" s="37"/>
      <c r="JAG30" s="37"/>
      <c r="JAH30" s="37"/>
      <c r="JAI30" s="37"/>
      <c r="JAJ30" s="37"/>
      <c r="JAK30" s="37"/>
      <c r="JAL30" s="37"/>
      <c r="JAM30" s="37"/>
      <c r="JAN30" s="37"/>
      <c r="JAO30" s="37"/>
      <c r="JAP30" s="37"/>
      <c r="JAQ30" s="37"/>
      <c r="JAR30" s="37"/>
      <c r="JAS30" s="37"/>
      <c r="JAT30" s="37"/>
      <c r="JAU30" s="37"/>
      <c r="JAV30" s="37"/>
      <c r="JAW30" s="37"/>
      <c r="JAX30" s="37"/>
      <c r="JAY30" s="37"/>
      <c r="JAZ30" s="37"/>
      <c r="JBA30" s="37"/>
      <c r="JBB30" s="37"/>
      <c r="JBC30" s="37"/>
      <c r="JBD30" s="37"/>
      <c r="JBE30" s="37"/>
      <c r="JBF30" s="37"/>
      <c r="JBG30" s="37"/>
      <c r="JBH30" s="37"/>
      <c r="JBI30" s="37"/>
      <c r="JBJ30" s="37"/>
      <c r="JBK30" s="37"/>
      <c r="JBL30" s="37"/>
      <c r="JBM30" s="37"/>
      <c r="JBN30" s="37"/>
      <c r="JBO30" s="37"/>
      <c r="JBP30" s="37"/>
      <c r="JBQ30" s="37"/>
      <c r="JBR30" s="37"/>
      <c r="JBS30" s="37"/>
      <c r="JBT30" s="37"/>
      <c r="JBU30" s="37"/>
      <c r="JBV30" s="37"/>
      <c r="JBW30" s="37"/>
      <c r="JBX30" s="37"/>
      <c r="JBY30" s="37"/>
      <c r="JBZ30" s="37"/>
      <c r="JCA30" s="37"/>
      <c r="JCB30" s="37"/>
      <c r="JCC30" s="37"/>
      <c r="JCD30" s="37"/>
      <c r="JCE30" s="37"/>
      <c r="JCF30" s="37"/>
      <c r="JCG30" s="37"/>
      <c r="JCH30" s="37"/>
      <c r="JCI30" s="37"/>
      <c r="JCJ30" s="37"/>
      <c r="JCK30" s="37"/>
      <c r="JCL30" s="37"/>
      <c r="JCM30" s="37"/>
      <c r="JCN30" s="37"/>
      <c r="JCO30" s="37"/>
      <c r="JCP30" s="37"/>
      <c r="JCQ30" s="37"/>
      <c r="JCR30" s="37"/>
      <c r="JCS30" s="37"/>
      <c r="JCT30" s="37"/>
      <c r="JCU30" s="37"/>
      <c r="JCV30" s="37"/>
      <c r="JCW30" s="37"/>
      <c r="JCX30" s="37"/>
      <c r="JCY30" s="37"/>
      <c r="JCZ30" s="37"/>
      <c r="JDA30" s="37"/>
      <c r="JDB30" s="37"/>
      <c r="JDC30" s="37"/>
      <c r="JDD30" s="37"/>
      <c r="JDE30" s="37"/>
      <c r="JDF30" s="37"/>
      <c r="JDG30" s="37"/>
      <c r="JDH30" s="37"/>
      <c r="JDI30" s="37"/>
      <c r="JDJ30" s="37"/>
      <c r="JDK30" s="37"/>
      <c r="JDL30" s="37"/>
      <c r="JDM30" s="37"/>
      <c r="JDN30" s="37"/>
      <c r="JDO30" s="37"/>
      <c r="JDP30" s="37"/>
      <c r="JDQ30" s="37"/>
      <c r="JDR30" s="37"/>
      <c r="JDS30" s="37"/>
      <c r="JDT30" s="37"/>
      <c r="JDU30" s="37"/>
      <c r="JDV30" s="37"/>
      <c r="JDW30" s="37"/>
      <c r="JDX30" s="37"/>
      <c r="JDY30" s="37"/>
      <c r="JDZ30" s="37"/>
      <c r="JEA30" s="37"/>
      <c r="JEB30" s="37"/>
      <c r="JEC30" s="37"/>
      <c r="JED30" s="37"/>
      <c r="JEE30" s="37"/>
      <c r="JEF30" s="37"/>
      <c r="JEG30" s="37"/>
      <c r="JEH30" s="37"/>
      <c r="JEI30" s="37"/>
      <c r="JEJ30" s="37"/>
      <c r="JEK30" s="37"/>
      <c r="JEL30" s="37"/>
      <c r="JEM30" s="37"/>
      <c r="JEN30" s="37"/>
      <c r="JEO30" s="37"/>
      <c r="JEP30" s="37"/>
      <c r="JEQ30" s="37"/>
      <c r="JER30" s="37"/>
      <c r="JES30" s="37"/>
      <c r="JET30" s="37"/>
      <c r="JEU30" s="37"/>
      <c r="JEV30" s="37"/>
      <c r="JEW30" s="37"/>
      <c r="JEX30" s="37"/>
      <c r="JEY30" s="37"/>
      <c r="JEZ30" s="37"/>
      <c r="JFA30" s="37"/>
      <c r="JFB30" s="37"/>
      <c r="JFC30" s="37"/>
      <c r="JFD30" s="37"/>
      <c r="JFE30" s="37"/>
      <c r="JFF30" s="37"/>
      <c r="JFG30" s="37"/>
      <c r="JFH30" s="37"/>
      <c r="JFI30" s="37"/>
      <c r="JFJ30" s="37"/>
      <c r="JFK30" s="37"/>
      <c r="JFL30" s="37"/>
      <c r="JFM30" s="37"/>
      <c r="JFN30" s="37"/>
      <c r="JFO30" s="37"/>
      <c r="JFP30" s="37"/>
      <c r="JFQ30" s="37"/>
      <c r="JFR30" s="37"/>
      <c r="JFS30" s="37"/>
      <c r="JFT30" s="37"/>
      <c r="JFU30" s="37"/>
      <c r="JFV30" s="37"/>
      <c r="JFW30" s="37"/>
      <c r="JFX30" s="37"/>
      <c r="JFY30" s="37"/>
      <c r="JFZ30" s="37"/>
      <c r="JGA30" s="37"/>
      <c r="JGB30" s="37"/>
      <c r="JGC30" s="37"/>
      <c r="JGD30" s="37"/>
      <c r="JGE30" s="37"/>
      <c r="JGF30" s="37"/>
      <c r="JGG30" s="37"/>
      <c r="JGH30" s="37"/>
      <c r="JGI30" s="37"/>
      <c r="JGJ30" s="37"/>
      <c r="JGK30" s="37"/>
      <c r="JGL30" s="37"/>
      <c r="JGM30" s="37"/>
      <c r="JGN30" s="37"/>
      <c r="JGO30" s="37"/>
      <c r="JGP30" s="37"/>
      <c r="JGQ30" s="37"/>
      <c r="JGR30" s="37"/>
      <c r="JGS30" s="37"/>
      <c r="JGT30" s="37"/>
      <c r="JGU30" s="37"/>
      <c r="JGV30" s="37"/>
      <c r="JGW30" s="37"/>
      <c r="JGX30" s="37"/>
      <c r="JGY30" s="37"/>
      <c r="JGZ30" s="37"/>
      <c r="JHA30" s="37"/>
      <c r="JHB30" s="37"/>
      <c r="JHC30" s="37"/>
      <c r="JHD30" s="37"/>
      <c r="JHE30" s="37"/>
      <c r="JHF30" s="37"/>
      <c r="JHG30" s="37"/>
      <c r="JHH30" s="37"/>
      <c r="JHI30" s="37"/>
      <c r="JHJ30" s="37"/>
      <c r="JHK30" s="37"/>
      <c r="JHL30" s="37"/>
      <c r="JHM30" s="37"/>
      <c r="JHN30" s="37"/>
      <c r="JHO30" s="37"/>
      <c r="JHP30" s="37"/>
      <c r="JHQ30" s="37"/>
      <c r="JHR30" s="37"/>
      <c r="JHS30" s="37"/>
      <c r="JHT30" s="37"/>
      <c r="JHU30" s="37"/>
      <c r="JHV30" s="37"/>
      <c r="JHW30" s="37"/>
      <c r="JHX30" s="37"/>
      <c r="JHY30" s="37"/>
      <c r="JHZ30" s="37"/>
      <c r="JIA30" s="37"/>
      <c r="JIB30" s="37"/>
      <c r="JIC30" s="37"/>
      <c r="JID30" s="37"/>
      <c r="JIE30" s="37"/>
      <c r="JIF30" s="37"/>
      <c r="JIG30" s="37"/>
      <c r="JIH30" s="37"/>
      <c r="JII30" s="37"/>
      <c r="JIJ30" s="37"/>
      <c r="JIK30" s="37"/>
      <c r="JIL30" s="37"/>
      <c r="JIM30" s="37"/>
      <c r="JIN30" s="37"/>
      <c r="JIO30" s="37"/>
      <c r="JIP30" s="37"/>
      <c r="JIQ30" s="37"/>
      <c r="JIR30" s="37"/>
      <c r="JIS30" s="37"/>
      <c r="JIT30" s="37"/>
      <c r="JIU30" s="37"/>
      <c r="JIV30" s="37"/>
      <c r="JIW30" s="37"/>
      <c r="JIX30" s="37"/>
      <c r="JIY30" s="37"/>
      <c r="JIZ30" s="37"/>
      <c r="JJA30" s="37"/>
      <c r="JJB30" s="37"/>
      <c r="JJC30" s="37"/>
      <c r="JJD30" s="37"/>
      <c r="JJE30" s="37"/>
      <c r="JJF30" s="37"/>
      <c r="JJG30" s="37"/>
      <c r="JJH30" s="37"/>
      <c r="JJI30" s="37"/>
      <c r="JJJ30" s="37"/>
      <c r="JJK30" s="37"/>
      <c r="JJL30" s="37"/>
      <c r="JJM30" s="37"/>
      <c r="JJN30" s="37"/>
      <c r="JJO30" s="37"/>
      <c r="JJP30" s="37"/>
      <c r="JJQ30" s="37"/>
      <c r="JJR30" s="37"/>
      <c r="JJS30" s="37"/>
      <c r="JJT30" s="37"/>
      <c r="JJU30" s="37"/>
      <c r="JJV30" s="37"/>
      <c r="JJW30" s="37"/>
      <c r="JJX30" s="37"/>
      <c r="JJY30" s="37"/>
      <c r="JJZ30" s="37"/>
      <c r="JKA30" s="37"/>
      <c r="JKB30" s="37"/>
      <c r="JKC30" s="37"/>
      <c r="JKD30" s="37"/>
      <c r="JKE30" s="37"/>
      <c r="JKF30" s="37"/>
      <c r="JKG30" s="37"/>
      <c r="JKH30" s="37"/>
      <c r="JKI30" s="37"/>
      <c r="JKJ30" s="37"/>
      <c r="JKK30" s="37"/>
      <c r="JKL30" s="37"/>
      <c r="JKM30" s="37"/>
      <c r="JKN30" s="37"/>
      <c r="JKO30" s="37"/>
      <c r="JKP30" s="37"/>
      <c r="JKQ30" s="37"/>
      <c r="JKR30" s="37"/>
      <c r="JKS30" s="37"/>
      <c r="JKT30" s="37"/>
      <c r="JKU30" s="37"/>
      <c r="JKV30" s="37"/>
      <c r="JKW30" s="37"/>
      <c r="JKX30" s="37"/>
      <c r="JKY30" s="37"/>
      <c r="JKZ30" s="37"/>
      <c r="JLA30" s="37"/>
      <c r="JLB30" s="37"/>
      <c r="JLC30" s="37"/>
      <c r="JLD30" s="37"/>
      <c r="JLE30" s="37"/>
      <c r="JLF30" s="37"/>
      <c r="JLG30" s="37"/>
      <c r="JLH30" s="37"/>
      <c r="JLI30" s="37"/>
      <c r="JLJ30" s="37"/>
      <c r="JLK30" s="37"/>
      <c r="JLL30" s="37"/>
      <c r="JLM30" s="37"/>
      <c r="JLN30" s="37"/>
      <c r="JLO30" s="37"/>
      <c r="JLP30" s="37"/>
      <c r="JLQ30" s="37"/>
      <c r="JLR30" s="37"/>
      <c r="JLS30" s="37"/>
      <c r="JLT30" s="37"/>
      <c r="JLU30" s="37"/>
      <c r="JLV30" s="37"/>
      <c r="JLW30" s="37"/>
      <c r="JLX30" s="37"/>
      <c r="JLY30" s="37"/>
      <c r="JLZ30" s="37"/>
      <c r="JMA30" s="37"/>
      <c r="JMB30" s="37"/>
      <c r="JMC30" s="37"/>
      <c r="JMD30" s="37"/>
      <c r="JME30" s="37"/>
      <c r="JMF30" s="37"/>
      <c r="JMG30" s="37"/>
      <c r="JMH30" s="37"/>
      <c r="JMI30" s="37"/>
      <c r="JMJ30" s="37"/>
      <c r="JMK30" s="37"/>
      <c r="JML30" s="37"/>
      <c r="JMM30" s="37"/>
      <c r="JMN30" s="37"/>
      <c r="JMO30" s="37"/>
      <c r="JMP30" s="37"/>
      <c r="JMQ30" s="37"/>
      <c r="JMR30" s="37"/>
      <c r="JMS30" s="37"/>
      <c r="JMT30" s="37"/>
      <c r="JMU30" s="37"/>
      <c r="JMV30" s="37"/>
      <c r="JMW30" s="37"/>
      <c r="JMX30" s="37"/>
      <c r="JMY30" s="37"/>
      <c r="JMZ30" s="37"/>
      <c r="JNA30" s="37"/>
      <c r="JNB30" s="37"/>
      <c r="JNC30" s="37"/>
      <c r="JND30" s="37"/>
      <c r="JNE30" s="37"/>
      <c r="JNF30" s="37"/>
      <c r="JNG30" s="37"/>
      <c r="JNH30" s="37"/>
      <c r="JNI30" s="37"/>
      <c r="JNJ30" s="37"/>
      <c r="JNK30" s="37"/>
      <c r="JNL30" s="37"/>
      <c r="JNM30" s="37"/>
      <c r="JNN30" s="37"/>
      <c r="JNO30" s="37"/>
      <c r="JNP30" s="37"/>
      <c r="JNQ30" s="37"/>
      <c r="JNR30" s="37"/>
      <c r="JNS30" s="37"/>
      <c r="JNT30" s="37"/>
      <c r="JNU30" s="37"/>
      <c r="JNV30" s="37"/>
      <c r="JNW30" s="37"/>
      <c r="JNX30" s="37"/>
      <c r="JNY30" s="37"/>
      <c r="JNZ30" s="37"/>
      <c r="JOA30" s="37"/>
      <c r="JOB30" s="37"/>
      <c r="JOC30" s="37"/>
      <c r="JOD30" s="37"/>
      <c r="JOE30" s="37"/>
      <c r="JOF30" s="37"/>
      <c r="JOG30" s="37"/>
      <c r="JOH30" s="37"/>
      <c r="JOI30" s="37"/>
      <c r="JOJ30" s="37"/>
      <c r="JOK30" s="37"/>
      <c r="JOL30" s="37"/>
      <c r="JOM30" s="37"/>
      <c r="JON30" s="37"/>
      <c r="JOO30" s="37"/>
      <c r="JOP30" s="37"/>
      <c r="JOQ30" s="37"/>
      <c r="JOR30" s="37"/>
      <c r="JOS30" s="37"/>
      <c r="JOT30" s="37"/>
      <c r="JOU30" s="37"/>
      <c r="JOV30" s="37"/>
      <c r="JOW30" s="37"/>
      <c r="JOX30" s="37"/>
      <c r="JOY30" s="37"/>
      <c r="JOZ30" s="37"/>
      <c r="JPA30" s="37"/>
      <c r="JPB30" s="37"/>
      <c r="JPC30" s="37"/>
      <c r="JPD30" s="37"/>
      <c r="JPE30" s="37"/>
      <c r="JPF30" s="37"/>
      <c r="JPG30" s="37"/>
      <c r="JPH30" s="37"/>
      <c r="JPI30" s="37"/>
      <c r="JPJ30" s="37"/>
      <c r="JPK30" s="37"/>
      <c r="JPL30" s="37"/>
      <c r="JPM30" s="37"/>
      <c r="JPN30" s="37"/>
      <c r="JPO30" s="37"/>
      <c r="JPP30" s="37"/>
      <c r="JPQ30" s="37"/>
      <c r="JPR30" s="37"/>
      <c r="JPS30" s="37"/>
      <c r="JPT30" s="37"/>
      <c r="JPU30" s="37"/>
      <c r="JPV30" s="37"/>
      <c r="JPW30" s="37"/>
      <c r="JPX30" s="37"/>
      <c r="JPY30" s="37"/>
      <c r="JPZ30" s="37"/>
      <c r="JQA30" s="37"/>
      <c r="JQB30" s="37"/>
      <c r="JQC30" s="37"/>
      <c r="JQD30" s="37"/>
      <c r="JQE30" s="37"/>
      <c r="JQF30" s="37"/>
      <c r="JQG30" s="37"/>
      <c r="JQH30" s="37"/>
      <c r="JQI30" s="37"/>
      <c r="JQJ30" s="37"/>
      <c r="JQK30" s="37"/>
      <c r="JQL30" s="37"/>
      <c r="JQM30" s="37"/>
      <c r="JQN30" s="37"/>
      <c r="JQO30" s="37"/>
      <c r="JQP30" s="37"/>
      <c r="JQQ30" s="37"/>
      <c r="JQR30" s="37"/>
      <c r="JQS30" s="37"/>
      <c r="JQT30" s="37"/>
      <c r="JQU30" s="37"/>
      <c r="JQV30" s="37"/>
      <c r="JQW30" s="37"/>
      <c r="JQX30" s="37"/>
      <c r="JQY30" s="37"/>
      <c r="JQZ30" s="37"/>
      <c r="JRA30" s="37"/>
      <c r="JRB30" s="37"/>
      <c r="JRC30" s="37"/>
      <c r="JRD30" s="37"/>
      <c r="JRE30" s="37"/>
      <c r="JRF30" s="37"/>
      <c r="JRG30" s="37"/>
      <c r="JRH30" s="37"/>
      <c r="JRI30" s="37"/>
      <c r="JRJ30" s="37"/>
      <c r="JRK30" s="37"/>
      <c r="JRL30" s="37"/>
      <c r="JRM30" s="37"/>
      <c r="JRN30" s="37"/>
      <c r="JRO30" s="37"/>
      <c r="JRP30" s="37"/>
      <c r="JRQ30" s="37"/>
      <c r="JRR30" s="37"/>
      <c r="JRS30" s="37"/>
      <c r="JRT30" s="37"/>
      <c r="JRU30" s="37"/>
      <c r="JRV30" s="37"/>
      <c r="JRW30" s="37"/>
      <c r="JRX30" s="37"/>
      <c r="JRY30" s="37"/>
      <c r="JRZ30" s="37"/>
      <c r="JSA30" s="37"/>
      <c r="JSB30" s="37"/>
      <c r="JSC30" s="37"/>
      <c r="JSD30" s="37"/>
      <c r="JSE30" s="37"/>
      <c r="JSF30" s="37"/>
      <c r="JSG30" s="37"/>
      <c r="JSH30" s="37"/>
      <c r="JSI30" s="37"/>
      <c r="JSJ30" s="37"/>
      <c r="JSK30" s="37"/>
      <c r="JSL30" s="37"/>
      <c r="JSM30" s="37"/>
      <c r="JSN30" s="37"/>
      <c r="JSO30" s="37"/>
      <c r="JSP30" s="37"/>
      <c r="JSQ30" s="37"/>
      <c r="JSR30" s="37"/>
      <c r="JSS30" s="37"/>
      <c r="JST30" s="37"/>
      <c r="JSU30" s="37"/>
      <c r="JSV30" s="37"/>
      <c r="JSW30" s="37"/>
      <c r="JSX30" s="37"/>
      <c r="JSY30" s="37"/>
      <c r="JSZ30" s="37"/>
      <c r="JTA30" s="37"/>
      <c r="JTB30" s="37"/>
      <c r="JTC30" s="37"/>
      <c r="JTD30" s="37"/>
      <c r="JTE30" s="37"/>
      <c r="JTF30" s="37"/>
      <c r="JTG30" s="37"/>
      <c r="JTH30" s="37"/>
      <c r="JTI30" s="37"/>
      <c r="JTJ30" s="37"/>
      <c r="JTK30" s="37"/>
      <c r="JTL30" s="37"/>
      <c r="JTM30" s="37"/>
      <c r="JTN30" s="37"/>
      <c r="JTO30" s="37"/>
      <c r="JTP30" s="37"/>
      <c r="JTQ30" s="37"/>
      <c r="JTR30" s="37"/>
      <c r="JTS30" s="37"/>
      <c r="JTT30" s="37"/>
      <c r="JTU30" s="37"/>
      <c r="JTV30" s="37"/>
      <c r="JTW30" s="37"/>
      <c r="JTX30" s="37"/>
      <c r="JTY30" s="37"/>
      <c r="JTZ30" s="37"/>
      <c r="JUA30" s="37"/>
      <c r="JUB30" s="37"/>
      <c r="JUC30" s="37"/>
      <c r="JUD30" s="37"/>
      <c r="JUE30" s="37"/>
      <c r="JUF30" s="37"/>
      <c r="JUG30" s="37"/>
      <c r="JUH30" s="37"/>
      <c r="JUI30" s="37"/>
      <c r="JUJ30" s="37"/>
      <c r="JUK30" s="37"/>
      <c r="JUL30" s="37"/>
      <c r="JUM30" s="37"/>
      <c r="JUN30" s="37"/>
      <c r="JUO30" s="37"/>
      <c r="JUP30" s="37"/>
      <c r="JUQ30" s="37"/>
      <c r="JUR30" s="37"/>
      <c r="JUS30" s="37"/>
      <c r="JUT30" s="37"/>
      <c r="JUU30" s="37"/>
      <c r="JUV30" s="37"/>
      <c r="JUW30" s="37"/>
      <c r="JUX30" s="37"/>
      <c r="JUY30" s="37"/>
      <c r="JUZ30" s="37"/>
      <c r="JVA30" s="37"/>
      <c r="JVB30" s="37"/>
      <c r="JVC30" s="37"/>
      <c r="JVD30" s="37"/>
      <c r="JVE30" s="37"/>
      <c r="JVF30" s="37"/>
      <c r="JVG30" s="37"/>
      <c r="JVH30" s="37"/>
      <c r="JVI30" s="37"/>
      <c r="JVJ30" s="37"/>
      <c r="JVK30" s="37"/>
      <c r="JVL30" s="37"/>
      <c r="JVM30" s="37"/>
      <c r="JVN30" s="37"/>
      <c r="JVO30" s="37"/>
      <c r="JVP30" s="37"/>
      <c r="JVQ30" s="37"/>
      <c r="JVR30" s="37"/>
      <c r="JVS30" s="37"/>
      <c r="JVT30" s="37"/>
      <c r="JVU30" s="37"/>
      <c r="JVV30" s="37"/>
      <c r="JVW30" s="37"/>
      <c r="JVX30" s="37"/>
      <c r="JVY30" s="37"/>
      <c r="JVZ30" s="37"/>
      <c r="JWA30" s="37"/>
      <c r="JWB30" s="37"/>
      <c r="JWC30" s="37"/>
      <c r="JWD30" s="37"/>
      <c r="JWE30" s="37"/>
      <c r="JWF30" s="37"/>
      <c r="JWG30" s="37"/>
      <c r="JWH30" s="37"/>
      <c r="JWI30" s="37"/>
      <c r="JWJ30" s="37"/>
      <c r="JWK30" s="37"/>
      <c r="JWL30" s="37"/>
      <c r="JWM30" s="37"/>
      <c r="JWN30" s="37"/>
      <c r="JWO30" s="37"/>
      <c r="JWP30" s="37"/>
      <c r="JWQ30" s="37"/>
      <c r="JWR30" s="37"/>
      <c r="JWS30" s="37"/>
      <c r="JWT30" s="37"/>
      <c r="JWU30" s="37"/>
      <c r="JWV30" s="37"/>
      <c r="JWW30" s="37"/>
      <c r="JWX30" s="37"/>
      <c r="JWY30" s="37"/>
      <c r="JWZ30" s="37"/>
      <c r="JXA30" s="37"/>
      <c r="JXB30" s="37"/>
      <c r="JXC30" s="37"/>
      <c r="JXD30" s="37"/>
      <c r="JXE30" s="37"/>
      <c r="JXF30" s="37"/>
      <c r="JXG30" s="37"/>
      <c r="JXH30" s="37"/>
      <c r="JXI30" s="37"/>
      <c r="JXJ30" s="37"/>
      <c r="JXK30" s="37"/>
      <c r="JXL30" s="37"/>
      <c r="JXM30" s="37"/>
      <c r="JXN30" s="37"/>
      <c r="JXO30" s="37"/>
      <c r="JXP30" s="37"/>
      <c r="JXQ30" s="37"/>
      <c r="JXR30" s="37"/>
      <c r="JXS30" s="37"/>
      <c r="JXT30" s="37"/>
      <c r="JXU30" s="37"/>
      <c r="JXV30" s="37"/>
      <c r="JXW30" s="37"/>
      <c r="JXX30" s="37"/>
      <c r="JXY30" s="37"/>
      <c r="JXZ30" s="37"/>
      <c r="JYA30" s="37"/>
      <c r="JYB30" s="37"/>
      <c r="JYC30" s="37"/>
      <c r="JYD30" s="37"/>
      <c r="JYE30" s="37"/>
      <c r="JYF30" s="37"/>
      <c r="JYG30" s="37"/>
      <c r="JYH30" s="37"/>
      <c r="JYI30" s="37"/>
      <c r="JYJ30" s="37"/>
      <c r="JYK30" s="37"/>
      <c r="JYL30" s="37"/>
      <c r="JYM30" s="37"/>
      <c r="JYN30" s="37"/>
      <c r="JYO30" s="37"/>
      <c r="JYP30" s="37"/>
      <c r="JYQ30" s="37"/>
      <c r="JYR30" s="37"/>
      <c r="JYS30" s="37"/>
      <c r="JYT30" s="37"/>
      <c r="JYU30" s="37"/>
      <c r="JYV30" s="37"/>
      <c r="JYW30" s="37"/>
      <c r="JYX30" s="37"/>
      <c r="JYY30" s="37"/>
      <c r="JYZ30" s="37"/>
      <c r="JZA30" s="37"/>
      <c r="JZB30" s="37"/>
      <c r="JZC30" s="37"/>
      <c r="JZD30" s="37"/>
      <c r="JZE30" s="37"/>
      <c r="JZF30" s="37"/>
      <c r="JZG30" s="37"/>
      <c r="JZH30" s="37"/>
      <c r="JZI30" s="37"/>
      <c r="JZJ30" s="37"/>
      <c r="JZK30" s="37"/>
      <c r="JZL30" s="37"/>
      <c r="JZM30" s="37"/>
      <c r="JZN30" s="37"/>
      <c r="JZO30" s="37"/>
      <c r="JZP30" s="37"/>
      <c r="JZQ30" s="37"/>
      <c r="JZR30" s="37"/>
      <c r="JZS30" s="37"/>
      <c r="JZT30" s="37"/>
      <c r="JZU30" s="37"/>
      <c r="JZV30" s="37"/>
      <c r="JZW30" s="37"/>
      <c r="JZX30" s="37"/>
      <c r="JZY30" s="37"/>
      <c r="JZZ30" s="37"/>
      <c r="KAA30" s="37"/>
      <c r="KAB30" s="37"/>
      <c r="KAC30" s="37"/>
      <c r="KAD30" s="37"/>
      <c r="KAE30" s="37"/>
      <c r="KAF30" s="37"/>
      <c r="KAG30" s="37"/>
      <c r="KAH30" s="37"/>
      <c r="KAI30" s="37"/>
      <c r="KAJ30" s="37"/>
      <c r="KAK30" s="37"/>
      <c r="KAL30" s="37"/>
      <c r="KAM30" s="37"/>
      <c r="KAN30" s="37"/>
      <c r="KAO30" s="37"/>
      <c r="KAP30" s="37"/>
      <c r="KAQ30" s="37"/>
      <c r="KAR30" s="37"/>
      <c r="KAS30" s="37"/>
      <c r="KAT30" s="37"/>
      <c r="KAU30" s="37"/>
      <c r="KAV30" s="37"/>
      <c r="KAW30" s="37"/>
      <c r="KAX30" s="37"/>
      <c r="KAY30" s="37"/>
      <c r="KAZ30" s="37"/>
      <c r="KBA30" s="37"/>
      <c r="KBB30" s="37"/>
      <c r="KBC30" s="37"/>
      <c r="KBD30" s="37"/>
      <c r="KBE30" s="37"/>
      <c r="KBF30" s="37"/>
      <c r="KBG30" s="37"/>
      <c r="KBH30" s="37"/>
      <c r="KBI30" s="37"/>
      <c r="KBJ30" s="37"/>
      <c r="KBK30" s="37"/>
      <c r="KBL30" s="37"/>
      <c r="KBM30" s="37"/>
      <c r="KBN30" s="37"/>
      <c r="KBO30" s="37"/>
      <c r="KBP30" s="37"/>
      <c r="KBQ30" s="37"/>
      <c r="KBR30" s="37"/>
      <c r="KBS30" s="37"/>
      <c r="KBT30" s="37"/>
      <c r="KBU30" s="37"/>
      <c r="KBV30" s="37"/>
      <c r="KBW30" s="37"/>
      <c r="KBX30" s="37"/>
      <c r="KBY30" s="37"/>
      <c r="KBZ30" s="37"/>
      <c r="KCA30" s="37"/>
      <c r="KCB30" s="37"/>
      <c r="KCC30" s="37"/>
      <c r="KCD30" s="37"/>
      <c r="KCE30" s="37"/>
      <c r="KCF30" s="37"/>
      <c r="KCG30" s="37"/>
      <c r="KCH30" s="37"/>
      <c r="KCI30" s="37"/>
      <c r="KCJ30" s="37"/>
      <c r="KCK30" s="37"/>
      <c r="KCL30" s="37"/>
      <c r="KCM30" s="37"/>
      <c r="KCN30" s="37"/>
      <c r="KCO30" s="37"/>
      <c r="KCP30" s="37"/>
      <c r="KCQ30" s="37"/>
      <c r="KCR30" s="37"/>
      <c r="KCS30" s="37"/>
      <c r="KCT30" s="37"/>
      <c r="KCU30" s="37"/>
      <c r="KCV30" s="37"/>
      <c r="KCW30" s="37"/>
      <c r="KCX30" s="37"/>
      <c r="KCY30" s="37"/>
      <c r="KCZ30" s="37"/>
      <c r="KDA30" s="37"/>
      <c r="KDB30" s="37"/>
      <c r="KDC30" s="37"/>
      <c r="KDD30" s="37"/>
      <c r="KDE30" s="37"/>
      <c r="KDF30" s="37"/>
      <c r="KDG30" s="37"/>
      <c r="KDH30" s="37"/>
      <c r="KDI30" s="37"/>
      <c r="KDJ30" s="37"/>
      <c r="KDK30" s="37"/>
      <c r="KDL30" s="37"/>
      <c r="KDM30" s="37"/>
      <c r="KDN30" s="37"/>
      <c r="KDO30" s="37"/>
      <c r="KDP30" s="37"/>
      <c r="KDQ30" s="37"/>
      <c r="KDR30" s="37"/>
      <c r="KDS30" s="37"/>
      <c r="KDT30" s="37"/>
      <c r="KDU30" s="37"/>
      <c r="KDV30" s="37"/>
      <c r="KDW30" s="37"/>
      <c r="KDX30" s="37"/>
      <c r="KDY30" s="37"/>
      <c r="KDZ30" s="37"/>
      <c r="KEA30" s="37"/>
      <c r="KEB30" s="37"/>
      <c r="KEC30" s="37"/>
      <c r="KED30" s="37"/>
      <c r="KEE30" s="37"/>
      <c r="KEF30" s="37"/>
      <c r="KEG30" s="37"/>
      <c r="KEH30" s="37"/>
      <c r="KEI30" s="37"/>
      <c r="KEJ30" s="37"/>
      <c r="KEK30" s="37"/>
      <c r="KEL30" s="37"/>
      <c r="KEM30" s="37"/>
      <c r="KEN30" s="37"/>
      <c r="KEO30" s="37"/>
      <c r="KEP30" s="37"/>
      <c r="KEQ30" s="37"/>
      <c r="KER30" s="37"/>
      <c r="KES30" s="37"/>
      <c r="KET30" s="37"/>
      <c r="KEU30" s="37"/>
      <c r="KEV30" s="37"/>
      <c r="KEW30" s="37"/>
      <c r="KEX30" s="37"/>
      <c r="KEY30" s="37"/>
      <c r="KEZ30" s="37"/>
      <c r="KFA30" s="37"/>
      <c r="KFB30" s="37"/>
      <c r="KFC30" s="37"/>
      <c r="KFD30" s="37"/>
      <c r="KFE30" s="37"/>
      <c r="KFF30" s="37"/>
      <c r="KFG30" s="37"/>
      <c r="KFH30" s="37"/>
      <c r="KFI30" s="37"/>
      <c r="KFJ30" s="37"/>
      <c r="KFK30" s="37"/>
      <c r="KFL30" s="37"/>
      <c r="KFM30" s="37"/>
      <c r="KFN30" s="37"/>
      <c r="KFO30" s="37"/>
      <c r="KFP30" s="37"/>
      <c r="KFQ30" s="37"/>
      <c r="KFR30" s="37"/>
      <c r="KFS30" s="37"/>
      <c r="KFT30" s="37"/>
      <c r="KFU30" s="37"/>
      <c r="KFV30" s="37"/>
      <c r="KFW30" s="37"/>
      <c r="KFX30" s="37"/>
      <c r="KFY30" s="37"/>
      <c r="KFZ30" s="37"/>
      <c r="KGA30" s="37"/>
      <c r="KGB30" s="37"/>
      <c r="KGC30" s="37"/>
      <c r="KGD30" s="37"/>
      <c r="KGE30" s="37"/>
      <c r="KGF30" s="37"/>
      <c r="KGG30" s="37"/>
      <c r="KGH30" s="37"/>
      <c r="KGI30" s="37"/>
      <c r="KGJ30" s="37"/>
      <c r="KGK30" s="37"/>
      <c r="KGL30" s="37"/>
      <c r="KGM30" s="37"/>
      <c r="KGN30" s="37"/>
      <c r="KGO30" s="37"/>
      <c r="KGP30" s="37"/>
      <c r="KGQ30" s="37"/>
      <c r="KGR30" s="37"/>
      <c r="KGS30" s="37"/>
      <c r="KGT30" s="37"/>
      <c r="KGU30" s="37"/>
      <c r="KGV30" s="37"/>
      <c r="KGW30" s="37"/>
      <c r="KGX30" s="37"/>
      <c r="KGY30" s="37"/>
      <c r="KGZ30" s="37"/>
      <c r="KHA30" s="37"/>
      <c r="KHB30" s="37"/>
      <c r="KHC30" s="37"/>
      <c r="KHD30" s="37"/>
      <c r="KHE30" s="37"/>
      <c r="KHF30" s="37"/>
      <c r="KHG30" s="37"/>
      <c r="KHH30" s="37"/>
      <c r="KHI30" s="37"/>
      <c r="KHJ30" s="37"/>
      <c r="KHK30" s="37"/>
      <c r="KHL30" s="37"/>
      <c r="KHM30" s="37"/>
      <c r="KHN30" s="37"/>
      <c r="KHO30" s="37"/>
      <c r="KHP30" s="37"/>
      <c r="KHQ30" s="37"/>
      <c r="KHR30" s="37"/>
      <c r="KHS30" s="37"/>
      <c r="KHT30" s="37"/>
      <c r="KHU30" s="37"/>
      <c r="KHV30" s="37"/>
      <c r="KHW30" s="37"/>
      <c r="KHX30" s="37"/>
      <c r="KHY30" s="37"/>
      <c r="KHZ30" s="37"/>
      <c r="KIA30" s="37"/>
      <c r="KIB30" s="37"/>
      <c r="KIC30" s="37"/>
      <c r="KID30" s="37"/>
      <c r="KIE30" s="37"/>
      <c r="KIF30" s="37"/>
      <c r="KIG30" s="37"/>
      <c r="KIH30" s="37"/>
      <c r="KII30" s="37"/>
      <c r="KIJ30" s="37"/>
      <c r="KIK30" s="37"/>
      <c r="KIL30" s="37"/>
      <c r="KIM30" s="37"/>
      <c r="KIN30" s="37"/>
      <c r="KIO30" s="37"/>
      <c r="KIP30" s="37"/>
      <c r="KIQ30" s="37"/>
      <c r="KIR30" s="37"/>
      <c r="KIS30" s="37"/>
      <c r="KIT30" s="37"/>
      <c r="KIU30" s="37"/>
      <c r="KIV30" s="37"/>
      <c r="KIW30" s="37"/>
      <c r="KIX30" s="37"/>
      <c r="KIY30" s="37"/>
      <c r="KIZ30" s="37"/>
      <c r="KJA30" s="37"/>
      <c r="KJB30" s="37"/>
      <c r="KJC30" s="37"/>
      <c r="KJD30" s="37"/>
      <c r="KJE30" s="37"/>
      <c r="KJF30" s="37"/>
      <c r="KJG30" s="37"/>
      <c r="KJH30" s="37"/>
      <c r="KJI30" s="37"/>
      <c r="KJJ30" s="37"/>
      <c r="KJK30" s="37"/>
      <c r="KJL30" s="37"/>
      <c r="KJM30" s="37"/>
      <c r="KJN30" s="37"/>
      <c r="KJO30" s="37"/>
      <c r="KJP30" s="37"/>
      <c r="KJQ30" s="37"/>
      <c r="KJR30" s="37"/>
      <c r="KJS30" s="37"/>
      <c r="KJT30" s="37"/>
      <c r="KJU30" s="37"/>
      <c r="KJV30" s="37"/>
      <c r="KJW30" s="37"/>
      <c r="KJX30" s="37"/>
      <c r="KJY30" s="37"/>
      <c r="KJZ30" s="37"/>
      <c r="KKA30" s="37"/>
      <c r="KKB30" s="37"/>
      <c r="KKC30" s="37"/>
      <c r="KKD30" s="37"/>
      <c r="KKE30" s="37"/>
      <c r="KKF30" s="37"/>
      <c r="KKG30" s="37"/>
      <c r="KKH30" s="37"/>
      <c r="KKI30" s="37"/>
      <c r="KKJ30" s="37"/>
      <c r="KKK30" s="37"/>
      <c r="KKL30" s="37"/>
      <c r="KKM30" s="37"/>
      <c r="KKN30" s="37"/>
      <c r="KKO30" s="37"/>
      <c r="KKP30" s="37"/>
      <c r="KKQ30" s="37"/>
      <c r="KKR30" s="37"/>
      <c r="KKS30" s="37"/>
      <c r="KKT30" s="37"/>
      <c r="KKU30" s="37"/>
      <c r="KKV30" s="37"/>
      <c r="KKW30" s="37"/>
      <c r="KKX30" s="37"/>
      <c r="KKY30" s="37"/>
      <c r="KKZ30" s="37"/>
      <c r="KLA30" s="37"/>
      <c r="KLB30" s="37"/>
      <c r="KLC30" s="37"/>
      <c r="KLD30" s="37"/>
      <c r="KLE30" s="37"/>
      <c r="KLF30" s="37"/>
      <c r="KLG30" s="37"/>
      <c r="KLH30" s="37"/>
      <c r="KLI30" s="37"/>
      <c r="KLJ30" s="37"/>
      <c r="KLK30" s="37"/>
      <c r="KLL30" s="37"/>
      <c r="KLM30" s="37"/>
      <c r="KLN30" s="37"/>
      <c r="KLO30" s="37"/>
      <c r="KLP30" s="37"/>
      <c r="KLQ30" s="37"/>
      <c r="KLR30" s="37"/>
      <c r="KLS30" s="37"/>
      <c r="KLT30" s="37"/>
      <c r="KLU30" s="37"/>
      <c r="KLV30" s="37"/>
      <c r="KLW30" s="37"/>
      <c r="KLX30" s="37"/>
      <c r="KLY30" s="37"/>
      <c r="KLZ30" s="37"/>
      <c r="KMA30" s="37"/>
      <c r="KMB30" s="37"/>
      <c r="KMC30" s="37"/>
      <c r="KMD30" s="37"/>
      <c r="KME30" s="37"/>
      <c r="KMF30" s="37"/>
      <c r="KMG30" s="37"/>
      <c r="KMH30" s="37"/>
      <c r="KMI30" s="37"/>
      <c r="KMJ30" s="37"/>
      <c r="KMK30" s="37"/>
      <c r="KML30" s="37"/>
      <c r="KMM30" s="37"/>
      <c r="KMN30" s="37"/>
      <c r="KMO30" s="37"/>
      <c r="KMP30" s="37"/>
      <c r="KMQ30" s="37"/>
      <c r="KMR30" s="37"/>
      <c r="KMS30" s="37"/>
      <c r="KMT30" s="37"/>
      <c r="KMU30" s="37"/>
      <c r="KMV30" s="37"/>
      <c r="KMW30" s="37"/>
      <c r="KMX30" s="37"/>
      <c r="KMY30" s="37"/>
      <c r="KMZ30" s="37"/>
      <c r="KNA30" s="37"/>
      <c r="KNB30" s="37"/>
      <c r="KNC30" s="37"/>
      <c r="KND30" s="37"/>
      <c r="KNE30" s="37"/>
      <c r="KNF30" s="37"/>
      <c r="KNG30" s="37"/>
      <c r="KNH30" s="37"/>
      <c r="KNI30" s="37"/>
      <c r="KNJ30" s="37"/>
      <c r="KNK30" s="37"/>
      <c r="KNL30" s="37"/>
      <c r="KNM30" s="37"/>
      <c r="KNN30" s="37"/>
      <c r="KNO30" s="37"/>
      <c r="KNP30" s="37"/>
      <c r="KNQ30" s="37"/>
      <c r="KNR30" s="37"/>
      <c r="KNS30" s="37"/>
      <c r="KNT30" s="37"/>
      <c r="KNU30" s="37"/>
      <c r="KNV30" s="37"/>
      <c r="KNW30" s="37"/>
      <c r="KNX30" s="37"/>
      <c r="KNY30" s="37"/>
      <c r="KNZ30" s="37"/>
      <c r="KOA30" s="37"/>
      <c r="KOB30" s="37"/>
      <c r="KOC30" s="37"/>
      <c r="KOD30" s="37"/>
      <c r="KOE30" s="37"/>
      <c r="KOF30" s="37"/>
      <c r="KOG30" s="37"/>
      <c r="KOH30" s="37"/>
      <c r="KOI30" s="37"/>
      <c r="KOJ30" s="37"/>
      <c r="KOK30" s="37"/>
      <c r="KOL30" s="37"/>
      <c r="KOM30" s="37"/>
      <c r="KON30" s="37"/>
      <c r="KOO30" s="37"/>
      <c r="KOP30" s="37"/>
      <c r="KOQ30" s="37"/>
      <c r="KOR30" s="37"/>
      <c r="KOS30" s="37"/>
      <c r="KOT30" s="37"/>
      <c r="KOU30" s="37"/>
      <c r="KOV30" s="37"/>
      <c r="KOW30" s="37"/>
      <c r="KOX30" s="37"/>
      <c r="KOY30" s="37"/>
      <c r="KOZ30" s="37"/>
      <c r="KPA30" s="37"/>
      <c r="KPB30" s="37"/>
      <c r="KPC30" s="37"/>
      <c r="KPD30" s="37"/>
      <c r="KPE30" s="37"/>
      <c r="KPF30" s="37"/>
      <c r="KPG30" s="37"/>
      <c r="KPH30" s="37"/>
      <c r="KPI30" s="37"/>
      <c r="KPJ30" s="37"/>
      <c r="KPK30" s="37"/>
      <c r="KPL30" s="37"/>
      <c r="KPM30" s="37"/>
      <c r="KPN30" s="37"/>
      <c r="KPO30" s="37"/>
      <c r="KPP30" s="37"/>
      <c r="KPQ30" s="37"/>
      <c r="KPR30" s="37"/>
      <c r="KPS30" s="37"/>
      <c r="KPT30" s="37"/>
      <c r="KPU30" s="37"/>
      <c r="KPV30" s="37"/>
      <c r="KPW30" s="37"/>
      <c r="KPX30" s="37"/>
      <c r="KPY30" s="37"/>
      <c r="KPZ30" s="37"/>
      <c r="KQA30" s="37"/>
      <c r="KQB30" s="37"/>
      <c r="KQC30" s="37"/>
      <c r="KQD30" s="37"/>
      <c r="KQE30" s="37"/>
      <c r="KQF30" s="37"/>
      <c r="KQG30" s="37"/>
      <c r="KQH30" s="37"/>
      <c r="KQI30" s="37"/>
      <c r="KQJ30" s="37"/>
      <c r="KQK30" s="37"/>
      <c r="KQL30" s="37"/>
      <c r="KQM30" s="37"/>
      <c r="KQN30" s="37"/>
      <c r="KQO30" s="37"/>
      <c r="KQP30" s="37"/>
      <c r="KQQ30" s="37"/>
      <c r="KQR30" s="37"/>
      <c r="KQS30" s="37"/>
      <c r="KQT30" s="37"/>
      <c r="KQU30" s="37"/>
      <c r="KQV30" s="37"/>
      <c r="KQW30" s="37"/>
      <c r="KQX30" s="37"/>
      <c r="KQY30" s="37"/>
      <c r="KQZ30" s="37"/>
      <c r="KRA30" s="37"/>
      <c r="KRB30" s="37"/>
      <c r="KRC30" s="37"/>
      <c r="KRD30" s="37"/>
      <c r="KRE30" s="37"/>
      <c r="KRF30" s="37"/>
      <c r="KRG30" s="37"/>
      <c r="KRH30" s="37"/>
      <c r="KRI30" s="37"/>
      <c r="KRJ30" s="37"/>
      <c r="KRK30" s="37"/>
      <c r="KRL30" s="37"/>
      <c r="KRM30" s="37"/>
      <c r="KRN30" s="37"/>
      <c r="KRO30" s="37"/>
      <c r="KRP30" s="37"/>
      <c r="KRQ30" s="37"/>
      <c r="KRR30" s="37"/>
      <c r="KRS30" s="37"/>
      <c r="KRT30" s="37"/>
      <c r="KRU30" s="37"/>
      <c r="KRV30" s="37"/>
      <c r="KRW30" s="37"/>
      <c r="KRX30" s="37"/>
      <c r="KRY30" s="37"/>
      <c r="KRZ30" s="37"/>
      <c r="KSA30" s="37"/>
      <c r="KSB30" s="37"/>
      <c r="KSC30" s="37"/>
      <c r="KSD30" s="37"/>
      <c r="KSE30" s="37"/>
      <c r="KSF30" s="37"/>
      <c r="KSG30" s="37"/>
      <c r="KSH30" s="37"/>
      <c r="KSI30" s="37"/>
      <c r="KSJ30" s="37"/>
      <c r="KSK30" s="37"/>
      <c r="KSL30" s="37"/>
      <c r="KSM30" s="37"/>
      <c r="KSN30" s="37"/>
      <c r="KSO30" s="37"/>
      <c r="KSP30" s="37"/>
      <c r="KSQ30" s="37"/>
      <c r="KSR30" s="37"/>
      <c r="KSS30" s="37"/>
      <c r="KST30" s="37"/>
      <c r="KSU30" s="37"/>
      <c r="KSV30" s="37"/>
      <c r="KSW30" s="37"/>
      <c r="KSX30" s="37"/>
      <c r="KSY30" s="37"/>
      <c r="KSZ30" s="37"/>
      <c r="KTA30" s="37"/>
      <c r="KTB30" s="37"/>
      <c r="KTC30" s="37"/>
      <c r="KTD30" s="37"/>
      <c r="KTE30" s="37"/>
      <c r="KTF30" s="37"/>
      <c r="KTG30" s="37"/>
      <c r="KTH30" s="37"/>
      <c r="KTI30" s="37"/>
      <c r="KTJ30" s="37"/>
      <c r="KTK30" s="37"/>
      <c r="KTL30" s="37"/>
      <c r="KTM30" s="37"/>
      <c r="KTN30" s="37"/>
      <c r="KTO30" s="37"/>
      <c r="KTP30" s="37"/>
      <c r="KTQ30" s="37"/>
      <c r="KTR30" s="37"/>
      <c r="KTS30" s="37"/>
      <c r="KTT30" s="37"/>
      <c r="KTU30" s="37"/>
      <c r="KTV30" s="37"/>
      <c r="KTW30" s="37"/>
      <c r="KTX30" s="37"/>
      <c r="KTY30" s="37"/>
      <c r="KTZ30" s="37"/>
      <c r="KUA30" s="37"/>
      <c r="KUB30" s="37"/>
      <c r="KUC30" s="37"/>
      <c r="KUD30" s="37"/>
      <c r="KUE30" s="37"/>
      <c r="KUF30" s="37"/>
      <c r="KUG30" s="37"/>
      <c r="KUH30" s="37"/>
      <c r="KUI30" s="37"/>
      <c r="KUJ30" s="37"/>
      <c r="KUK30" s="37"/>
      <c r="KUL30" s="37"/>
      <c r="KUM30" s="37"/>
      <c r="KUN30" s="37"/>
      <c r="KUO30" s="37"/>
      <c r="KUP30" s="37"/>
      <c r="KUQ30" s="37"/>
      <c r="KUR30" s="37"/>
      <c r="KUS30" s="37"/>
      <c r="KUT30" s="37"/>
      <c r="KUU30" s="37"/>
      <c r="KUV30" s="37"/>
      <c r="KUW30" s="37"/>
      <c r="KUX30" s="37"/>
      <c r="KUY30" s="37"/>
      <c r="KUZ30" s="37"/>
      <c r="KVA30" s="37"/>
      <c r="KVB30" s="37"/>
      <c r="KVC30" s="37"/>
      <c r="KVD30" s="37"/>
      <c r="KVE30" s="37"/>
      <c r="KVF30" s="37"/>
      <c r="KVG30" s="37"/>
      <c r="KVH30" s="37"/>
      <c r="KVI30" s="37"/>
      <c r="KVJ30" s="37"/>
      <c r="KVK30" s="37"/>
      <c r="KVL30" s="37"/>
      <c r="KVM30" s="37"/>
      <c r="KVN30" s="37"/>
      <c r="KVO30" s="37"/>
      <c r="KVP30" s="37"/>
      <c r="KVQ30" s="37"/>
      <c r="KVR30" s="37"/>
      <c r="KVS30" s="37"/>
      <c r="KVT30" s="37"/>
      <c r="KVU30" s="37"/>
      <c r="KVV30" s="37"/>
      <c r="KVW30" s="37"/>
      <c r="KVX30" s="37"/>
      <c r="KVY30" s="37"/>
      <c r="KVZ30" s="37"/>
      <c r="KWA30" s="37"/>
      <c r="KWB30" s="37"/>
      <c r="KWC30" s="37"/>
      <c r="KWD30" s="37"/>
      <c r="KWE30" s="37"/>
      <c r="KWF30" s="37"/>
      <c r="KWG30" s="37"/>
      <c r="KWH30" s="37"/>
      <c r="KWI30" s="37"/>
      <c r="KWJ30" s="37"/>
      <c r="KWK30" s="37"/>
      <c r="KWL30" s="37"/>
      <c r="KWM30" s="37"/>
      <c r="KWN30" s="37"/>
      <c r="KWO30" s="37"/>
      <c r="KWP30" s="37"/>
      <c r="KWQ30" s="37"/>
      <c r="KWR30" s="37"/>
      <c r="KWS30" s="37"/>
      <c r="KWT30" s="37"/>
      <c r="KWU30" s="37"/>
      <c r="KWV30" s="37"/>
      <c r="KWW30" s="37"/>
      <c r="KWX30" s="37"/>
      <c r="KWY30" s="37"/>
      <c r="KWZ30" s="37"/>
      <c r="KXA30" s="37"/>
      <c r="KXB30" s="37"/>
      <c r="KXC30" s="37"/>
      <c r="KXD30" s="37"/>
      <c r="KXE30" s="37"/>
      <c r="KXF30" s="37"/>
      <c r="KXG30" s="37"/>
      <c r="KXH30" s="37"/>
      <c r="KXI30" s="37"/>
      <c r="KXJ30" s="37"/>
      <c r="KXK30" s="37"/>
      <c r="KXL30" s="37"/>
      <c r="KXM30" s="37"/>
      <c r="KXN30" s="37"/>
      <c r="KXO30" s="37"/>
      <c r="KXP30" s="37"/>
      <c r="KXQ30" s="37"/>
      <c r="KXR30" s="37"/>
      <c r="KXS30" s="37"/>
      <c r="KXT30" s="37"/>
      <c r="KXU30" s="37"/>
      <c r="KXV30" s="37"/>
      <c r="KXW30" s="37"/>
      <c r="KXX30" s="37"/>
      <c r="KXY30" s="37"/>
      <c r="KXZ30" s="37"/>
      <c r="KYA30" s="37"/>
      <c r="KYB30" s="37"/>
      <c r="KYC30" s="37"/>
      <c r="KYD30" s="37"/>
      <c r="KYE30" s="37"/>
      <c r="KYF30" s="37"/>
      <c r="KYG30" s="37"/>
      <c r="KYH30" s="37"/>
      <c r="KYI30" s="37"/>
      <c r="KYJ30" s="37"/>
      <c r="KYK30" s="37"/>
      <c r="KYL30" s="37"/>
      <c r="KYM30" s="37"/>
      <c r="KYN30" s="37"/>
      <c r="KYO30" s="37"/>
      <c r="KYP30" s="37"/>
      <c r="KYQ30" s="37"/>
      <c r="KYR30" s="37"/>
      <c r="KYS30" s="37"/>
      <c r="KYT30" s="37"/>
      <c r="KYU30" s="37"/>
      <c r="KYV30" s="37"/>
      <c r="KYW30" s="37"/>
      <c r="KYX30" s="37"/>
      <c r="KYY30" s="37"/>
      <c r="KYZ30" s="37"/>
      <c r="KZA30" s="37"/>
      <c r="KZB30" s="37"/>
      <c r="KZC30" s="37"/>
      <c r="KZD30" s="37"/>
      <c r="KZE30" s="37"/>
      <c r="KZF30" s="37"/>
      <c r="KZG30" s="37"/>
      <c r="KZH30" s="37"/>
      <c r="KZI30" s="37"/>
      <c r="KZJ30" s="37"/>
      <c r="KZK30" s="37"/>
      <c r="KZL30" s="37"/>
      <c r="KZM30" s="37"/>
      <c r="KZN30" s="37"/>
      <c r="KZO30" s="37"/>
      <c r="KZP30" s="37"/>
      <c r="KZQ30" s="37"/>
      <c r="KZR30" s="37"/>
      <c r="KZS30" s="37"/>
      <c r="KZT30" s="37"/>
      <c r="KZU30" s="37"/>
      <c r="KZV30" s="37"/>
      <c r="KZW30" s="37"/>
      <c r="KZX30" s="37"/>
      <c r="KZY30" s="37"/>
      <c r="KZZ30" s="37"/>
      <c r="LAA30" s="37"/>
      <c r="LAB30" s="37"/>
      <c r="LAC30" s="37"/>
      <c r="LAD30" s="37"/>
      <c r="LAE30" s="37"/>
      <c r="LAF30" s="37"/>
      <c r="LAG30" s="37"/>
      <c r="LAH30" s="37"/>
      <c r="LAI30" s="37"/>
      <c r="LAJ30" s="37"/>
      <c r="LAK30" s="37"/>
      <c r="LAL30" s="37"/>
      <c r="LAM30" s="37"/>
      <c r="LAN30" s="37"/>
      <c r="LAO30" s="37"/>
      <c r="LAP30" s="37"/>
      <c r="LAQ30" s="37"/>
      <c r="LAR30" s="37"/>
      <c r="LAS30" s="37"/>
      <c r="LAT30" s="37"/>
      <c r="LAU30" s="37"/>
      <c r="LAV30" s="37"/>
      <c r="LAW30" s="37"/>
      <c r="LAX30" s="37"/>
      <c r="LAY30" s="37"/>
      <c r="LAZ30" s="37"/>
      <c r="LBA30" s="37"/>
      <c r="LBB30" s="37"/>
      <c r="LBC30" s="37"/>
      <c r="LBD30" s="37"/>
      <c r="LBE30" s="37"/>
      <c r="LBF30" s="37"/>
      <c r="LBG30" s="37"/>
      <c r="LBH30" s="37"/>
      <c r="LBI30" s="37"/>
      <c r="LBJ30" s="37"/>
      <c r="LBK30" s="37"/>
      <c r="LBL30" s="37"/>
      <c r="LBM30" s="37"/>
      <c r="LBN30" s="37"/>
      <c r="LBO30" s="37"/>
      <c r="LBP30" s="37"/>
      <c r="LBQ30" s="37"/>
      <c r="LBR30" s="37"/>
      <c r="LBS30" s="37"/>
      <c r="LBT30" s="37"/>
      <c r="LBU30" s="37"/>
      <c r="LBV30" s="37"/>
      <c r="LBW30" s="37"/>
      <c r="LBX30" s="37"/>
      <c r="LBY30" s="37"/>
      <c r="LBZ30" s="37"/>
      <c r="LCA30" s="37"/>
      <c r="LCB30" s="37"/>
      <c r="LCC30" s="37"/>
      <c r="LCD30" s="37"/>
      <c r="LCE30" s="37"/>
      <c r="LCF30" s="37"/>
      <c r="LCG30" s="37"/>
      <c r="LCH30" s="37"/>
      <c r="LCI30" s="37"/>
      <c r="LCJ30" s="37"/>
      <c r="LCK30" s="37"/>
      <c r="LCL30" s="37"/>
      <c r="LCM30" s="37"/>
      <c r="LCN30" s="37"/>
      <c r="LCO30" s="37"/>
      <c r="LCP30" s="37"/>
      <c r="LCQ30" s="37"/>
      <c r="LCR30" s="37"/>
      <c r="LCS30" s="37"/>
      <c r="LCT30" s="37"/>
      <c r="LCU30" s="37"/>
      <c r="LCV30" s="37"/>
      <c r="LCW30" s="37"/>
      <c r="LCX30" s="37"/>
      <c r="LCY30" s="37"/>
      <c r="LCZ30" s="37"/>
      <c r="LDA30" s="37"/>
      <c r="LDB30" s="37"/>
      <c r="LDC30" s="37"/>
      <c r="LDD30" s="37"/>
      <c r="LDE30" s="37"/>
      <c r="LDF30" s="37"/>
      <c r="LDG30" s="37"/>
      <c r="LDH30" s="37"/>
      <c r="LDI30" s="37"/>
      <c r="LDJ30" s="37"/>
      <c r="LDK30" s="37"/>
      <c r="LDL30" s="37"/>
      <c r="LDM30" s="37"/>
      <c r="LDN30" s="37"/>
      <c r="LDO30" s="37"/>
      <c r="LDP30" s="37"/>
      <c r="LDQ30" s="37"/>
      <c r="LDR30" s="37"/>
      <c r="LDS30" s="37"/>
      <c r="LDT30" s="37"/>
      <c r="LDU30" s="37"/>
      <c r="LDV30" s="37"/>
      <c r="LDW30" s="37"/>
      <c r="LDX30" s="37"/>
      <c r="LDY30" s="37"/>
      <c r="LDZ30" s="37"/>
      <c r="LEA30" s="37"/>
      <c r="LEB30" s="37"/>
      <c r="LEC30" s="37"/>
      <c r="LED30" s="37"/>
      <c r="LEE30" s="37"/>
      <c r="LEF30" s="37"/>
      <c r="LEG30" s="37"/>
      <c r="LEH30" s="37"/>
      <c r="LEI30" s="37"/>
      <c r="LEJ30" s="37"/>
      <c r="LEK30" s="37"/>
      <c r="LEL30" s="37"/>
      <c r="LEM30" s="37"/>
      <c r="LEN30" s="37"/>
      <c r="LEO30" s="37"/>
      <c r="LEP30" s="37"/>
      <c r="LEQ30" s="37"/>
      <c r="LER30" s="37"/>
      <c r="LES30" s="37"/>
      <c r="LET30" s="37"/>
      <c r="LEU30" s="37"/>
      <c r="LEV30" s="37"/>
      <c r="LEW30" s="37"/>
      <c r="LEX30" s="37"/>
      <c r="LEY30" s="37"/>
      <c r="LEZ30" s="37"/>
      <c r="LFA30" s="37"/>
      <c r="LFB30" s="37"/>
      <c r="LFC30" s="37"/>
      <c r="LFD30" s="37"/>
      <c r="LFE30" s="37"/>
      <c r="LFF30" s="37"/>
      <c r="LFG30" s="37"/>
      <c r="LFH30" s="37"/>
      <c r="LFI30" s="37"/>
      <c r="LFJ30" s="37"/>
      <c r="LFK30" s="37"/>
      <c r="LFL30" s="37"/>
      <c r="LFM30" s="37"/>
      <c r="LFN30" s="37"/>
      <c r="LFO30" s="37"/>
      <c r="LFP30" s="37"/>
      <c r="LFQ30" s="37"/>
      <c r="LFR30" s="37"/>
      <c r="LFS30" s="37"/>
      <c r="LFT30" s="37"/>
      <c r="LFU30" s="37"/>
      <c r="LFV30" s="37"/>
      <c r="LFW30" s="37"/>
      <c r="LFX30" s="37"/>
      <c r="LFY30" s="37"/>
      <c r="LFZ30" s="37"/>
      <c r="LGA30" s="37"/>
      <c r="LGB30" s="37"/>
      <c r="LGC30" s="37"/>
      <c r="LGD30" s="37"/>
      <c r="LGE30" s="37"/>
      <c r="LGF30" s="37"/>
      <c r="LGG30" s="37"/>
      <c r="LGH30" s="37"/>
      <c r="LGI30" s="37"/>
      <c r="LGJ30" s="37"/>
      <c r="LGK30" s="37"/>
      <c r="LGL30" s="37"/>
      <c r="LGM30" s="37"/>
      <c r="LGN30" s="37"/>
      <c r="LGO30" s="37"/>
      <c r="LGP30" s="37"/>
      <c r="LGQ30" s="37"/>
      <c r="LGR30" s="37"/>
      <c r="LGS30" s="37"/>
      <c r="LGT30" s="37"/>
      <c r="LGU30" s="37"/>
      <c r="LGV30" s="37"/>
      <c r="LGW30" s="37"/>
      <c r="LGX30" s="37"/>
      <c r="LGY30" s="37"/>
      <c r="LGZ30" s="37"/>
      <c r="LHA30" s="37"/>
      <c r="LHB30" s="37"/>
      <c r="LHC30" s="37"/>
      <c r="LHD30" s="37"/>
      <c r="LHE30" s="37"/>
      <c r="LHF30" s="37"/>
      <c r="LHG30" s="37"/>
      <c r="LHH30" s="37"/>
      <c r="LHI30" s="37"/>
      <c r="LHJ30" s="37"/>
      <c r="LHK30" s="37"/>
      <c r="LHL30" s="37"/>
      <c r="LHM30" s="37"/>
      <c r="LHN30" s="37"/>
      <c r="LHO30" s="37"/>
      <c r="LHP30" s="37"/>
      <c r="LHQ30" s="37"/>
      <c r="LHR30" s="37"/>
      <c r="LHS30" s="37"/>
      <c r="LHT30" s="37"/>
      <c r="LHU30" s="37"/>
      <c r="LHV30" s="37"/>
      <c r="LHW30" s="37"/>
      <c r="LHX30" s="37"/>
      <c r="LHY30" s="37"/>
      <c r="LHZ30" s="37"/>
      <c r="LIA30" s="37"/>
      <c r="LIB30" s="37"/>
      <c r="LIC30" s="37"/>
      <c r="LID30" s="37"/>
      <c r="LIE30" s="37"/>
      <c r="LIF30" s="37"/>
      <c r="LIG30" s="37"/>
      <c r="LIH30" s="37"/>
      <c r="LII30" s="37"/>
      <c r="LIJ30" s="37"/>
      <c r="LIK30" s="37"/>
      <c r="LIL30" s="37"/>
      <c r="LIM30" s="37"/>
      <c r="LIN30" s="37"/>
      <c r="LIO30" s="37"/>
      <c r="LIP30" s="37"/>
      <c r="LIQ30" s="37"/>
      <c r="LIR30" s="37"/>
      <c r="LIS30" s="37"/>
      <c r="LIT30" s="37"/>
      <c r="LIU30" s="37"/>
      <c r="LIV30" s="37"/>
      <c r="LIW30" s="37"/>
      <c r="LIX30" s="37"/>
      <c r="LIY30" s="37"/>
      <c r="LIZ30" s="37"/>
      <c r="LJA30" s="37"/>
      <c r="LJB30" s="37"/>
      <c r="LJC30" s="37"/>
      <c r="LJD30" s="37"/>
      <c r="LJE30" s="37"/>
      <c r="LJF30" s="37"/>
      <c r="LJG30" s="37"/>
      <c r="LJH30" s="37"/>
      <c r="LJI30" s="37"/>
      <c r="LJJ30" s="37"/>
      <c r="LJK30" s="37"/>
      <c r="LJL30" s="37"/>
      <c r="LJM30" s="37"/>
      <c r="LJN30" s="37"/>
      <c r="LJO30" s="37"/>
      <c r="LJP30" s="37"/>
      <c r="LJQ30" s="37"/>
      <c r="LJR30" s="37"/>
      <c r="LJS30" s="37"/>
      <c r="LJT30" s="37"/>
      <c r="LJU30" s="37"/>
      <c r="LJV30" s="37"/>
      <c r="LJW30" s="37"/>
      <c r="LJX30" s="37"/>
      <c r="LJY30" s="37"/>
      <c r="LJZ30" s="37"/>
      <c r="LKA30" s="37"/>
      <c r="LKB30" s="37"/>
      <c r="LKC30" s="37"/>
      <c r="LKD30" s="37"/>
      <c r="LKE30" s="37"/>
      <c r="LKF30" s="37"/>
      <c r="LKG30" s="37"/>
      <c r="LKH30" s="37"/>
      <c r="LKI30" s="37"/>
      <c r="LKJ30" s="37"/>
      <c r="LKK30" s="37"/>
      <c r="LKL30" s="37"/>
      <c r="LKM30" s="37"/>
      <c r="LKN30" s="37"/>
      <c r="LKO30" s="37"/>
      <c r="LKP30" s="37"/>
      <c r="LKQ30" s="37"/>
      <c r="LKR30" s="37"/>
      <c r="LKS30" s="37"/>
      <c r="LKT30" s="37"/>
      <c r="LKU30" s="37"/>
      <c r="LKV30" s="37"/>
      <c r="LKW30" s="37"/>
      <c r="LKX30" s="37"/>
      <c r="LKY30" s="37"/>
      <c r="LKZ30" s="37"/>
      <c r="LLA30" s="37"/>
      <c r="LLB30" s="37"/>
      <c r="LLC30" s="37"/>
      <c r="LLD30" s="37"/>
      <c r="LLE30" s="37"/>
      <c r="LLF30" s="37"/>
      <c r="LLG30" s="37"/>
      <c r="LLH30" s="37"/>
      <c r="LLI30" s="37"/>
      <c r="LLJ30" s="37"/>
      <c r="LLK30" s="37"/>
      <c r="LLL30" s="37"/>
      <c r="LLM30" s="37"/>
      <c r="LLN30" s="37"/>
      <c r="LLO30" s="37"/>
      <c r="LLP30" s="37"/>
      <c r="LLQ30" s="37"/>
      <c r="LLR30" s="37"/>
      <c r="LLS30" s="37"/>
      <c r="LLT30" s="37"/>
      <c r="LLU30" s="37"/>
      <c r="LLV30" s="37"/>
      <c r="LLW30" s="37"/>
      <c r="LLX30" s="37"/>
      <c r="LLY30" s="37"/>
      <c r="LLZ30" s="37"/>
      <c r="LMA30" s="37"/>
      <c r="LMB30" s="37"/>
      <c r="LMC30" s="37"/>
      <c r="LMD30" s="37"/>
      <c r="LME30" s="37"/>
      <c r="LMF30" s="37"/>
      <c r="LMG30" s="37"/>
      <c r="LMH30" s="37"/>
      <c r="LMI30" s="37"/>
      <c r="LMJ30" s="37"/>
      <c r="LMK30" s="37"/>
      <c r="LML30" s="37"/>
      <c r="LMM30" s="37"/>
      <c r="LMN30" s="37"/>
      <c r="LMO30" s="37"/>
      <c r="LMP30" s="37"/>
      <c r="LMQ30" s="37"/>
      <c r="LMR30" s="37"/>
      <c r="LMS30" s="37"/>
      <c r="LMT30" s="37"/>
      <c r="LMU30" s="37"/>
      <c r="LMV30" s="37"/>
      <c r="LMW30" s="37"/>
      <c r="LMX30" s="37"/>
      <c r="LMY30" s="37"/>
      <c r="LMZ30" s="37"/>
      <c r="LNA30" s="37"/>
      <c r="LNB30" s="37"/>
      <c r="LNC30" s="37"/>
      <c r="LND30" s="37"/>
      <c r="LNE30" s="37"/>
      <c r="LNF30" s="37"/>
      <c r="LNG30" s="37"/>
      <c r="LNH30" s="37"/>
      <c r="LNI30" s="37"/>
      <c r="LNJ30" s="37"/>
      <c r="LNK30" s="37"/>
      <c r="LNL30" s="37"/>
      <c r="LNM30" s="37"/>
      <c r="LNN30" s="37"/>
      <c r="LNO30" s="37"/>
      <c r="LNP30" s="37"/>
      <c r="LNQ30" s="37"/>
      <c r="LNR30" s="37"/>
      <c r="LNS30" s="37"/>
      <c r="LNT30" s="37"/>
      <c r="LNU30" s="37"/>
      <c r="LNV30" s="37"/>
      <c r="LNW30" s="37"/>
      <c r="LNX30" s="37"/>
      <c r="LNY30" s="37"/>
      <c r="LNZ30" s="37"/>
      <c r="LOA30" s="37"/>
      <c r="LOB30" s="37"/>
      <c r="LOC30" s="37"/>
      <c r="LOD30" s="37"/>
      <c r="LOE30" s="37"/>
      <c r="LOF30" s="37"/>
      <c r="LOG30" s="37"/>
      <c r="LOH30" s="37"/>
      <c r="LOI30" s="37"/>
      <c r="LOJ30" s="37"/>
      <c r="LOK30" s="37"/>
      <c r="LOL30" s="37"/>
      <c r="LOM30" s="37"/>
      <c r="LON30" s="37"/>
      <c r="LOO30" s="37"/>
      <c r="LOP30" s="37"/>
      <c r="LOQ30" s="37"/>
      <c r="LOR30" s="37"/>
      <c r="LOS30" s="37"/>
      <c r="LOT30" s="37"/>
      <c r="LOU30" s="37"/>
      <c r="LOV30" s="37"/>
      <c r="LOW30" s="37"/>
      <c r="LOX30" s="37"/>
      <c r="LOY30" s="37"/>
      <c r="LOZ30" s="37"/>
      <c r="LPA30" s="37"/>
      <c r="LPB30" s="37"/>
      <c r="LPC30" s="37"/>
      <c r="LPD30" s="37"/>
      <c r="LPE30" s="37"/>
      <c r="LPF30" s="37"/>
      <c r="LPG30" s="37"/>
      <c r="LPH30" s="37"/>
      <c r="LPI30" s="37"/>
      <c r="LPJ30" s="37"/>
      <c r="LPK30" s="37"/>
      <c r="LPL30" s="37"/>
      <c r="LPM30" s="37"/>
      <c r="LPN30" s="37"/>
      <c r="LPO30" s="37"/>
      <c r="LPP30" s="37"/>
      <c r="LPQ30" s="37"/>
      <c r="LPR30" s="37"/>
      <c r="LPS30" s="37"/>
      <c r="LPT30" s="37"/>
      <c r="LPU30" s="37"/>
      <c r="LPV30" s="37"/>
      <c r="LPW30" s="37"/>
      <c r="LPX30" s="37"/>
      <c r="LPY30" s="37"/>
      <c r="LPZ30" s="37"/>
      <c r="LQA30" s="37"/>
      <c r="LQB30" s="37"/>
      <c r="LQC30" s="37"/>
      <c r="LQD30" s="37"/>
      <c r="LQE30" s="37"/>
      <c r="LQF30" s="37"/>
      <c r="LQG30" s="37"/>
      <c r="LQH30" s="37"/>
      <c r="LQI30" s="37"/>
      <c r="LQJ30" s="37"/>
      <c r="LQK30" s="37"/>
      <c r="LQL30" s="37"/>
      <c r="LQM30" s="37"/>
      <c r="LQN30" s="37"/>
      <c r="LQO30" s="37"/>
      <c r="LQP30" s="37"/>
      <c r="LQQ30" s="37"/>
      <c r="LQR30" s="37"/>
      <c r="LQS30" s="37"/>
      <c r="LQT30" s="37"/>
      <c r="LQU30" s="37"/>
      <c r="LQV30" s="37"/>
      <c r="LQW30" s="37"/>
      <c r="LQX30" s="37"/>
      <c r="LQY30" s="37"/>
      <c r="LQZ30" s="37"/>
      <c r="LRA30" s="37"/>
      <c r="LRB30" s="37"/>
      <c r="LRC30" s="37"/>
      <c r="LRD30" s="37"/>
      <c r="LRE30" s="37"/>
      <c r="LRF30" s="37"/>
      <c r="LRG30" s="37"/>
      <c r="LRH30" s="37"/>
      <c r="LRI30" s="37"/>
      <c r="LRJ30" s="37"/>
      <c r="LRK30" s="37"/>
      <c r="LRL30" s="37"/>
      <c r="LRM30" s="37"/>
      <c r="LRN30" s="37"/>
      <c r="LRO30" s="37"/>
      <c r="LRP30" s="37"/>
      <c r="LRQ30" s="37"/>
      <c r="LRR30" s="37"/>
      <c r="LRS30" s="37"/>
      <c r="LRT30" s="37"/>
      <c r="LRU30" s="37"/>
      <c r="LRV30" s="37"/>
      <c r="LRW30" s="37"/>
      <c r="LRX30" s="37"/>
      <c r="LRY30" s="37"/>
      <c r="LRZ30" s="37"/>
      <c r="LSA30" s="37"/>
      <c r="LSB30" s="37"/>
      <c r="LSC30" s="37"/>
      <c r="LSD30" s="37"/>
      <c r="LSE30" s="37"/>
      <c r="LSF30" s="37"/>
      <c r="LSG30" s="37"/>
      <c r="LSH30" s="37"/>
      <c r="LSI30" s="37"/>
      <c r="LSJ30" s="37"/>
      <c r="LSK30" s="37"/>
      <c r="LSL30" s="37"/>
      <c r="LSM30" s="37"/>
      <c r="LSN30" s="37"/>
      <c r="LSO30" s="37"/>
      <c r="LSP30" s="37"/>
      <c r="LSQ30" s="37"/>
      <c r="LSR30" s="37"/>
      <c r="LSS30" s="37"/>
      <c r="LST30" s="37"/>
      <c r="LSU30" s="37"/>
      <c r="LSV30" s="37"/>
      <c r="LSW30" s="37"/>
      <c r="LSX30" s="37"/>
      <c r="LSY30" s="37"/>
      <c r="LSZ30" s="37"/>
      <c r="LTA30" s="37"/>
      <c r="LTB30" s="37"/>
      <c r="LTC30" s="37"/>
      <c r="LTD30" s="37"/>
      <c r="LTE30" s="37"/>
      <c r="LTF30" s="37"/>
      <c r="LTG30" s="37"/>
      <c r="LTH30" s="37"/>
      <c r="LTI30" s="37"/>
      <c r="LTJ30" s="37"/>
      <c r="LTK30" s="37"/>
      <c r="LTL30" s="37"/>
      <c r="LTM30" s="37"/>
      <c r="LTN30" s="37"/>
      <c r="LTO30" s="37"/>
      <c r="LTP30" s="37"/>
      <c r="LTQ30" s="37"/>
      <c r="LTR30" s="37"/>
      <c r="LTS30" s="37"/>
      <c r="LTT30" s="37"/>
      <c r="LTU30" s="37"/>
      <c r="LTV30" s="37"/>
      <c r="LTW30" s="37"/>
      <c r="LTX30" s="37"/>
      <c r="LTY30" s="37"/>
      <c r="LTZ30" s="37"/>
      <c r="LUA30" s="37"/>
      <c r="LUB30" s="37"/>
      <c r="LUC30" s="37"/>
      <c r="LUD30" s="37"/>
      <c r="LUE30" s="37"/>
      <c r="LUF30" s="37"/>
      <c r="LUG30" s="37"/>
      <c r="LUH30" s="37"/>
      <c r="LUI30" s="37"/>
      <c r="LUJ30" s="37"/>
      <c r="LUK30" s="37"/>
      <c r="LUL30" s="37"/>
      <c r="LUM30" s="37"/>
      <c r="LUN30" s="37"/>
      <c r="LUO30" s="37"/>
      <c r="LUP30" s="37"/>
      <c r="LUQ30" s="37"/>
      <c r="LUR30" s="37"/>
      <c r="LUS30" s="37"/>
      <c r="LUT30" s="37"/>
      <c r="LUU30" s="37"/>
      <c r="LUV30" s="37"/>
      <c r="LUW30" s="37"/>
      <c r="LUX30" s="37"/>
      <c r="LUY30" s="37"/>
      <c r="LUZ30" s="37"/>
      <c r="LVA30" s="37"/>
      <c r="LVB30" s="37"/>
      <c r="LVC30" s="37"/>
      <c r="LVD30" s="37"/>
      <c r="LVE30" s="37"/>
      <c r="LVF30" s="37"/>
      <c r="LVG30" s="37"/>
      <c r="LVH30" s="37"/>
      <c r="LVI30" s="37"/>
      <c r="LVJ30" s="37"/>
      <c r="LVK30" s="37"/>
      <c r="LVL30" s="37"/>
      <c r="LVM30" s="37"/>
      <c r="LVN30" s="37"/>
      <c r="LVO30" s="37"/>
      <c r="LVP30" s="37"/>
      <c r="LVQ30" s="37"/>
      <c r="LVR30" s="37"/>
      <c r="LVS30" s="37"/>
      <c r="LVT30" s="37"/>
      <c r="LVU30" s="37"/>
      <c r="LVV30" s="37"/>
      <c r="LVW30" s="37"/>
      <c r="LVX30" s="37"/>
      <c r="LVY30" s="37"/>
      <c r="LVZ30" s="37"/>
      <c r="LWA30" s="37"/>
      <c r="LWB30" s="37"/>
      <c r="LWC30" s="37"/>
      <c r="LWD30" s="37"/>
      <c r="LWE30" s="37"/>
      <c r="LWF30" s="37"/>
      <c r="LWG30" s="37"/>
      <c r="LWH30" s="37"/>
      <c r="LWI30" s="37"/>
      <c r="LWJ30" s="37"/>
      <c r="LWK30" s="37"/>
      <c r="LWL30" s="37"/>
      <c r="LWM30" s="37"/>
      <c r="LWN30" s="37"/>
      <c r="LWO30" s="37"/>
      <c r="LWP30" s="37"/>
      <c r="LWQ30" s="37"/>
      <c r="LWR30" s="37"/>
      <c r="LWS30" s="37"/>
      <c r="LWT30" s="37"/>
      <c r="LWU30" s="37"/>
      <c r="LWV30" s="37"/>
      <c r="LWW30" s="37"/>
      <c r="LWX30" s="37"/>
      <c r="LWY30" s="37"/>
      <c r="LWZ30" s="37"/>
      <c r="LXA30" s="37"/>
      <c r="LXB30" s="37"/>
      <c r="LXC30" s="37"/>
      <c r="LXD30" s="37"/>
      <c r="LXE30" s="37"/>
      <c r="LXF30" s="37"/>
      <c r="LXG30" s="37"/>
      <c r="LXH30" s="37"/>
      <c r="LXI30" s="37"/>
      <c r="LXJ30" s="37"/>
      <c r="LXK30" s="37"/>
      <c r="LXL30" s="37"/>
      <c r="LXM30" s="37"/>
      <c r="LXN30" s="37"/>
      <c r="LXO30" s="37"/>
      <c r="LXP30" s="37"/>
      <c r="LXQ30" s="37"/>
      <c r="LXR30" s="37"/>
      <c r="LXS30" s="37"/>
      <c r="LXT30" s="37"/>
      <c r="LXU30" s="37"/>
      <c r="LXV30" s="37"/>
      <c r="LXW30" s="37"/>
      <c r="LXX30" s="37"/>
      <c r="LXY30" s="37"/>
      <c r="LXZ30" s="37"/>
      <c r="LYA30" s="37"/>
      <c r="LYB30" s="37"/>
      <c r="LYC30" s="37"/>
      <c r="LYD30" s="37"/>
      <c r="LYE30" s="37"/>
      <c r="LYF30" s="37"/>
      <c r="LYG30" s="37"/>
      <c r="LYH30" s="37"/>
      <c r="LYI30" s="37"/>
      <c r="LYJ30" s="37"/>
      <c r="LYK30" s="37"/>
      <c r="LYL30" s="37"/>
      <c r="LYM30" s="37"/>
      <c r="LYN30" s="37"/>
      <c r="LYO30" s="37"/>
      <c r="LYP30" s="37"/>
      <c r="LYQ30" s="37"/>
      <c r="LYR30" s="37"/>
      <c r="LYS30" s="37"/>
      <c r="LYT30" s="37"/>
      <c r="LYU30" s="37"/>
      <c r="LYV30" s="37"/>
      <c r="LYW30" s="37"/>
      <c r="LYX30" s="37"/>
      <c r="LYY30" s="37"/>
      <c r="LYZ30" s="37"/>
      <c r="LZA30" s="37"/>
      <c r="LZB30" s="37"/>
      <c r="LZC30" s="37"/>
      <c r="LZD30" s="37"/>
      <c r="LZE30" s="37"/>
      <c r="LZF30" s="37"/>
      <c r="LZG30" s="37"/>
      <c r="LZH30" s="37"/>
      <c r="LZI30" s="37"/>
      <c r="LZJ30" s="37"/>
      <c r="LZK30" s="37"/>
      <c r="LZL30" s="37"/>
      <c r="LZM30" s="37"/>
      <c r="LZN30" s="37"/>
      <c r="LZO30" s="37"/>
      <c r="LZP30" s="37"/>
      <c r="LZQ30" s="37"/>
      <c r="LZR30" s="37"/>
      <c r="LZS30" s="37"/>
      <c r="LZT30" s="37"/>
      <c r="LZU30" s="37"/>
      <c r="LZV30" s="37"/>
      <c r="LZW30" s="37"/>
      <c r="LZX30" s="37"/>
      <c r="LZY30" s="37"/>
      <c r="LZZ30" s="37"/>
      <c r="MAA30" s="37"/>
      <c r="MAB30" s="37"/>
      <c r="MAC30" s="37"/>
      <c r="MAD30" s="37"/>
      <c r="MAE30" s="37"/>
      <c r="MAF30" s="37"/>
      <c r="MAG30" s="37"/>
      <c r="MAH30" s="37"/>
      <c r="MAI30" s="37"/>
      <c r="MAJ30" s="37"/>
      <c r="MAK30" s="37"/>
      <c r="MAL30" s="37"/>
      <c r="MAM30" s="37"/>
      <c r="MAN30" s="37"/>
      <c r="MAO30" s="37"/>
      <c r="MAP30" s="37"/>
      <c r="MAQ30" s="37"/>
      <c r="MAR30" s="37"/>
      <c r="MAS30" s="37"/>
      <c r="MAT30" s="37"/>
      <c r="MAU30" s="37"/>
      <c r="MAV30" s="37"/>
      <c r="MAW30" s="37"/>
      <c r="MAX30" s="37"/>
      <c r="MAY30" s="37"/>
      <c r="MAZ30" s="37"/>
      <c r="MBA30" s="37"/>
      <c r="MBB30" s="37"/>
      <c r="MBC30" s="37"/>
      <c r="MBD30" s="37"/>
      <c r="MBE30" s="37"/>
      <c r="MBF30" s="37"/>
      <c r="MBG30" s="37"/>
      <c r="MBH30" s="37"/>
      <c r="MBI30" s="37"/>
      <c r="MBJ30" s="37"/>
      <c r="MBK30" s="37"/>
      <c r="MBL30" s="37"/>
      <c r="MBM30" s="37"/>
      <c r="MBN30" s="37"/>
      <c r="MBO30" s="37"/>
      <c r="MBP30" s="37"/>
      <c r="MBQ30" s="37"/>
      <c r="MBR30" s="37"/>
      <c r="MBS30" s="37"/>
      <c r="MBT30" s="37"/>
      <c r="MBU30" s="37"/>
      <c r="MBV30" s="37"/>
      <c r="MBW30" s="37"/>
      <c r="MBX30" s="37"/>
      <c r="MBY30" s="37"/>
      <c r="MBZ30" s="37"/>
      <c r="MCA30" s="37"/>
      <c r="MCB30" s="37"/>
      <c r="MCC30" s="37"/>
      <c r="MCD30" s="37"/>
      <c r="MCE30" s="37"/>
      <c r="MCF30" s="37"/>
      <c r="MCG30" s="37"/>
      <c r="MCH30" s="37"/>
      <c r="MCI30" s="37"/>
      <c r="MCJ30" s="37"/>
      <c r="MCK30" s="37"/>
      <c r="MCL30" s="37"/>
      <c r="MCM30" s="37"/>
      <c r="MCN30" s="37"/>
      <c r="MCO30" s="37"/>
      <c r="MCP30" s="37"/>
      <c r="MCQ30" s="37"/>
      <c r="MCR30" s="37"/>
      <c r="MCS30" s="37"/>
      <c r="MCT30" s="37"/>
      <c r="MCU30" s="37"/>
      <c r="MCV30" s="37"/>
      <c r="MCW30" s="37"/>
      <c r="MCX30" s="37"/>
      <c r="MCY30" s="37"/>
      <c r="MCZ30" s="37"/>
      <c r="MDA30" s="37"/>
      <c r="MDB30" s="37"/>
      <c r="MDC30" s="37"/>
      <c r="MDD30" s="37"/>
      <c r="MDE30" s="37"/>
      <c r="MDF30" s="37"/>
      <c r="MDG30" s="37"/>
      <c r="MDH30" s="37"/>
      <c r="MDI30" s="37"/>
      <c r="MDJ30" s="37"/>
      <c r="MDK30" s="37"/>
      <c r="MDL30" s="37"/>
      <c r="MDM30" s="37"/>
      <c r="MDN30" s="37"/>
      <c r="MDO30" s="37"/>
      <c r="MDP30" s="37"/>
      <c r="MDQ30" s="37"/>
      <c r="MDR30" s="37"/>
      <c r="MDS30" s="37"/>
      <c r="MDT30" s="37"/>
      <c r="MDU30" s="37"/>
      <c r="MDV30" s="37"/>
      <c r="MDW30" s="37"/>
      <c r="MDX30" s="37"/>
      <c r="MDY30" s="37"/>
      <c r="MDZ30" s="37"/>
      <c r="MEA30" s="37"/>
      <c r="MEB30" s="37"/>
      <c r="MEC30" s="37"/>
      <c r="MED30" s="37"/>
      <c r="MEE30" s="37"/>
      <c r="MEF30" s="37"/>
      <c r="MEG30" s="37"/>
      <c r="MEH30" s="37"/>
      <c r="MEI30" s="37"/>
      <c r="MEJ30" s="37"/>
      <c r="MEK30" s="37"/>
      <c r="MEL30" s="37"/>
      <c r="MEM30" s="37"/>
      <c r="MEN30" s="37"/>
      <c r="MEO30" s="37"/>
      <c r="MEP30" s="37"/>
      <c r="MEQ30" s="37"/>
      <c r="MER30" s="37"/>
      <c r="MES30" s="37"/>
      <c r="MET30" s="37"/>
      <c r="MEU30" s="37"/>
      <c r="MEV30" s="37"/>
      <c r="MEW30" s="37"/>
      <c r="MEX30" s="37"/>
      <c r="MEY30" s="37"/>
      <c r="MEZ30" s="37"/>
      <c r="MFA30" s="37"/>
      <c r="MFB30" s="37"/>
      <c r="MFC30" s="37"/>
      <c r="MFD30" s="37"/>
      <c r="MFE30" s="37"/>
      <c r="MFF30" s="37"/>
      <c r="MFG30" s="37"/>
      <c r="MFH30" s="37"/>
      <c r="MFI30" s="37"/>
      <c r="MFJ30" s="37"/>
      <c r="MFK30" s="37"/>
      <c r="MFL30" s="37"/>
      <c r="MFM30" s="37"/>
      <c r="MFN30" s="37"/>
      <c r="MFO30" s="37"/>
      <c r="MFP30" s="37"/>
      <c r="MFQ30" s="37"/>
      <c r="MFR30" s="37"/>
      <c r="MFS30" s="37"/>
      <c r="MFT30" s="37"/>
      <c r="MFU30" s="37"/>
      <c r="MFV30" s="37"/>
      <c r="MFW30" s="37"/>
      <c r="MFX30" s="37"/>
      <c r="MFY30" s="37"/>
      <c r="MFZ30" s="37"/>
      <c r="MGA30" s="37"/>
      <c r="MGB30" s="37"/>
      <c r="MGC30" s="37"/>
      <c r="MGD30" s="37"/>
      <c r="MGE30" s="37"/>
      <c r="MGF30" s="37"/>
      <c r="MGG30" s="37"/>
      <c r="MGH30" s="37"/>
      <c r="MGI30" s="37"/>
      <c r="MGJ30" s="37"/>
      <c r="MGK30" s="37"/>
      <c r="MGL30" s="37"/>
      <c r="MGM30" s="37"/>
      <c r="MGN30" s="37"/>
      <c r="MGO30" s="37"/>
      <c r="MGP30" s="37"/>
      <c r="MGQ30" s="37"/>
      <c r="MGR30" s="37"/>
      <c r="MGS30" s="37"/>
      <c r="MGT30" s="37"/>
      <c r="MGU30" s="37"/>
      <c r="MGV30" s="37"/>
      <c r="MGW30" s="37"/>
      <c r="MGX30" s="37"/>
      <c r="MGY30" s="37"/>
      <c r="MGZ30" s="37"/>
      <c r="MHA30" s="37"/>
      <c r="MHB30" s="37"/>
      <c r="MHC30" s="37"/>
      <c r="MHD30" s="37"/>
      <c r="MHE30" s="37"/>
      <c r="MHF30" s="37"/>
      <c r="MHG30" s="37"/>
      <c r="MHH30" s="37"/>
      <c r="MHI30" s="37"/>
      <c r="MHJ30" s="37"/>
      <c r="MHK30" s="37"/>
      <c r="MHL30" s="37"/>
      <c r="MHM30" s="37"/>
      <c r="MHN30" s="37"/>
      <c r="MHO30" s="37"/>
      <c r="MHP30" s="37"/>
      <c r="MHQ30" s="37"/>
      <c r="MHR30" s="37"/>
      <c r="MHS30" s="37"/>
      <c r="MHT30" s="37"/>
      <c r="MHU30" s="37"/>
      <c r="MHV30" s="37"/>
      <c r="MHW30" s="37"/>
      <c r="MHX30" s="37"/>
      <c r="MHY30" s="37"/>
      <c r="MHZ30" s="37"/>
      <c r="MIA30" s="37"/>
      <c r="MIB30" s="37"/>
      <c r="MIC30" s="37"/>
      <c r="MID30" s="37"/>
      <c r="MIE30" s="37"/>
      <c r="MIF30" s="37"/>
      <c r="MIG30" s="37"/>
      <c r="MIH30" s="37"/>
      <c r="MII30" s="37"/>
      <c r="MIJ30" s="37"/>
      <c r="MIK30" s="37"/>
      <c r="MIL30" s="37"/>
      <c r="MIM30" s="37"/>
      <c r="MIN30" s="37"/>
      <c r="MIO30" s="37"/>
      <c r="MIP30" s="37"/>
      <c r="MIQ30" s="37"/>
      <c r="MIR30" s="37"/>
      <c r="MIS30" s="37"/>
      <c r="MIT30" s="37"/>
      <c r="MIU30" s="37"/>
      <c r="MIV30" s="37"/>
      <c r="MIW30" s="37"/>
      <c r="MIX30" s="37"/>
      <c r="MIY30" s="37"/>
      <c r="MIZ30" s="37"/>
      <c r="MJA30" s="37"/>
      <c r="MJB30" s="37"/>
      <c r="MJC30" s="37"/>
      <c r="MJD30" s="37"/>
      <c r="MJE30" s="37"/>
      <c r="MJF30" s="37"/>
      <c r="MJG30" s="37"/>
      <c r="MJH30" s="37"/>
      <c r="MJI30" s="37"/>
      <c r="MJJ30" s="37"/>
      <c r="MJK30" s="37"/>
      <c r="MJL30" s="37"/>
      <c r="MJM30" s="37"/>
      <c r="MJN30" s="37"/>
      <c r="MJO30" s="37"/>
      <c r="MJP30" s="37"/>
      <c r="MJQ30" s="37"/>
      <c r="MJR30" s="37"/>
      <c r="MJS30" s="37"/>
      <c r="MJT30" s="37"/>
      <c r="MJU30" s="37"/>
      <c r="MJV30" s="37"/>
      <c r="MJW30" s="37"/>
      <c r="MJX30" s="37"/>
      <c r="MJY30" s="37"/>
      <c r="MJZ30" s="37"/>
      <c r="MKA30" s="37"/>
      <c r="MKB30" s="37"/>
      <c r="MKC30" s="37"/>
      <c r="MKD30" s="37"/>
      <c r="MKE30" s="37"/>
      <c r="MKF30" s="37"/>
      <c r="MKG30" s="37"/>
      <c r="MKH30" s="37"/>
      <c r="MKI30" s="37"/>
      <c r="MKJ30" s="37"/>
      <c r="MKK30" s="37"/>
      <c r="MKL30" s="37"/>
      <c r="MKM30" s="37"/>
      <c r="MKN30" s="37"/>
      <c r="MKO30" s="37"/>
      <c r="MKP30" s="37"/>
      <c r="MKQ30" s="37"/>
      <c r="MKR30" s="37"/>
      <c r="MKS30" s="37"/>
      <c r="MKT30" s="37"/>
      <c r="MKU30" s="37"/>
      <c r="MKV30" s="37"/>
      <c r="MKW30" s="37"/>
      <c r="MKX30" s="37"/>
      <c r="MKY30" s="37"/>
      <c r="MKZ30" s="37"/>
      <c r="MLA30" s="37"/>
      <c r="MLB30" s="37"/>
      <c r="MLC30" s="37"/>
      <c r="MLD30" s="37"/>
      <c r="MLE30" s="37"/>
      <c r="MLF30" s="37"/>
      <c r="MLG30" s="37"/>
      <c r="MLH30" s="37"/>
      <c r="MLI30" s="37"/>
      <c r="MLJ30" s="37"/>
      <c r="MLK30" s="37"/>
      <c r="MLL30" s="37"/>
      <c r="MLM30" s="37"/>
      <c r="MLN30" s="37"/>
      <c r="MLO30" s="37"/>
      <c r="MLP30" s="37"/>
      <c r="MLQ30" s="37"/>
      <c r="MLR30" s="37"/>
      <c r="MLS30" s="37"/>
      <c r="MLT30" s="37"/>
      <c r="MLU30" s="37"/>
      <c r="MLV30" s="37"/>
      <c r="MLW30" s="37"/>
      <c r="MLX30" s="37"/>
      <c r="MLY30" s="37"/>
      <c r="MLZ30" s="37"/>
      <c r="MMA30" s="37"/>
      <c r="MMB30" s="37"/>
      <c r="MMC30" s="37"/>
      <c r="MMD30" s="37"/>
      <c r="MME30" s="37"/>
      <c r="MMF30" s="37"/>
      <c r="MMG30" s="37"/>
      <c r="MMH30" s="37"/>
      <c r="MMI30" s="37"/>
      <c r="MMJ30" s="37"/>
      <c r="MMK30" s="37"/>
      <c r="MML30" s="37"/>
      <c r="MMM30" s="37"/>
      <c r="MMN30" s="37"/>
      <c r="MMO30" s="37"/>
      <c r="MMP30" s="37"/>
      <c r="MMQ30" s="37"/>
      <c r="MMR30" s="37"/>
      <c r="MMS30" s="37"/>
      <c r="MMT30" s="37"/>
      <c r="MMU30" s="37"/>
      <c r="MMV30" s="37"/>
      <c r="MMW30" s="37"/>
      <c r="MMX30" s="37"/>
      <c r="MMY30" s="37"/>
      <c r="MMZ30" s="37"/>
      <c r="MNA30" s="37"/>
      <c r="MNB30" s="37"/>
      <c r="MNC30" s="37"/>
      <c r="MND30" s="37"/>
      <c r="MNE30" s="37"/>
      <c r="MNF30" s="37"/>
      <c r="MNG30" s="37"/>
      <c r="MNH30" s="37"/>
      <c r="MNI30" s="37"/>
      <c r="MNJ30" s="37"/>
      <c r="MNK30" s="37"/>
      <c r="MNL30" s="37"/>
      <c r="MNM30" s="37"/>
      <c r="MNN30" s="37"/>
      <c r="MNO30" s="37"/>
      <c r="MNP30" s="37"/>
      <c r="MNQ30" s="37"/>
      <c r="MNR30" s="37"/>
      <c r="MNS30" s="37"/>
      <c r="MNT30" s="37"/>
      <c r="MNU30" s="37"/>
      <c r="MNV30" s="37"/>
      <c r="MNW30" s="37"/>
      <c r="MNX30" s="37"/>
      <c r="MNY30" s="37"/>
      <c r="MNZ30" s="37"/>
      <c r="MOA30" s="37"/>
      <c r="MOB30" s="37"/>
      <c r="MOC30" s="37"/>
      <c r="MOD30" s="37"/>
      <c r="MOE30" s="37"/>
      <c r="MOF30" s="37"/>
      <c r="MOG30" s="37"/>
      <c r="MOH30" s="37"/>
      <c r="MOI30" s="37"/>
      <c r="MOJ30" s="37"/>
      <c r="MOK30" s="37"/>
      <c r="MOL30" s="37"/>
      <c r="MOM30" s="37"/>
      <c r="MON30" s="37"/>
      <c r="MOO30" s="37"/>
      <c r="MOP30" s="37"/>
      <c r="MOQ30" s="37"/>
      <c r="MOR30" s="37"/>
      <c r="MOS30" s="37"/>
      <c r="MOT30" s="37"/>
      <c r="MOU30" s="37"/>
      <c r="MOV30" s="37"/>
      <c r="MOW30" s="37"/>
      <c r="MOX30" s="37"/>
      <c r="MOY30" s="37"/>
      <c r="MOZ30" s="37"/>
      <c r="MPA30" s="37"/>
      <c r="MPB30" s="37"/>
      <c r="MPC30" s="37"/>
      <c r="MPD30" s="37"/>
      <c r="MPE30" s="37"/>
      <c r="MPF30" s="37"/>
      <c r="MPG30" s="37"/>
      <c r="MPH30" s="37"/>
      <c r="MPI30" s="37"/>
      <c r="MPJ30" s="37"/>
      <c r="MPK30" s="37"/>
      <c r="MPL30" s="37"/>
      <c r="MPM30" s="37"/>
      <c r="MPN30" s="37"/>
      <c r="MPO30" s="37"/>
      <c r="MPP30" s="37"/>
      <c r="MPQ30" s="37"/>
      <c r="MPR30" s="37"/>
      <c r="MPS30" s="37"/>
      <c r="MPT30" s="37"/>
      <c r="MPU30" s="37"/>
      <c r="MPV30" s="37"/>
      <c r="MPW30" s="37"/>
      <c r="MPX30" s="37"/>
      <c r="MPY30" s="37"/>
      <c r="MPZ30" s="37"/>
      <c r="MQA30" s="37"/>
      <c r="MQB30" s="37"/>
      <c r="MQC30" s="37"/>
      <c r="MQD30" s="37"/>
      <c r="MQE30" s="37"/>
      <c r="MQF30" s="37"/>
      <c r="MQG30" s="37"/>
      <c r="MQH30" s="37"/>
      <c r="MQI30" s="37"/>
      <c r="MQJ30" s="37"/>
      <c r="MQK30" s="37"/>
      <c r="MQL30" s="37"/>
      <c r="MQM30" s="37"/>
      <c r="MQN30" s="37"/>
      <c r="MQO30" s="37"/>
      <c r="MQP30" s="37"/>
      <c r="MQQ30" s="37"/>
      <c r="MQR30" s="37"/>
      <c r="MQS30" s="37"/>
      <c r="MQT30" s="37"/>
      <c r="MQU30" s="37"/>
      <c r="MQV30" s="37"/>
      <c r="MQW30" s="37"/>
      <c r="MQX30" s="37"/>
      <c r="MQY30" s="37"/>
      <c r="MQZ30" s="37"/>
      <c r="MRA30" s="37"/>
      <c r="MRB30" s="37"/>
      <c r="MRC30" s="37"/>
      <c r="MRD30" s="37"/>
      <c r="MRE30" s="37"/>
      <c r="MRF30" s="37"/>
      <c r="MRG30" s="37"/>
      <c r="MRH30" s="37"/>
      <c r="MRI30" s="37"/>
      <c r="MRJ30" s="37"/>
      <c r="MRK30" s="37"/>
      <c r="MRL30" s="37"/>
      <c r="MRM30" s="37"/>
      <c r="MRN30" s="37"/>
      <c r="MRO30" s="37"/>
      <c r="MRP30" s="37"/>
      <c r="MRQ30" s="37"/>
      <c r="MRR30" s="37"/>
      <c r="MRS30" s="37"/>
      <c r="MRT30" s="37"/>
      <c r="MRU30" s="37"/>
      <c r="MRV30" s="37"/>
      <c r="MRW30" s="37"/>
      <c r="MRX30" s="37"/>
      <c r="MRY30" s="37"/>
      <c r="MRZ30" s="37"/>
      <c r="MSA30" s="37"/>
      <c r="MSB30" s="37"/>
      <c r="MSC30" s="37"/>
      <c r="MSD30" s="37"/>
      <c r="MSE30" s="37"/>
      <c r="MSF30" s="37"/>
      <c r="MSG30" s="37"/>
      <c r="MSH30" s="37"/>
      <c r="MSI30" s="37"/>
      <c r="MSJ30" s="37"/>
      <c r="MSK30" s="37"/>
      <c r="MSL30" s="37"/>
      <c r="MSM30" s="37"/>
      <c r="MSN30" s="37"/>
      <c r="MSO30" s="37"/>
      <c r="MSP30" s="37"/>
      <c r="MSQ30" s="37"/>
      <c r="MSR30" s="37"/>
      <c r="MSS30" s="37"/>
      <c r="MST30" s="37"/>
      <c r="MSU30" s="37"/>
      <c r="MSV30" s="37"/>
      <c r="MSW30" s="37"/>
      <c r="MSX30" s="37"/>
      <c r="MSY30" s="37"/>
      <c r="MSZ30" s="37"/>
      <c r="MTA30" s="37"/>
      <c r="MTB30" s="37"/>
      <c r="MTC30" s="37"/>
      <c r="MTD30" s="37"/>
      <c r="MTE30" s="37"/>
      <c r="MTF30" s="37"/>
      <c r="MTG30" s="37"/>
      <c r="MTH30" s="37"/>
      <c r="MTI30" s="37"/>
      <c r="MTJ30" s="37"/>
      <c r="MTK30" s="37"/>
      <c r="MTL30" s="37"/>
      <c r="MTM30" s="37"/>
      <c r="MTN30" s="37"/>
      <c r="MTO30" s="37"/>
      <c r="MTP30" s="37"/>
      <c r="MTQ30" s="37"/>
      <c r="MTR30" s="37"/>
      <c r="MTS30" s="37"/>
      <c r="MTT30" s="37"/>
      <c r="MTU30" s="37"/>
      <c r="MTV30" s="37"/>
      <c r="MTW30" s="37"/>
      <c r="MTX30" s="37"/>
      <c r="MTY30" s="37"/>
      <c r="MTZ30" s="37"/>
      <c r="MUA30" s="37"/>
      <c r="MUB30" s="37"/>
      <c r="MUC30" s="37"/>
      <c r="MUD30" s="37"/>
      <c r="MUE30" s="37"/>
      <c r="MUF30" s="37"/>
      <c r="MUG30" s="37"/>
      <c r="MUH30" s="37"/>
      <c r="MUI30" s="37"/>
      <c r="MUJ30" s="37"/>
      <c r="MUK30" s="37"/>
      <c r="MUL30" s="37"/>
      <c r="MUM30" s="37"/>
      <c r="MUN30" s="37"/>
      <c r="MUO30" s="37"/>
      <c r="MUP30" s="37"/>
      <c r="MUQ30" s="37"/>
      <c r="MUR30" s="37"/>
      <c r="MUS30" s="37"/>
      <c r="MUT30" s="37"/>
      <c r="MUU30" s="37"/>
      <c r="MUV30" s="37"/>
      <c r="MUW30" s="37"/>
      <c r="MUX30" s="37"/>
      <c r="MUY30" s="37"/>
      <c r="MUZ30" s="37"/>
      <c r="MVA30" s="37"/>
      <c r="MVB30" s="37"/>
      <c r="MVC30" s="37"/>
      <c r="MVD30" s="37"/>
      <c r="MVE30" s="37"/>
      <c r="MVF30" s="37"/>
      <c r="MVG30" s="37"/>
      <c r="MVH30" s="37"/>
      <c r="MVI30" s="37"/>
      <c r="MVJ30" s="37"/>
      <c r="MVK30" s="37"/>
      <c r="MVL30" s="37"/>
      <c r="MVM30" s="37"/>
      <c r="MVN30" s="37"/>
      <c r="MVO30" s="37"/>
      <c r="MVP30" s="37"/>
      <c r="MVQ30" s="37"/>
      <c r="MVR30" s="37"/>
      <c r="MVS30" s="37"/>
      <c r="MVT30" s="37"/>
      <c r="MVU30" s="37"/>
      <c r="MVV30" s="37"/>
      <c r="MVW30" s="37"/>
      <c r="MVX30" s="37"/>
      <c r="MVY30" s="37"/>
      <c r="MVZ30" s="37"/>
      <c r="MWA30" s="37"/>
      <c r="MWB30" s="37"/>
      <c r="MWC30" s="37"/>
      <c r="MWD30" s="37"/>
      <c r="MWE30" s="37"/>
      <c r="MWF30" s="37"/>
      <c r="MWG30" s="37"/>
      <c r="MWH30" s="37"/>
      <c r="MWI30" s="37"/>
      <c r="MWJ30" s="37"/>
      <c r="MWK30" s="37"/>
      <c r="MWL30" s="37"/>
      <c r="MWM30" s="37"/>
      <c r="MWN30" s="37"/>
      <c r="MWO30" s="37"/>
      <c r="MWP30" s="37"/>
      <c r="MWQ30" s="37"/>
      <c r="MWR30" s="37"/>
      <c r="MWS30" s="37"/>
      <c r="MWT30" s="37"/>
      <c r="MWU30" s="37"/>
      <c r="MWV30" s="37"/>
      <c r="MWW30" s="37"/>
      <c r="MWX30" s="37"/>
      <c r="MWY30" s="37"/>
      <c r="MWZ30" s="37"/>
      <c r="MXA30" s="37"/>
      <c r="MXB30" s="37"/>
      <c r="MXC30" s="37"/>
      <c r="MXD30" s="37"/>
      <c r="MXE30" s="37"/>
      <c r="MXF30" s="37"/>
      <c r="MXG30" s="37"/>
      <c r="MXH30" s="37"/>
      <c r="MXI30" s="37"/>
      <c r="MXJ30" s="37"/>
      <c r="MXK30" s="37"/>
      <c r="MXL30" s="37"/>
      <c r="MXM30" s="37"/>
      <c r="MXN30" s="37"/>
      <c r="MXO30" s="37"/>
      <c r="MXP30" s="37"/>
      <c r="MXQ30" s="37"/>
      <c r="MXR30" s="37"/>
      <c r="MXS30" s="37"/>
      <c r="MXT30" s="37"/>
      <c r="MXU30" s="37"/>
      <c r="MXV30" s="37"/>
      <c r="MXW30" s="37"/>
      <c r="MXX30" s="37"/>
      <c r="MXY30" s="37"/>
      <c r="MXZ30" s="37"/>
      <c r="MYA30" s="37"/>
      <c r="MYB30" s="37"/>
      <c r="MYC30" s="37"/>
      <c r="MYD30" s="37"/>
      <c r="MYE30" s="37"/>
      <c r="MYF30" s="37"/>
      <c r="MYG30" s="37"/>
      <c r="MYH30" s="37"/>
      <c r="MYI30" s="37"/>
      <c r="MYJ30" s="37"/>
      <c r="MYK30" s="37"/>
      <c r="MYL30" s="37"/>
      <c r="MYM30" s="37"/>
      <c r="MYN30" s="37"/>
      <c r="MYO30" s="37"/>
      <c r="MYP30" s="37"/>
      <c r="MYQ30" s="37"/>
      <c r="MYR30" s="37"/>
      <c r="MYS30" s="37"/>
      <c r="MYT30" s="37"/>
      <c r="MYU30" s="37"/>
      <c r="MYV30" s="37"/>
      <c r="MYW30" s="37"/>
      <c r="MYX30" s="37"/>
      <c r="MYY30" s="37"/>
      <c r="MYZ30" s="37"/>
      <c r="MZA30" s="37"/>
      <c r="MZB30" s="37"/>
      <c r="MZC30" s="37"/>
      <c r="MZD30" s="37"/>
      <c r="MZE30" s="37"/>
      <c r="MZF30" s="37"/>
      <c r="MZG30" s="37"/>
      <c r="MZH30" s="37"/>
      <c r="MZI30" s="37"/>
      <c r="MZJ30" s="37"/>
      <c r="MZK30" s="37"/>
      <c r="MZL30" s="37"/>
      <c r="MZM30" s="37"/>
      <c r="MZN30" s="37"/>
      <c r="MZO30" s="37"/>
      <c r="MZP30" s="37"/>
      <c r="MZQ30" s="37"/>
      <c r="MZR30" s="37"/>
      <c r="MZS30" s="37"/>
      <c r="MZT30" s="37"/>
      <c r="MZU30" s="37"/>
      <c r="MZV30" s="37"/>
      <c r="MZW30" s="37"/>
      <c r="MZX30" s="37"/>
      <c r="MZY30" s="37"/>
      <c r="MZZ30" s="37"/>
      <c r="NAA30" s="37"/>
      <c r="NAB30" s="37"/>
      <c r="NAC30" s="37"/>
      <c r="NAD30" s="37"/>
      <c r="NAE30" s="37"/>
      <c r="NAF30" s="37"/>
      <c r="NAG30" s="37"/>
      <c r="NAH30" s="37"/>
      <c r="NAI30" s="37"/>
      <c r="NAJ30" s="37"/>
      <c r="NAK30" s="37"/>
      <c r="NAL30" s="37"/>
      <c r="NAM30" s="37"/>
      <c r="NAN30" s="37"/>
      <c r="NAO30" s="37"/>
      <c r="NAP30" s="37"/>
      <c r="NAQ30" s="37"/>
      <c r="NAR30" s="37"/>
      <c r="NAS30" s="37"/>
      <c r="NAT30" s="37"/>
      <c r="NAU30" s="37"/>
      <c r="NAV30" s="37"/>
      <c r="NAW30" s="37"/>
      <c r="NAX30" s="37"/>
      <c r="NAY30" s="37"/>
      <c r="NAZ30" s="37"/>
      <c r="NBA30" s="37"/>
      <c r="NBB30" s="37"/>
      <c r="NBC30" s="37"/>
      <c r="NBD30" s="37"/>
      <c r="NBE30" s="37"/>
      <c r="NBF30" s="37"/>
      <c r="NBG30" s="37"/>
      <c r="NBH30" s="37"/>
      <c r="NBI30" s="37"/>
      <c r="NBJ30" s="37"/>
      <c r="NBK30" s="37"/>
      <c r="NBL30" s="37"/>
      <c r="NBM30" s="37"/>
      <c r="NBN30" s="37"/>
      <c r="NBO30" s="37"/>
      <c r="NBP30" s="37"/>
      <c r="NBQ30" s="37"/>
      <c r="NBR30" s="37"/>
      <c r="NBS30" s="37"/>
      <c r="NBT30" s="37"/>
      <c r="NBU30" s="37"/>
      <c r="NBV30" s="37"/>
      <c r="NBW30" s="37"/>
      <c r="NBX30" s="37"/>
      <c r="NBY30" s="37"/>
      <c r="NBZ30" s="37"/>
      <c r="NCA30" s="37"/>
      <c r="NCB30" s="37"/>
      <c r="NCC30" s="37"/>
      <c r="NCD30" s="37"/>
      <c r="NCE30" s="37"/>
      <c r="NCF30" s="37"/>
      <c r="NCG30" s="37"/>
      <c r="NCH30" s="37"/>
      <c r="NCI30" s="37"/>
      <c r="NCJ30" s="37"/>
      <c r="NCK30" s="37"/>
      <c r="NCL30" s="37"/>
      <c r="NCM30" s="37"/>
      <c r="NCN30" s="37"/>
      <c r="NCO30" s="37"/>
      <c r="NCP30" s="37"/>
      <c r="NCQ30" s="37"/>
      <c r="NCR30" s="37"/>
      <c r="NCS30" s="37"/>
      <c r="NCT30" s="37"/>
      <c r="NCU30" s="37"/>
      <c r="NCV30" s="37"/>
      <c r="NCW30" s="37"/>
      <c r="NCX30" s="37"/>
      <c r="NCY30" s="37"/>
      <c r="NCZ30" s="37"/>
      <c r="NDA30" s="37"/>
      <c r="NDB30" s="37"/>
      <c r="NDC30" s="37"/>
      <c r="NDD30" s="37"/>
      <c r="NDE30" s="37"/>
      <c r="NDF30" s="37"/>
      <c r="NDG30" s="37"/>
      <c r="NDH30" s="37"/>
      <c r="NDI30" s="37"/>
      <c r="NDJ30" s="37"/>
      <c r="NDK30" s="37"/>
      <c r="NDL30" s="37"/>
      <c r="NDM30" s="37"/>
      <c r="NDN30" s="37"/>
      <c r="NDO30" s="37"/>
      <c r="NDP30" s="37"/>
      <c r="NDQ30" s="37"/>
      <c r="NDR30" s="37"/>
      <c r="NDS30" s="37"/>
      <c r="NDT30" s="37"/>
      <c r="NDU30" s="37"/>
      <c r="NDV30" s="37"/>
      <c r="NDW30" s="37"/>
      <c r="NDX30" s="37"/>
      <c r="NDY30" s="37"/>
      <c r="NDZ30" s="37"/>
      <c r="NEA30" s="37"/>
      <c r="NEB30" s="37"/>
      <c r="NEC30" s="37"/>
      <c r="NED30" s="37"/>
      <c r="NEE30" s="37"/>
      <c r="NEF30" s="37"/>
      <c r="NEG30" s="37"/>
      <c r="NEH30" s="37"/>
      <c r="NEI30" s="37"/>
      <c r="NEJ30" s="37"/>
      <c r="NEK30" s="37"/>
      <c r="NEL30" s="37"/>
      <c r="NEM30" s="37"/>
      <c r="NEN30" s="37"/>
      <c r="NEO30" s="37"/>
      <c r="NEP30" s="37"/>
      <c r="NEQ30" s="37"/>
      <c r="NER30" s="37"/>
      <c r="NES30" s="37"/>
      <c r="NET30" s="37"/>
      <c r="NEU30" s="37"/>
      <c r="NEV30" s="37"/>
      <c r="NEW30" s="37"/>
      <c r="NEX30" s="37"/>
      <c r="NEY30" s="37"/>
      <c r="NEZ30" s="37"/>
      <c r="NFA30" s="37"/>
      <c r="NFB30" s="37"/>
      <c r="NFC30" s="37"/>
      <c r="NFD30" s="37"/>
      <c r="NFE30" s="37"/>
      <c r="NFF30" s="37"/>
      <c r="NFG30" s="37"/>
      <c r="NFH30" s="37"/>
      <c r="NFI30" s="37"/>
      <c r="NFJ30" s="37"/>
      <c r="NFK30" s="37"/>
      <c r="NFL30" s="37"/>
      <c r="NFM30" s="37"/>
      <c r="NFN30" s="37"/>
      <c r="NFO30" s="37"/>
      <c r="NFP30" s="37"/>
      <c r="NFQ30" s="37"/>
      <c r="NFR30" s="37"/>
      <c r="NFS30" s="37"/>
      <c r="NFT30" s="37"/>
      <c r="NFU30" s="37"/>
      <c r="NFV30" s="37"/>
      <c r="NFW30" s="37"/>
      <c r="NFX30" s="37"/>
      <c r="NFY30" s="37"/>
      <c r="NFZ30" s="37"/>
      <c r="NGA30" s="37"/>
      <c r="NGB30" s="37"/>
      <c r="NGC30" s="37"/>
      <c r="NGD30" s="37"/>
      <c r="NGE30" s="37"/>
      <c r="NGF30" s="37"/>
      <c r="NGG30" s="37"/>
      <c r="NGH30" s="37"/>
      <c r="NGI30" s="37"/>
      <c r="NGJ30" s="37"/>
      <c r="NGK30" s="37"/>
      <c r="NGL30" s="37"/>
      <c r="NGM30" s="37"/>
      <c r="NGN30" s="37"/>
      <c r="NGO30" s="37"/>
      <c r="NGP30" s="37"/>
      <c r="NGQ30" s="37"/>
      <c r="NGR30" s="37"/>
      <c r="NGS30" s="37"/>
      <c r="NGT30" s="37"/>
      <c r="NGU30" s="37"/>
      <c r="NGV30" s="37"/>
      <c r="NGW30" s="37"/>
      <c r="NGX30" s="37"/>
      <c r="NGY30" s="37"/>
      <c r="NGZ30" s="37"/>
      <c r="NHA30" s="37"/>
      <c r="NHB30" s="37"/>
      <c r="NHC30" s="37"/>
      <c r="NHD30" s="37"/>
      <c r="NHE30" s="37"/>
      <c r="NHF30" s="37"/>
      <c r="NHG30" s="37"/>
      <c r="NHH30" s="37"/>
      <c r="NHI30" s="37"/>
      <c r="NHJ30" s="37"/>
      <c r="NHK30" s="37"/>
      <c r="NHL30" s="37"/>
      <c r="NHM30" s="37"/>
      <c r="NHN30" s="37"/>
      <c r="NHO30" s="37"/>
      <c r="NHP30" s="37"/>
      <c r="NHQ30" s="37"/>
      <c r="NHR30" s="37"/>
      <c r="NHS30" s="37"/>
      <c r="NHT30" s="37"/>
      <c r="NHU30" s="37"/>
      <c r="NHV30" s="37"/>
      <c r="NHW30" s="37"/>
      <c r="NHX30" s="37"/>
      <c r="NHY30" s="37"/>
      <c r="NHZ30" s="37"/>
      <c r="NIA30" s="37"/>
      <c r="NIB30" s="37"/>
      <c r="NIC30" s="37"/>
      <c r="NID30" s="37"/>
      <c r="NIE30" s="37"/>
      <c r="NIF30" s="37"/>
      <c r="NIG30" s="37"/>
      <c r="NIH30" s="37"/>
      <c r="NII30" s="37"/>
      <c r="NIJ30" s="37"/>
      <c r="NIK30" s="37"/>
      <c r="NIL30" s="37"/>
      <c r="NIM30" s="37"/>
      <c r="NIN30" s="37"/>
      <c r="NIO30" s="37"/>
      <c r="NIP30" s="37"/>
      <c r="NIQ30" s="37"/>
      <c r="NIR30" s="37"/>
      <c r="NIS30" s="37"/>
      <c r="NIT30" s="37"/>
      <c r="NIU30" s="37"/>
      <c r="NIV30" s="37"/>
      <c r="NIW30" s="37"/>
      <c r="NIX30" s="37"/>
      <c r="NIY30" s="37"/>
      <c r="NIZ30" s="37"/>
      <c r="NJA30" s="37"/>
      <c r="NJB30" s="37"/>
      <c r="NJC30" s="37"/>
      <c r="NJD30" s="37"/>
      <c r="NJE30" s="37"/>
      <c r="NJF30" s="37"/>
      <c r="NJG30" s="37"/>
      <c r="NJH30" s="37"/>
      <c r="NJI30" s="37"/>
      <c r="NJJ30" s="37"/>
      <c r="NJK30" s="37"/>
      <c r="NJL30" s="37"/>
      <c r="NJM30" s="37"/>
      <c r="NJN30" s="37"/>
      <c r="NJO30" s="37"/>
      <c r="NJP30" s="37"/>
      <c r="NJQ30" s="37"/>
      <c r="NJR30" s="37"/>
      <c r="NJS30" s="37"/>
      <c r="NJT30" s="37"/>
      <c r="NJU30" s="37"/>
      <c r="NJV30" s="37"/>
      <c r="NJW30" s="37"/>
      <c r="NJX30" s="37"/>
      <c r="NJY30" s="37"/>
      <c r="NJZ30" s="37"/>
      <c r="NKA30" s="37"/>
      <c r="NKB30" s="37"/>
      <c r="NKC30" s="37"/>
      <c r="NKD30" s="37"/>
      <c r="NKE30" s="37"/>
      <c r="NKF30" s="37"/>
      <c r="NKG30" s="37"/>
      <c r="NKH30" s="37"/>
      <c r="NKI30" s="37"/>
      <c r="NKJ30" s="37"/>
      <c r="NKK30" s="37"/>
      <c r="NKL30" s="37"/>
      <c r="NKM30" s="37"/>
      <c r="NKN30" s="37"/>
      <c r="NKO30" s="37"/>
      <c r="NKP30" s="37"/>
      <c r="NKQ30" s="37"/>
      <c r="NKR30" s="37"/>
      <c r="NKS30" s="37"/>
      <c r="NKT30" s="37"/>
      <c r="NKU30" s="37"/>
      <c r="NKV30" s="37"/>
      <c r="NKW30" s="37"/>
      <c r="NKX30" s="37"/>
      <c r="NKY30" s="37"/>
      <c r="NKZ30" s="37"/>
      <c r="NLA30" s="37"/>
      <c r="NLB30" s="37"/>
      <c r="NLC30" s="37"/>
      <c r="NLD30" s="37"/>
      <c r="NLE30" s="37"/>
      <c r="NLF30" s="37"/>
      <c r="NLG30" s="37"/>
      <c r="NLH30" s="37"/>
      <c r="NLI30" s="37"/>
      <c r="NLJ30" s="37"/>
      <c r="NLK30" s="37"/>
      <c r="NLL30" s="37"/>
      <c r="NLM30" s="37"/>
      <c r="NLN30" s="37"/>
      <c r="NLO30" s="37"/>
      <c r="NLP30" s="37"/>
      <c r="NLQ30" s="37"/>
      <c r="NLR30" s="37"/>
      <c r="NLS30" s="37"/>
      <c r="NLT30" s="37"/>
      <c r="NLU30" s="37"/>
      <c r="NLV30" s="37"/>
      <c r="NLW30" s="37"/>
      <c r="NLX30" s="37"/>
      <c r="NLY30" s="37"/>
      <c r="NLZ30" s="37"/>
      <c r="NMA30" s="37"/>
      <c r="NMB30" s="37"/>
      <c r="NMC30" s="37"/>
      <c r="NMD30" s="37"/>
      <c r="NME30" s="37"/>
      <c r="NMF30" s="37"/>
      <c r="NMG30" s="37"/>
      <c r="NMH30" s="37"/>
      <c r="NMI30" s="37"/>
      <c r="NMJ30" s="37"/>
      <c r="NMK30" s="37"/>
      <c r="NML30" s="37"/>
      <c r="NMM30" s="37"/>
      <c r="NMN30" s="37"/>
      <c r="NMO30" s="37"/>
      <c r="NMP30" s="37"/>
      <c r="NMQ30" s="37"/>
      <c r="NMR30" s="37"/>
      <c r="NMS30" s="37"/>
      <c r="NMT30" s="37"/>
      <c r="NMU30" s="37"/>
      <c r="NMV30" s="37"/>
      <c r="NMW30" s="37"/>
      <c r="NMX30" s="37"/>
      <c r="NMY30" s="37"/>
      <c r="NMZ30" s="37"/>
      <c r="NNA30" s="37"/>
      <c r="NNB30" s="37"/>
      <c r="NNC30" s="37"/>
      <c r="NND30" s="37"/>
      <c r="NNE30" s="37"/>
      <c r="NNF30" s="37"/>
      <c r="NNG30" s="37"/>
      <c r="NNH30" s="37"/>
      <c r="NNI30" s="37"/>
      <c r="NNJ30" s="37"/>
      <c r="NNK30" s="37"/>
      <c r="NNL30" s="37"/>
      <c r="NNM30" s="37"/>
      <c r="NNN30" s="37"/>
      <c r="NNO30" s="37"/>
      <c r="NNP30" s="37"/>
      <c r="NNQ30" s="37"/>
      <c r="NNR30" s="37"/>
      <c r="NNS30" s="37"/>
      <c r="NNT30" s="37"/>
      <c r="NNU30" s="37"/>
      <c r="NNV30" s="37"/>
      <c r="NNW30" s="37"/>
      <c r="NNX30" s="37"/>
      <c r="NNY30" s="37"/>
      <c r="NNZ30" s="37"/>
      <c r="NOA30" s="37"/>
      <c r="NOB30" s="37"/>
      <c r="NOC30" s="37"/>
      <c r="NOD30" s="37"/>
      <c r="NOE30" s="37"/>
      <c r="NOF30" s="37"/>
      <c r="NOG30" s="37"/>
      <c r="NOH30" s="37"/>
      <c r="NOI30" s="37"/>
      <c r="NOJ30" s="37"/>
      <c r="NOK30" s="37"/>
      <c r="NOL30" s="37"/>
      <c r="NOM30" s="37"/>
      <c r="NON30" s="37"/>
      <c r="NOO30" s="37"/>
      <c r="NOP30" s="37"/>
      <c r="NOQ30" s="37"/>
      <c r="NOR30" s="37"/>
      <c r="NOS30" s="37"/>
      <c r="NOT30" s="37"/>
      <c r="NOU30" s="37"/>
      <c r="NOV30" s="37"/>
      <c r="NOW30" s="37"/>
      <c r="NOX30" s="37"/>
      <c r="NOY30" s="37"/>
      <c r="NOZ30" s="37"/>
      <c r="NPA30" s="37"/>
      <c r="NPB30" s="37"/>
      <c r="NPC30" s="37"/>
      <c r="NPD30" s="37"/>
      <c r="NPE30" s="37"/>
      <c r="NPF30" s="37"/>
      <c r="NPG30" s="37"/>
      <c r="NPH30" s="37"/>
      <c r="NPI30" s="37"/>
      <c r="NPJ30" s="37"/>
      <c r="NPK30" s="37"/>
      <c r="NPL30" s="37"/>
      <c r="NPM30" s="37"/>
      <c r="NPN30" s="37"/>
      <c r="NPO30" s="37"/>
      <c r="NPP30" s="37"/>
      <c r="NPQ30" s="37"/>
      <c r="NPR30" s="37"/>
      <c r="NPS30" s="37"/>
      <c r="NPT30" s="37"/>
      <c r="NPU30" s="37"/>
      <c r="NPV30" s="37"/>
      <c r="NPW30" s="37"/>
      <c r="NPX30" s="37"/>
      <c r="NPY30" s="37"/>
      <c r="NPZ30" s="37"/>
      <c r="NQA30" s="37"/>
      <c r="NQB30" s="37"/>
      <c r="NQC30" s="37"/>
      <c r="NQD30" s="37"/>
      <c r="NQE30" s="37"/>
      <c r="NQF30" s="37"/>
      <c r="NQG30" s="37"/>
      <c r="NQH30" s="37"/>
      <c r="NQI30" s="37"/>
      <c r="NQJ30" s="37"/>
      <c r="NQK30" s="37"/>
      <c r="NQL30" s="37"/>
      <c r="NQM30" s="37"/>
      <c r="NQN30" s="37"/>
      <c r="NQO30" s="37"/>
      <c r="NQP30" s="37"/>
      <c r="NQQ30" s="37"/>
      <c r="NQR30" s="37"/>
      <c r="NQS30" s="37"/>
      <c r="NQT30" s="37"/>
      <c r="NQU30" s="37"/>
      <c r="NQV30" s="37"/>
      <c r="NQW30" s="37"/>
      <c r="NQX30" s="37"/>
      <c r="NQY30" s="37"/>
      <c r="NQZ30" s="37"/>
      <c r="NRA30" s="37"/>
      <c r="NRB30" s="37"/>
      <c r="NRC30" s="37"/>
      <c r="NRD30" s="37"/>
      <c r="NRE30" s="37"/>
      <c r="NRF30" s="37"/>
      <c r="NRG30" s="37"/>
      <c r="NRH30" s="37"/>
      <c r="NRI30" s="37"/>
      <c r="NRJ30" s="37"/>
      <c r="NRK30" s="37"/>
      <c r="NRL30" s="37"/>
      <c r="NRM30" s="37"/>
      <c r="NRN30" s="37"/>
      <c r="NRO30" s="37"/>
      <c r="NRP30" s="37"/>
      <c r="NRQ30" s="37"/>
      <c r="NRR30" s="37"/>
      <c r="NRS30" s="37"/>
      <c r="NRT30" s="37"/>
      <c r="NRU30" s="37"/>
      <c r="NRV30" s="37"/>
      <c r="NRW30" s="37"/>
      <c r="NRX30" s="37"/>
      <c r="NRY30" s="37"/>
      <c r="NRZ30" s="37"/>
      <c r="NSA30" s="37"/>
      <c r="NSB30" s="37"/>
      <c r="NSC30" s="37"/>
      <c r="NSD30" s="37"/>
      <c r="NSE30" s="37"/>
      <c r="NSF30" s="37"/>
      <c r="NSG30" s="37"/>
      <c r="NSH30" s="37"/>
      <c r="NSI30" s="37"/>
      <c r="NSJ30" s="37"/>
      <c r="NSK30" s="37"/>
      <c r="NSL30" s="37"/>
      <c r="NSM30" s="37"/>
      <c r="NSN30" s="37"/>
      <c r="NSO30" s="37"/>
      <c r="NSP30" s="37"/>
      <c r="NSQ30" s="37"/>
      <c r="NSR30" s="37"/>
      <c r="NSS30" s="37"/>
      <c r="NST30" s="37"/>
      <c r="NSU30" s="37"/>
      <c r="NSV30" s="37"/>
      <c r="NSW30" s="37"/>
      <c r="NSX30" s="37"/>
      <c r="NSY30" s="37"/>
      <c r="NSZ30" s="37"/>
      <c r="NTA30" s="37"/>
      <c r="NTB30" s="37"/>
      <c r="NTC30" s="37"/>
      <c r="NTD30" s="37"/>
      <c r="NTE30" s="37"/>
      <c r="NTF30" s="37"/>
      <c r="NTG30" s="37"/>
      <c r="NTH30" s="37"/>
      <c r="NTI30" s="37"/>
      <c r="NTJ30" s="37"/>
      <c r="NTK30" s="37"/>
      <c r="NTL30" s="37"/>
      <c r="NTM30" s="37"/>
      <c r="NTN30" s="37"/>
      <c r="NTO30" s="37"/>
      <c r="NTP30" s="37"/>
      <c r="NTQ30" s="37"/>
      <c r="NTR30" s="37"/>
      <c r="NTS30" s="37"/>
      <c r="NTT30" s="37"/>
      <c r="NTU30" s="37"/>
      <c r="NTV30" s="37"/>
      <c r="NTW30" s="37"/>
      <c r="NTX30" s="37"/>
      <c r="NTY30" s="37"/>
      <c r="NTZ30" s="37"/>
      <c r="NUA30" s="37"/>
      <c r="NUB30" s="37"/>
      <c r="NUC30" s="37"/>
      <c r="NUD30" s="37"/>
      <c r="NUE30" s="37"/>
      <c r="NUF30" s="37"/>
      <c r="NUG30" s="37"/>
      <c r="NUH30" s="37"/>
      <c r="NUI30" s="37"/>
      <c r="NUJ30" s="37"/>
      <c r="NUK30" s="37"/>
      <c r="NUL30" s="37"/>
      <c r="NUM30" s="37"/>
      <c r="NUN30" s="37"/>
      <c r="NUO30" s="37"/>
      <c r="NUP30" s="37"/>
      <c r="NUQ30" s="37"/>
      <c r="NUR30" s="37"/>
      <c r="NUS30" s="37"/>
      <c r="NUT30" s="37"/>
      <c r="NUU30" s="37"/>
      <c r="NUV30" s="37"/>
      <c r="NUW30" s="37"/>
      <c r="NUX30" s="37"/>
      <c r="NUY30" s="37"/>
      <c r="NUZ30" s="37"/>
      <c r="NVA30" s="37"/>
      <c r="NVB30" s="37"/>
      <c r="NVC30" s="37"/>
      <c r="NVD30" s="37"/>
      <c r="NVE30" s="37"/>
      <c r="NVF30" s="37"/>
      <c r="NVG30" s="37"/>
      <c r="NVH30" s="37"/>
      <c r="NVI30" s="37"/>
      <c r="NVJ30" s="37"/>
      <c r="NVK30" s="37"/>
      <c r="NVL30" s="37"/>
      <c r="NVM30" s="37"/>
      <c r="NVN30" s="37"/>
      <c r="NVO30" s="37"/>
      <c r="NVP30" s="37"/>
      <c r="NVQ30" s="37"/>
      <c r="NVR30" s="37"/>
      <c r="NVS30" s="37"/>
      <c r="NVT30" s="37"/>
      <c r="NVU30" s="37"/>
      <c r="NVV30" s="37"/>
      <c r="NVW30" s="37"/>
      <c r="NVX30" s="37"/>
      <c r="NVY30" s="37"/>
      <c r="NVZ30" s="37"/>
      <c r="NWA30" s="37"/>
      <c r="NWB30" s="37"/>
      <c r="NWC30" s="37"/>
      <c r="NWD30" s="37"/>
      <c r="NWE30" s="37"/>
      <c r="NWF30" s="37"/>
      <c r="NWG30" s="37"/>
      <c r="NWH30" s="37"/>
      <c r="NWI30" s="37"/>
      <c r="NWJ30" s="37"/>
      <c r="NWK30" s="37"/>
      <c r="NWL30" s="37"/>
      <c r="NWM30" s="37"/>
      <c r="NWN30" s="37"/>
      <c r="NWO30" s="37"/>
      <c r="NWP30" s="37"/>
      <c r="NWQ30" s="37"/>
      <c r="NWR30" s="37"/>
      <c r="NWS30" s="37"/>
      <c r="NWT30" s="37"/>
      <c r="NWU30" s="37"/>
      <c r="NWV30" s="37"/>
      <c r="NWW30" s="37"/>
      <c r="NWX30" s="37"/>
      <c r="NWY30" s="37"/>
      <c r="NWZ30" s="37"/>
      <c r="NXA30" s="37"/>
      <c r="NXB30" s="37"/>
      <c r="NXC30" s="37"/>
      <c r="NXD30" s="37"/>
      <c r="NXE30" s="37"/>
      <c r="NXF30" s="37"/>
      <c r="NXG30" s="37"/>
      <c r="NXH30" s="37"/>
      <c r="NXI30" s="37"/>
      <c r="NXJ30" s="37"/>
      <c r="NXK30" s="37"/>
      <c r="NXL30" s="37"/>
      <c r="NXM30" s="37"/>
      <c r="NXN30" s="37"/>
      <c r="NXO30" s="37"/>
      <c r="NXP30" s="37"/>
      <c r="NXQ30" s="37"/>
      <c r="NXR30" s="37"/>
      <c r="NXS30" s="37"/>
      <c r="NXT30" s="37"/>
      <c r="NXU30" s="37"/>
      <c r="NXV30" s="37"/>
      <c r="NXW30" s="37"/>
      <c r="NXX30" s="37"/>
      <c r="NXY30" s="37"/>
      <c r="NXZ30" s="37"/>
      <c r="NYA30" s="37"/>
      <c r="NYB30" s="37"/>
      <c r="NYC30" s="37"/>
      <c r="NYD30" s="37"/>
      <c r="NYE30" s="37"/>
      <c r="NYF30" s="37"/>
      <c r="NYG30" s="37"/>
      <c r="NYH30" s="37"/>
      <c r="NYI30" s="37"/>
      <c r="NYJ30" s="37"/>
      <c r="NYK30" s="37"/>
      <c r="NYL30" s="37"/>
      <c r="NYM30" s="37"/>
      <c r="NYN30" s="37"/>
      <c r="NYO30" s="37"/>
      <c r="NYP30" s="37"/>
      <c r="NYQ30" s="37"/>
      <c r="NYR30" s="37"/>
      <c r="NYS30" s="37"/>
      <c r="NYT30" s="37"/>
      <c r="NYU30" s="37"/>
      <c r="NYV30" s="37"/>
      <c r="NYW30" s="37"/>
      <c r="NYX30" s="37"/>
      <c r="NYY30" s="37"/>
      <c r="NYZ30" s="37"/>
      <c r="NZA30" s="37"/>
      <c r="NZB30" s="37"/>
      <c r="NZC30" s="37"/>
      <c r="NZD30" s="37"/>
      <c r="NZE30" s="37"/>
      <c r="NZF30" s="37"/>
      <c r="NZG30" s="37"/>
      <c r="NZH30" s="37"/>
      <c r="NZI30" s="37"/>
      <c r="NZJ30" s="37"/>
      <c r="NZK30" s="37"/>
      <c r="NZL30" s="37"/>
      <c r="NZM30" s="37"/>
      <c r="NZN30" s="37"/>
      <c r="NZO30" s="37"/>
      <c r="NZP30" s="37"/>
      <c r="NZQ30" s="37"/>
      <c r="NZR30" s="37"/>
      <c r="NZS30" s="37"/>
      <c r="NZT30" s="37"/>
      <c r="NZU30" s="37"/>
      <c r="NZV30" s="37"/>
      <c r="NZW30" s="37"/>
      <c r="NZX30" s="37"/>
      <c r="NZY30" s="37"/>
      <c r="NZZ30" s="37"/>
      <c r="OAA30" s="37"/>
      <c r="OAB30" s="37"/>
      <c r="OAC30" s="37"/>
      <c r="OAD30" s="37"/>
      <c r="OAE30" s="37"/>
      <c r="OAF30" s="37"/>
      <c r="OAG30" s="37"/>
      <c r="OAH30" s="37"/>
      <c r="OAI30" s="37"/>
      <c r="OAJ30" s="37"/>
      <c r="OAK30" s="37"/>
      <c r="OAL30" s="37"/>
      <c r="OAM30" s="37"/>
      <c r="OAN30" s="37"/>
      <c r="OAO30" s="37"/>
      <c r="OAP30" s="37"/>
      <c r="OAQ30" s="37"/>
      <c r="OAR30" s="37"/>
      <c r="OAS30" s="37"/>
      <c r="OAT30" s="37"/>
      <c r="OAU30" s="37"/>
      <c r="OAV30" s="37"/>
      <c r="OAW30" s="37"/>
      <c r="OAX30" s="37"/>
      <c r="OAY30" s="37"/>
      <c r="OAZ30" s="37"/>
      <c r="OBA30" s="37"/>
      <c r="OBB30" s="37"/>
      <c r="OBC30" s="37"/>
      <c r="OBD30" s="37"/>
      <c r="OBE30" s="37"/>
      <c r="OBF30" s="37"/>
      <c r="OBG30" s="37"/>
      <c r="OBH30" s="37"/>
      <c r="OBI30" s="37"/>
      <c r="OBJ30" s="37"/>
      <c r="OBK30" s="37"/>
      <c r="OBL30" s="37"/>
      <c r="OBM30" s="37"/>
      <c r="OBN30" s="37"/>
      <c r="OBO30" s="37"/>
      <c r="OBP30" s="37"/>
      <c r="OBQ30" s="37"/>
      <c r="OBR30" s="37"/>
      <c r="OBS30" s="37"/>
      <c r="OBT30" s="37"/>
      <c r="OBU30" s="37"/>
      <c r="OBV30" s="37"/>
      <c r="OBW30" s="37"/>
      <c r="OBX30" s="37"/>
      <c r="OBY30" s="37"/>
      <c r="OBZ30" s="37"/>
      <c r="OCA30" s="37"/>
      <c r="OCB30" s="37"/>
      <c r="OCC30" s="37"/>
      <c r="OCD30" s="37"/>
      <c r="OCE30" s="37"/>
      <c r="OCF30" s="37"/>
      <c r="OCG30" s="37"/>
      <c r="OCH30" s="37"/>
      <c r="OCI30" s="37"/>
      <c r="OCJ30" s="37"/>
      <c r="OCK30" s="37"/>
      <c r="OCL30" s="37"/>
      <c r="OCM30" s="37"/>
      <c r="OCN30" s="37"/>
      <c r="OCO30" s="37"/>
      <c r="OCP30" s="37"/>
      <c r="OCQ30" s="37"/>
      <c r="OCR30" s="37"/>
      <c r="OCS30" s="37"/>
      <c r="OCT30" s="37"/>
      <c r="OCU30" s="37"/>
      <c r="OCV30" s="37"/>
      <c r="OCW30" s="37"/>
      <c r="OCX30" s="37"/>
      <c r="OCY30" s="37"/>
      <c r="OCZ30" s="37"/>
      <c r="ODA30" s="37"/>
      <c r="ODB30" s="37"/>
      <c r="ODC30" s="37"/>
      <c r="ODD30" s="37"/>
      <c r="ODE30" s="37"/>
      <c r="ODF30" s="37"/>
      <c r="ODG30" s="37"/>
      <c r="ODH30" s="37"/>
      <c r="ODI30" s="37"/>
      <c r="ODJ30" s="37"/>
      <c r="ODK30" s="37"/>
      <c r="ODL30" s="37"/>
      <c r="ODM30" s="37"/>
      <c r="ODN30" s="37"/>
      <c r="ODO30" s="37"/>
      <c r="ODP30" s="37"/>
      <c r="ODQ30" s="37"/>
      <c r="ODR30" s="37"/>
      <c r="ODS30" s="37"/>
      <c r="ODT30" s="37"/>
      <c r="ODU30" s="37"/>
      <c r="ODV30" s="37"/>
      <c r="ODW30" s="37"/>
      <c r="ODX30" s="37"/>
      <c r="ODY30" s="37"/>
      <c r="ODZ30" s="37"/>
      <c r="OEA30" s="37"/>
      <c r="OEB30" s="37"/>
      <c r="OEC30" s="37"/>
      <c r="OED30" s="37"/>
      <c r="OEE30" s="37"/>
      <c r="OEF30" s="37"/>
      <c r="OEG30" s="37"/>
      <c r="OEH30" s="37"/>
      <c r="OEI30" s="37"/>
      <c r="OEJ30" s="37"/>
      <c r="OEK30" s="37"/>
      <c r="OEL30" s="37"/>
      <c r="OEM30" s="37"/>
      <c r="OEN30" s="37"/>
      <c r="OEO30" s="37"/>
      <c r="OEP30" s="37"/>
      <c r="OEQ30" s="37"/>
      <c r="OER30" s="37"/>
      <c r="OES30" s="37"/>
      <c r="OET30" s="37"/>
      <c r="OEU30" s="37"/>
      <c r="OEV30" s="37"/>
      <c r="OEW30" s="37"/>
      <c r="OEX30" s="37"/>
      <c r="OEY30" s="37"/>
      <c r="OEZ30" s="37"/>
      <c r="OFA30" s="37"/>
      <c r="OFB30" s="37"/>
      <c r="OFC30" s="37"/>
      <c r="OFD30" s="37"/>
      <c r="OFE30" s="37"/>
      <c r="OFF30" s="37"/>
      <c r="OFG30" s="37"/>
      <c r="OFH30" s="37"/>
      <c r="OFI30" s="37"/>
      <c r="OFJ30" s="37"/>
      <c r="OFK30" s="37"/>
      <c r="OFL30" s="37"/>
      <c r="OFM30" s="37"/>
      <c r="OFN30" s="37"/>
      <c r="OFO30" s="37"/>
      <c r="OFP30" s="37"/>
      <c r="OFQ30" s="37"/>
      <c r="OFR30" s="37"/>
      <c r="OFS30" s="37"/>
      <c r="OFT30" s="37"/>
      <c r="OFU30" s="37"/>
      <c r="OFV30" s="37"/>
      <c r="OFW30" s="37"/>
      <c r="OFX30" s="37"/>
      <c r="OFY30" s="37"/>
      <c r="OFZ30" s="37"/>
      <c r="OGA30" s="37"/>
      <c r="OGB30" s="37"/>
      <c r="OGC30" s="37"/>
      <c r="OGD30" s="37"/>
      <c r="OGE30" s="37"/>
      <c r="OGF30" s="37"/>
      <c r="OGG30" s="37"/>
      <c r="OGH30" s="37"/>
      <c r="OGI30" s="37"/>
      <c r="OGJ30" s="37"/>
      <c r="OGK30" s="37"/>
      <c r="OGL30" s="37"/>
      <c r="OGM30" s="37"/>
      <c r="OGN30" s="37"/>
      <c r="OGO30" s="37"/>
      <c r="OGP30" s="37"/>
      <c r="OGQ30" s="37"/>
      <c r="OGR30" s="37"/>
      <c r="OGS30" s="37"/>
      <c r="OGT30" s="37"/>
      <c r="OGU30" s="37"/>
      <c r="OGV30" s="37"/>
      <c r="OGW30" s="37"/>
      <c r="OGX30" s="37"/>
      <c r="OGY30" s="37"/>
      <c r="OGZ30" s="37"/>
      <c r="OHA30" s="37"/>
      <c r="OHB30" s="37"/>
      <c r="OHC30" s="37"/>
      <c r="OHD30" s="37"/>
      <c r="OHE30" s="37"/>
      <c r="OHF30" s="37"/>
      <c r="OHG30" s="37"/>
      <c r="OHH30" s="37"/>
      <c r="OHI30" s="37"/>
      <c r="OHJ30" s="37"/>
      <c r="OHK30" s="37"/>
      <c r="OHL30" s="37"/>
      <c r="OHM30" s="37"/>
      <c r="OHN30" s="37"/>
      <c r="OHO30" s="37"/>
      <c r="OHP30" s="37"/>
      <c r="OHQ30" s="37"/>
      <c r="OHR30" s="37"/>
      <c r="OHS30" s="37"/>
      <c r="OHT30" s="37"/>
      <c r="OHU30" s="37"/>
      <c r="OHV30" s="37"/>
      <c r="OHW30" s="37"/>
      <c r="OHX30" s="37"/>
      <c r="OHY30" s="37"/>
      <c r="OHZ30" s="37"/>
      <c r="OIA30" s="37"/>
      <c r="OIB30" s="37"/>
      <c r="OIC30" s="37"/>
      <c r="OID30" s="37"/>
      <c r="OIE30" s="37"/>
      <c r="OIF30" s="37"/>
      <c r="OIG30" s="37"/>
      <c r="OIH30" s="37"/>
      <c r="OII30" s="37"/>
      <c r="OIJ30" s="37"/>
      <c r="OIK30" s="37"/>
      <c r="OIL30" s="37"/>
      <c r="OIM30" s="37"/>
      <c r="OIN30" s="37"/>
      <c r="OIO30" s="37"/>
      <c r="OIP30" s="37"/>
      <c r="OIQ30" s="37"/>
      <c r="OIR30" s="37"/>
      <c r="OIS30" s="37"/>
      <c r="OIT30" s="37"/>
      <c r="OIU30" s="37"/>
      <c r="OIV30" s="37"/>
      <c r="OIW30" s="37"/>
      <c r="OIX30" s="37"/>
      <c r="OIY30" s="37"/>
      <c r="OIZ30" s="37"/>
      <c r="OJA30" s="37"/>
      <c r="OJB30" s="37"/>
      <c r="OJC30" s="37"/>
      <c r="OJD30" s="37"/>
      <c r="OJE30" s="37"/>
      <c r="OJF30" s="37"/>
      <c r="OJG30" s="37"/>
      <c r="OJH30" s="37"/>
      <c r="OJI30" s="37"/>
      <c r="OJJ30" s="37"/>
      <c r="OJK30" s="37"/>
      <c r="OJL30" s="37"/>
      <c r="OJM30" s="37"/>
      <c r="OJN30" s="37"/>
      <c r="OJO30" s="37"/>
      <c r="OJP30" s="37"/>
      <c r="OJQ30" s="37"/>
      <c r="OJR30" s="37"/>
      <c r="OJS30" s="37"/>
      <c r="OJT30" s="37"/>
      <c r="OJU30" s="37"/>
      <c r="OJV30" s="37"/>
      <c r="OJW30" s="37"/>
      <c r="OJX30" s="37"/>
      <c r="OJY30" s="37"/>
      <c r="OJZ30" s="37"/>
      <c r="OKA30" s="37"/>
      <c r="OKB30" s="37"/>
      <c r="OKC30" s="37"/>
      <c r="OKD30" s="37"/>
      <c r="OKE30" s="37"/>
      <c r="OKF30" s="37"/>
      <c r="OKG30" s="37"/>
      <c r="OKH30" s="37"/>
      <c r="OKI30" s="37"/>
      <c r="OKJ30" s="37"/>
      <c r="OKK30" s="37"/>
      <c r="OKL30" s="37"/>
      <c r="OKM30" s="37"/>
      <c r="OKN30" s="37"/>
      <c r="OKO30" s="37"/>
      <c r="OKP30" s="37"/>
      <c r="OKQ30" s="37"/>
      <c r="OKR30" s="37"/>
      <c r="OKS30" s="37"/>
      <c r="OKT30" s="37"/>
      <c r="OKU30" s="37"/>
      <c r="OKV30" s="37"/>
      <c r="OKW30" s="37"/>
      <c r="OKX30" s="37"/>
      <c r="OKY30" s="37"/>
      <c r="OKZ30" s="37"/>
      <c r="OLA30" s="37"/>
      <c r="OLB30" s="37"/>
      <c r="OLC30" s="37"/>
      <c r="OLD30" s="37"/>
      <c r="OLE30" s="37"/>
      <c r="OLF30" s="37"/>
      <c r="OLG30" s="37"/>
      <c r="OLH30" s="37"/>
      <c r="OLI30" s="37"/>
      <c r="OLJ30" s="37"/>
      <c r="OLK30" s="37"/>
      <c r="OLL30" s="37"/>
      <c r="OLM30" s="37"/>
      <c r="OLN30" s="37"/>
      <c r="OLO30" s="37"/>
      <c r="OLP30" s="37"/>
      <c r="OLQ30" s="37"/>
      <c r="OLR30" s="37"/>
      <c r="OLS30" s="37"/>
      <c r="OLT30" s="37"/>
      <c r="OLU30" s="37"/>
      <c r="OLV30" s="37"/>
      <c r="OLW30" s="37"/>
      <c r="OLX30" s="37"/>
      <c r="OLY30" s="37"/>
      <c r="OLZ30" s="37"/>
      <c r="OMA30" s="37"/>
      <c r="OMB30" s="37"/>
      <c r="OMC30" s="37"/>
      <c r="OMD30" s="37"/>
      <c r="OME30" s="37"/>
      <c r="OMF30" s="37"/>
      <c r="OMG30" s="37"/>
      <c r="OMH30" s="37"/>
      <c r="OMI30" s="37"/>
      <c r="OMJ30" s="37"/>
      <c r="OMK30" s="37"/>
      <c r="OML30" s="37"/>
      <c r="OMM30" s="37"/>
      <c r="OMN30" s="37"/>
      <c r="OMO30" s="37"/>
      <c r="OMP30" s="37"/>
      <c r="OMQ30" s="37"/>
      <c r="OMR30" s="37"/>
      <c r="OMS30" s="37"/>
      <c r="OMT30" s="37"/>
      <c r="OMU30" s="37"/>
      <c r="OMV30" s="37"/>
      <c r="OMW30" s="37"/>
      <c r="OMX30" s="37"/>
      <c r="OMY30" s="37"/>
      <c r="OMZ30" s="37"/>
      <c r="ONA30" s="37"/>
      <c r="ONB30" s="37"/>
      <c r="ONC30" s="37"/>
      <c r="OND30" s="37"/>
      <c r="ONE30" s="37"/>
      <c r="ONF30" s="37"/>
      <c r="ONG30" s="37"/>
      <c r="ONH30" s="37"/>
      <c r="ONI30" s="37"/>
      <c r="ONJ30" s="37"/>
      <c r="ONK30" s="37"/>
      <c r="ONL30" s="37"/>
      <c r="ONM30" s="37"/>
      <c r="ONN30" s="37"/>
      <c r="ONO30" s="37"/>
      <c r="ONP30" s="37"/>
      <c r="ONQ30" s="37"/>
      <c r="ONR30" s="37"/>
      <c r="ONS30" s="37"/>
      <c r="ONT30" s="37"/>
      <c r="ONU30" s="37"/>
      <c r="ONV30" s="37"/>
      <c r="ONW30" s="37"/>
      <c r="ONX30" s="37"/>
      <c r="ONY30" s="37"/>
      <c r="ONZ30" s="37"/>
      <c r="OOA30" s="37"/>
      <c r="OOB30" s="37"/>
      <c r="OOC30" s="37"/>
      <c r="OOD30" s="37"/>
      <c r="OOE30" s="37"/>
      <c r="OOF30" s="37"/>
      <c r="OOG30" s="37"/>
      <c r="OOH30" s="37"/>
      <c r="OOI30" s="37"/>
      <c r="OOJ30" s="37"/>
      <c r="OOK30" s="37"/>
      <c r="OOL30" s="37"/>
      <c r="OOM30" s="37"/>
      <c r="OON30" s="37"/>
      <c r="OOO30" s="37"/>
      <c r="OOP30" s="37"/>
      <c r="OOQ30" s="37"/>
      <c r="OOR30" s="37"/>
      <c r="OOS30" s="37"/>
      <c r="OOT30" s="37"/>
      <c r="OOU30" s="37"/>
      <c r="OOV30" s="37"/>
      <c r="OOW30" s="37"/>
      <c r="OOX30" s="37"/>
      <c r="OOY30" s="37"/>
      <c r="OOZ30" s="37"/>
      <c r="OPA30" s="37"/>
      <c r="OPB30" s="37"/>
      <c r="OPC30" s="37"/>
      <c r="OPD30" s="37"/>
      <c r="OPE30" s="37"/>
      <c r="OPF30" s="37"/>
      <c r="OPG30" s="37"/>
      <c r="OPH30" s="37"/>
      <c r="OPI30" s="37"/>
      <c r="OPJ30" s="37"/>
      <c r="OPK30" s="37"/>
      <c r="OPL30" s="37"/>
      <c r="OPM30" s="37"/>
      <c r="OPN30" s="37"/>
      <c r="OPO30" s="37"/>
      <c r="OPP30" s="37"/>
      <c r="OPQ30" s="37"/>
      <c r="OPR30" s="37"/>
      <c r="OPS30" s="37"/>
      <c r="OPT30" s="37"/>
      <c r="OPU30" s="37"/>
      <c r="OPV30" s="37"/>
      <c r="OPW30" s="37"/>
      <c r="OPX30" s="37"/>
      <c r="OPY30" s="37"/>
      <c r="OPZ30" s="37"/>
      <c r="OQA30" s="37"/>
      <c r="OQB30" s="37"/>
      <c r="OQC30" s="37"/>
      <c r="OQD30" s="37"/>
      <c r="OQE30" s="37"/>
      <c r="OQF30" s="37"/>
      <c r="OQG30" s="37"/>
      <c r="OQH30" s="37"/>
      <c r="OQI30" s="37"/>
      <c r="OQJ30" s="37"/>
      <c r="OQK30" s="37"/>
      <c r="OQL30" s="37"/>
      <c r="OQM30" s="37"/>
      <c r="OQN30" s="37"/>
      <c r="OQO30" s="37"/>
      <c r="OQP30" s="37"/>
      <c r="OQQ30" s="37"/>
      <c r="OQR30" s="37"/>
      <c r="OQS30" s="37"/>
      <c r="OQT30" s="37"/>
      <c r="OQU30" s="37"/>
      <c r="OQV30" s="37"/>
      <c r="OQW30" s="37"/>
      <c r="OQX30" s="37"/>
      <c r="OQY30" s="37"/>
      <c r="OQZ30" s="37"/>
      <c r="ORA30" s="37"/>
      <c r="ORB30" s="37"/>
      <c r="ORC30" s="37"/>
      <c r="ORD30" s="37"/>
      <c r="ORE30" s="37"/>
      <c r="ORF30" s="37"/>
      <c r="ORG30" s="37"/>
      <c r="ORH30" s="37"/>
      <c r="ORI30" s="37"/>
      <c r="ORJ30" s="37"/>
      <c r="ORK30" s="37"/>
      <c r="ORL30" s="37"/>
      <c r="ORM30" s="37"/>
      <c r="ORN30" s="37"/>
      <c r="ORO30" s="37"/>
      <c r="ORP30" s="37"/>
      <c r="ORQ30" s="37"/>
      <c r="ORR30" s="37"/>
      <c r="ORS30" s="37"/>
      <c r="ORT30" s="37"/>
      <c r="ORU30" s="37"/>
      <c r="ORV30" s="37"/>
      <c r="ORW30" s="37"/>
      <c r="ORX30" s="37"/>
      <c r="ORY30" s="37"/>
      <c r="ORZ30" s="37"/>
      <c r="OSA30" s="37"/>
      <c r="OSB30" s="37"/>
      <c r="OSC30" s="37"/>
      <c r="OSD30" s="37"/>
      <c r="OSE30" s="37"/>
      <c r="OSF30" s="37"/>
      <c r="OSG30" s="37"/>
      <c r="OSH30" s="37"/>
      <c r="OSI30" s="37"/>
      <c r="OSJ30" s="37"/>
      <c r="OSK30" s="37"/>
      <c r="OSL30" s="37"/>
      <c r="OSM30" s="37"/>
      <c r="OSN30" s="37"/>
      <c r="OSO30" s="37"/>
      <c r="OSP30" s="37"/>
      <c r="OSQ30" s="37"/>
      <c r="OSR30" s="37"/>
      <c r="OSS30" s="37"/>
      <c r="OST30" s="37"/>
      <c r="OSU30" s="37"/>
      <c r="OSV30" s="37"/>
      <c r="OSW30" s="37"/>
      <c r="OSX30" s="37"/>
      <c r="OSY30" s="37"/>
      <c r="OSZ30" s="37"/>
      <c r="OTA30" s="37"/>
      <c r="OTB30" s="37"/>
      <c r="OTC30" s="37"/>
      <c r="OTD30" s="37"/>
      <c r="OTE30" s="37"/>
      <c r="OTF30" s="37"/>
      <c r="OTG30" s="37"/>
      <c r="OTH30" s="37"/>
      <c r="OTI30" s="37"/>
      <c r="OTJ30" s="37"/>
      <c r="OTK30" s="37"/>
      <c r="OTL30" s="37"/>
      <c r="OTM30" s="37"/>
      <c r="OTN30" s="37"/>
      <c r="OTO30" s="37"/>
      <c r="OTP30" s="37"/>
      <c r="OTQ30" s="37"/>
      <c r="OTR30" s="37"/>
      <c r="OTS30" s="37"/>
      <c r="OTT30" s="37"/>
      <c r="OTU30" s="37"/>
      <c r="OTV30" s="37"/>
      <c r="OTW30" s="37"/>
      <c r="OTX30" s="37"/>
      <c r="OTY30" s="37"/>
      <c r="OTZ30" s="37"/>
      <c r="OUA30" s="37"/>
      <c r="OUB30" s="37"/>
      <c r="OUC30" s="37"/>
      <c r="OUD30" s="37"/>
      <c r="OUE30" s="37"/>
      <c r="OUF30" s="37"/>
      <c r="OUG30" s="37"/>
      <c r="OUH30" s="37"/>
      <c r="OUI30" s="37"/>
      <c r="OUJ30" s="37"/>
      <c r="OUK30" s="37"/>
      <c r="OUL30" s="37"/>
      <c r="OUM30" s="37"/>
      <c r="OUN30" s="37"/>
      <c r="OUO30" s="37"/>
      <c r="OUP30" s="37"/>
      <c r="OUQ30" s="37"/>
      <c r="OUR30" s="37"/>
      <c r="OUS30" s="37"/>
      <c r="OUT30" s="37"/>
      <c r="OUU30" s="37"/>
      <c r="OUV30" s="37"/>
      <c r="OUW30" s="37"/>
      <c r="OUX30" s="37"/>
      <c r="OUY30" s="37"/>
      <c r="OUZ30" s="37"/>
      <c r="OVA30" s="37"/>
      <c r="OVB30" s="37"/>
      <c r="OVC30" s="37"/>
      <c r="OVD30" s="37"/>
      <c r="OVE30" s="37"/>
      <c r="OVF30" s="37"/>
      <c r="OVG30" s="37"/>
      <c r="OVH30" s="37"/>
      <c r="OVI30" s="37"/>
      <c r="OVJ30" s="37"/>
      <c r="OVK30" s="37"/>
      <c r="OVL30" s="37"/>
      <c r="OVM30" s="37"/>
      <c r="OVN30" s="37"/>
      <c r="OVO30" s="37"/>
      <c r="OVP30" s="37"/>
      <c r="OVQ30" s="37"/>
      <c r="OVR30" s="37"/>
      <c r="OVS30" s="37"/>
      <c r="OVT30" s="37"/>
      <c r="OVU30" s="37"/>
      <c r="OVV30" s="37"/>
      <c r="OVW30" s="37"/>
      <c r="OVX30" s="37"/>
      <c r="OVY30" s="37"/>
      <c r="OVZ30" s="37"/>
      <c r="OWA30" s="37"/>
      <c r="OWB30" s="37"/>
      <c r="OWC30" s="37"/>
      <c r="OWD30" s="37"/>
      <c r="OWE30" s="37"/>
      <c r="OWF30" s="37"/>
      <c r="OWG30" s="37"/>
      <c r="OWH30" s="37"/>
      <c r="OWI30" s="37"/>
      <c r="OWJ30" s="37"/>
      <c r="OWK30" s="37"/>
      <c r="OWL30" s="37"/>
      <c r="OWM30" s="37"/>
      <c r="OWN30" s="37"/>
      <c r="OWO30" s="37"/>
      <c r="OWP30" s="37"/>
      <c r="OWQ30" s="37"/>
      <c r="OWR30" s="37"/>
      <c r="OWS30" s="37"/>
      <c r="OWT30" s="37"/>
      <c r="OWU30" s="37"/>
      <c r="OWV30" s="37"/>
      <c r="OWW30" s="37"/>
      <c r="OWX30" s="37"/>
      <c r="OWY30" s="37"/>
      <c r="OWZ30" s="37"/>
      <c r="OXA30" s="37"/>
      <c r="OXB30" s="37"/>
      <c r="OXC30" s="37"/>
      <c r="OXD30" s="37"/>
      <c r="OXE30" s="37"/>
      <c r="OXF30" s="37"/>
      <c r="OXG30" s="37"/>
      <c r="OXH30" s="37"/>
      <c r="OXI30" s="37"/>
      <c r="OXJ30" s="37"/>
      <c r="OXK30" s="37"/>
      <c r="OXL30" s="37"/>
      <c r="OXM30" s="37"/>
      <c r="OXN30" s="37"/>
      <c r="OXO30" s="37"/>
      <c r="OXP30" s="37"/>
      <c r="OXQ30" s="37"/>
      <c r="OXR30" s="37"/>
      <c r="OXS30" s="37"/>
      <c r="OXT30" s="37"/>
      <c r="OXU30" s="37"/>
      <c r="OXV30" s="37"/>
      <c r="OXW30" s="37"/>
      <c r="OXX30" s="37"/>
      <c r="OXY30" s="37"/>
      <c r="OXZ30" s="37"/>
      <c r="OYA30" s="37"/>
      <c r="OYB30" s="37"/>
      <c r="OYC30" s="37"/>
      <c r="OYD30" s="37"/>
      <c r="OYE30" s="37"/>
      <c r="OYF30" s="37"/>
      <c r="OYG30" s="37"/>
      <c r="OYH30" s="37"/>
      <c r="OYI30" s="37"/>
      <c r="OYJ30" s="37"/>
      <c r="OYK30" s="37"/>
      <c r="OYL30" s="37"/>
      <c r="OYM30" s="37"/>
      <c r="OYN30" s="37"/>
      <c r="OYO30" s="37"/>
      <c r="OYP30" s="37"/>
      <c r="OYQ30" s="37"/>
      <c r="OYR30" s="37"/>
      <c r="OYS30" s="37"/>
      <c r="OYT30" s="37"/>
      <c r="OYU30" s="37"/>
      <c r="OYV30" s="37"/>
      <c r="OYW30" s="37"/>
      <c r="OYX30" s="37"/>
      <c r="OYY30" s="37"/>
      <c r="OYZ30" s="37"/>
      <c r="OZA30" s="37"/>
      <c r="OZB30" s="37"/>
      <c r="OZC30" s="37"/>
      <c r="OZD30" s="37"/>
      <c r="OZE30" s="37"/>
      <c r="OZF30" s="37"/>
      <c r="OZG30" s="37"/>
      <c r="OZH30" s="37"/>
      <c r="OZI30" s="37"/>
      <c r="OZJ30" s="37"/>
      <c r="OZK30" s="37"/>
      <c r="OZL30" s="37"/>
      <c r="OZM30" s="37"/>
      <c r="OZN30" s="37"/>
      <c r="OZO30" s="37"/>
      <c r="OZP30" s="37"/>
      <c r="OZQ30" s="37"/>
      <c r="OZR30" s="37"/>
      <c r="OZS30" s="37"/>
      <c r="OZT30" s="37"/>
      <c r="OZU30" s="37"/>
      <c r="OZV30" s="37"/>
      <c r="OZW30" s="37"/>
      <c r="OZX30" s="37"/>
      <c r="OZY30" s="37"/>
      <c r="OZZ30" s="37"/>
      <c r="PAA30" s="37"/>
      <c r="PAB30" s="37"/>
      <c r="PAC30" s="37"/>
      <c r="PAD30" s="37"/>
      <c r="PAE30" s="37"/>
      <c r="PAF30" s="37"/>
      <c r="PAG30" s="37"/>
      <c r="PAH30" s="37"/>
      <c r="PAI30" s="37"/>
      <c r="PAJ30" s="37"/>
      <c r="PAK30" s="37"/>
      <c r="PAL30" s="37"/>
      <c r="PAM30" s="37"/>
      <c r="PAN30" s="37"/>
      <c r="PAO30" s="37"/>
      <c r="PAP30" s="37"/>
      <c r="PAQ30" s="37"/>
      <c r="PAR30" s="37"/>
      <c r="PAS30" s="37"/>
      <c r="PAT30" s="37"/>
      <c r="PAU30" s="37"/>
      <c r="PAV30" s="37"/>
      <c r="PAW30" s="37"/>
      <c r="PAX30" s="37"/>
      <c r="PAY30" s="37"/>
      <c r="PAZ30" s="37"/>
      <c r="PBA30" s="37"/>
      <c r="PBB30" s="37"/>
      <c r="PBC30" s="37"/>
      <c r="PBD30" s="37"/>
      <c r="PBE30" s="37"/>
      <c r="PBF30" s="37"/>
      <c r="PBG30" s="37"/>
      <c r="PBH30" s="37"/>
      <c r="PBI30" s="37"/>
      <c r="PBJ30" s="37"/>
      <c r="PBK30" s="37"/>
      <c r="PBL30" s="37"/>
      <c r="PBM30" s="37"/>
      <c r="PBN30" s="37"/>
      <c r="PBO30" s="37"/>
      <c r="PBP30" s="37"/>
      <c r="PBQ30" s="37"/>
      <c r="PBR30" s="37"/>
      <c r="PBS30" s="37"/>
      <c r="PBT30" s="37"/>
      <c r="PBU30" s="37"/>
      <c r="PBV30" s="37"/>
      <c r="PBW30" s="37"/>
      <c r="PBX30" s="37"/>
      <c r="PBY30" s="37"/>
      <c r="PBZ30" s="37"/>
      <c r="PCA30" s="37"/>
      <c r="PCB30" s="37"/>
      <c r="PCC30" s="37"/>
      <c r="PCD30" s="37"/>
      <c r="PCE30" s="37"/>
      <c r="PCF30" s="37"/>
      <c r="PCG30" s="37"/>
      <c r="PCH30" s="37"/>
      <c r="PCI30" s="37"/>
      <c r="PCJ30" s="37"/>
      <c r="PCK30" s="37"/>
      <c r="PCL30" s="37"/>
      <c r="PCM30" s="37"/>
      <c r="PCN30" s="37"/>
      <c r="PCO30" s="37"/>
      <c r="PCP30" s="37"/>
      <c r="PCQ30" s="37"/>
      <c r="PCR30" s="37"/>
      <c r="PCS30" s="37"/>
      <c r="PCT30" s="37"/>
      <c r="PCU30" s="37"/>
      <c r="PCV30" s="37"/>
      <c r="PCW30" s="37"/>
      <c r="PCX30" s="37"/>
      <c r="PCY30" s="37"/>
      <c r="PCZ30" s="37"/>
      <c r="PDA30" s="37"/>
      <c r="PDB30" s="37"/>
      <c r="PDC30" s="37"/>
      <c r="PDD30" s="37"/>
      <c r="PDE30" s="37"/>
      <c r="PDF30" s="37"/>
      <c r="PDG30" s="37"/>
      <c r="PDH30" s="37"/>
      <c r="PDI30" s="37"/>
      <c r="PDJ30" s="37"/>
      <c r="PDK30" s="37"/>
      <c r="PDL30" s="37"/>
      <c r="PDM30" s="37"/>
      <c r="PDN30" s="37"/>
      <c r="PDO30" s="37"/>
      <c r="PDP30" s="37"/>
      <c r="PDQ30" s="37"/>
      <c r="PDR30" s="37"/>
      <c r="PDS30" s="37"/>
      <c r="PDT30" s="37"/>
      <c r="PDU30" s="37"/>
      <c r="PDV30" s="37"/>
      <c r="PDW30" s="37"/>
      <c r="PDX30" s="37"/>
      <c r="PDY30" s="37"/>
      <c r="PDZ30" s="37"/>
      <c r="PEA30" s="37"/>
      <c r="PEB30" s="37"/>
      <c r="PEC30" s="37"/>
      <c r="PED30" s="37"/>
      <c r="PEE30" s="37"/>
      <c r="PEF30" s="37"/>
      <c r="PEG30" s="37"/>
      <c r="PEH30" s="37"/>
      <c r="PEI30" s="37"/>
      <c r="PEJ30" s="37"/>
      <c r="PEK30" s="37"/>
      <c r="PEL30" s="37"/>
      <c r="PEM30" s="37"/>
      <c r="PEN30" s="37"/>
      <c r="PEO30" s="37"/>
      <c r="PEP30" s="37"/>
      <c r="PEQ30" s="37"/>
      <c r="PER30" s="37"/>
      <c r="PES30" s="37"/>
      <c r="PET30" s="37"/>
      <c r="PEU30" s="37"/>
      <c r="PEV30" s="37"/>
      <c r="PEW30" s="37"/>
      <c r="PEX30" s="37"/>
      <c r="PEY30" s="37"/>
      <c r="PEZ30" s="37"/>
      <c r="PFA30" s="37"/>
      <c r="PFB30" s="37"/>
      <c r="PFC30" s="37"/>
      <c r="PFD30" s="37"/>
      <c r="PFE30" s="37"/>
      <c r="PFF30" s="37"/>
      <c r="PFG30" s="37"/>
      <c r="PFH30" s="37"/>
      <c r="PFI30" s="37"/>
      <c r="PFJ30" s="37"/>
      <c r="PFK30" s="37"/>
      <c r="PFL30" s="37"/>
      <c r="PFM30" s="37"/>
      <c r="PFN30" s="37"/>
      <c r="PFO30" s="37"/>
      <c r="PFP30" s="37"/>
      <c r="PFQ30" s="37"/>
      <c r="PFR30" s="37"/>
      <c r="PFS30" s="37"/>
      <c r="PFT30" s="37"/>
      <c r="PFU30" s="37"/>
      <c r="PFV30" s="37"/>
      <c r="PFW30" s="37"/>
      <c r="PFX30" s="37"/>
      <c r="PFY30" s="37"/>
      <c r="PFZ30" s="37"/>
      <c r="PGA30" s="37"/>
      <c r="PGB30" s="37"/>
      <c r="PGC30" s="37"/>
      <c r="PGD30" s="37"/>
      <c r="PGE30" s="37"/>
      <c r="PGF30" s="37"/>
      <c r="PGG30" s="37"/>
      <c r="PGH30" s="37"/>
      <c r="PGI30" s="37"/>
      <c r="PGJ30" s="37"/>
      <c r="PGK30" s="37"/>
      <c r="PGL30" s="37"/>
      <c r="PGM30" s="37"/>
      <c r="PGN30" s="37"/>
      <c r="PGO30" s="37"/>
      <c r="PGP30" s="37"/>
      <c r="PGQ30" s="37"/>
      <c r="PGR30" s="37"/>
      <c r="PGS30" s="37"/>
      <c r="PGT30" s="37"/>
      <c r="PGU30" s="37"/>
      <c r="PGV30" s="37"/>
      <c r="PGW30" s="37"/>
      <c r="PGX30" s="37"/>
      <c r="PGY30" s="37"/>
      <c r="PGZ30" s="37"/>
      <c r="PHA30" s="37"/>
      <c r="PHB30" s="37"/>
      <c r="PHC30" s="37"/>
      <c r="PHD30" s="37"/>
      <c r="PHE30" s="37"/>
      <c r="PHF30" s="37"/>
      <c r="PHG30" s="37"/>
      <c r="PHH30" s="37"/>
      <c r="PHI30" s="37"/>
      <c r="PHJ30" s="37"/>
      <c r="PHK30" s="37"/>
      <c r="PHL30" s="37"/>
      <c r="PHM30" s="37"/>
      <c r="PHN30" s="37"/>
      <c r="PHO30" s="37"/>
      <c r="PHP30" s="37"/>
      <c r="PHQ30" s="37"/>
      <c r="PHR30" s="37"/>
      <c r="PHS30" s="37"/>
      <c r="PHT30" s="37"/>
      <c r="PHU30" s="37"/>
      <c r="PHV30" s="37"/>
      <c r="PHW30" s="37"/>
      <c r="PHX30" s="37"/>
      <c r="PHY30" s="37"/>
      <c r="PHZ30" s="37"/>
      <c r="PIA30" s="37"/>
      <c r="PIB30" s="37"/>
      <c r="PIC30" s="37"/>
      <c r="PID30" s="37"/>
      <c r="PIE30" s="37"/>
      <c r="PIF30" s="37"/>
      <c r="PIG30" s="37"/>
      <c r="PIH30" s="37"/>
      <c r="PII30" s="37"/>
      <c r="PIJ30" s="37"/>
      <c r="PIK30" s="37"/>
      <c r="PIL30" s="37"/>
      <c r="PIM30" s="37"/>
      <c r="PIN30" s="37"/>
      <c r="PIO30" s="37"/>
      <c r="PIP30" s="37"/>
      <c r="PIQ30" s="37"/>
      <c r="PIR30" s="37"/>
      <c r="PIS30" s="37"/>
      <c r="PIT30" s="37"/>
      <c r="PIU30" s="37"/>
      <c r="PIV30" s="37"/>
      <c r="PIW30" s="37"/>
      <c r="PIX30" s="37"/>
      <c r="PIY30" s="37"/>
      <c r="PIZ30" s="37"/>
      <c r="PJA30" s="37"/>
      <c r="PJB30" s="37"/>
      <c r="PJC30" s="37"/>
      <c r="PJD30" s="37"/>
      <c r="PJE30" s="37"/>
      <c r="PJF30" s="37"/>
      <c r="PJG30" s="37"/>
      <c r="PJH30" s="37"/>
      <c r="PJI30" s="37"/>
      <c r="PJJ30" s="37"/>
      <c r="PJK30" s="37"/>
      <c r="PJL30" s="37"/>
      <c r="PJM30" s="37"/>
      <c r="PJN30" s="37"/>
      <c r="PJO30" s="37"/>
      <c r="PJP30" s="37"/>
      <c r="PJQ30" s="37"/>
      <c r="PJR30" s="37"/>
      <c r="PJS30" s="37"/>
      <c r="PJT30" s="37"/>
      <c r="PJU30" s="37"/>
      <c r="PJV30" s="37"/>
      <c r="PJW30" s="37"/>
      <c r="PJX30" s="37"/>
      <c r="PJY30" s="37"/>
      <c r="PJZ30" s="37"/>
      <c r="PKA30" s="37"/>
      <c r="PKB30" s="37"/>
      <c r="PKC30" s="37"/>
      <c r="PKD30" s="37"/>
      <c r="PKE30" s="37"/>
      <c r="PKF30" s="37"/>
      <c r="PKG30" s="37"/>
      <c r="PKH30" s="37"/>
      <c r="PKI30" s="37"/>
      <c r="PKJ30" s="37"/>
      <c r="PKK30" s="37"/>
      <c r="PKL30" s="37"/>
      <c r="PKM30" s="37"/>
      <c r="PKN30" s="37"/>
      <c r="PKO30" s="37"/>
      <c r="PKP30" s="37"/>
      <c r="PKQ30" s="37"/>
      <c r="PKR30" s="37"/>
      <c r="PKS30" s="37"/>
      <c r="PKT30" s="37"/>
      <c r="PKU30" s="37"/>
      <c r="PKV30" s="37"/>
      <c r="PKW30" s="37"/>
      <c r="PKX30" s="37"/>
      <c r="PKY30" s="37"/>
      <c r="PKZ30" s="37"/>
      <c r="PLA30" s="37"/>
      <c r="PLB30" s="37"/>
      <c r="PLC30" s="37"/>
      <c r="PLD30" s="37"/>
      <c r="PLE30" s="37"/>
      <c r="PLF30" s="37"/>
      <c r="PLG30" s="37"/>
      <c r="PLH30" s="37"/>
      <c r="PLI30" s="37"/>
      <c r="PLJ30" s="37"/>
      <c r="PLK30" s="37"/>
      <c r="PLL30" s="37"/>
      <c r="PLM30" s="37"/>
      <c r="PLN30" s="37"/>
      <c r="PLO30" s="37"/>
      <c r="PLP30" s="37"/>
      <c r="PLQ30" s="37"/>
      <c r="PLR30" s="37"/>
      <c r="PLS30" s="37"/>
      <c r="PLT30" s="37"/>
      <c r="PLU30" s="37"/>
      <c r="PLV30" s="37"/>
      <c r="PLW30" s="37"/>
      <c r="PLX30" s="37"/>
      <c r="PLY30" s="37"/>
      <c r="PLZ30" s="37"/>
      <c r="PMA30" s="37"/>
      <c r="PMB30" s="37"/>
      <c r="PMC30" s="37"/>
      <c r="PMD30" s="37"/>
      <c r="PME30" s="37"/>
      <c r="PMF30" s="37"/>
      <c r="PMG30" s="37"/>
      <c r="PMH30" s="37"/>
      <c r="PMI30" s="37"/>
      <c r="PMJ30" s="37"/>
      <c r="PMK30" s="37"/>
      <c r="PML30" s="37"/>
      <c r="PMM30" s="37"/>
      <c r="PMN30" s="37"/>
      <c r="PMO30" s="37"/>
      <c r="PMP30" s="37"/>
      <c r="PMQ30" s="37"/>
      <c r="PMR30" s="37"/>
      <c r="PMS30" s="37"/>
      <c r="PMT30" s="37"/>
      <c r="PMU30" s="37"/>
      <c r="PMV30" s="37"/>
      <c r="PMW30" s="37"/>
      <c r="PMX30" s="37"/>
      <c r="PMY30" s="37"/>
      <c r="PMZ30" s="37"/>
      <c r="PNA30" s="37"/>
      <c r="PNB30" s="37"/>
      <c r="PNC30" s="37"/>
      <c r="PND30" s="37"/>
      <c r="PNE30" s="37"/>
      <c r="PNF30" s="37"/>
      <c r="PNG30" s="37"/>
      <c r="PNH30" s="37"/>
      <c r="PNI30" s="37"/>
      <c r="PNJ30" s="37"/>
      <c r="PNK30" s="37"/>
      <c r="PNL30" s="37"/>
      <c r="PNM30" s="37"/>
      <c r="PNN30" s="37"/>
      <c r="PNO30" s="37"/>
      <c r="PNP30" s="37"/>
      <c r="PNQ30" s="37"/>
      <c r="PNR30" s="37"/>
      <c r="PNS30" s="37"/>
      <c r="PNT30" s="37"/>
      <c r="PNU30" s="37"/>
      <c r="PNV30" s="37"/>
      <c r="PNW30" s="37"/>
      <c r="PNX30" s="37"/>
      <c r="PNY30" s="37"/>
      <c r="PNZ30" s="37"/>
      <c r="POA30" s="37"/>
      <c r="POB30" s="37"/>
      <c r="POC30" s="37"/>
      <c r="POD30" s="37"/>
      <c r="POE30" s="37"/>
      <c r="POF30" s="37"/>
      <c r="POG30" s="37"/>
      <c r="POH30" s="37"/>
      <c r="POI30" s="37"/>
      <c r="POJ30" s="37"/>
      <c r="POK30" s="37"/>
      <c r="POL30" s="37"/>
      <c r="POM30" s="37"/>
      <c r="PON30" s="37"/>
      <c r="POO30" s="37"/>
      <c r="POP30" s="37"/>
      <c r="POQ30" s="37"/>
      <c r="POR30" s="37"/>
      <c r="POS30" s="37"/>
      <c r="POT30" s="37"/>
      <c r="POU30" s="37"/>
      <c r="POV30" s="37"/>
      <c r="POW30" s="37"/>
      <c r="POX30" s="37"/>
      <c r="POY30" s="37"/>
      <c r="POZ30" s="37"/>
      <c r="PPA30" s="37"/>
      <c r="PPB30" s="37"/>
      <c r="PPC30" s="37"/>
      <c r="PPD30" s="37"/>
      <c r="PPE30" s="37"/>
      <c r="PPF30" s="37"/>
      <c r="PPG30" s="37"/>
      <c r="PPH30" s="37"/>
      <c r="PPI30" s="37"/>
      <c r="PPJ30" s="37"/>
      <c r="PPK30" s="37"/>
      <c r="PPL30" s="37"/>
      <c r="PPM30" s="37"/>
      <c r="PPN30" s="37"/>
      <c r="PPO30" s="37"/>
      <c r="PPP30" s="37"/>
      <c r="PPQ30" s="37"/>
      <c r="PPR30" s="37"/>
      <c r="PPS30" s="37"/>
      <c r="PPT30" s="37"/>
      <c r="PPU30" s="37"/>
      <c r="PPV30" s="37"/>
      <c r="PPW30" s="37"/>
      <c r="PPX30" s="37"/>
      <c r="PPY30" s="37"/>
      <c r="PPZ30" s="37"/>
      <c r="PQA30" s="37"/>
      <c r="PQB30" s="37"/>
      <c r="PQC30" s="37"/>
      <c r="PQD30" s="37"/>
      <c r="PQE30" s="37"/>
      <c r="PQF30" s="37"/>
      <c r="PQG30" s="37"/>
      <c r="PQH30" s="37"/>
      <c r="PQI30" s="37"/>
      <c r="PQJ30" s="37"/>
      <c r="PQK30" s="37"/>
      <c r="PQL30" s="37"/>
      <c r="PQM30" s="37"/>
      <c r="PQN30" s="37"/>
      <c r="PQO30" s="37"/>
      <c r="PQP30" s="37"/>
      <c r="PQQ30" s="37"/>
      <c r="PQR30" s="37"/>
      <c r="PQS30" s="37"/>
      <c r="PQT30" s="37"/>
      <c r="PQU30" s="37"/>
      <c r="PQV30" s="37"/>
      <c r="PQW30" s="37"/>
      <c r="PQX30" s="37"/>
      <c r="PQY30" s="37"/>
      <c r="PQZ30" s="37"/>
      <c r="PRA30" s="37"/>
      <c r="PRB30" s="37"/>
      <c r="PRC30" s="37"/>
      <c r="PRD30" s="37"/>
      <c r="PRE30" s="37"/>
      <c r="PRF30" s="37"/>
      <c r="PRG30" s="37"/>
      <c r="PRH30" s="37"/>
      <c r="PRI30" s="37"/>
      <c r="PRJ30" s="37"/>
      <c r="PRK30" s="37"/>
      <c r="PRL30" s="37"/>
      <c r="PRM30" s="37"/>
      <c r="PRN30" s="37"/>
      <c r="PRO30" s="37"/>
      <c r="PRP30" s="37"/>
      <c r="PRQ30" s="37"/>
      <c r="PRR30" s="37"/>
      <c r="PRS30" s="37"/>
      <c r="PRT30" s="37"/>
      <c r="PRU30" s="37"/>
      <c r="PRV30" s="37"/>
      <c r="PRW30" s="37"/>
      <c r="PRX30" s="37"/>
      <c r="PRY30" s="37"/>
      <c r="PRZ30" s="37"/>
      <c r="PSA30" s="37"/>
      <c r="PSB30" s="37"/>
      <c r="PSC30" s="37"/>
      <c r="PSD30" s="37"/>
      <c r="PSE30" s="37"/>
      <c r="PSF30" s="37"/>
      <c r="PSG30" s="37"/>
      <c r="PSH30" s="37"/>
      <c r="PSI30" s="37"/>
      <c r="PSJ30" s="37"/>
      <c r="PSK30" s="37"/>
      <c r="PSL30" s="37"/>
      <c r="PSM30" s="37"/>
      <c r="PSN30" s="37"/>
      <c r="PSO30" s="37"/>
      <c r="PSP30" s="37"/>
      <c r="PSQ30" s="37"/>
      <c r="PSR30" s="37"/>
      <c r="PSS30" s="37"/>
      <c r="PST30" s="37"/>
      <c r="PSU30" s="37"/>
      <c r="PSV30" s="37"/>
      <c r="PSW30" s="37"/>
      <c r="PSX30" s="37"/>
      <c r="PSY30" s="37"/>
      <c r="PSZ30" s="37"/>
      <c r="PTA30" s="37"/>
      <c r="PTB30" s="37"/>
      <c r="PTC30" s="37"/>
      <c r="PTD30" s="37"/>
      <c r="PTE30" s="37"/>
      <c r="PTF30" s="37"/>
      <c r="PTG30" s="37"/>
      <c r="PTH30" s="37"/>
      <c r="PTI30" s="37"/>
      <c r="PTJ30" s="37"/>
      <c r="PTK30" s="37"/>
      <c r="PTL30" s="37"/>
      <c r="PTM30" s="37"/>
      <c r="PTN30" s="37"/>
      <c r="PTO30" s="37"/>
      <c r="PTP30" s="37"/>
      <c r="PTQ30" s="37"/>
      <c r="PTR30" s="37"/>
      <c r="PTS30" s="37"/>
      <c r="PTT30" s="37"/>
      <c r="PTU30" s="37"/>
      <c r="PTV30" s="37"/>
      <c r="PTW30" s="37"/>
      <c r="PTX30" s="37"/>
      <c r="PTY30" s="37"/>
      <c r="PTZ30" s="37"/>
      <c r="PUA30" s="37"/>
      <c r="PUB30" s="37"/>
      <c r="PUC30" s="37"/>
      <c r="PUD30" s="37"/>
      <c r="PUE30" s="37"/>
      <c r="PUF30" s="37"/>
      <c r="PUG30" s="37"/>
      <c r="PUH30" s="37"/>
      <c r="PUI30" s="37"/>
      <c r="PUJ30" s="37"/>
      <c r="PUK30" s="37"/>
      <c r="PUL30" s="37"/>
      <c r="PUM30" s="37"/>
      <c r="PUN30" s="37"/>
      <c r="PUO30" s="37"/>
      <c r="PUP30" s="37"/>
      <c r="PUQ30" s="37"/>
      <c r="PUR30" s="37"/>
      <c r="PUS30" s="37"/>
      <c r="PUT30" s="37"/>
      <c r="PUU30" s="37"/>
      <c r="PUV30" s="37"/>
      <c r="PUW30" s="37"/>
      <c r="PUX30" s="37"/>
      <c r="PUY30" s="37"/>
      <c r="PUZ30" s="37"/>
      <c r="PVA30" s="37"/>
      <c r="PVB30" s="37"/>
      <c r="PVC30" s="37"/>
      <c r="PVD30" s="37"/>
      <c r="PVE30" s="37"/>
      <c r="PVF30" s="37"/>
      <c r="PVG30" s="37"/>
      <c r="PVH30" s="37"/>
      <c r="PVI30" s="37"/>
      <c r="PVJ30" s="37"/>
      <c r="PVK30" s="37"/>
      <c r="PVL30" s="37"/>
      <c r="PVM30" s="37"/>
      <c r="PVN30" s="37"/>
      <c r="PVO30" s="37"/>
      <c r="PVP30" s="37"/>
      <c r="PVQ30" s="37"/>
      <c r="PVR30" s="37"/>
      <c r="PVS30" s="37"/>
      <c r="PVT30" s="37"/>
      <c r="PVU30" s="37"/>
      <c r="PVV30" s="37"/>
      <c r="PVW30" s="37"/>
      <c r="PVX30" s="37"/>
      <c r="PVY30" s="37"/>
      <c r="PVZ30" s="37"/>
      <c r="PWA30" s="37"/>
      <c r="PWB30" s="37"/>
      <c r="PWC30" s="37"/>
      <c r="PWD30" s="37"/>
      <c r="PWE30" s="37"/>
      <c r="PWF30" s="37"/>
      <c r="PWG30" s="37"/>
      <c r="PWH30" s="37"/>
      <c r="PWI30" s="37"/>
      <c r="PWJ30" s="37"/>
      <c r="PWK30" s="37"/>
      <c r="PWL30" s="37"/>
      <c r="PWM30" s="37"/>
      <c r="PWN30" s="37"/>
      <c r="PWO30" s="37"/>
      <c r="PWP30" s="37"/>
      <c r="PWQ30" s="37"/>
      <c r="PWR30" s="37"/>
      <c r="PWS30" s="37"/>
      <c r="PWT30" s="37"/>
      <c r="PWU30" s="37"/>
      <c r="PWV30" s="37"/>
      <c r="PWW30" s="37"/>
      <c r="PWX30" s="37"/>
      <c r="PWY30" s="37"/>
      <c r="PWZ30" s="37"/>
      <c r="PXA30" s="37"/>
      <c r="PXB30" s="37"/>
      <c r="PXC30" s="37"/>
      <c r="PXD30" s="37"/>
      <c r="PXE30" s="37"/>
      <c r="PXF30" s="37"/>
      <c r="PXG30" s="37"/>
      <c r="PXH30" s="37"/>
      <c r="PXI30" s="37"/>
      <c r="PXJ30" s="37"/>
      <c r="PXK30" s="37"/>
      <c r="PXL30" s="37"/>
      <c r="PXM30" s="37"/>
      <c r="PXN30" s="37"/>
      <c r="PXO30" s="37"/>
      <c r="PXP30" s="37"/>
      <c r="PXQ30" s="37"/>
      <c r="PXR30" s="37"/>
      <c r="PXS30" s="37"/>
      <c r="PXT30" s="37"/>
      <c r="PXU30" s="37"/>
      <c r="PXV30" s="37"/>
      <c r="PXW30" s="37"/>
      <c r="PXX30" s="37"/>
      <c r="PXY30" s="37"/>
      <c r="PXZ30" s="37"/>
      <c r="PYA30" s="37"/>
      <c r="PYB30" s="37"/>
      <c r="PYC30" s="37"/>
      <c r="PYD30" s="37"/>
      <c r="PYE30" s="37"/>
      <c r="PYF30" s="37"/>
      <c r="PYG30" s="37"/>
      <c r="PYH30" s="37"/>
      <c r="PYI30" s="37"/>
      <c r="PYJ30" s="37"/>
      <c r="PYK30" s="37"/>
      <c r="PYL30" s="37"/>
      <c r="PYM30" s="37"/>
      <c r="PYN30" s="37"/>
      <c r="PYO30" s="37"/>
      <c r="PYP30" s="37"/>
      <c r="PYQ30" s="37"/>
      <c r="PYR30" s="37"/>
      <c r="PYS30" s="37"/>
      <c r="PYT30" s="37"/>
      <c r="PYU30" s="37"/>
      <c r="PYV30" s="37"/>
      <c r="PYW30" s="37"/>
      <c r="PYX30" s="37"/>
      <c r="PYY30" s="37"/>
      <c r="PYZ30" s="37"/>
      <c r="PZA30" s="37"/>
      <c r="PZB30" s="37"/>
      <c r="PZC30" s="37"/>
      <c r="PZD30" s="37"/>
      <c r="PZE30" s="37"/>
      <c r="PZF30" s="37"/>
      <c r="PZG30" s="37"/>
      <c r="PZH30" s="37"/>
      <c r="PZI30" s="37"/>
      <c r="PZJ30" s="37"/>
      <c r="PZK30" s="37"/>
      <c r="PZL30" s="37"/>
      <c r="PZM30" s="37"/>
      <c r="PZN30" s="37"/>
      <c r="PZO30" s="37"/>
      <c r="PZP30" s="37"/>
      <c r="PZQ30" s="37"/>
      <c r="PZR30" s="37"/>
      <c r="PZS30" s="37"/>
      <c r="PZT30" s="37"/>
      <c r="PZU30" s="37"/>
      <c r="PZV30" s="37"/>
      <c r="PZW30" s="37"/>
      <c r="PZX30" s="37"/>
      <c r="PZY30" s="37"/>
      <c r="PZZ30" s="37"/>
      <c r="QAA30" s="37"/>
      <c r="QAB30" s="37"/>
      <c r="QAC30" s="37"/>
      <c r="QAD30" s="37"/>
      <c r="QAE30" s="37"/>
      <c r="QAF30" s="37"/>
      <c r="QAG30" s="37"/>
      <c r="QAH30" s="37"/>
      <c r="QAI30" s="37"/>
      <c r="QAJ30" s="37"/>
      <c r="QAK30" s="37"/>
      <c r="QAL30" s="37"/>
      <c r="QAM30" s="37"/>
      <c r="QAN30" s="37"/>
      <c r="QAO30" s="37"/>
      <c r="QAP30" s="37"/>
      <c r="QAQ30" s="37"/>
      <c r="QAR30" s="37"/>
      <c r="QAS30" s="37"/>
      <c r="QAT30" s="37"/>
      <c r="QAU30" s="37"/>
      <c r="QAV30" s="37"/>
      <c r="QAW30" s="37"/>
      <c r="QAX30" s="37"/>
      <c r="QAY30" s="37"/>
      <c r="QAZ30" s="37"/>
      <c r="QBA30" s="37"/>
      <c r="QBB30" s="37"/>
      <c r="QBC30" s="37"/>
      <c r="QBD30" s="37"/>
      <c r="QBE30" s="37"/>
      <c r="QBF30" s="37"/>
      <c r="QBG30" s="37"/>
      <c r="QBH30" s="37"/>
      <c r="QBI30" s="37"/>
      <c r="QBJ30" s="37"/>
      <c r="QBK30" s="37"/>
      <c r="QBL30" s="37"/>
      <c r="QBM30" s="37"/>
      <c r="QBN30" s="37"/>
      <c r="QBO30" s="37"/>
      <c r="QBP30" s="37"/>
      <c r="QBQ30" s="37"/>
      <c r="QBR30" s="37"/>
      <c r="QBS30" s="37"/>
      <c r="QBT30" s="37"/>
      <c r="QBU30" s="37"/>
      <c r="QBV30" s="37"/>
      <c r="QBW30" s="37"/>
      <c r="QBX30" s="37"/>
      <c r="QBY30" s="37"/>
      <c r="QBZ30" s="37"/>
      <c r="QCA30" s="37"/>
      <c r="QCB30" s="37"/>
      <c r="QCC30" s="37"/>
      <c r="QCD30" s="37"/>
      <c r="QCE30" s="37"/>
      <c r="QCF30" s="37"/>
      <c r="QCG30" s="37"/>
      <c r="QCH30" s="37"/>
      <c r="QCI30" s="37"/>
      <c r="QCJ30" s="37"/>
      <c r="QCK30" s="37"/>
      <c r="QCL30" s="37"/>
      <c r="QCM30" s="37"/>
      <c r="QCN30" s="37"/>
      <c r="QCO30" s="37"/>
      <c r="QCP30" s="37"/>
      <c r="QCQ30" s="37"/>
      <c r="QCR30" s="37"/>
      <c r="QCS30" s="37"/>
      <c r="QCT30" s="37"/>
      <c r="QCU30" s="37"/>
      <c r="QCV30" s="37"/>
      <c r="QCW30" s="37"/>
      <c r="QCX30" s="37"/>
      <c r="QCY30" s="37"/>
      <c r="QCZ30" s="37"/>
      <c r="QDA30" s="37"/>
      <c r="QDB30" s="37"/>
      <c r="QDC30" s="37"/>
      <c r="QDD30" s="37"/>
      <c r="QDE30" s="37"/>
      <c r="QDF30" s="37"/>
      <c r="QDG30" s="37"/>
      <c r="QDH30" s="37"/>
      <c r="QDI30" s="37"/>
      <c r="QDJ30" s="37"/>
      <c r="QDK30" s="37"/>
      <c r="QDL30" s="37"/>
      <c r="QDM30" s="37"/>
      <c r="QDN30" s="37"/>
      <c r="QDO30" s="37"/>
      <c r="QDP30" s="37"/>
      <c r="QDQ30" s="37"/>
      <c r="QDR30" s="37"/>
      <c r="QDS30" s="37"/>
      <c r="QDT30" s="37"/>
      <c r="QDU30" s="37"/>
      <c r="QDV30" s="37"/>
      <c r="QDW30" s="37"/>
      <c r="QDX30" s="37"/>
      <c r="QDY30" s="37"/>
      <c r="QDZ30" s="37"/>
      <c r="QEA30" s="37"/>
      <c r="QEB30" s="37"/>
      <c r="QEC30" s="37"/>
      <c r="QED30" s="37"/>
      <c r="QEE30" s="37"/>
      <c r="QEF30" s="37"/>
      <c r="QEG30" s="37"/>
      <c r="QEH30" s="37"/>
      <c r="QEI30" s="37"/>
      <c r="QEJ30" s="37"/>
      <c r="QEK30" s="37"/>
      <c r="QEL30" s="37"/>
      <c r="QEM30" s="37"/>
      <c r="QEN30" s="37"/>
      <c r="QEO30" s="37"/>
      <c r="QEP30" s="37"/>
      <c r="QEQ30" s="37"/>
      <c r="QER30" s="37"/>
      <c r="QES30" s="37"/>
      <c r="QET30" s="37"/>
      <c r="QEU30" s="37"/>
      <c r="QEV30" s="37"/>
      <c r="QEW30" s="37"/>
      <c r="QEX30" s="37"/>
      <c r="QEY30" s="37"/>
      <c r="QEZ30" s="37"/>
      <c r="QFA30" s="37"/>
      <c r="QFB30" s="37"/>
      <c r="QFC30" s="37"/>
      <c r="QFD30" s="37"/>
      <c r="QFE30" s="37"/>
      <c r="QFF30" s="37"/>
      <c r="QFG30" s="37"/>
      <c r="QFH30" s="37"/>
      <c r="QFI30" s="37"/>
      <c r="QFJ30" s="37"/>
      <c r="QFK30" s="37"/>
      <c r="QFL30" s="37"/>
      <c r="QFM30" s="37"/>
      <c r="QFN30" s="37"/>
      <c r="QFO30" s="37"/>
      <c r="QFP30" s="37"/>
      <c r="QFQ30" s="37"/>
      <c r="QFR30" s="37"/>
      <c r="QFS30" s="37"/>
      <c r="QFT30" s="37"/>
      <c r="QFU30" s="37"/>
      <c r="QFV30" s="37"/>
      <c r="QFW30" s="37"/>
      <c r="QFX30" s="37"/>
      <c r="QFY30" s="37"/>
      <c r="QFZ30" s="37"/>
      <c r="QGA30" s="37"/>
      <c r="QGB30" s="37"/>
      <c r="QGC30" s="37"/>
      <c r="QGD30" s="37"/>
      <c r="QGE30" s="37"/>
      <c r="QGF30" s="37"/>
      <c r="QGG30" s="37"/>
      <c r="QGH30" s="37"/>
      <c r="QGI30" s="37"/>
      <c r="QGJ30" s="37"/>
      <c r="QGK30" s="37"/>
      <c r="QGL30" s="37"/>
      <c r="QGM30" s="37"/>
      <c r="QGN30" s="37"/>
      <c r="QGO30" s="37"/>
      <c r="QGP30" s="37"/>
      <c r="QGQ30" s="37"/>
      <c r="QGR30" s="37"/>
      <c r="QGS30" s="37"/>
      <c r="QGT30" s="37"/>
      <c r="QGU30" s="37"/>
      <c r="QGV30" s="37"/>
      <c r="QGW30" s="37"/>
      <c r="QGX30" s="37"/>
      <c r="QGY30" s="37"/>
      <c r="QGZ30" s="37"/>
      <c r="QHA30" s="37"/>
      <c r="QHB30" s="37"/>
      <c r="QHC30" s="37"/>
      <c r="QHD30" s="37"/>
      <c r="QHE30" s="37"/>
      <c r="QHF30" s="37"/>
      <c r="QHG30" s="37"/>
      <c r="QHH30" s="37"/>
      <c r="QHI30" s="37"/>
      <c r="QHJ30" s="37"/>
      <c r="QHK30" s="37"/>
      <c r="QHL30" s="37"/>
      <c r="QHM30" s="37"/>
      <c r="QHN30" s="37"/>
      <c r="QHO30" s="37"/>
      <c r="QHP30" s="37"/>
      <c r="QHQ30" s="37"/>
      <c r="QHR30" s="37"/>
      <c r="QHS30" s="37"/>
      <c r="QHT30" s="37"/>
      <c r="QHU30" s="37"/>
      <c r="QHV30" s="37"/>
      <c r="QHW30" s="37"/>
      <c r="QHX30" s="37"/>
      <c r="QHY30" s="37"/>
      <c r="QHZ30" s="37"/>
      <c r="QIA30" s="37"/>
      <c r="QIB30" s="37"/>
      <c r="QIC30" s="37"/>
      <c r="QID30" s="37"/>
      <c r="QIE30" s="37"/>
      <c r="QIF30" s="37"/>
      <c r="QIG30" s="37"/>
      <c r="QIH30" s="37"/>
      <c r="QII30" s="37"/>
      <c r="QIJ30" s="37"/>
      <c r="QIK30" s="37"/>
      <c r="QIL30" s="37"/>
      <c r="QIM30" s="37"/>
      <c r="QIN30" s="37"/>
      <c r="QIO30" s="37"/>
      <c r="QIP30" s="37"/>
      <c r="QIQ30" s="37"/>
      <c r="QIR30" s="37"/>
      <c r="QIS30" s="37"/>
      <c r="QIT30" s="37"/>
      <c r="QIU30" s="37"/>
      <c r="QIV30" s="37"/>
      <c r="QIW30" s="37"/>
      <c r="QIX30" s="37"/>
      <c r="QIY30" s="37"/>
      <c r="QIZ30" s="37"/>
      <c r="QJA30" s="37"/>
      <c r="QJB30" s="37"/>
      <c r="QJC30" s="37"/>
      <c r="QJD30" s="37"/>
      <c r="QJE30" s="37"/>
      <c r="QJF30" s="37"/>
      <c r="QJG30" s="37"/>
      <c r="QJH30" s="37"/>
      <c r="QJI30" s="37"/>
      <c r="QJJ30" s="37"/>
      <c r="QJK30" s="37"/>
      <c r="QJL30" s="37"/>
      <c r="QJM30" s="37"/>
      <c r="QJN30" s="37"/>
      <c r="QJO30" s="37"/>
      <c r="QJP30" s="37"/>
      <c r="QJQ30" s="37"/>
      <c r="QJR30" s="37"/>
      <c r="QJS30" s="37"/>
      <c r="QJT30" s="37"/>
      <c r="QJU30" s="37"/>
      <c r="QJV30" s="37"/>
      <c r="QJW30" s="37"/>
      <c r="QJX30" s="37"/>
      <c r="QJY30" s="37"/>
      <c r="QJZ30" s="37"/>
      <c r="QKA30" s="37"/>
      <c r="QKB30" s="37"/>
      <c r="QKC30" s="37"/>
      <c r="QKD30" s="37"/>
      <c r="QKE30" s="37"/>
      <c r="QKF30" s="37"/>
      <c r="QKG30" s="37"/>
      <c r="QKH30" s="37"/>
      <c r="QKI30" s="37"/>
      <c r="QKJ30" s="37"/>
      <c r="QKK30" s="37"/>
      <c r="QKL30" s="37"/>
      <c r="QKM30" s="37"/>
      <c r="QKN30" s="37"/>
      <c r="QKO30" s="37"/>
      <c r="QKP30" s="37"/>
      <c r="QKQ30" s="37"/>
      <c r="QKR30" s="37"/>
      <c r="QKS30" s="37"/>
      <c r="QKT30" s="37"/>
      <c r="QKU30" s="37"/>
      <c r="QKV30" s="37"/>
      <c r="QKW30" s="37"/>
      <c r="QKX30" s="37"/>
      <c r="QKY30" s="37"/>
      <c r="QKZ30" s="37"/>
      <c r="QLA30" s="37"/>
      <c r="QLB30" s="37"/>
      <c r="QLC30" s="37"/>
      <c r="QLD30" s="37"/>
      <c r="QLE30" s="37"/>
      <c r="QLF30" s="37"/>
      <c r="QLG30" s="37"/>
      <c r="QLH30" s="37"/>
      <c r="QLI30" s="37"/>
      <c r="QLJ30" s="37"/>
      <c r="QLK30" s="37"/>
      <c r="QLL30" s="37"/>
      <c r="QLM30" s="37"/>
      <c r="QLN30" s="37"/>
      <c r="QLO30" s="37"/>
      <c r="QLP30" s="37"/>
      <c r="QLQ30" s="37"/>
      <c r="QLR30" s="37"/>
      <c r="QLS30" s="37"/>
      <c r="QLT30" s="37"/>
      <c r="QLU30" s="37"/>
      <c r="QLV30" s="37"/>
      <c r="QLW30" s="37"/>
      <c r="QLX30" s="37"/>
      <c r="QLY30" s="37"/>
      <c r="QLZ30" s="37"/>
      <c r="QMA30" s="37"/>
      <c r="QMB30" s="37"/>
      <c r="QMC30" s="37"/>
      <c r="QMD30" s="37"/>
      <c r="QME30" s="37"/>
      <c r="QMF30" s="37"/>
      <c r="QMG30" s="37"/>
      <c r="QMH30" s="37"/>
      <c r="QMI30" s="37"/>
      <c r="QMJ30" s="37"/>
      <c r="QMK30" s="37"/>
      <c r="QML30" s="37"/>
      <c r="QMM30" s="37"/>
      <c r="QMN30" s="37"/>
      <c r="QMO30" s="37"/>
      <c r="QMP30" s="37"/>
      <c r="QMQ30" s="37"/>
      <c r="QMR30" s="37"/>
      <c r="QMS30" s="37"/>
      <c r="QMT30" s="37"/>
      <c r="QMU30" s="37"/>
      <c r="QMV30" s="37"/>
      <c r="QMW30" s="37"/>
      <c r="QMX30" s="37"/>
      <c r="QMY30" s="37"/>
      <c r="QMZ30" s="37"/>
      <c r="QNA30" s="37"/>
      <c r="QNB30" s="37"/>
      <c r="QNC30" s="37"/>
      <c r="QND30" s="37"/>
      <c r="QNE30" s="37"/>
      <c r="QNF30" s="37"/>
      <c r="QNG30" s="37"/>
      <c r="QNH30" s="37"/>
      <c r="QNI30" s="37"/>
      <c r="QNJ30" s="37"/>
      <c r="QNK30" s="37"/>
      <c r="QNL30" s="37"/>
      <c r="QNM30" s="37"/>
      <c r="QNN30" s="37"/>
      <c r="QNO30" s="37"/>
      <c r="QNP30" s="37"/>
      <c r="QNQ30" s="37"/>
      <c r="QNR30" s="37"/>
      <c r="QNS30" s="37"/>
      <c r="QNT30" s="37"/>
      <c r="QNU30" s="37"/>
      <c r="QNV30" s="37"/>
      <c r="QNW30" s="37"/>
      <c r="QNX30" s="37"/>
      <c r="QNY30" s="37"/>
      <c r="QNZ30" s="37"/>
      <c r="QOA30" s="37"/>
      <c r="QOB30" s="37"/>
      <c r="QOC30" s="37"/>
      <c r="QOD30" s="37"/>
      <c r="QOE30" s="37"/>
      <c r="QOF30" s="37"/>
      <c r="QOG30" s="37"/>
      <c r="QOH30" s="37"/>
      <c r="QOI30" s="37"/>
      <c r="QOJ30" s="37"/>
      <c r="QOK30" s="37"/>
      <c r="QOL30" s="37"/>
      <c r="QOM30" s="37"/>
      <c r="QON30" s="37"/>
      <c r="QOO30" s="37"/>
      <c r="QOP30" s="37"/>
      <c r="QOQ30" s="37"/>
      <c r="QOR30" s="37"/>
      <c r="QOS30" s="37"/>
      <c r="QOT30" s="37"/>
      <c r="QOU30" s="37"/>
      <c r="QOV30" s="37"/>
      <c r="QOW30" s="37"/>
      <c r="QOX30" s="37"/>
      <c r="QOY30" s="37"/>
      <c r="QOZ30" s="37"/>
      <c r="QPA30" s="37"/>
      <c r="QPB30" s="37"/>
      <c r="QPC30" s="37"/>
      <c r="QPD30" s="37"/>
      <c r="QPE30" s="37"/>
      <c r="QPF30" s="37"/>
      <c r="QPG30" s="37"/>
      <c r="QPH30" s="37"/>
      <c r="QPI30" s="37"/>
      <c r="QPJ30" s="37"/>
      <c r="QPK30" s="37"/>
      <c r="QPL30" s="37"/>
      <c r="QPM30" s="37"/>
      <c r="QPN30" s="37"/>
      <c r="QPO30" s="37"/>
      <c r="QPP30" s="37"/>
      <c r="QPQ30" s="37"/>
      <c r="QPR30" s="37"/>
      <c r="QPS30" s="37"/>
      <c r="QPT30" s="37"/>
      <c r="QPU30" s="37"/>
      <c r="QPV30" s="37"/>
      <c r="QPW30" s="37"/>
      <c r="QPX30" s="37"/>
      <c r="QPY30" s="37"/>
      <c r="QPZ30" s="37"/>
      <c r="QQA30" s="37"/>
      <c r="QQB30" s="37"/>
      <c r="QQC30" s="37"/>
      <c r="QQD30" s="37"/>
      <c r="QQE30" s="37"/>
      <c r="QQF30" s="37"/>
      <c r="QQG30" s="37"/>
      <c r="QQH30" s="37"/>
      <c r="QQI30" s="37"/>
      <c r="QQJ30" s="37"/>
      <c r="QQK30" s="37"/>
      <c r="QQL30" s="37"/>
      <c r="QQM30" s="37"/>
      <c r="QQN30" s="37"/>
      <c r="QQO30" s="37"/>
      <c r="QQP30" s="37"/>
      <c r="QQQ30" s="37"/>
      <c r="QQR30" s="37"/>
      <c r="QQS30" s="37"/>
      <c r="QQT30" s="37"/>
      <c r="QQU30" s="37"/>
      <c r="QQV30" s="37"/>
      <c r="QQW30" s="37"/>
      <c r="QQX30" s="37"/>
      <c r="QQY30" s="37"/>
      <c r="QQZ30" s="37"/>
      <c r="QRA30" s="37"/>
      <c r="QRB30" s="37"/>
      <c r="QRC30" s="37"/>
      <c r="QRD30" s="37"/>
      <c r="QRE30" s="37"/>
      <c r="QRF30" s="37"/>
      <c r="QRG30" s="37"/>
      <c r="QRH30" s="37"/>
      <c r="QRI30" s="37"/>
      <c r="QRJ30" s="37"/>
      <c r="QRK30" s="37"/>
      <c r="QRL30" s="37"/>
      <c r="QRM30" s="37"/>
      <c r="QRN30" s="37"/>
      <c r="QRO30" s="37"/>
      <c r="QRP30" s="37"/>
      <c r="QRQ30" s="37"/>
      <c r="QRR30" s="37"/>
      <c r="QRS30" s="37"/>
      <c r="QRT30" s="37"/>
      <c r="QRU30" s="37"/>
      <c r="QRV30" s="37"/>
      <c r="QRW30" s="37"/>
      <c r="QRX30" s="37"/>
      <c r="QRY30" s="37"/>
      <c r="QRZ30" s="37"/>
      <c r="QSA30" s="37"/>
      <c r="QSB30" s="37"/>
      <c r="QSC30" s="37"/>
      <c r="QSD30" s="37"/>
      <c r="QSE30" s="37"/>
      <c r="QSF30" s="37"/>
      <c r="QSG30" s="37"/>
      <c r="QSH30" s="37"/>
      <c r="QSI30" s="37"/>
      <c r="QSJ30" s="37"/>
      <c r="QSK30" s="37"/>
      <c r="QSL30" s="37"/>
      <c r="QSM30" s="37"/>
      <c r="QSN30" s="37"/>
      <c r="QSO30" s="37"/>
      <c r="QSP30" s="37"/>
      <c r="QSQ30" s="37"/>
      <c r="QSR30" s="37"/>
      <c r="QSS30" s="37"/>
      <c r="QST30" s="37"/>
      <c r="QSU30" s="37"/>
      <c r="QSV30" s="37"/>
      <c r="QSW30" s="37"/>
      <c r="QSX30" s="37"/>
      <c r="QSY30" s="37"/>
      <c r="QSZ30" s="37"/>
      <c r="QTA30" s="37"/>
      <c r="QTB30" s="37"/>
      <c r="QTC30" s="37"/>
      <c r="QTD30" s="37"/>
      <c r="QTE30" s="37"/>
      <c r="QTF30" s="37"/>
      <c r="QTG30" s="37"/>
      <c r="QTH30" s="37"/>
      <c r="QTI30" s="37"/>
      <c r="QTJ30" s="37"/>
      <c r="QTK30" s="37"/>
      <c r="QTL30" s="37"/>
      <c r="QTM30" s="37"/>
      <c r="QTN30" s="37"/>
      <c r="QTO30" s="37"/>
      <c r="QTP30" s="37"/>
      <c r="QTQ30" s="37"/>
      <c r="QTR30" s="37"/>
      <c r="QTS30" s="37"/>
      <c r="QTT30" s="37"/>
      <c r="QTU30" s="37"/>
      <c r="QTV30" s="37"/>
      <c r="QTW30" s="37"/>
      <c r="QTX30" s="37"/>
      <c r="QTY30" s="37"/>
      <c r="QTZ30" s="37"/>
      <c r="QUA30" s="37"/>
      <c r="QUB30" s="37"/>
      <c r="QUC30" s="37"/>
      <c r="QUD30" s="37"/>
      <c r="QUE30" s="37"/>
      <c r="QUF30" s="37"/>
      <c r="QUG30" s="37"/>
      <c r="QUH30" s="37"/>
      <c r="QUI30" s="37"/>
      <c r="QUJ30" s="37"/>
      <c r="QUK30" s="37"/>
      <c r="QUL30" s="37"/>
      <c r="QUM30" s="37"/>
      <c r="QUN30" s="37"/>
      <c r="QUO30" s="37"/>
      <c r="QUP30" s="37"/>
      <c r="QUQ30" s="37"/>
      <c r="QUR30" s="37"/>
      <c r="QUS30" s="37"/>
      <c r="QUT30" s="37"/>
      <c r="QUU30" s="37"/>
      <c r="QUV30" s="37"/>
      <c r="QUW30" s="37"/>
      <c r="QUX30" s="37"/>
      <c r="QUY30" s="37"/>
      <c r="QUZ30" s="37"/>
      <c r="QVA30" s="37"/>
      <c r="QVB30" s="37"/>
      <c r="QVC30" s="37"/>
      <c r="QVD30" s="37"/>
      <c r="QVE30" s="37"/>
      <c r="QVF30" s="37"/>
      <c r="QVG30" s="37"/>
      <c r="QVH30" s="37"/>
      <c r="QVI30" s="37"/>
      <c r="QVJ30" s="37"/>
      <c r="QVK30" s="37"/>
      <c r="QVL30" s="37"/>
      <c r="QVM30" s="37"/>
      <c r="QVN30" s="37"/>
      <c r="QVO30" s="37"/>
      <c r="QVP30" s="37"/>
      <c r="QVQ30" s="37"/>
      <c r="QVR30" s="37"/>
      <c r="QVS30" s="37"/>
      <c r="QVT30" s="37"/>
      <c r="QVU30" s="37"/>
      <c r="QVV30" s="37"/>
      <c r="QVW30" s="37"/>
      <c r="QVX30" s="37"/>
      <c r="QVY30" s="37"/>
      <c r="QVZ30" s="37"/>
      <c r="QWA30" s="37"/>
      <c r="QWB30" s="37"/>
      <c r="QWC30" s="37"/>
      <c r="QWD30" s="37"/>
      <c r="QWE30" s="37"/>
      <c r="QWF30" s="37"/>
      <c r="QWG30" s="37"/>
      <c r="QWH30" s="37"/>
      <c r="QWI30" s="37"/>
      <c r="QWJ30" s="37"/>
      <c r="QWK30" s="37"/>
      <c r="QWL30" s="37"/>
      <c r="QWM30" s="37"/>
      <c r="QWN30" s="37"/>
      <c r="QWO30" s="37"/>
      <c r="QWP30" s="37"/>
      <c r="QWQ30" s="37"/>
      <c r="QWR30" s="37"/>
      <c r="QWS30" s="37"/>
      <c r="QWT30" s="37"/>
      <c r="QWU30" s="37"/>
      <c r="QWV30" s="37"/>
      <c r="QWW30" s="37"/>
      <c r="QWX30" s="37"/>
      <c r="QWY30" s="37"/>
      <c r="QWZ30" s="37"/>
      <c r="QXA30" s="37"/>
      <c r="QXB30" s="37"/>
      <c r="QXC30" s="37"/>
      <c r="QXD30" s="37"/>
      <c r="QXE30" s="37"/>
      <c r="QXF30" s="37"/>
      <c r="QXG30" s="37"/>
      <c r="QXH30" s="37"/>
      <c r="QXI30" s="37"/>
      <c r="QXJ30" s="37"/>
      <c r="QXK30" s="37"/>
      <c r="QXL30" s="37"/>
      <c r="QXM30" s="37"/>
      <c r="QXN30" s="37"/>
      <c r="QXO30" s="37"/>
      <c r="QXP30" s="37"/>
      <c r="QXQ30" s="37"/>
      <c r="QXR30" s="37"/>
      <c r="QXS30" s="37"/>
      <c r="QXT30" s="37"/>
      <c r="QXU30" s="37"/>
      <c r="QXV30" s="37"/>
      <c r="QXW30" s="37"/>
      <c r="QXX30" s="37"/>
      <c r="QXY30" s="37"/>
      <c r="QXZ30" s="37"/>
      <c r="QYA30" s="37"/>
      <c r="QYB30" s="37"/>
      <c r="QYC30" s="37"/>
      <c r="QYD30" s="37"/>
      <c r="QYE30" s="37"/>
      <c r="QYF30" s="37"/>
      <c r="QYG30" s="37"/>
      <c r="QYH30" s="37"/>
      <c r="QYI30" s="37"/>
      <c r="QYJ30" s="37"/>
      <c r="QYK30" s="37"/>
      <c r="QYL30" s="37"/>
      <c r="QYM30" s="37"/>
      <c r="QYN30" s="37"/>
      <c r="QYO30" s="37"/>
      <c r="QYP30" s="37"/>
      <c r="QYQ30" s="37"/>
      <c r="QYR30" s="37"/>
      <c r="QYS30" s="37"/>
      <c r="QYT30" s="37"/>
      <c r="QYU30" s="37"/>
      <c r="QYV30" s="37"/>
      <c r="QYW30" s="37"/>
      <c r="QYX30" s="37"/>
      <c r="QYY30" s="37"/>
      <c r="QYZ30" s="37"/>
      <c r="QZA30" s="37"/>
      <c r="QZB30" s="37"/>
      <c r="QZC30" s="37"/>
      <c r="QZD30" s="37"/>
      <c r="QZE30" s="37"/>
      <c r="QZF30" s="37"/>
      <c r="QZG30" s="37"/>
      <c r="QZH30" s="37"/>
      <c r="QZI30" s="37"/>
      <c r="QZJ30" s="37"/>
      <c r="QZK30" s="37"/>
      <c r="QZL30" s="37"/>
      <c r="QZM30" s="37"/>
      <c r="QZN30" s="37"/>
      <c r="QZO30" s="37"/>
      <c r="QZP30" s="37"/>
      <c r="QZQ30" s="37"/>
      <c r="QZR30" s="37"/>
      <c r="QZS30" s="37"/>
      <c r="QZT30" s="37"/>
      <c r="QZU30" s="37"/>
      <c r="QZV30" s="37"/>
      <c r="QZW30" s="37"/>
      <c r="QZX30" s="37"/>
      <c r="QZY30" s="37"/>
      <c r="QZZ30" s="37"/>
      <c r="RAA30" s="37"/>
      <c r="RAB30" s="37"/>
      <c r="RAC30" s="37"/>
      <c r="RAD30" s="37"/>
      <c r="RAE30" s="37"/>
      <c r="RAF30" s="37"/>
      <c r="RAG30" s="37"/>
      <c r="RAH30" s="37"/>
      <c r="RAI30" s="37"/>
      <c r="RAJ30" s="37"/>
      <c r="RAK30" s="37"/>
      <c r="RAL30" s="37"/>
      <c r="RAM30" s="37"/>
      <c r="RAN30" s="37"/>
      <c r="RAO30" s="37"/>
      <c r="RAP30" s="37"/>
      <c r="RAQ30" s="37"/>
      <c r="RAR30" s="37"/>
      <c r="RAS30" s="37"/>
      <c r="RAT30" s="37"/>
      <c r="RAU30" s="37"/>
      <c r="RAV30" s="37"/>
      <c r="RAW30" s="37"/>
      <c r="RAX30" s="37"/>
      <c r="RAY30" s="37"/>
      <c r="RAZ30" s="37"/>
      <c r="RBA30" s="37"/>
      <c r="RBB30" s="37"/>
      <c r="RBC30" s="37"/>
      <c r="RBD30" s="37"/>
      <c r="RBE30" s="37"/>
      <c r="RBF30" s="37"/>
      <c r="RBG30" s="37"/>
      <c r="RBH30" s="37"/>
      <c r="RBI30" s="37"/>
      <c r="RBJ30" s="37"/>
      <c r="RBK30" s="37"/>
      <c r="RBL30" s="37"/>
      <c r="RBM30" s="37"/>
      <c r="RBN30" s="37"/>
      <c r="RBO30" s="37"/>
      <c r="RBP30" s="37"/>
      <c r="RBQ30" s="37"/>
      <c r="RBR30" s="37"/>
      <c r="RBS30" s="37"/>
      <c r="RBT30" s="37"/>
      <c r="RBU30" s="37"/>
      <c r="RBV30" s="37"/>
      <c r="RBW30" s="37"/>
      <c r="RBX30" s="37"/>
      <c r="RBY30" s="37"/>
      <c r="RBZ30" s="37"/>
      <c r="RCA30" s="37"/>
      <c r="RCB30" s="37"/>
      <c r="RCC30" s="37"/>
      <c r="RCD30" s="37"/>
      <c r="RCE30" s="37"/>
      <c r="RCF30" s="37"/>
      <c r="RCG30" s="37"/>
      <c r="RCH30" s="37"/>
      <c r="RCI30" s="37"/>
      <c r="RCJ30" s="37"/>
      <c r="RCK30" s="37"/>
      <c r="RCL30" s="37"/>
      <c r="RCM30" s="37"/>
      <c r="RCN30" s="37"/>
      <c r="RCO30" s="37"/>
      <c r="RCP30" s="37"/>
      <c r="RCQ30" s="37"/>
      <c r="RCR30" s="37"/>
      <c r="RCS30" s="37"/>
      <c r="RCT30" s="37"/>
      <c r="RCU30" s="37"/>
      <c r="RCV30" s="37"/>
      <c r="RCW30" s="37"/>
      <c r="RCX30" s="37"/>
      <c r="RCY30" s="37"/>
      <c r="RCZ30" s="37"/>
      <c r="RDA30" s="37"/>
      <c r="RDB30" s="37"/>
      <c r="RDC30" s="37"/>
      <c r="RDD30" s="37"/>
      <c r="RDE30" s="37"/>
      <c r="RDF30" s="37"/>
      <c r="RDG30" s="37"/>
      <c r="RDH30" s="37"/>
      <c r="RDI30" s="37"/>
      <c r="RDJ30" s="37"/>
      <c r="RDK30" s="37"/>
      <c r="RDL30" s="37"/>
      <c r="RDM30" s="37"/>
      <c r="RDN30" s="37"/>
      <c r="RDO30" s="37"/>
      <c r="RDP30" s="37"/>
      <c r="RDQ30" s="37"/>
      <c r="RDR30" s="37"/>
      <c r="RDS30" s="37"/>
      <c r="RDT30" s="37"/>
      <c r="RDU30" s="37"/>
      <c r="RDV30" s="37"/>
      <c r="RDW30" s="37"/>
      <c r="RDX30" s="37"/>
      <c r="RDY30" s="37"/>
      <c r="RDZ30" s="37"/>
      <c r="REA30" s="37"/>
      <c r="REB30" s="37"/>
      <c r="REC30" s="37"/>
      <c r="RED30" s="37"/>
      <c r="REE30" s="37"/>
      <c r="REF30" s="37"/>
      <c r="REG30" s="37"/>
      <c r="REH30" s="37"/>
      <c r="REI30" s="37"/>
      <c r="REJ30" s="37"/>
      <c r="REK30" s="37"/>
      <c r="REL30" s="37"/>
      <c r="REM30" s="37"/>
      <c r="REN30" s="37"/>
      <c r="REO30" s="37"/>
      <c r="REP30" s="37"/>
      <c r="REQ30" s="37"/>
      <c r="RER30" s="37"/>
      <c r="RES30" s="37"/>
      <c r="RET30" s="37"/>
      <c r="REU30" s="37"/>
      <c r="REV30" s="37"/>
      <c r="REW30" s="37"/>
      <c r="REX30" s="37"/>
      <c r="REY30" s="37"/>
      <c r="REZ30" s="37"/>
      <c r="RFA30" s="37"/>
      <c r="RFB30" s="37"/>
      <c r="RFC30" s="37"/>
      <c r="RFD30" s="37"/>
      <c r="RFE30" s="37"/>
      <c r="RFF30" s="37"/>
      <c r="RFG30" s="37"/>
      <c r="RFH30" s="37"/>
      <c r="RFI30" s="37"/>
      <c r="RFJ30" s="37"/>
      <c r="RFK30" s="37"/>
      <c r="RFL30" s="37"/>
      <c r="RFM30" s="37"/>
      <c r="RFN30" s="37"/>
      <c r="RFO30" s="37"/>
      <c r="RFP30" s="37"/>
      <c r="RFQ30" s="37"/>
      <c r="RFR30" s="37"/>
      <c r="RFS30" s="37"/>
      <c r="RFT30" s="37"/>
      <c r="RFU30" s="37"/>
      <c r="RFV30" s="37"/>
      <c r="RFW30" s="37"/>
      <c r="RFX30" s="37"/>
      <c r="RFY30" s="37"/>
      <c r="RFZ30" s="37"/>
      <c r="RGA30" s="37"/>
      <c r="RGB30" s="37"/>
      <c r="RGC30" s="37"/>
      <c r="RGD30" s="37"/>
      <c r="RGE30" s="37"/>
      <c r="RGF30" s="37"/>
      <c r="RGG30" s="37"/>
      <c r="RGH30" s="37"/>
      <c r="RGI30" s="37"/>
      <c r="RGJ30" s="37"/>
      <c r="RGK30" s="37"/>
      <c r="RGL30" s="37"/>
      <c r="RGM30" s="37"/>
      <c r="RGN30" s="37"/>
      <c r="RGO30" s="37"/>
      <c r="RGP30" s="37"/>
      <c r="RGQ30" s="37"/>
      <c r="RGR30" s="37"/>
      <c r="RGS30" s="37"/>
      <c r="RGT30" s="37"/>
      <c r="RGU30" s="37"/>
      <c r="RGV30" s="37"/>
      <c r="RGW30" s="37"/>
      <c r="RGX30" s="37"/>
      <c r="RGY30" s="37"/>
      <c r="RGZ30" s="37"/>
      <c r="RHA30" s="37"/>
      <c r="RHB30" s="37"/>
      <c r="RHC30" s="37"/>
      <c r="RHD30" s="37"/>
      <c r="RHE30" s="37"/>
      <c r="RHF30" s="37"/>
      <c r="RHG30" s="37"/>
      <c r="RHH30" s="37"/>
      <c r="RHI30" s="37"/>
      <c r="RHJ30" s="37"/>
      <c r="RHK30" s="37"/>
      <c r="RHL30" s="37"/>
      <c r="RHM30" s="37"/>
      <c r="RHN30" s="37"/>
      <c r="RHO30" s="37"/>
      <c r="RHP30" s="37"/>
      <c r="RHQ30" s="37"/>
      <c r="RHR30" s="37"/>
      <c r="RHS30" s="37"/>
      <c r="RHT30" s="37"/>
      <c r="RHU30" s="37"/>
      <c r="RHV30" s="37"/>
      <c r="RHW30" s="37"/>
      <c r="RHX30" s="37"/>
      <c r="RHY30" s="37"/>
      <c r="RHZ30" s="37"/>
      <c r="RIA30" s="37"/>
      <c r="RIB30" s="37"/>
      <c r="RIC30" s="37"/>
      <c r="RID30" s="37"/>
      <c r="RIE30" s="37"/>
      <c r="RIF30" s="37"/>
      <c r="RIG30" s="37"/>
      <c r="RIH30" s="37"/>
      <c r="RII30" s="37"/>
      <c r="RIJ30" s="37"/>
      <c r="RIK30" s="37"/>
      <c r="RIL30" s="37"/>
      <c r="RIM30" s="37"/>
      <c r="RIN30" s="37"/>
      <c r="RIO30" s="37"/>
      <c r="RIP30" s="37"/>
      <c r="RIQ30" s="37"/>
      <c r="RIR30" s="37"/>
      <c r="RIS30" s="37"/>
      <c r="RIT30" s="37"/>
      <c r="RIU30" s="37"/>
      <c r="RIV30" s="37"/>
      <c r="RIW30" s="37"/>
      <c r="RIX30" s="37"/>
      <c r="RIY30" s="37"/>
      <c r="RIZ30" s="37"/>
      <c r="RJA30" s="37"/>
      <c r="RJB30" s="37"/>
      <c r="RJC30" s="37"/>
      <c r="RJD30" s="37"/>
      <c r="RJE30" s="37"/>
      <c r="RJF30" s="37"/>
      <c r="RJG30" s="37"/>
      <c r="RJH30" s="37"/>
      <c r="RJI30" s="37"/>
      <c r="RJJ30" s="37"/>
      <c r="RJK30" s="37"/>
      <c r="RJL30" s="37"/>
      <c r="RJM30" s="37"/>
      <c r="RJN30" s="37"/>
      <c r="RJO30" s="37"/>
      <c r="RJP30" s="37"/>
      <c r="RJQ30" s="37"/>
      <c r="RJR30" s="37"/>
      <c r="RJS30" s="37"/>
      <c r="RJT30" s="37"/>
      <c r="RJU30" s="37"/>
      <c r="RJV30" s="37"/>
      <c r="RJW30" s="37"/>
      <c r="RJX30" s="37"/>
      <c r="RJY30" s="37"/>
      <c r="RJZ30" s="37"/>
      <c r="RKA30" s="37"/>
      <c r="RKB30" s="37"/>
      <c r="RKC30" s="37"/>
      <c r="RKD30" s="37"/>
      <c r="RKE30" s="37"/>
      <c r="RKF30" s="37"/>
      <c r="RKG30" s="37"/>
      <c r="RKH30" s="37"/>
      <c r="RKI30" s="37"/>
      <c r="RKJ30" s="37"/>
      <c r="RKK30" s="37"/>
      <c r="RKL30" s="37"/>
      <c r="RKM30" s="37"/>
      <c r="RKN30" s="37"/>
      <c r="RKO30" s="37"/>
      <c r="RKP30" s="37"/>
      <c r="RKQ30" s="37"/>
      <c r="RKR30" s="37"/>
      <c r="RKS30" s="37"/>
      <c r="RKT30" s="37"/>
      <c r="RKU30" s="37"/>
      <c r="RKV30" s="37"/>
      <c r="RKW30" s="37"/>
      <c r="RKX30" s="37"/>
      <c r="RKY30" s="37"/>
      <c r="RKZ30" s="37"/>
      <c r="RLA30" s="37"/>
      <c r="RLB30" s="37"/>
      <c r="RLC30" s="37"/>
      <c r="RLD30" s="37"/>
      <c r="RLE30" s="37"/>
      <c r="RLF30" s="37"/>
      <c r="RLG30" s="37"/>
      <c r="RLH30" s="37"/>
      <c r="RLI30" s="37"/>
      <c r="RLJ30" s="37"/>
      <c r="RLK30" s="37"/>
      <c r="RLL30" s="37"/>
      <c r="RLM30" s="37"/>
      <c r="RLN30" s="37"/>
      <c r="RLO30" s="37"/>
      <c r="RLP30" s="37"/>
      <c r="RLQ30" s="37"/>
      <c r="RLR30" s="37"/>
      <c r="RLS30" s="37"/>
      <c r="RLT30" s="37"/>
      <c r="RLU30" s="37"/>
      <c r="RLV30" s="37"/>
      <c r="RLW30" s="37"/>
      <c r="RLX30" s="37"/>
      <c r="RLY30" s="37"/>
      <c r="RLZ30" s="37"/>
      <c r="RMA30" s="37"/>
      <c r="RMB30" s="37"/>
      <c r="RMC30" s="37"/>
      <c r="RMD30" s="37"/>
      <c r="RME30" s="37"/>
      <c r="RMF30" s="37"/>
      <c r="RMG30" s="37"/>
      <c r="RMH30" s="37"/>
      <c r="RMI30" s="37"/>
      <c r="RMJ30" s="37"/>
      <c r="RMK30" s="37"/>
      <c r="RML30" s="37"/>
      <c r="RMM30" s="37"/>
      <c r="RMN30" s="37"/>
      <c r="RMO30" s="37"/>
      <c r="RMP30" s="37"/>
      <c r="RMQ30" s="37"/>
      <c r="RMR30" s="37"/>
      <c r="RMS30" s="37"/>
      <c r="RMT30" s="37"/>
      <c r="RMU30" s="37"/>
      <c r="RMV30" s="37"/>
      <c r="RMW30" s="37"/>
      <c r="RMX30" s="37"/>
      <c r="RMY30" s="37"/>
      <c r="RMZ30" s="37"/>
      <c r="RNA30" s="37"/>
      <c r="RNB30" s="37"/>
      <c r="RNC30" s="37"/>
      <c r="RND30" s="37"/>
      <c r="RNE30" s="37"/>
      <c r="RNF30" s="37"/>
      <c r="RNG30" s="37"/>
      <c r="RNH30" s="37"/>
      <c r="RNI30" s="37"/>
      <c r="RNJ30" s="37"/>
      <c r="RNK30" s="37"/>
      <c r="RNL30" s="37"/>
      <c r="RNM30" s="37"/>
      <c r="RNN30" s="37"/>
      <c r="RNO30" s="37"/>
      <c r="RNP30" s="37"/>
      <c r="RNQ30" s="37"/>
      <c r="RNR30" s="37"/>
      <c r="RNS30" s="37"/>
      <c r="RNT30" s="37"/>
      <c r="RNU30" s="37"/>
      <c r="RNV30" s="37"/>
      <c r="RNW30" s="37"/>
      <c r="RNX30" s="37"/>
      <c r="RNY30" s="37"/>
      <c r="RNZ30" s="37"/>
      <c r="ROA30" s="37"/>
      <c r="ROB30" s="37"/>
      <c r="ROC30" s="37"/>
      <c r="ROD30" s="37"/>
      <c r="ROE30" s="37"/>
      <c r="ROF30" s="37"/>
      <c r="ROG30" s="37"/>
      <c r="ROH30" s="37"/>
      <c r="ROI30" s="37"/>
      <c r="ROJ30" s="37"/>
      <c r="ROK30" s="37"/>
      <c r="ROL30" s="37"/>
      <c r="ROM30" s="37"/>
      <c r="RON30" s="37"/>
      <c r="ROO30" s="37"/>
      <c r="ROP30" s="37"/>
      <c r="ROQ30" s="37"/>
      <c r="ROR30" s="37"/>
      <c r="ROS30" s="37"/>
      <c r="ROT30" s="37"/>
      <c r="ROU30" s="37"/>
      <c r="ROV30" s="37"/>
      <c r="ROW30" s="37"/>
      <c r="ROX30" s="37"/>
      <c r="ROY30" s="37"/>
      <c r="ROZ30" s="37"/>
      <c r="RPA30" s="37"/>
      <c r="RPB30" s="37"/>
      <c r="RPC30" s="37"/>
      <c r="RPD30" s="37"/>
      <c r="RPE30" s="37"/>
      <c r="RPF30" s="37"/>
      <c r="RPG30" s="37"/>
      <c r="RPH30" s="37"/>
      <c r="RPI30" s="37"/>
      <c r="RPJ30" s="37"/>
      <c r="RPK30" s="37"/>
      <c r="RPL30" s="37"/>
      <c r="RPM30" s="37"/>
      <c r="RPN30" s="37"/>
      <c r="RPO30" s="37"/>
      <c r="RPP30" s="37"/>
      <c r="RPQ30" s="37"/>
      <c r="RPR30" s="37"/>
      <c r="RPS30" s="37"/>
      <c r="RPT30" s="37"/>
      <c r="RPU30" s="37"/>
      <c r="RPV30" s="37"/>
      <c r="RPW30" s="37"/>
      <c r="RPX30" s="37"/>
      <c r="RPY30" s="37"/>
      <c r="RPZ30" s="37"/>
      <c r="RQA30" s="37"/>
      <c r="RQB30" s="37"/>
      <c r="RQC30" s="37"/>
      <c r="RQD30" s="37"/>
      <c r="RQE30" s="37"/>
      <c r="RQF30" s="37"/>
      <c r="RQG30" s="37"/>
      <c r="RQH30" s="37"/>
      <c r="RQI30" s="37"/>
      <c r="RQJ30" s="37"/>
      <c r="RQK30" s="37"/>
      <c r="RQL30" s="37"/>
      <c r="RQM30" s="37"/>
      <c r="RQN30" s="37"/>
      <c r="RQO30" s="37"/>
      <c r="RQP30" s="37"/>
      <c r="RQQ30" s="37"/>
      <c r="RQR30" s="37"/>
      <c r="RQS30" s="37"/>
      <c r="RQT30" s="37"/>
      <c r="RQU30" s="37"/>
      <c r="RQV30" s="37"/>
      <c r="RQW30" s="37"/>
      <c r="RQX30" s="37"/>
      <c r="RQY30" s="37"/>
      <c r="RQZ30" s="37"/>
      <c r="RRA30" s="37"/>
      <c r="RRB30" s="37"/>
      <c r="RRC30" s="37"/>
      <c r="RRD30" s="37"/>
      <c r="RRE30" s="37"/>
      <c r="RRF30" s="37"/>
      <c r="RRG30" s="37"/>
      <c r="RRH30" s="37"/>
      <c r="RRI30" s="37"/>
      <c r="RRJ30" s="37"/>
      <c r="RRK30" s="37"/>
      <c r="RRL30" s="37"/>
      <c r="RRM30" s="37"/>
      <c r="RRN30" s="37"/>
      <c r="RRO30" s="37"/>
      <c r="RRP30" s="37"/>
      <c r="RRQ30" s="37"/>
      <c r="RRR30" s="37"/>
      <c r="RRS30" s="37"/>
      <c r="RRT30" s="37"/>
      <c r="RRU30" s="37"/>
      <c r="RRV30" s="37"/>
      <c r="RRW30" s="37"/>
      <c r="RRX30" s="37"/>
      <c r="RRY30" s="37"/>
      <c r="RRZ30" s="37"/>
      <c r="RSA30" s="37"/>
      <c r="RSB30" s="37"/>
      <c r="RSC30" s="37"/>
      <c r="RSD30" s="37"/>
      <c r="RSE30" s="37"/>
      <c r="RSF30" s="37"/>
      <c r="RSG30" s="37"/>
      <c r="RSH30" s="37"/>
      <c r="RSI30" s="37"/>
      <c r="RSJ30" s="37"/>
      <c r="RSK30" s="37"/>
      <c r="RSL30" s="37"/>
      <c r="RSM30" s="37"/>
      <c r="RSN30" s="37"/>
      <c r="RSO30" s="37"/>
      <c r="RSP30" s="37"/>
      <c r="RSQ30" s="37"/>
      <c r="RSR30" s="37"/>
      <c r="RSS30" s="37"/>
      <c r="RST30" s="37"/>
      <c r="RSU30" s="37"/>
      <c r="RSV30" s="37"/>
      <c r="RSW30" s="37"/>
      <c r="RSX30" s="37"/>
      <c r="RSY30" s="37"/>
      <c r="RSZ30" s="37"/>
      <c r="RTA30" s="37"/>
      <c r="RTB30" s="37"/>
      <c r="RTC30" s="37"/>
      <c r="RTD30" s="37"/>
      <c r="RTE30" s="37"/>
      <c r="RTF30" s="37"/>
      <c r="RTG30" s="37"/>
      <c r="RTH30" s="37"/>
      <c r="RTI30" s="37"/>
      <c r="RTJ30" s="37"/>
      <c r="RTK30" s="37"/>
      <c r="RTL30" s="37"/>
      <c r="RTM30" s="37"/>
      <c r="RTN30" s="37"/>
      <c r="RTO30" s="37"/>
      <c r="RTP30" s="37"/>
      <c r="RTQ30" s="37"/>
      <c r="RTR30" s="37"/>
      <c r="RTS30" s="37"/>
      <c r="RTT30" s="37"/>
      <c r="RTU30" s="37"/>
      <c r="RTV30" s="37"/>
      <c r="RTW30" s="37"/>
      <c r="RTX30" s="37"/>
      <c r="RTY30" s="37"/>
      <c r="RTZ30" s="37"/>
      <c r="RUA30" s="37"/>
      <c r="RUB30" s="37"/>
      <c r="RUC30" s="37"/>
      <c r="RUD30" s="37"/>
      <c r="RUE30" s="37"/>
      <c r="RUF30" s="37"/>
      <c r="RUG30" s="37"/>
      <c r="RUH30" s="37"/>
      <c r="RUI30" s="37"/>
      <c r="RUJ30" s="37"/>
      <c r="RUK30" s="37"/>
      <c r="RUL30" s="37"/>
      <c r="RUM30" s="37"/>
      <c r="RUN30" s="37"/>
      <c r="RUO30" s="37"/>
      <c r="RUP30" s="37"/>
      <c r="RUQ30" s="37"/>
      <c r="RUR30" s="37"/>
      <c r="RUS30" s="37"/>
      <c r="RUT30" s="37"/>
      <c r="RUU30" s="37"/>
      <c r="RUV30" s="37"/>
      <c r="RUW30" s="37"/>
      <c r="RUX30" s="37"/>
      <c r="RUY30" s="37"/>
      <c r="RUZ30" s="37"/>
      <c r="RVA30" s="37"/>
      <c r="RVB30" s="37"/>
      <c r="RVC30" s="37"/>
      <c r="RVD30" s="37"/>
      <c r="RVE30" s="37"/>
      <c r="RVF30" s="37"/>
      <c r="RVG30" s="37"/>
      <c r="RVH30" s="37"/>
      <c r="RVI30" s="37"/>
      <c r="RVJ30" s="37"/>
      <c r="RVK30" s="37"/>
      <c r="RVL30" s="37"/>
      <c r="RVM30" s="37"/>
      <c r="RVN30" s="37"/>
      <c r="RVO30" s="37"/>
      <c r="RVP30" s="37"/>
      <c r="RVQ30" s="37"/>
      <c r="RVR30" s="37"/>
      <c r="RVS30" s="37"/>
      <c r="RVT30" s="37"/>
      <c r="RVU30" s="37"/>
      <c r="RVV30" s="37"/>
      <c r="RVW30" s="37"/>
      <c r="RVX30" s="37"/>
      <c r="RVY30" s="37"/>
      <c r="RVZ30" s="37"/>
      <c r="RWA30" s="37"/>
      <c r="RWB30" s="37"/>
      <c r="RWC30" s="37"/>
      <c r="RWD30" s="37"/>
      <c r="RWE30" s="37"/>
      <c r="RWF30" s="37"/>
      <c r="RWG30" s="37"/>
      <c r="RWH30" s="37"/>
      <c r="RWI30" s="37"/>
      <c r="RWJ30" s="37"/>
      <c r="RWK30" s="37"/>
      <c r="RWL30" s="37"/>
      <c r="RWM30" s="37"/>
      <c r="RWN30" s="37"/>
      <c r="RWO30" s="37"/>
      <c r="RWP30" s="37"/>
      <c r="RWQ30" s="37"/>
      <c r="RWR30" s="37"/>
      <c r="RWS30" s="37"/>
      <c r="RWT30" s="37"/>
      <c r="RWU30" s="37"/>
      <c r="RWV30" s="37"/>
      <c r="RWW30" s="37"/>
      <c r="RWX30" s="37"/>
      <c r="RWY30" s="37"/>
      <c r="RWZ30" s="37"/>
      <c r="RXA30" s="37"/>
      <c r="RXB30" s="37"/>
      <c r="RXC30" s="37"/>
      <c r="RXD30" s="37"/>
      <c r="RXE30" s="37"/>
      <c r="RXF30" s="37"/>
      <c r="RXG30" s="37"/>
      <c r="RXH30" s="37"/>
      <c r="RXI30" s="37"/>
      <c r="RXJ30" s="37"/>
      <c r="RXK30" s="37"/>
      <c r="RXL30" s="37"/>
      <c r="RXM30" s="37"/>
      <c r="RXN30" s="37"/>
      <c r="RXO30" s="37"/>
      <c r="RXP30" s="37"/>
      <c r="RXQ30" s="37"/>
      <c r="RXR30" s="37"/>
      <c r="RXS30" s="37"/>
      <c r="RXT30" s="37"/>
      <c r="RXU30" s="37"/>
      <c r="RXV30" s="37"/>
      <c r="RXW30" s="37"/>
      <c r="RXX30" s="37"/>
      <c r="RXY30" s="37"/>
      <c r="RXZ30" s="37"/>
      <c r="RYA30" s="37"/>
      <c r="RYB30" s="37"/>
      <c r="RYC30" s="37"/>
      <c r="RYD30" s="37"/>
      <c r="RYE30" s="37"/>
      <c r="RYF30" s="37"/>
      <c r="RYG30" s="37"/>
      <c r="RYH30" s="37"/>
      <c r="RYI30" s="37"/>
      <c r="RYJ30" s="37"/>
      <c r="RYK30" s="37"/>
      <c r="RYL30" s="37"/>
      <c r="RYM30" s="37"/>
      <c r="RYN30" s="37"/>
      <c r="RYO30" s="37"/>
      <c r="RYP30" s="37"/>
      <c r="RYQ30" s="37"/>
      <c r="RYR30" s="37"/>
      <c r="RYS30" s="37"/>
      <c r="RYT30" s="37"/>
      <c r="RYU30" s="37"/>
      <c r="RYV30" s="37"/>
      <c r="RYW30" s="37"/>
      <c r="RYX30" s="37"/>
      <c r="RYY30" s="37"/>
      <c r="RYZ30" s="37"/>
      <c r="RZA30" s="37"/>
      <c r="RZB30" s="37"/>
      <c r="RZC30" s="37"/>
      <c r="RZD30" s="37"/>
      <c r="RZE30" s="37"/>
      <c r="RZF30" s="37"/>
      <c r="RZG30" s="37"/>
      <c r="RZH30" s="37"/>
      <c r="RZI30" s="37"/>
      <c r="RZJ30" s="37"/>
      <c r="RZK30" s="37"/>
      <c r="RZL30" s="37"/>
      <c r="RZM30" s="37"/>
      <c r="RZN30" s="37"/>
      <c r="RZO30" s="37"/>
      <c r="RZP30" s="37"/>
      <c r="RZQ30" s="37"/>
      <c r="RZR30" s="37"/>
      <c r="RZS30" s="37"/>
      <c r="RZT30" s="37"/>
      <c r="RZU30" s="37"/>
      <c r="RZV30" s="37"/>
      <c r="RZW30" s="37"/>
      <c r="RZX30" s="37"/>
      <c r="RZY30" s="37"/>
      <c r="RZZ30" s="37"/>
      <c r="SAA30" s="37"/>
      <c r="SAB30" s="37"/>
      <c r="SAC30" s="37"/>
      <c r="SAD30" s="37"/>
      <c r="SAE30" s="37"/>
      <c r="SAF30" s="37"/>
      <c r="SAG30" s="37"/>
      <c r="SAH30" s="37"/>
      <c r="SAI30" s="37"/>
      <c r="SAJ30" s="37"/>
      <c r="SAK30" s="37"/>
      <c r="SAL30" s="37"/>
      <c r="SAM30" s="37"/>
      <c r="SAN30" s="37"/>
      <c r="SAO30" s="37"/>
      <c r="SAP30" s="37"/>
      <c r="SAQ30" s="37"/>
      <c r="SAR30" s="37"/>
      <c r="SAS30" s="37"/>
      <c r="SAT30" s="37"/>
      <c r="SAU30" s="37"/>
      <c r="SAV30" s="37"/>
      <c r="SAW30" s="37"/>
      <c r="SAX30" s="37"/>
      <c r="SAY30" s="37"/>
      <c r="SAZ30" s="37"/>
      <c r="SBA30" s="37"/>
      <c r="SBB30" s="37"/>
      <c r="SBC30" s="37"/>
      <c r="SBD30" s="37"/>
      <c r="SBE30" s="37"/>
      <c r="SBF30" s="37"/>
      <c r="SBG30" s="37"/>
      <c r="SBH30" s="37"/>
      <c r="SBI30" s="37"/>
      <c r="SBJ30" s="37"/>
      <c r="SBK30" s="37"/>
      <c r="SBL30" s="37"/>
      <c r="SBM30" s="37"/>
      <c r="SBN30" s="37"/>
      <c r="SBO30" s="37"/>
      <c r="SBP30" s="37"/>
      <c r="SBQ30" s="37"/>
      <c r="SBR30" s="37"/>
      <c r="SBS30" s="37"/>
      <c r="SBT30" s="37"/>
      <c r="SBU30" s="37"/>
      <c r="SBV30" s="37"/>
      <c r="SBW30" s="37"/>
      <c r="SBX30" s="37"/>
      <c r="SBY30" s="37"/>
      <c r="SBZ30" s="37"/>
      <c r="SCA30" s="37"/>
      <c r="SCB30" s="37"/>
      <c r="SCC30" s="37"/>
      <c r="SCD30" s="37"/>
      <c r="SCE30" s="37"/>
      <c r="SCF30" s="37"/>
      <c r="SCG30" s="37"/>
      <c r="SCH30" s="37"/>
      <c r="SCI30" s="37"/>
      <c r="SCJ30" s="37"/>
      <c r="SCK30" s="37"/>
      <c r="SCL30" s="37"/>
      <c r="SCM30" s="37"/>
      <c r="SCN30" s="37"/>
      <c r="SCO30" s="37"/>
      <c r="SCP30" s="37"/>
      <c r="SCQ30" s="37"/>
      <c r="SCR30" s="37"/>
      <c r="SCS30" s="37"/>
      <c r="SCT30" s="37"/>
      <c r="SCU30" s="37"/>
      <c r="SCV30" s="37"/>
      <c r="SCW30" s="37"/>
      <c r="SCX30" s="37"/>
      <c r="SCY30" s="37"/>
      <c r="SCZ30" s="37"/>
      <c r="SDA30" s="37"/>
      <c r="SDB30" s="37"/>
      <c r="SDC30" s="37"/>
      <c r="SDD30" s="37"/>
      <c r="SDE30" s="37"/>
      <c r="SDF30" s="37"/>
      <c r="SDG30" s="37"/>
      <c r="SDH30" s="37"/>
      <c r="SDI30" s="37"/>
      <c r="SDJ30" s="37"/>
      <c r="SDK30" s="37"/>
      <c r="SDL30" s="37"/>
      <c r="SDM30" s="37"/>
      <c r="SDN30" s="37"/>
      <c r="SDO30" s="37"/>
      <c r="SDP30" s="37"/>
      <c r="SDQ30" s="37"/>
      <c r="SDR30" s="37"/>
      <c r="SDS30" s="37"/>
      <c r="SDT30" s="37"/>
      <c r="SDU30" s="37"/>
      <c r="SDV30" s="37"/>
      <c r="SDW30" s="37"/>
      <c r="SDX30" s="37"/>
      <c r="SDY30" s="37"/>
      <c r="SDZ30" s="37"/>
      <c r="SEA30" s="37"/>
      <c r="SEB30" s="37"/>
      <c r="SEC30" s="37"/>
      <c r="SED30" s="37"/>
      <c r="SEE30" s="37"/>
      <c r="SEF30" s="37"/>
      <c r="SEG30" s="37"/>
      <c r="SEH30" s="37"/>
      <c r="SEI30" s="37"/>
      <c r="SEJ30" s="37"/>
      <c r="SEK30" s="37"/>
      <c r="SEL30" s="37"/>
      <c r="SEM30" s="37"/>
      <c r="SEN30" s="37"/>
      <c r="SEO30" s="37"/>
      <c r="SEP30" s="37"/>
      <c r="SEQ30" s="37"/>
      <c r="SER30" s="37"/>
      <c r="SES30" s="37"/>
      <c r="SET30" s="37"/>
      <c r="SEU30" s="37"/>
      <c r="SEV30" s="37"/>
      <c r="SEW30" s="37"/>
      <c r="SEX30" s="37"/>
      <c r="SEY30" s="37"/>
      <c r="SEZ30" s="37"/>
      <c r="SFA30" s="37"/>
      <c r="SFB30" s="37"/>
      <c r="SFC30" s="37"/>
      <c r="SFD30" s="37"/>
      <c r="SFE30" s="37"/>
      <c r="SFF30" s="37"/>
      <c r="SFG30" s="37"/>
      <c r="SFH30" s="37"/>
      <c r="SFI30" s="37"/>
      <c r="SFJ30" s="37"/>
      <c r="SFK30" s="37"/>
      <c r="SFL30" s="37"/>
      <c r="SFM30" s="37"/>
      <c r="SFN30" s="37"/>
      <c r="SFO30" s="37"/>
      <c r="SFP30" s="37"/>
      <c r="SFQ30" s="37"/>
      <c r="SFR30" s="37"/>
      <c r="SFS30" s="37"/>
      <c r="SFT30" s="37"/>
      <c r="SFU30" s="37"/>
      <c r="SFV30" s="37"/>
      <c r="SFW30" s="37"/>
      <c r="SFX30" s="37"/>
      <c r="SFY30" s="37"/>
      <c r="SFZ30" s="37"/>
      <c r="SGA30" s="37"/>
      <c r="SGB30" s="37"/>
      <c r="SGC30" s="37"/>
      <c r="SGD30" s="37"/>
      <c r="SGE30" s="37"/>
      <c r="SGF30" s="37"/>
      <c r="SGG30" s="37"/>
      <c r="SGH30" s="37"/>
      <c r="SGI30" s="37"/>
      <c r="SGJ30" s="37"/>
      <c r="SGK30" s="37"/>
      <c r="SGL30" s="37"/>
      <c r="SGM30" s="37"/>
      <c r="SGN30" s="37"/>
      <c r="SGO30" s="37"/>
      <c r="SGP30" s="37"/>
      <c r="SGQ30" s="37"/>
      <c r="SGR30" s="37"/>
      <c r="SGS30" s="37"/>
      <c r="SGT30" s="37"/>
      <c r="SGU30" s="37"/>
      <c r="SGV30" s="37"/>
      <c r="SGW30" s="37"/>
      <c r="SGX30" s="37"/>
      <c r="SGY30" s="37"/>
      <c r="SGZ30" s="37"/>
      <c r="SHA30" s="37"/>
      <c r="SHB30" s="37"/>
      <c r="SHC30" s="37"/>
      <c r="SHD30" s="37"/>
      <c r="SHE30" s="37"/>
      <c r="SHF30" s="37"/>
      <c r="SHG30" s="37"/>
      <c r="SHH30" s="37"/>
      <c r="SHI30" s="37"/>
      <c r="SHJ30" s="37"/>
      <c r="SHK30" s="37"/>
      <c r="SHL30" s="37"/>
      <c r="SHM30" s="37"/>
      <c r="SHN30" s="37"/>
      <c r="SHO30" s="37"/>
      <c r="SHP30" s="37"/>
      <c r="SHQ30" s="37"/>
      <c r="SHR30" s="37"/>
      <c r="SHS30" s="37"/>
      <c r="SHT30" s="37"/>
      <c r="SHU30" s="37"/>
      <c r="SHV30" s="37"/>
      <c r="SHW30" s="37"/>
      <c r="SHX30" s="37"/>
      <c r="SHY30" s="37"/>
      <c r="SHZ30" s="37"/>
      <c r="SIA30" s="37"/>
      <c r="SIB30" s="37"/>
      <c r="SIC30" s="37"/>
      <c r="SID30" s="37"/>
      <c r="SIE30" s="37"/>
      <c r="SIF30" s="37"/>
      <c r="SIG30" s="37"/>
      <c r="SIH30" s="37"/>
      <c r="SII30" s="37"/>
      <c r="SIJ30" s="37"/>
      <c r="SIK30" s="37"/>
      <c r="SIL30" s="37"/>
      <c r="SIM30" s="37"/>
      <c r="SIN30" s="37"/>
      <c r="SIO30" s="37"/>
      <c r="SIP30" s="37"/>
      <c r="SIQ30" s="37"/>
      <c r="SIR30" s="37"/>
      <c r="SIS30" s="37"/>
      <c r="SIT30" s="37"/>
      <c r="SIU30" s="37"/>
      <c r="SIV30" s="37"/>
      <c r="SIW30" s="37"/>
      <c r="SIX30" s="37"/>
      <c r="SIY30" s="37"/>
      <c r="SIZ30" s="37"/>
      <c r="SJA30" s="37"/>
      <c r="SJB30" s="37"/>
      <c r="SJC30" s="37"/>
      <c r="SJD30" s="37"/>
      <c r="SJE30" s="37"/>
      <c r="SJF30" s="37"/>
      <c r="SJG30" s="37"/>
      <c r="SJH30" s="37"/>
      <c r="SJI30" s="37"/>
      <c r="SJJ30" s="37"/>
      <c r="SJK30" s="37"/>
      <c r="SJL30" s="37"/>
      <c r="SJM30" s="37"/>
      <c r="SJN30" s="37"/>
      <c r="SJO30" s="37"/>
      <c r="SJP30" s="37"/>
      <c r="SJQ30" s="37"/>
      <c r="SJR30" s="37"/>
      <c r="SJS30" s="37"/>
      <c r="SJT30" s="37"/>
      <c r="SJU30" s="37"/>
      <c r="SJV30" s="37"/>
      <c r="SJW30" s="37"/>
      <c r="SJX30" s="37"/>
      <c r="SJY30" s="37"/>
      <c r="SJZ30" s="37"/>
      <c r="SKA30" s="37"/>
      <c r="SKB30" s="37"/>
      <c r="SKC30" s="37"/>
      <c r="SKD30" s="37"/>
      <c r="SKE30" s="37"/>
      <c r="SKF30" s="37"/>
      <c r="SKG30" s="37"/>
      <c r="SKH30" s="37"/>
      <c r="SKI30" s="37"/>
      <c r="SKJ30" s="37"/>
      <c r="SKK30" s="37"/>
      <c r="SKL30" s="37"/>
      <c r="SKM30" s="37"/>
      <c r="SKN30" s="37"/>
      <c r="SKO30" s="37"/>
      <c r="SKP30" s="37"/>
      <c r="SKQ30" s="37"/>
      <c r="SKR30" s="37"/>
      <c r="SKS30" s="37"/>
      <c r="SKT30" s="37"/>
      <c r="SKU30" s="37"/>
      <c r="SKV30" s="37"/>
      <c r="SKW30" s="37"/>
      <c r="SKX30" s="37"/>
      <c r="SKY30" s="37"/>
      <c r="SKZ30" s="37"/>
      <c r="SLA30" s="37"/>
      <c r="SLB30" s="37"/>
      <c r="SLC30" s="37"/>
      <c r="SLD30" s="37"/>
      <c r="SLE30" s="37"/>
      <c r="SLF30" s="37"/>
      <c r="SLG30" s="37"/>
      <c r="SLH30" s="37"/>
      <c r="SLI30" s="37"/>
      <c r="SLJ30" s="37"/>
      <c r="SLK30" s="37"/>
      <c r="SLL30" s="37"/>
      <c r="SLM30" s="37"/>
      <c r="SLN30" s="37"/>
      <c r="SLO30" s="37"/>
      <c r="SLP30" s="37"/>
      <c r="SLQ30" s="37"/>
      <c r="SLR30" s="37"/>
      <c r="SLS30" s="37"/>
      <c r="SLT30" s="37"/>
      <c r="SLU30" s="37"/>
      <c r="SLV30" s="37"/>
      <c r="SLW30" s="37"/>
      <c r="SLX30" s="37"/>
      <c r="SLY30" s="37"/>
      <c r="SLZ30" s="37"/>
      <c r="SMA30" s="37"/>
      <c r="SMB30" s="37"/>
      <c r="SMC30" s="37"/>
      <c r="SMD30" s="37"/>
      <c r="SME30" s="37"/>
      <c r="SMF30" s="37"/>
      <c r="SMG30" s="37"/>
      <c r="SMH30" s="37"/>
      <c r="SMI30" s="37"/>
      <c r="SMJ30" s="37"/>
      <c r="SMK30" s="37"/>
      <c r="SML30" s="37"/>
      <c r="SMM30" s="37"/>
      <c r="SMN30" s="37"/>
      <c r="SMO30" s="37"/>
      <c r="SMP30" s="37"/>
      <c r="SMQ30" s="37"/>
      <c r="SMR30" s="37"/>
      <c r="SMS30" s="37"/>
      <c r="SMT30" s="37"/>
      <c r="SMU30" s="37"/>
      <c r="SMV30" s="37"/>
      <c r="SMW30" s="37"/>
      <c r="SMX30" s="37"/>
      <c r="SMY30" s="37"/>
      <c r="SMZ30" s="37"/>
      <c r="SNA30" s="37"/>
      <c r="SNB30" s="37"/>
      <c r="SNC30" s="37"/>
      <c r="SND30" s="37"/>
      <c r="SNE30" s="37"/>
      <c r="SNF30" s="37"/>
      <c r="SNG30" s="37"/>
      <c r="SNH30" s="37"/>
      <c r="SNI30" s="37"/>
      <c r="SNJ30" s="37"/>
      <c r="SNK30" s="37"/>
      <c r="SNL30" s="37"/>
      <c r="SNM30" s="37"/>
      <c r="SNN30" s="37"/>
      <c r="SNO30" s="37"/>
      <c r="SNP30" s="37"/>
      <c r="SNQ30" s="37"/>
      <c r="SNR30" s="37"/>
      <c r="SNS30" s="37"/>
      <c r="SNT30" s="37"/>
      <c r="SNU30" s="37"/>
      <c r="SNV30" s="37"/>
      <c r="SNW30" s="37"/>
      <c r="SNX30" s="37"/>
      <c r="SNY30" s="37"/>
      <c r="SNZ30" s="37"/>
      <c r="SOA30" s="37"/>
      <c r="SOB30" s="37"/>
      <c r="SOC30" s="37"/>
      <c r="SOD30" s="37"/>
      <c r="SOE30" s="37"/>
      <c r="SOF30" s="37"/>
      <c r="SOG30" s="37"/>
      <c r="SOH30" s="37"/>
      <c r="SOI30" s="37"/>
      <c r="SOJ30" s="37"/>
      <c r="SOK30" s="37"/>
      <c r="SOL30" s="37"/>
      <c r="SOM30" s="37"/>
      <c r="SON30" s="37"/>
      <c r="SOO30" s="37"/>
      <c r="SOP30" s="37"/>
      <c r="SOQ30" s="37"/>
      <c r="SOR30" s="37"/>
      <c r="SOS30" s="37"/>
      <c r="SOT30" s="37"/>
      <c r="SOU30" s="37"/>
      <c r="SOV30" s="37"/>
      <c r="SOW30" s="37"/>
      <c r="SOX30" s="37"/>
      <c r="SOY30" s="37"/>
      <c r="SOZ30" s="37"/>
      <c r="SPA30" s="37"/>
      <c r="SPB30" s="37"/>
      <c r="SPC30" s="37"/>
      <c r="SPD30" s="37"/>
      <c r="SPE30" s="37"/>
      <c r="SPF30" s="37"/>
      <c r="SPG30" s="37"/>
      <c r="SPH30" s="37"/>
      <c r="SPI30" s="37"/>
      <c r="SPJ30" s="37"/>
      <c r="SPK30" s="37"/>
      <c r="SPL30" s="37"/>
      <c r="SPM30" s="37"/>
      <c r="SPN30" s="37"/>
      <c r="SPO30" s="37"/>
      <c r="SPP30" s="37"/>
      <c r="SPQ30" s="37"/>
      <c r="SPR30" s="37"/>
      <c r="SPS30" s="37"/>
      <c r="SPT30" s="37"/>
      <c r="SPU30" s="37"/>
      <c r="SPV30" s="37"/>
      <c r="SPW30" s="37"/>
      <c r="SPX30" s="37"/>
      <c r="SPY30" s="37"/>
      <c r="SPZ30" s="37"/>
      <c r="SQA30" s="37"/>
      <c r="SQB30" s="37"/>
      <c r="SQC30" s="37"/>
      <c r="SQD30" s="37"/>
      <c r="SQE30" s="37"/>
      <c r="SQF30" s="37"/>
      <c r="SQG30" s="37"/>
      <c r="SQH30" s="37"/>
      <c r="SQI30" s="37"/>
      <c r="SQJ30" s="37"/>
      <c r="SQK30" s="37"/>
      <c r="SQL30" s="37"/>
      <c r="SQM30" s="37"/>
      <c r="SQN30" s="37"/>
      <c r="SQO30" s="37"/>
      <c r="SQP30" s="37"/>
      <c r="SQQ30" s="37"/>
      <c r="SQR30" s="37"/>
      <c r="SQS30" s="37"/>
      <c r="SQT30" s="37"/>
      <c r="SQU30" s="37"/>
      <c r="SQV30" s="37"/>
      <c r="SQW30" s="37"/>
      <c r="SQX30" s="37"/>
      <c r="SQY30" s="37"/>
      <c r="SQZ30" s="37"/>
      <c r="SRA30" s="37"/>
      <c r="SRB30" s="37"/>
      <c r="SRC30" s="37"/>
      <c r="SRD30" s="37"/>
      <c r="SRE30" s="37"/>
      <c r="SRF30" s="37"/>
      <c r="SRG30" s="37"/>
      <c r="SRH30" s="37"/>
      <c r="SRI30" s="37"/>
      <c r="SRJ30" s="37"/>
      <c r="SRK30" s="37"/>
      <c r="SRL30" s="37"/>
      <c r="SRM30" s="37"/>
      <c r="SRN30" s="37"/>
      <c r="SRO30" s="37"/>
      <c r="SRP30" s="37"/>
      <c r="SRQ30" s="37"/>
      <c r="SRR30" s="37"/>
      <c r="SRS30" s="37"/>
      <c r="SRT30" s="37"/>
      <c r="SRU30" s="37"/>
      <c r="SRV30" s="37"/>
      <c r="SRW30" s="37"/>
      <c r="SRX30" s="37"/>
      <c r="SRY30" s="37"/>
      <c r="SRZ30" s="37"/>
      <c r="SSA30" s="37"/>
      <c r="SSB30" s="37"/>
      <c r="SSC30" s="37"/>
      <c r="SSD30" s="37"/>
      <c r="SSE30" s="37"/>
      <c r="SSF30" s="37"/>
      <c r="SSG30" s="37"/>
      <c r="SSH30" s="37"/>
      <c r="SSI30" s="37"/>
      <c r="SSJ30" s="37"/>
      <c r="SSK30" s="37"/>
      <c r="SSL30" s="37"/>
      <c r="SSM30" s="37"/>
      <c r="SSN30" s="37"/>
      <c r="SSO30" s="37"/>
      <c r="SSP30" s="37"/>
      <c r="SSQ30" s="37"/>
      <c r="SSR30" s="37"/>
      <c r="SSS30" s="37"/>
      <c r="SST30" s="37"/>
      <c r="SSU30" s="37"/>
      <c r="SSV30" s="37"/>
      <c r="SSW30" s="37"/>
      <c r="SSX30" s="37"/>
      <c r="SSY30" s="37"/>
      <c r="SSZ30" s="37"/>
      <c r="STA30" s="37"/>
      <c r="STB30" s="37"/>
      <c r="STC30" s="37"/>
      <c r="STD30" s="37"/>
      <c r="STE30" s="37"/>
      <c r="STF30" s="37"/>
      <c r="STG30" s="37"/>
      <c r="STH30" s="37"/>
      <c r="STI30" s="37"/>
      <c r="STJ30" s="37"/>
      <c r="STK30" s="37"/>
      <c r="STL30" s="37"/>
      <c r="STM30" s="37"/>
      <c r="STN30" s="37"/>
      <c r="STO30" s="37"/>
      <c r="STP30" s="37"/>
      <c r="STQ30" s="37"/>
      <c r="STR30" s="37"/>
      <c r="STS30" s="37"/>
      <c r="STT30" s="37"/>
      <c r="STU30" s="37"/>
      <c r="STV30" s="37"/>
      <c r="STW30" s="37"/>
      <c r="STX30" s="37"/>
      <c r="STY30" s="37"/>
      <c r="STZ30" s="37"/>
      <c r="SUA30" s="37"/>
      <c r="SUB30" s="37"/>
      <c r="SUC30" s="37"/>
      <c r="SUD30" s="37"/>
      <c r="SUE30" s="37"/>
      <c r="SUF30" s="37"/>
      <c r="SUG30" s="37"/>
      <c r="SUH30" s="37"/>
      <c r="SUI30" s="37"/>
      <c r="SUJ30" s="37"/>
      <c r="SUK30" s="37"/>
      <c r="SUL30" s="37"/>
      <c r="SUM30" s="37"/>
      <c r="SUN30" s="37"/>
      <c r="SUO30" s="37"/>
      <c r="SUP30" s="37"/>
      <c r="SUQ30" s="37"/>
      <c r="SUR30" s="37"/>
      <c r="SUS30" s="37"/>
      <c r="SUT30" s="37"/>
      <c r="SUU30" s="37"/>
      <c r="SUV30" s="37"/>
      <c r="SUW30" s="37"/>
      <c r="SUX30" s="37"/>
      <c r="SUY30" s="37"/>
      <c r="SUZ30" s="37"/>
      <c r="SVA30" s="37"/>
      <c r="SVB30" s="37"/>
      <c r="SVC30" s="37"/>
      <c r="SVD30" s="37"/>
      <c r="SVE30" s="37"/>
      <c r="SVF30" s="37"/>
      <c r="SVG30" s="37"/>
      <c r="SVH30" s="37"/>
      <c r="SVI30" s="37"/>
      <c r="SVJ30" s="37"/>
      <c r="SVK30" s="37"/>
      <c r="SVL30" s="37"/>
      <c r="SVM30" s="37"/>
      <c r="SVN30" s="37"/>
      <c r="SVO30" s="37"/>
      <c r="SVP30" s="37"/>
      <c r="SVQ30" s="37"/>
      <c r="SVR30" s="37"/>
      <c r="SVS30" s="37"/>
      <c r="SVT30" s="37"/>
      <c r="SVU30" s="37"/>
      <c r="SVV30" s="37"/>
      <c r="SVW30" s="37"/>
      <c r="SVX30" s="37"/>
      <c r="SVY30" s="37"/>
      <c r="SVZ30" s="37"/>
      <c r="SWA30" s="37"/>
      <c r="SWB30" s="37"/>
      <c r="SWC30" s="37"/>
      <c r="SWD30" s="37"/>
      <c r="SWE30" s="37"/>
      <c r="SWF30" s="37"/>
      <c r="SWG30" s="37"/>
      <c r="SWH30" s="37"/>
      <c r="SWI30" s="37"/>
      <c r="SWJ30" s="37"/>
      <c r="SWK30" s="37"/>
      <c r="SWL30" s="37"/>
      <c r="SWM30" s="37"/>
      <c r="SWN30" s="37"/>
      <c r="SWO30" s="37"/>
      <c r="SWP30" s="37"/>
      <c r="SWQ30" s="37"/>
      <c r="SWR30" s="37"/>
      <c r="SWS30" s="37"/>
      <c r="SWT30" s="37"/>
      <c r="SWU30" s="37"/>
      <c r="SWV30" s="37"/>
      <c r="SWW30" s="37"/>
      <c r="SWX30" s="37"/>
      <c r="SWY30" s="37"/>
      <c r="SWZ30" s="37"/>
      <c r="SXA30" s="37"/>
      <c r="SXB30" s="37"/>
      <c r="SXC30" s="37"/>
      <c r="SXD30" s="37"/>
      <c r="SXE30" s="37"/>
      <c r="SXF30" s="37"/>
      <c r="SXG30" s="37"/>
      <c r="SXH30" s="37"/>
      <c r="SXI30" s="37"/>
      <c r="SXJ30" s="37"/>
      <c r="SXK30" s="37"/>
      <c r="SXL30" s="37"/>
      <c r="SXM30" s="37"/>
      <c r="SXN30" s="37"/>
      <c r="SXO30" s="37"/>
      <c r="SXP30" s="37"/>
      <c r="SXQ30" s="37"/>
      <c r="SXR30" s="37"/>
      <c r="SXS30" s="37"/>
      <c r="SXT30" s="37"/>
      <c r="SXU30" s="37"/>
      <c r="SXV30" s="37"/>
      <c r="SXW30" s="37"/>
      <c r="SXX30" s="37"/>
      <c r="SXY30" s="37"/>
      <c r="SXZ30" s="37"/>
      <c r="SYA30" s="37"/>
      <c r="SYB30" s="37"/>
      <c r="SYC30" s="37"/>
      <c r="SYD30" s="37"/>
      <c r="SYE30" s="37"/>
      <c r="SYF30" s="37"/>
      <c r="SYG30" s="37"/>
      <c r="SYH30" s="37"/>
      <c r="SYI30" s="37"/>
      <c r="SYJ30" s="37"/>
      <c r="SYK30" s="37"/>
      <c r="SYL30" s="37"/>
      <c r="SYM30" s="37"/>
      <c r="SYN30" s="37"/>
      <c r="SYO30" s="37"/>
      <c r="SYP30" s="37"/>
      <c r="SYQ30" s="37"/>
      <c r="SYR30" s="37"/>
      <c r="SYS30" s="37"/>
      <c r="SYT30" s="37"/>
      <c r="SYU30" s="37"/>
      <c r="SYV30" s="37"/>
      <c r="SYW30" s="37"/>
      <c r="SYX30" s="37"/>
      <c r="SYY30" s="37"/>
      <c r="SYZ30" s="37"/>
      <c r="SZA30" s="37"/>
      <c r="SZB30" s="37"/>
      <c r="SZC30" s="37"/>
      <c r="SZD30" s="37"/>
      <c r="SZE30" s="37"/>
      <c r="SZF30" s="37"/>
      <c r="SZG30" s="37"/>
      <c r="SZH30" s="37"/>
      <c r="SZI30" s="37"/>
      <c r="SZJ30" s="37"/>
      <c r="SZK30" s="37"/>
      <c r="SZL30" s="37"/>
      <c r="SZM30" s="37"/>
      <c r="SZN30" s="37"/>
      <c r="SZO30" s="37"/>
      <c r="SZP30" s="37"/>
      <c r="SZQ30" s="37"/>
      <c r="SZR30" s="37"/>
      <c r="SZS30" s="37"/>
      <c r="SZT30" s="37"/>
      <c r="SZU30" s="37"/>
      <c r="SZV30" s="37"/>
      <c r="SZW30" s="37"/>
      <c r="SZX30" s="37"/>
      <c r="SZY30" s="37"/>
      <c r="SZZ30" s="37"/>
      <c r="TAA30" s="37"/>
      <c r="TAB30" s="37"/>
      <c r="TAC30" s="37"/>
      <c r="TAD30" s="37"/>
      <c r="TAE30" s="37"/>
      <c r="TAF30" s="37"/>
      <c r="TAG30" s="37"/>
      <c r="TAH30" s="37"/>
      <c r="TAI30" s="37"/>
      <c r="TAJ30" s="37"/>
      <c r="TAK30" s="37"/>
      <c r="TAL30" s="37"/>
      <c r="TAM30" s="37"/>
      <c r="TAN30" s="37"/>
      <c r="TAO30" s="37"/>
      <c r="TAP30" s="37"/>
      <c r="TAQ30" s="37"/>
      <c r="TAR30" s="37"/>
      <c r="TAS30" s="37"/>
      <c r="TAT30" s="37"/>
      <c r="TAU30" s="37"/>
      <c r="TAV30" s="37"/>
      <c r="TAW30" s="37"/>
      <c r="TAX30" s="37"/>
      <c r="TAY30" s="37"/>
      <c r="TAZ30" s="37"/>
      <c r="TBA30" s="37"/>
      <c r="TBB30" s="37"/>
      <c r="TBC30" s="37"/>
      <c r="TBD30" s="37"/>
      <c r="TBE30" s="37"/>
      <c r="TBF30" s="37"/>
      <c r="TBG30" s="37"/>
      <c r="TBH30" s="37"/>
      <c r="TBI30" s="37"/>
      <c r="TBJ30" s="37"/>
      <c r="TBK30" s="37"/>
      <c r="TBL30" s="37"/>
      <c r="TBM30" s="37"/>
      <c r="TBN30" s="37"/>
      <c r="TBO30" s="37"/>
      <c r="TBP30" s="37"/>
      <c r="TBQ30" s="37"/>
      <c r="TBR30" s="37"/>
      <c r="TBS30" s="37"/>
      <c r="TBT30" s="37"/>
      <c r="TBU30" s="37"/>
      <c r="TBV30" s="37"/>
      <c r="TBW30" s="37"/>
      <c r="TBX30" s="37"/>
      <c r="TBY30" s="37"/>
      <c r="TBZ30" s="37"/>
      <c r="TCA30" s="37"/>
      <c r="TCB30" s="37"/>
      <c r="TCC30" s="37"/>
      <c r="TCD30" s="37"/>
      <c r="TCE30" s="37"/>
      <c r="TCF30" s="37"/>
      <c r="TCG30" s="37"/>
      <c r="TCH30" s="37"/>
      <c r="TCI30" s="37"/>
      <c r="TCJ30" s="37"/>
      <c r="TCK30" s="37"/>
      <c r="TCL30" s="37"/>
      <c r="TCM30" s="37"/>
      <c r="TCN30" s="37"/>
      <c r="TCO30" s="37"/>
      <c r="TCP30" s="37"/>
      <c r="TCQ30" s="37"/>
      <c r="TCR30" s="37"/>
      <c r="TCS30" s="37"/>
      <c r="TCT30" s="37"/>
      <c r="TCU30" s="37"/>
      <c r="TCV30" s="37"/>
      <c r="TCW30" s="37"/>
      <c r="TCX30" s="37"/>
      <c r="TCY30" s="37"/>
      <c r="TCZ30" s="37"/>
      <c r="TDA30" s="37"/>
      <c r="TDB30" s="37"/>
      <c r="TDC30" s="37"/>
      <c r="TDD30" s="37"/>
      <c r="TDE30" s="37"/>
      <c r="TDF30" s="37"/>
      <c r="TDG30" s="37"/>
      <c r="TDH30" s="37"/>
      <c r="TDI30" s="37"/>
      <c r="TDJ30" s="37"/>
      <c r="TDK30" s="37"/>
      <c r="TDL30" s="37"/>
      <c r="TDM30" s="37"/>
      <c r="TDN30" s="37"/>
      <c r="TDO30" s="37"/>
      <c r="TDP30" s="37"/>
      <c r="TDQ30" s="37"/>
      <c r="TDR30" s="37"/>
      <c r="TDS30" s="37"/>
      <c r="TDT30" s="37"/>
      <c r="TDU30" s="37"/>
      <c r="TDV30" s="37"/>
      <c r="TDW30" s="37"/>
      <c r="TDX30" s="37"/>
      <c r="TDY30" s="37"/>
      <c r="TDZ30" s="37"/>
      <c r="TEA30" s="37"/>
      <c r="TEB30" s="37"/>
      <c r="TEC30" s="37"/>
      <c r="TED30" s="37"/>
      <c r="TEE30" s="37"/>
      <c r="TEF30" s="37"/>
      <c r="TEG30" s="37"/>
      <c r="TEH30" s="37"/>
      <c r="TEI30" s="37"/>
      <c r="TEJ30" s="37"/>
      <c r="TEK30" s="37"/>
      <c r="TEL30" s="37"/>
      <c r="TEM30" s="37"/>
      <c r="TEN30" s="37"/>
      <c r="TEO30" s="37"/>
      <c r="TEP30" s="37"/>
      <c r="TEQ30" s="37"/>
      <c r="TER30" s="37"/>
      <c r="TES30" s="37"/>
      <c r="TET30" s="37"/>
      <c r="TEU30" s="37"/>
      <c r="TEV30" s="37"/>
      <c r="TEW30" s="37"/>
      <c r="TEX30" s="37"/>
      <c r="TEY30" s="37"/>
      <c r="TEZ30" s="37"/>
      <c r="TFA30" s="37"/>
      <c r="TFB30" s="37"/>
      <c r="TFC30" s="37"/>
      <c r="TFD30" s="37"/>
      <c r="TFE30" s="37"/>
      <c r="TFF30" s="37"/>
      <c r="TFG30" s="37"/>
      <c r="TFH30" s="37"/>
      <c r="TFI30" s="37"/>
      <c r="TFJ30" s="37"/>
      <c r="TFK30" s="37"/>
      <c r="TFL30" s="37"/>
      <c r="TFM30" s="37"/>
      <c r="TFN30" s="37"/>
      <c r="TFO30" s="37"/>
      <c r="TFP30" s="37"/>
      <c r="TFQ30" s="37"/>
      <c r="TFR30" s="37"/>
      <c r="TFS30" s="37"/>
      <c r="TFT30" s="37"/>
      <c r="TFU30" s="37"/>
      <c r="TFV30" s="37"/>
      <c r="TFW30" s="37"/>
      <c r="TFX30" s="37"/>
      <c r="TFY30" s="37"/>
      <c r="TFZ30" s="37"/>
      <c r="TGA30" s="37"/>
      <c r="TGB30" s="37"/>
      <c r="TGC30" s="37"/>
      <c r="TGD30" s="37"/>
      <c r="TGE30" s="37"/>
      <c r="TGF30" s="37"/>
      <c r="TGG30" s="37"/>
      <c r="TGH30" s="37"/>
      <c r="TGI30" s="37"/>
      <c r="TGJ30" s="37"/>
      <c r="TGK30" s="37"/>
      <c r="TGL30" s="37"/>
      <c r="TGM30" s="37"/>
      <c r="TGN30" s="37"/>
      <c r="TGO30" s="37"/>
      <c r="TGP30" s="37"/>
      <c r="TGQ30" s="37"/>
      <c r="TGR30" s="37"/>
      <c r="TGS30" s="37"/>
      <c r="TGT30" s="37"/>
      <c r="TGU30" s="37"/>
      <c r="TGV30" s="37"/>
      <c r="TGW30" s="37"/>
      <c r="TGX30" s="37"/>
      <c r="TGY30" s="37"/>
      <c r="TGZ30" s="37"/>
      <c r="THA30" s="37"/>
      <c r="THB30" s="37"/>
      <c r="THC30" s="37"/>
      <c r="THD30" s="37"/>
      <c r="THE30" s="37"/>
      <c r="THF30" s="37"/>
      <c r="THG30" s="37"/>
      <c r="THH30" s="37"/>
      <c r="THI30" s="37"/>
      <c r="THJ30" s="37"/>
      <c r="THK30" s="37"/>
      <c r="THL30" s="37"/>
      <c r="THM30" s="37"/>
      <c r="THN30" s="37"/>
      <c r="THO30" s="37"/>
      <c r="THP30" s="37"/>
      <c r="THQ30" s="37"/>
      <c r="THR30" s="37"/>
      <c r="THS30" s="37"/>
      <c r="THT30" s="37"/>
      <c r="THU30" s="37"/>
      <c r="THV30" s="37"/>
      <c r="THW30" s="37"/>
      <c r="THX30" s="37"/>
      <c r="THY30" s="37"/>
      <c r="THZ30" s="37"/>
      <c r="TIA30" s="37"/>
      <c r="TIB30" s="37"/>
      <c r="TIC30" s="37"/>
      <c r="TID30" s="37"/>
      <c r="TIE30" s="37"/>
      <c r="TIF30" s="37"/>
      <c r="TIG30" s="37"/>
      <c r="TIH30" s="37"/>
      <c r="TII30" s="37"/>
      <c r="TIJ30" s="37"/>
      <c r="TIK30" s="37"/>
      <c r="TIL30" s="37"/>
      <c r="TIM30" s="37"/>
      <c r="TIN30" s="37"/>
      <c r="TIO30" s="37"/>
      <c r="TIP30" s="37"/>
      <c r="TIQ30" s="37"/>
      <c r="TIR30" s="37"/>
      <c r="TIS30" s="37"/>
      <c r="TIT30" s="37"/>
      <c r="TIU30" s="37"/>
      <c r="TIV30" s="37"/>
      <c r="TIW30" s="37"/>
      <c r="TIX30" s="37"/>
      <c r="TIY30" s="37"/>
      <c r="TIZ30" s="37"/>
      <c r="TJA30" s="37"/>
      <c r="TJB30" s="37"/>
      <c r="TJC30" s="37"/>
      <c r="TJD30" s="37"/>
      <c r="TJE30" s="37"/>
      <c r="TJF30" s="37"/>
      <c r="TJG30" s="37"/>
      <c r="TJH30" s="37"/>
      <c r="TJI30" s="37"/>
      <c r="TJJ30" s="37"/>
      <c r="TJK30" s="37"/>
      <c r="TJL30" s="37"/>
      <c r="TJM30" s="37"/>
      <c r="TJN30" s="37"/>
      <c r="TJO30" s="37"/>
      <c r="TJP30" s="37"/>
      <c r="TJQ30" s="37"/>
      <c r="TJR30" s="37"/>
      <c r="TJS30" s="37"/>
      <c r="TJT30" s="37"/>
      <c r="TJU30" s="37"/>
      <c r="TJV30" s="37"/>
      <c r="TJW30" s="37"/>
      <c r="TJX30" s="37"/>
      <c r="TJY30" s="37"/>
      <c r="TJZ30" s="37"/>
      <c r="TKA30" s="37"/>
      <c r="TKB30" s="37"/>
      <c r="TKC30" s="37"/>
      <c r="TKD30" s="37"/>
      <c r="TKE30" s="37"/>
      <c r="TKF30" s="37"/>
      <c r="TKG30" s="37"/>
      <c r="TKH30" s="37"/>
      <c r="TKI30" s="37"/>
      <c r="TKJ30" s="37"/>
      <c r="TKK30" s="37"/>
      <c r="TKL30" s="37"/>
      <c r="TKM30" s="37"/>
      <c r="TKN30" s="37"/>
      <c r="TKO30" s="37"/>
      <c r="TKP30" s="37"/>
      <c r="TKQ30" s="37"/>
      <c r="TKR30" s="37"/>
      <c r="TKS30" s="37"/>
      <c r="TKT30" s="37"/>
      <c r="TKU30" s="37"/>
      <c r="TKV30" s="37"/>
      <c r="TKW30" s="37"/>
      <c r="TKX30" s="37"/>
      <c r="TKY30" s="37"/>
      <c r="TKZ30" s="37"/>
      <c r="TLA30" s="37"/>
      <c r="TLB30" s="37"/>
      <c r="TLC30" s="37"/>
      <c r="TLD30" s="37"/>
      <c r="TLE30" s="37"/>
      <c r="TLF30" s="37"/>
      <c r="TLG30" s="37"/>
      <c r="TLH30" s="37"/>
      <c r="TLI30" s="37"/>
      <c r="TLJ30" s="37"/>
      <c r="TLK30" s="37"/>
      <c r="TLL30" s="37"/>
      <c r="TLM30" s="37"/>
      <c r="TLN30" s="37"/>
      <c r="TLO30" s="37"/>
      <c r="TLP30" s="37"/>
      <c r="TLQ30" s="37"/>
      <c r="TLR30" s="37"/>
      <c r="TLS30" s="37"/>
      <c r="TLT30" s="37"/>
      <c r="TLU30" s="37"/>
      <c r="TLV30" s="37"/>
      <c r="TLW30" s="37"/>
      <c r="TLX30" s="37"/>
      <c r="TLY30" s="37"/>
      <c r="TLZ30" s="37"/>
      <c r="TMA30" s="37"/>
      <c r="TMB30" s="37"/>
      <c r="TMC30" s="37"/>
      <c r="TMD30" s="37"/>
      <c r="TME30" s="37"/>
      <c r="TMF30" s="37"/>
      <c r="TMG30" s="37"/>
      <c r="TMH30" s="37"/>
      <c r="TMI30" s="37"/>
      <c r="TMJ30" s="37"/>
      <c r="TMK30" s="37"/>
      <c r="TML30" s="37"/>
      <c r="TMM30" s="37"/>
      <c r="TMN30" s="37"/>
      <c r="TMO30" s="37"/>
      <c r="TMP30" s="37"/>
      <c r="TMQ30" s="37"/>
      <c r="TMR30" s="37"/>
      <c r="TMS30" s="37"/>
      <c r="TMT30" s="37"/>
      <c r="TMU30" s="37"/>
      <c r="TMV30" s="37"/>
      <c r="TMW30" s="37"/>
      <c r="TMX30" s="37"/>
      <c r="TMY30" s="37"/>
      <c r="TMZ30" s="37"/>
      <c r="TNA30" s="37"/>
      <c r="TNB30" s="37"/>
      <c r="TNC30" s="37"/>
      <c r="TND30" s="37"/>
      <c r="TNE30" s="37"/>
      <c r="TNF30" s="37"/>
      <c r="TNG30" s="37"/>
      <c r="TNH30" s="37"/>
      <c r="TNI30" s="37"/>
      <c r="TNJ30" s="37"/>
      <c r="TNK30" s="37"/>
      <c r="TNL30" s="37"/>
      <c r="TNM30" s="37"/>
      <c r="TNN30" s="37"/>
      <c r="TNO30" s="37"/>
      <c r="TNP30" s="37"/>
      <c r="TNQ30" s="37"/>
      <c r="TNR30" s="37"/>
      <c r="TNS30" s="37"/>
      <c r="TNT30" s="37"/>
      <c r="TNU30" s="37"/>
      <c r="TNV30" s="37"/>
      <c r="TNW30" s="37"/>
      <c r="TNX30" s="37"/>
      <c r="TNY30" s="37"/>
      <c r="TNZ30" s="37"/>
      <c r="TOA30" s="37"/>
      <c r="TOB30" s="37"/>
      <c r="TOC30" s="37"/>
      <c r="TOD30" s="37"/>
      <c r="TOE30" s="37"/>
      <c r="TOF30" s="37"/>
      <c r="TOG30" s="37"/>
      <c r="TOH30" s="37"/>
      <c r="TOI30" s="37"/>
      <c r="TOJ30" s="37"/>
      <c r="TOK30" s="37"/>
      <c r="TOL30" s="37"/>
      <c r="TOM30" s="37"/>
      <c r="TON30" s="37"/>
      <c r="TOO30" s="37"/>
      <c r="TOP30" s="37"/>
      <c r="TOQ30" s="37"/>
      <c r="TOR30" s="37"/>
      <c r="TOS30" s="37"/>
      <c r="TOT30" s="37"/>
      <c r="TOU30" s="37"/>
      <c r="TOV30" s="37"/>
      <c r="TOW30" s="37"/>
      <c r="TOX30" s="37"/>
      <c r="TOY30" s="37"/>
      <c r="TOZ30" s="37"/>
      <c r="TPA30" s="37"/>
      <c r="TPB30" s="37"/>
      <c r="TPC30" s="37"/>
      <c r="TPD30" s="37"/>
      <c r="TPE30" s="37"/>
      <c r="TPF30" s="37"/>
      <c r="TPG30" s="37"/>
      <c r="TPH30" s="37"/>
      <c r="TPI30" s="37"/>
      <c r="TPJ30" s="37"/>
      <c r="TPK30" s="37"/>
      <c r="TPL30" s="37"/>
      <c r="TPM30" s="37"/>
      <c r="TPN30" s="37"/>
      <c r="TPO30" s="37"/>
      <c r="TPP30" s="37"/>
      <c r="TPQ30" s="37"/>
      <c r="TPR30" s="37"/>
      <c r="TPS30" s="37"/>
      <c r="TPT30" s="37"/>
      <c r="TPU30" s="37"/>
      <c r="TPV30" s="37"/>
      <c r="TPW30" s="37"/>
      <c r="TPX30" s="37"/>
      <c r="TPY30" s="37"/>
      <c r="TPZ30" s="37"/>
      <c r="TQA30" s="37"/>
      <c r="TQB30" s="37"/>
      <c r="TQC30" s="37"/>
      <c r="TQD30" s="37"/>
      <c r="TQE30" s="37"/>
      <c r="TQF30" s="37"/>
      <c r="TQG30" s="37"/>
      <c r="TQH30" s="37"/>
      <c r="TQI30" s="37"/>
      <c r="TQJ30" s="37"/>
      <c r="TQK30" s="37"/>
      <c r="TQL30" s="37"/>
      <c r="TQM30" s="37"/>
      <c r="TQN30" s="37"/>
      <c r="TQO30" s="37"/>
      <c r="TQP30" s="37"/>
      <c r="TQQ30" s="37"/>
      <c r="TQR30" s="37"/>
      <c r="TQS30" s="37"/>
      <c r="TQT30" s="37"/>
      <c r="TQU30" s="37"/>
      <c r="TQV30" s="37"/>
      <c r="TQW30" s="37"/>
      <c r="TQX30" s="37"/>
      <c r="TQY30" s="37"/>
      <c r="TQZ30" s="37"/>
      <c r="TRA30" s="37"/>
      <c r="TRB30" s="37"/>
      <c r="TRC30" s="37"/>
      <c r="TRD30" s="37"/>
      <c r="TRE30" s="37"/>
      <c r="TRF30" s="37"/>
      <c r="TRG30" s="37"/>
      <c r="TRH30" s="37"/>
      <c r="TRI30" s="37"/>
      <c r="TRJ30" s="37"/>
      <c r="TRK30" s="37"/>
      <c r="TRL30" s="37"/>
      <c r="TRM30" s="37"/>
      <c r="TRN30" s="37"/>
      <c r="TRO30" s="37"/>
      <c r="TRP30" s="37"/>
      <c r="TRQ30" s="37"/>
      <c r="TRR30" s="37"/>
      <c r="TRS30" s="37"/>
      <c r="TRT30" s="37"/>
      <c r="TRU30" s="37"/>
      <c r="TRV30" s="37"/>
      <c r="TRW30" s="37"/>
      <c r="TRX30" s="37"/>
      <c r="TRY30" s="37"/>
      <c r="TRZ30" s="37"/>
      <c r="TSA30" s="37"/>
      <c r="TSB30" s="37"/>
      <c r="TSC30" s="37"/>
      <c r="TSD30" s="37"/>
      <c r="TSE30" s="37"/>
      <c r="TSF30" s="37"/>
      <c r="TSG30" s="37"/>
      <c r="TSH30" s="37"/>
      <c r="TSI30" s="37"/>
      <c r="TSJ30" s="37"/>
      <c r="TSK30" s="37"/>
      <c r="TSL30" s="37"/>
      <c r="TSM30" s="37"/>
      <c r="TSN30" s="37"/>
      <c r="TSO30" s="37"/>
      <c r="TSP30" s="37"/>
      <c r="TSQ30" s="37"/>
      <c r="TSR30" s="37"/>
      <c r="TSS30" s="37"/>
      <c r="TST30" s="37"/>
      <c r="TSU30" s="37"/>
      <c r="TSV30" s="37"/>
      <c r="TSW30" s="37"/>
      <c r="TSX30" s="37"/>
      <c r="TSY30" s="37"/>
      <c r="TSZ30" s="37"/>
      <c r="TTA30" s="37"/>
      <c r="TTB30" s="37"/>
      <c r="TTC30" s="37"/>
      <c r="TTD30" s="37"/>
      <c r="TTE30" s="37"/>
      <c r="TTF30" s="37"/>
      <c r="TTG30" s="37"/>
      <c r="TTH30" s="37"/>
      <c r="TTI30" s="37"/>
      <c r="TTJ30" s="37"/>
      <c r="TTK30" s="37"/>
      <c r="TTL30" s="37"/>
      <c r="TTM30" s="37"/>
      <c r="TTN30" s="37"/>
      <c r="TTO30" s="37"/>
      <c r="TTP30" s="37"/>
      <c r="TTQ30" s="37"/>
      <c r="TTR30" s="37"/>
      <c r="TTS30" s="37"/>
      <c r="TTT30" s="37"/>
      <c r="TTU30" s="37"/>
      <c r="TTV30" s="37"/>
      <c r="TTW30" s="37"/>
      <c r="TTX30" s="37"/>
      <c r="TTY30" s="37"/>
      <c r="TTZ30" s="37"/>
      <c r="TUA30" s="37"/>
      <c r="TUB30" s="37"/>
      <c r="TUC30" s="37"/>
      <c r="TUD30" s="37"/>
      <c r="TUE30" s="37"/>
      <c r="TUF30" s="37"/>
      <c r="TUG30" s="37"/>
      <c r="TUH30" s="37"/>
      <c r="TUI30" s="37"/>
      <c r="TUJ30" s="37"/>
      <c r="TUK30" s="37"/>
      <c r="TUL30" s="37"/>
      <c r="TUM30" s="37"/>
      <c r="TUN30" s="37"/>
      <c r="TUO30" s="37"/>
      <c r="TUP30" s="37"/>
      <c r="TUQ30" s="37"/>
      <c r="TUR30" s="37"/>
      <c r="TUS30" s="37"/>
      <c r="TUT30" s="37"/>
      <c r="TUU30" s="37"/>
      <c r="TUV30" s="37"/>
      <c r="TUW30" s="37"/>
      <c r="TUX30" s="37"/>
      <c r="TUY30" s="37"/>
      <c r="TUZ30" s="37"/>
      <c r="TVA30" s="37"/>
      <c r="TVB30" s="37"/>
      <c r="TVC30" s="37"/>
      <c r="TVD30" s="37"/>
      <c r="TVE30" s="37"/>
      <c r="TVF30" s="37"/>
      <c r="TVG30" s="37"/>
      <c r="TVH30" s="37"/>
      <c r="TVI30" s="37"/>
      <c r="TVJ30" s="37"/>
      <c r="TVK30" s="37"/>
      <c r="TVL30" s="37"/>
      <c r="TVM30" s="37"/>
      <c r="TVN30" s="37"/>
      <c r="TVO30" s="37"/>
      <c r="TVP30" s="37"/>
      <c r="TVQ30" s="37"/>
      <c r="TVR30" s="37"/>
      <c r="TVS30" s="37"/>
      <c r="TVT30" s="37"/>
      <c r="TVU30" s="37"/>
      <c r="TVV30" s="37"/>
      <c r="TVW30" s="37"/>
      <c r="TVX30" s="37"/>
      <c r="TVY30" s="37"/>
      <c r="TVZ30" s="37"/>
      <c r="TWA30" s="37"/>
      <c r="TWB30" s="37"/>
      <c r="TWC30" s="37"/>
      <c r="TWD30" s="37"/>
      <c r="TWE30" s="37"/>
      <c r="TWF30" s="37"/>
      <c r="TWG30" s="37"/>
      <c r="TWH30" s="37"/>
      <c r="TWI30" s="37"/>
      <c r="TWJ30" s="37"/>
      <c r="TWK30" s="37"/>
      <c r="TWL30" s="37"/>
      <c r="TWM30" s="37"/>
      <c r="TWN30" s="37"/>
      <c r="TWO30" s="37"/>
      <c r="TWP30" s="37"/>
      <c r="TWQ30" s="37"/>
      <c r="TWR30" s="37"/>
      <c r="TWS30" s="37"/>
      <c r="TWT30" s="37"/>
      <c r="TWU30" s="37"/>
      <c r="TWV30" s="37"/>
      <c r="TWW30" s="37"/>
      <c r="TWX30" s="37"/>
      <c r="TWY30" s="37"/>
      <c r="TWZ30" s="37"/>
      <c r="TXA30" s="37"/>
      <c r="TXB30" s="37"/>
      <c r="TXC30" s="37"/>
      <c r="TXD30" s="37"/>
      <c r="TXE30" s="37"/>
      <c r="TXF30" s="37"/>
      <c r="TXG30" s="37"/>
      <c r="TXH30" s="37"/>
      <c r="TXI30" s="37"/>
      <c r="TXJ30" s="37"/>
      <c r="TXK30" s="37"/>
      <c r="TXL30" s="37"/>
      <c r="TXM30" s="37"/>
      <c r="TXN30" s="37"/>
      <c r="TXO30" s="37"/>
      <c r="TXP30" s="37"/>
      <c r="TXQ30" s="37"/>
      <c r="TXR30" s="37"/>
      <c r="TXS30" s="37"/>
      <c r="TXT30" s="37"/>
      <c r="TXU30" s="37"/>
      <c r="TXV30" s="37"/>
      <c r="TXW30" s="37"/>
      <c r="TXX30" s="37"/>
      <c r="TXY30" s="37"/>
      <c r="TXZ30" s="37"/>
      <c r="TYA30" s="37"/>
      <c r="TYB30" s="37"/>
      <c r="TYC30" s="37"/>
      <c r="TYD30" s="37"/>
      <c r="TYE30" s="37"/>
      <c r="TYF30" s="37"/>
      <c r="TYG30" s="37"/>
      <c r="TYH30" s="37"/>
      <c r="TYI30" s="37"/>
      <c r="TYJ30" s="37"/>
      <c r="TYK30" s="37"/>
      <c r="TYL30" s="37"/>
      <c r="TYM30" s="37"/>
      <c r="TYN30" s="37"/>
      <c r="TYO30" s="37"/>
      <c r="TYP30" s="37"/>
      <c r="TYQ30" s="37"/>
      <c r="TYR30" s="37"/>
      <c r="TYS30" s="37"/>
      <c r="TYT30" s="37"/>
      <c r="TYU30" s="37"/>
      <c r="TYV30" s="37"/>
      <c r="TYW30" s="37"/>
      <c r="TYX30" s="37"/>
      <c r="TYY30" s="37"/>
      <c r="TYZ30" s="37"/>
      <c r="TZA30" s="37"/>
      <c r="TZB30" s="37"/>
      <c r="TZC30" s="37"/>
      <c r="TZD30" s="37"/>
      <c r="TZE30" s="37"/>
      <c r="TZF30" s="37"/>
      <c r="TZG30" s="37"/>
      <c r="TZH30" s="37"/>
      <c r="TZI30" s="37"/>
      <c r="TZJ30" s="37"/>
      <c r="TZK30" s="37"/>
      <c r="TZL30" s="37"/>
      <c r="TZM30" s="37"/>
      <c r="TZN30" s="37"/>
      <c r="TZO30" s="37"/>
      <c r="TZP30" s="37"/>
      <c r="TZQ30" s="37"/>
      <c r="TZR30" s="37"/>
      <c r="TZS30" s="37"/>
      <c r="TZT30" s="37"/>
      <c r="TZU30" s="37"/>
      <c r="TZV30" s="37"/>
      <c r="TZW30" s="37"/>
      <c r="TZX30" s="37"/>
      <c r="TZY30" s="37"/>
      <c r="TZZ30" s="37"/>
      <c r="UAA30" s="37"/>
      <c r="UAB30" s="37"/>
      <c r="UAC30" s="37"/>
      <c r="UAD30" s="37"/>
      <c r="UAE30" s="37"/>
      <c r="UAF30" s="37"/>
      <c r="UAG30" s="37"/>
      <c r="UAH30" s="37"/>
      <c r="UAI30" s="37"/>
      <c r="UAJ30" s="37"/>
      <c r="UAK30" s="37"/>
      <c r="UAL30" s="37"/>
      <c r="UAM30" s="37"/>
      <c r="UAN30" s="37"/>
      <c r="UAO30" s="37"/>
      <c r="UAP30" s="37"/>
      <c r="UAQ30" s="37"/>
      <c r="UAR30" s="37"/>
      <c r="UAS30" s="37"/>
      <c r="UAT30" s="37"/>
      <c r="UAU30" s="37"/>
      <c r="UAV30" s="37"/>
      <c r="UAW30" s="37"/>
      <c r="UAX30" s="37"/>
      <c r="UAY30" s="37"/>
      <c r="UAZ30" s="37"/>
      <c r="UBA30" s="37"/>
      <c r="UBB30" s="37"/>
      <c r="UBC30" s="37"/>
      <c r="UBD30" s="37"/>
      <c r="UBE30" s="37"/>
      <c r="UBF30" s="37"/>
      <c r="UBG30" s="37"/>
      <c r="UBH30" s="37"/>
      <c r="UBI30" s="37"/>
      <c r="UBJ30" s="37"/>
      <c r="UBK30" s="37"/>
      <c r="UBL30" s="37"/>
      <c r="UBM30" s="37"/>
      <c r="UBN30" s="37"/>
      <c r="UBO30" s="37"/>
      <c r="UBP30" s="37"/>
      <c r="UBQ30" s="37"/>
      <c r="UBR30" s="37"/>
      <c r="UBS30" s="37"/>
      <c r="UBT30" s="37"/>
      <c r="UBU30" s="37"/>
      <c r="UBV30" s="37"/>
      <c r="UBW30" s="37"/>
      <c r="UBX30" s="37"/>
      <c r="UBY30" s="37"/>
      <c r="UBZ30" s="37"/>
      <c r="UCA30" s="37"/>
      <c r="UCB30" s="37"/>
      <c r="UCC30" s="37"/>
      <c r="UCD30" s="37"/>
      <c r="UCE30" s="37"/>
      <c r="UCF30" s="37"/>
      <c r="UCG30" s="37"/>
      <c r="UCH30" s="37"/>
      <c r="UCI30" s="37"/>
      <c r="UCJ30" s="37"/>
      <c r="UCK30" s="37"/>
      <c r="UCL30" s="37"/>
      <c r="UCM30" s="37"/>
      <c r="UCN30" s="37"/>
      <c r="UCO30" s="37"/>
      <c r="UCP30" s="37"/>
      <c r="UCQ30" s="37"/>
      <c r="UCR30" s="37"/>
      <c r="UCS30" s="37"/>
      <c r="UCT30" s="37"/>
      <c r="UCU30" s="37"/>
      <c r="UCV30" s="37"/>
      <c r="UCW30" s="37"/>
      <c r="UCX30" s="37"/>
      <c r="UCY30" s="37"/>
      <c r="UCZ30" s="37"/>
      <c r="UDA30" s="37"/>
      <c r="UDB30" s="37"/>
      <c r="UDC30" s="37"/>
      <c r="UDD30" s="37"/>
      <c r="UDE30" s="37"/>
      <c r="UDF30" s="37"/>
      <c r="UDG30" s="37"/>
      <c r="UDH30" s="37"/>
      <c r="UDI30" s="37"/>
      <c r="UDJ30" s="37"/>
      <c r="UDK30" s="37"/>
      <c r="UDL30" s="37"/>
      <c r="UDM30" s="37"/>
      <c r="UDN30" s="37"/>
      <c r="UDO30" s="37"/>
      <c r="UDP30" s="37"/>
      <c r="UDQ30" s="37"/>
      <c r="UDR30" s="37"/>
      <c r="UDS30" s="37"/>
      <c r="UDT30" s="37"/>
      <c r="UDU30" s="37"/>
      <c r="UDV30" s="37"/>
      <c r="UDW30" s="37"/>
      <c r="UDX30" s="37"/>
      <c r="UDY30" s="37"/>
      <c r="UDZ30" s="37"/>
      <c r="UEA30" s="37"/>
      <c r="UEB30" s="37"/>
      <c r="UEC30" s="37"/>
      <c r="UED30" s="37"/>
      <c r="UEE30" s="37"/>
      <c r="UEF30" s="37"/>
      <c r="UEG30" s="37"/>
      <c r="UEH30" s="37"/>
      <c r="UEI30" s="37"/>
      <c r="UEJ30" s="37"/>
      <c r="UEK30" s="37"/>
      <c r="UEL30" s="37"/>
      <c r="UEM30" s="37"/>
      <c r="UEN30" s="37"/>
      <c r="UEO30" s="37"/>
      <c r="UEP30" s="37"/>
      <c r="UEQ30" s="37"/>
      <c r="UER30" s="37"/>
      <c r="UES30" s="37"/>
      <c r="UET30" s="37"/>
      <c r="UEU30" s="37"/>
      <c r="UEV30" s="37"/>
      <c r="UEW30" s="37"/>
      <c r="UEX30" s="37"/>
      <c r="UEY30" s="37"/>
      <c r="UEZ30" s="37"/>
      <c r="UFA30" s="37"/>
      <c r="UFB30" s="37"/>
      <c r="UFC30" s="37"/>
      <c r="UFD30" s="37"/>
      <c r="UFE30" s="37"/>
      <c r="UFF30" s="37"/>
      <c r="UFG30" s="37"/>
      <c r="UFH30" s="37"/>
      <c r="UFI30" s="37"/>
      <c r="UFJ30" s="37"/>
      <c r="UFK30" s="37"/>
      <c r="UFL30" s="37"/>
      <c r="UFM30" s="37"/>
      <c r="UFN30" s="37"/>
      <c r="UFO30" s="37"/>
      <c r="UFP30" s="37"/>
      <c r="UFQ30" s="37"/>
      <c r="UFR30" s="37"/>
      <c r="UFS30" s="37"/>
      <c r="UFT30" s="37"/>
      <c r="UFU30" s="37"/>
      <c r="UFV30" s="37"/>
      <c r="UFW30" s="37"/>
      <c r="UFX30" s="37"/>
      <c r="UFY30" s="37"/>
      <c r="UFZ30" s="37"/>
      <c r="UGA30" s="37"/>
      <c r="UGB30" s="37"/>
      <c r="UGC30" s="37"/>
      <c r="UGD30" s="37"/>
      <c r="UGE30" s="37"/>
      <c r="UGF30" s="37"/>
      <c r="UGG30" s="37"/>
      <c r="UGH30" s="37"/>
      <c r="UGI30" s="37"/>
      <c r="UGJ30" s="37"/>
      <c r="UGK30" s="37"/>
      <c r="UGL30" s="37"/>
      <c r="UGM30" s="37"/>
      <c r="UGN30" s="37"/>
      <c r="UGO30" s="37"/>
      <c r="UGP30" s="37"/>
      <c r="UGQ30" s="37"/>
      <c r="UGR30" s="37"/>
      <c r="UGS30" s="37"/>
      <c r="UGT30" s="37"/>
      <c r="UGU30" s="37"/>
      <c r="UGV30" s="37"/>
      <c r="UGW30" s="37"/>
      <c r="UGX30" s="37"/>
      <c r="UGY30" s="37"/>
      <c r="UGZ30" s="37"/>
      <c r="UHA30" s="37"/>
      <c r="UHB30" s="37"/>
      <c r="UHC30" s="37"/>
      <c r="UHD30" s="37"/>
      <c r="UHE30" s="37"/>
      <c r="UHF30" s="37"/>
      <c r="UHG30" s="37"/>
      <c r="UHH30" s="37"/>
      <c r="UHI30" s="37"/>
      <c r="UHJ30" s="37"/>
      <c r="UHK30" s="37"/>
      <c r="UHL30" s="37"/>
      <c r="UHM30" s="37"/>
      <c r="UHN30" s="37"/>
      <c r="UHO30" s="37"/>
      <c r="UHP30" s="37"/>
      <c r="UHQ30" s="37"/>
      <c r="UHR30" s="37"/>
      <c r="UHS30" s="37"/>
      <c r="UHT30" s="37"/>
      <c r="UHU30" s="37"/>
      <c r="UHV30" s="37"/>
      <c r="UHW30" s="37"/>
      <c r="UHX30" s="37"/>
      <c r="UHY30" s="37"/>
      <c r="UHZ30" s="37"/>
      <c r="UIA30" s="37"/>
      <c r="UIB30" s="37"/>
      <c r="UIC30" s="37"/>
      <c r="UID30" s="37"/>
      <c r="UIE30" s="37"/>
      <c r="UIF30" s="37"/>
      <c r="UIG30" s="37"/>
      <c r="UIH30" s="37"/>
      <c r="UII30" s="37"/>
      <c r="UIJ30" s="37"/>
      <c r="UIK30" s="37"/>
      <c r="UIL30" s="37"/>
      <c r="UIM30" s="37"/>
      <c r="UIN30" s="37"/>
      <c r="UIO30" s="37"/>
      <c r="UIP30" s="37"/>
      <c r="UIQ30" s="37"/>
      <c r="UIR30" s="37"/>
      <c r="UIS30" s="37"/>
      <c r="UIT30" s="37"/>
      <c r="UIU30" s="37"/>
      <c r="UIV30" s="37"/>
      <c r="UIW30" s="37"/>
      <c r="UIX30" s="37"/>
      <c r="UIY30" s="37"/>
      <c r="UIZ30" s="37"/>
      <c r="UJA30" s="37"/>
      <c r="UJB30" s="37"/>
      <c r="UJC30" s="37"/>
      <c r="UJD30" s="37"/>
      <c r="UJE30" s="37"/>
      <c r="UJF30" s="37"/>
      <c r="UJG30" s="37"/>
      <c r="UJH30" s="37"/>
      <c r="UJI30" s="37"/>
      <c r="UJJ30" s="37"/>
      <c r="UJK30" s="37"/>
      <c r="UJL30" s="37"/>
      <c r="UJM30" s="37"/>
      <c r="UJN30" s="37"/>
      <c r="UJO30" s="37"/>
      <c r="UJP30" s="37"/>
      <c r="UJQ30" s="37"/>
      <c r="UJR30" s="37"/>
      <c r="UJS30" s="37"/>
      <c r="UJT30" s="37"/>
      <c r="UJU30" s="37"/>
      <c r="UJV30" s="37"/>
      <c r="UJW30" s="37"/>
      <c r="UJX30" s="37"/>
      <c r="UJY30" s="37"/>
      <c r="UJZ30" s="37"/>
      <c r="UKA30" s="37"/>
      <c r="UKB30" s="37"/>
      <c r="UKC30" s="37"/>
      <c r="UKD30" s="37"/>
      <c r="UKE30" s="37"/>
      <c r="UKF30" s="37"/>
      <c r="UKG30" s="37"/>
      <c r="UKH30" s="37"/>
      <c r="UKI30" s="37"/>
      <c r="UKJ30" s="37"/>
      <c r="UKK30" s="37"/>
      <c r="UKL30" s="37"/>
      <c r="UKM30" s="37"/>
      <c r="UKN30" s="37"/>
      <c r="UKO30" s="37"/>
      <c r="UKP30" s="37"/>
      <c r="UKQ30" s="37"/>
      <c r="UKR30" s="37"/>
      <c r="UKS30" s="37"/>
      <c r="UKT30" s="37"/>
      <c r="UKU30" s="37"/>
      <c r="UKV30" s="37"/>
      <c r="UKW30" s="37"/>
      <c r="UKX30" s="37"/>
      <c r="UKY30" s="37"/>
      <c r="UKZ30" s="37"/>
      <c r="ULA30" s="37"/>
      <c r="ULB30" s="37"/>
      <c r="ULC30" s="37"/>
      <c r="ULD30" s="37"/>
      <c r="ULE30" s="37"/>
      <c r="ULF30" s="37"/>
      <c r="ULG30" s="37"/>
      <c r="ULH30" s="37"/>
      <c r="ULI30" s="37"/>
      <c r="ULJ30" s="37"/>
      <c r="ULK30" s="37"/>
      <c r="ULL30" s="37"/>
      <c r="ULM30" s="37"/>
      <c r="ULN30" s="37"/>
      <c r="ULO30" s="37"/>
      <c r="ULP30" s="37"/>
      <c r="ULQ30" s="37"/>
      <c r="ULR30" s="37"/>
      <c r="ULS30" s="37"/>
      <c r="ULT30" s="37"/>
      <c r="ULU30" s="37"/>
      <c r="ULV30" s="37"/>
      <c r="ULW30" s="37"/>
      <c r="ULX30" s="37"/>
      <c r="ULY30" s="37"/>
      <c r="ULZ30" s="37"/>
      <c r="UMA30" s="37"/>
      <c r="UMB30" s="37"/>
      <c r="UMC30" s="37"/>
      <c r="UMD30" s="37"/>
      <c r="UME30" s="37"/>
      <c r="UMF30" s="37"/>
      <c r="UMG30" s="37"/>
      <c r="UMH30" s="37"/>
      <c r="UMI30" s="37"/>
      <c r="UMJ30" s="37"/>
      <c r="UMK30" s="37"/>
      <c r="UML30" s="37"/>
      <c r="UMM30" s="37"/>
      <c r="UMN30" s="37"/>
      <c r="UMO30" s="37"/>
      <c r="UMP30" s="37"/>
      <c r="UMQ30" s="37"/>
      <c r="UMR30" s="37"/>
      <c r="UMS30" s="37"/>
      <c r="UMT30" s="37"/>
      <c r="UMU30" s="37"/>
      <c r="UMV30" s="37"/>
      <c r="UMW30" s="37"/>
      <c r="UMX30" s="37"/>
      <c r="UMY30" s="37"/>
      <c r="UMZ30" s="37"/>
      <c r="UNA30" s="37"/>
      <c r="UNB30" s="37"/>
      <c r="UNC30" s="37"/>
      <c r="UND30" s="37"/>
      <c r="UNE30" s="37"/>
      <c r="UNF30" s="37"/>
      <c r="UNG30" s="37"/>
      <c r="UNH30" s="37"/>
      <c r="UNI30" s="37"/>
      <c r="UNJ30" s="37"/>
      <c r="UNK30" s="37"/>
      <c r="UNL30" s="37"/>
      <c r="UNM30" s="37"/>
      <c r="UNN30" s="37"/>
      <c r="UNO30" s="37"/>
      <c r="UNP30" s="37"/>
      <c r="UNQ30" s="37"/>
      <c r="UNR30" s="37"/>
      <c r="UNS30" s="37"/>
      <c r="UNT30" s="37"/>
      <c r="UNU30" s="37"/>
      <c r="UNV30" s="37"/>
      <c r="UNW30" s="37"/>
      <c r="UNX30" s="37"/>
      <c r="UNY30" s="37"/>
      <c r="UNZ30" s="37"/>
      <c r="UOA30" s="37"/>
      <c r="UOB30" s="37"/>
      <c r="UOC30" s="37"/>
      <c r="UOD30" s="37"/>
      <c r="UOE30" s="37"/>
      <c r="UOF30" s="37"/>
      <c r="UOG30" s="37"/>
      <c r="UOH30" s="37"/>
      <c r="UOI30" s="37"/>
      <c r="UOJ30" s="37"/>
      <c r="UOK30" s="37"/>
      <c r="UOL30" s="37"/>
      <c r="UOM30" s="37"/>
      <c r="UON30" s="37"/>
      <c r="UOO30" s="37"/>
      <c r="UOP30" s="37"/>
      <c r="UOQ30" s="37"/>
      <c r="UOR30" s="37"/>
      <c r="UOS30" s="37"/>
      <c r="UOT30" s="37"/>
      <c r="UOU30" s="37"/>
      <c r="UOV30" s="37"/>
      <c r="UOW30" s="37"/>
      <c r="UOX30" s="37"/>
      <c r="UOY30" s="37"/>
      <c r="UOZ30" s="37"/>
      <c r="UPA30" s="37"/>
      <c r="UPB30" s="37"/>
      <c r="UPC30" s="37"/>
      <c r="UPD30" s="37"/>
      <c r="UPE30" s="37"/>
      <c r="UPF30" s="37"/>
      <c r="UPG30" s="37"/>
      <c r="UPH30" s="37"/>
      <c r="UPI30" s="37"/>
      <c r="UPJ30" s="37"/>
      <c r="UPK30" s="37"/>
      <c r="UPL30" s="37"/>
      <c r="UPM30" s="37"/>
      <c r="UPN30" s="37"/>
      <c r="UPO30" s="37"/>
      <c r="UPP30" s="37"/>
      <c r="UPQ30" s="37"/>
      <c r="UPR30" s="37"/>
      <c r="UPS30" s="37"/>
      <c r="UPT30" s="37"/>
      <c r="UPU30" s="37"/>
      <c r="UPV30" s="37"/>
      <c r="UPW30" s="37"/>
      <c r="UPX30" s="37"/>
      <c r="UPY30" s="37"/>
      <c r="UPZ30" s="37"/>
      <c r="UQA30" s="37"/>
      <c r="UQB30" s="37"/>
      <c r="UQC30" s="37"/>
      <c r="UQD30" s="37"/>
      <c r="UQE30" s="37"/>
      <c r="UQF30" s="37"/>
      <c r="UQG30" s="37"/>
      <c r="UQH30" s="37"/>
      <c r="UQI30" s="37"/>
      <c r="UQJ30" s="37"/>
      <c r="UQK30" s="37"/>
      <c r="UQL30" s="37"/>
      <c r="UQM30" s="37"/>
      <c r="UQN30" s="37"/>
      <c r="UQO30" s="37"/>
      <c r="UQP30" s="37"/>
      <c r="UQQ30" s="37"/>
      <c r="UQR30" s="37"/>
      <c r="UQS30" s="37"/>
      <c r="UQT30" s="37"/>
      <c r="UQU30" s="37"/>
      <c r="UQV30" s="37"/>
      <c r="UQW30" s="37"/>
      <c r="UQX30" s="37"/>
      <c r="UQY30" s="37"/>
      <c r="UQZ30" s="37"/>
      <c r="URA30" s="37"/>
      <c r="URB30" s="37"/>
      <c r="URC30" s="37"/>
      <c r="URD30" s="37"/>
      <c r="URE30" s="37"/>
      <c r="URF30" s="37"/>
      <c r="URG30" s="37"/>
      <c r="URH30" s="37"/>
      <c r="URI30" s="37"/>
      <c r="URJ30" s="37"/>
      <c r="URK30" s="37"/>
      <c r="URL30" s="37"/>
      <c r="URM30" s="37"/>
      <c r="URN30" s="37"/>
      <c r="URO30" s="37"/>
      <c r="URP30" s="37"/>
      <c r="URQ30" s="37"/>
      <c r="URR30" s="37"/>
      <c r="URS30" s="37"/>
      <c r="URT30" s="37"/>
      <c r="URU30" s="37"/>
      <c r="URV30" s="37"/>
      <c r="URW30" s="37"/>
      <c r="URX30" s="37"/>
      <c r="URY30" s="37"/>
      <c r="URZ30" s="37"/>
      <c r="USA30" s="37"/>
      <c r="USB30" s="37"/>
      <c r="USC30" s="37"/>
      <c r="USD30" s="37"/>
      <c r="USE30" s="37"/>
      <c r="USF30" s="37"/>
      <c r="USG30" s="37"/>
      <c r="USH30" s="37"/>
      <c r="USI30" s="37"/>
      <c r="USJ30" s="37"/>
      <c r="USK30" s="37"/>
      <c r="USL30" s="37"/>
      <c r="USM30" s="37"/>
      <c r="USN30" s="37"/>
      <c r="USO30" s="37"/>
      <c r="USP30" s="37"/>
      <c r="USQ30" s="37"/>
      <c r="USR30" s="37"/>
      <c r="USS30" s="37"/>
      <c r="UST30" s="37"/>
      <c r="USU30" s="37"/>
      <c r="USV30" s="37"/>
      <c r="USW30" s="37"/>
      <c r="USX30" s="37"/>
      <c r="USY30" s="37"/>
      <c r="USZ30" s="37"/>
      <c r="UTA30" s="37"/>
      <c r="UTB30" s="37"/>
      <c r="UTC30" s="37"/>
      <c r="UTD30" s="37"/>
      <c r="UTE30" s="37"/>
      <c r="UTF30" s="37"/>
      <c r="UTG30" s="37"/>
      <c r="UTH30" s="37"/>
      <c r="UTI30" s="37"/>
      <c r="UTJ30" s="37"/>
      <c r="UTK30" s="37"/>
      <c r="UTL30" s="37"/>
      <c r="UTM30" s="37"/>
      <c r="UTN30" s="37"/>
      <c r="UTO30" s="37"/>
      <c r="UTP30" s="37"/>
      <c r="UTQ30" s="37"/>
      <c r="UTR30" s="37"/>
      <c r="UTS30" s="37"/>
      <c r="UTT30" s="37"/>
      <c r="UTU30" s="37"/>
      <c r="UTV30" s="37"/>
      <c r="UTW30" s="37"/>
      <c r="UTX30" s="37"/>
      <c r="UTY30" s="37"/>
      <c r="UTZ30" s="37"/>
      <c r="UUA30" s="37"/>
      <c r="UUB30" s="37"/>
      <c r="UUC30" s="37"/>
      <c r="UUD30" s="37"/>
      <c r="UUE30" s="37"/>
      <c r="UUF30" s="37"/>
      <c r="UUG30" s="37"/>
      <c r="UUH30" s="37"/>
      <c r="UUI30" s="37"/>
      <c r="UUJ30" s="37"/>
      <c r="UUK30" s="37"/>
      <c r="UUL30" s="37"/>
      <c r="UUM30" s="37"/>
      <c r="UUN30" s="37"/>
      <c r="UUO30" s="37"/>
      <c r="UUP30" s="37"/>
      <c r="UUQ30" s="37"/>
      <c r="UUR30" s="37"/>
      <c r="UUS30" s="37"/>
      <c r="UUT30" s="37"/>
      <c r="UUU30" s="37"/>
      <c r="UUV30" s="37"/>
      <c r="UUW30" s="37"/>
      <c r="UUX30" s="37"/>
      <c r="UUY30" s="37"/>
      <c r="UUZ30" s="37"/>
      <c r="UVA30" s="37"/>
      <c r="UVB30" s="37"/>
      <c r="UVC30" s="37"/>
      <c r="UVD30" s="37"/>
      <c r="UVE30" s="37"/>
      <c r="UVF30" s="37"/>
      <c r="UVG30" s="37"/>
      <c r="UVH30" s="37"/>
      <c r="UVI30" s="37"/>
      <c r="UVJ30" s="37"/>
      <c r="UVK30" s="37"/>
      <c r="UVL30" s="37"/>
      <c r="UVM30" s="37"/>
      <c r="UVN30" s="37"/>
      <c r="UVO30" s="37"/>
      <c r="UVP30" s="37"/>
      <c r="UVQ30" s="37"/>
      <c r="UVR30" s="37"/>
      <c r="UVS30" s="37"/>
      <c r="UVT30" s="37"/>
      <c r="UVU30" s="37"/>
      <c r="UVV30" s="37"/>
      <c r="UVW30" s="37"/>
      <c r="UVX30" s="37"/>
      <c r="UVY30" s="37"/>
      <c r="UVZ30" s="37"/>
      <c r="UWA30" s="37"/>
      <c r="UWB30" s="37"/>
      <c r="UWC30" s="37"/>
      <c r="UWD30" s="37"/>
      <c r="UWE30" s="37"/>
      <c r="UWF30" s="37"/>
      <c r="UWG30" s="37"/>
      <c r="UWH30" s="37"/>
      <c r="UWI30" s="37"/>
      <c r="UWJ30" s="37"/>
      <c r="UWK30" s="37"/>
      <c r="UWL30" s="37"/>
      <c r="UWM30" s="37"/>
      <c r="UWN30" s="37"/>
      <c r="UWO30" s="37"/>
      <c r="UWP30" s="37"/>
      <c r="UWQ30" s="37"/>
      <c r="UWR30" s="37"/>
      <c r="UWS30" s="37"/>
      <c r="UWT30" s="37"/>
      <c r="UWU30" s="37"/>
      <c r="UWV30" s="37"/>
      <c r="UWW30" s="37"/>
      <c r="UWX30" s="37"/>
      <c r="UWY30" s="37"/>
      <c r="UWZ30" s="37"/>
      <c r="UXA30" s="37"/>
      <c r="UXB30" s="37"/>
      <c r="UXC30" s="37"/>
      <c r="UXD30" s="37"/>
      <c r="UXE30" s="37"/>
      <c r="UXF30" s="37"/>
      <c r="UXG30" s="37"/>
      <c r="UXH30" s="37"/>
      <c r="UXI30" s="37"/>
      <c r="UXJ30" s="37"/>
      <c r="UXK30" s="37"/>
      <c r="UXL30" s="37"/>
      <c r="UXM30" s="37"/>
      <c r="UXN30" s="37"/>
      <c r="UXO30" s="37"/>
      <c r="UXP30" s="37"/>
      <c r="UXQ30" s="37"/>
      <c r="UXR30" s="37"/>
      <c r="UXS30" s="37"/>
      <c r="UXT30" s="37"/>
      <c r="UXU30" s="37"/>
      <c r="UXV30" s="37"/>
      <c r="UXW30" s="37"/>
      <c r="UXX30" s="37"/>
      <c r="UXY30" s="37"/>
      <c r="UXZ30" s="37"/>
      <c r="UYA30" s="37"/>
      <c r="UYB30" s="37"/>
      <c r="UYC30" s="37"/>
      <c r="UYD30" s="37"/>
      <c r="UYE30" s="37"/>
      <c r="UYF30" s="37"/>
      <c r="UYG30" s="37"/>
      <c r="UYH30" s="37"/>
      <c r="UYI30" s="37"/>
      <c r="UYJ30" s="37"/>
      <c r="UYK30" s="37"/>
      <c r="UYL30" s="37"/>
      <c r="UYM30" s="37"/>
      <c r="UYN30" s="37"/>
      <c r="UYO30" s="37"/>
      <c r="UYP30" s="37"/>
      <c r="UYQ30" s="37"/>
      <c r="UYR30" s="37"/>
      <c r="UYS30" s="37"/>
      <c r="UYT30" s="37"/>
      <c r="UYU30" s="37"/>
      <c r="UYV30" s="37"/>
      <c r="UYW30" s="37"/>
      <c r="UYX30" s="37"/>
      <c r="UYY30" s="37"/>
      <c r="UYZ30" s="37"/>
      <c r="UZA30" s="37"/>
      <c r="UZB30" s="37"/>
      <c r="UZC30" s="37"/>
      <c r="UZD30" s="37"/>
      <c r="UZE30" s="37"/>
      <c r="UZF30" s="37"/>
      <c r="UZG30" s="37"/>
      <c r="UZH30" s="37"/>
      <c r="UZI30" s="37"/>
      <c r="UZJ30" s="37"/>
      <c r="UZK30" s="37"/>
      <c r="UZL30" s="37"/>
      <c r="UZM30" s="37"/>
      <c r="UZN30" s="37"/>
      <c r="UZO30" s="37"/>
      <c r="UZP30" s="37"/>
      <c r="UZQ30" s="37"/>
      <c r="UZR30" s="37"/>
      <c r="UZS30" s="37"/>
      <c r="UZT30" s="37"/>
      <c r="UZU30" s="37"/>
      <c r="UZV30" s="37"/>
      <c r="UZW30" s="37"/>
      <c r="UZX30" s="37"/>
      <c r="UZY30" s="37"/>
      <c r="UZZ30" s="37"/>
      <c r="VAA30" s="37"/>
      <c r="VAB30" s="37"/>
      <c r="VAC30" s="37"/>
      <c r="VAD30" s="37"/>
      <c r="VAE30" s="37"/>
      <c r="VAF30" s="37"/>
      <c r="VAG30" s="37"/>
      <c r="VAH30" s="37"/>
      <c r="VAI30" s="37"/>
      <c r="VAJ30" s="37"/>
      <c r="VAK30" s="37"/>
      <c r="VAL30" s="37"/>
      <c r="VAM30" s="37"/>
      <c r="VAN30" s="37"/>
      <c r="VAO30" s="37"/>
      <c r="VAP30" s="37"/>
      <c r="VAQ30" s="37"/>
      <c r="VAR30" s="37"/>
      <c r="VAS30" s="37"/>
      <c r="VAT30" s="37"/>
      <c r="VAU30" s="37"/>
      <c r="VAV30" s="37"/>
      <c r="VAW30" s="37"/>
      <c r="VAX30" s="37"/>
      <c r="VAY30" s="37"/>
      <c r="VAZ30" s="37"/>
      <c r="VBA30" s="37"/>
      <c r="VBB30" s="37"/>
      <c r="VBC30" s="37"/>
      <c r="VBD30" s="37"/>
      <c r="VBE30" s="37"/>
      <c r="VBF30" s="37"/>
      <c r="VBG30" s="37"/>
      <c r="VBH30" s="37"/>
      <c r="VBI30" s="37"/>
      <c r="VBJ30" s="37"/>
      <c r="VBK30" s="37"/>
      <c r="VBL30" s="37"/>
      <c r="VBM30" s="37"/>
      <c r="VBN30" s="37"/>
      <c r="VBO30" s="37"/>
      <c r="VBP30" s="37"/>
      <c r="VBQ30" s="37"/>
      <c r="VBR30" s="37"/>
      <c r="VBS30" s="37"/>
      <c r="VBT30" s="37"/>
      <c r="VBU30" s="37"/>
      <c r="VBV30" s="37"/>
      <c r="VBW30" s="37"/>
      <c r="VBX30" s="37"/>
      <c r="VBY30" s="37"/>
      <c r="VBZ30" s="37"/>
      <c r="VCA30" s="37"/>
      <c r="VCB30" s="37"/>
      <c r="VCC30" s="37"/>
      <c r="VCD30" s="37"/>
      <c r="VCE30" s="37"/>
      <c r="VCF30" s="37"/>
      <c r="VCG30" s="37"/>
      <c r="VCH30" s="37"/>
      <c r="VCI30" s="37"/>
      <c r="VCJ30" s="37"/>
      <c r="VCK30" s="37"/>
      <c r="VCL30" s="37"/>
      <c r="VCM30" s="37"/>
      <c r="VCN30" s="37"/>
      <c r="VCO30" s="37"/>
      <c r="VCP30" s="37"/>
      <c r="VCQ30" s="37"/>
      <c r="VCR30" s="37"/>
      <c r="VCS30" s="37"/>
      <c r="VCT30" s="37"/>
      <c r="VCU30" s="37"/>
      <c r="VCV30" s="37"/>
      <c r="VCW30" s="37"/>
      <c r="VCX30" s="37"/>
      <c r="VCY30" s="37"/>
      <c r="VCZ30" s="37"/>
      <c r="VDA30" s="37"/>
      <c r="VDB30" s="37"/>
      <c r="VDC30" s="37"/>
      <c r="VDD30" s="37"/>
      <c r="VDE30" s="37"/>
      <c r="VDF30" s="37"/>
      <c r="VDG30" s="37"/>
      <c r="VDH30" s="37"/>
      <c r="VDI30" s="37"/>
      <c r="VDJ30" s="37"/>
      <c r="VDK30" s="37"/>
      <c r="VDL30" s="37"/>
      <c r="VDM30" s="37"/>
      <c r="VDN30" s="37"/>
      <c r="VDO30" s="37"/>
      <c r="VDP30" s="37"/>
      <c r="VDQ30" s="37"/>
      <c r="VDR30" s="37"/>
      <c r="VDS30" s="37"/>
      <c r="VDT30" s="37"/>
      <c r="VDU30" s="37"/>
      <c r="VDV30" s="37"/>
      <c r="VDW30" s="37"/>
      <c r="VDX30" s="37"/>
      <c r="VDY30" s="37"/>
      <c r="VDZ30" s="37"/>
      <c r="VEA30" s="37"/>
      <c r="VEB30" s="37"/>
      <c r="VEC30" s="37"/>
      <c r="VED30" s="37"/>
      <c r="VEE30" s="37"/>
      <c r="VEF30" s="37"/>
      <c r="VEG30" s="37"/>
      <c r="VEH30" s="37"/>
      <c r="VEI30" s="37"/>
      <c r="VEJ30" s="37"/>
      <c r="VEK30" s="37"/>
      <c r="VEL30" s="37"/>
      <c r="VEM30" s="37"/>
      <c r="VEN30" s="37"/>
      <c r="VEO30" s="37"/>
      <c r="VEP30" s="37"/>
      <c r="VEQ30" s="37"/>
      <c r="VER30" s="37"/>
      <c r="VES30" s="37"/>
      <c r="VET30" s="37"/>
      <c r="VEU30" s="37"/>
      <c r="VEV30" s="37"/>
      <c r="VEW30" s="37"/>
      <c r="VEX30" s="37"/>
      <c r="VEY30" s="37"/>
      <c r="VEZ30" s="37"/>
      <c r="VFA30" s="37"/>
      <c r="VFB30" s="37"/>
      <c r="VFC30" s="37"/>
      <c r="VFD30" s="37"/>
      <c r="VFE30" s="37"/>
      <c r="VFF30" s="37"/>
      <c r="VFG30" s="37"/>
      <c r="VFH30" s="37"/>
      <c r="VFI30" s="37"/>
      <c r="VFJ30" s="37"/>
      <c r="VFK30" s="37"/>
      <c r="VFL30" s="37"/>
      <c r="VFM30" s="37"/>
      <c r="VFN30" s="37"/>
      <c r="VFO30" s="37"/>
      <c r="VFP30" s="37"/>
      <c r="VFQ30" s="37"/>
      <c r="VFR30" s="37"/>
      <c r="VFS30" s="37"/>
      <c r="VFT30" s="37"/>
      <c r="VFU30" s="37"/>
      <c r="VFV30" s="37"/>
      <c r="VFW30" s="37"/>
      <c r="VFX30" s="37"/>
      <c r="VFY30" s="37"/>
      <c r="VFZ30" s="37"/>
      <c r="VGA30" s="37"/>
      <c r="VGB30" s="37"/>
      <c r="VGC30" s="37"/>
      <c r="VGD30" s="37"/>
      <c r="VGE30" s="37"/>
      <c r="VGF30" s="37"/>
      <c r="VGG30" s="37"/>
      <c r="VGH30" s="37"/>
      <c r="VGI30" s="37"/>
      <c r="VGJ30" s="37"/>
      <c r="VGK30" s="37"/>
      <c r="VGL30" s="37"/>
      <c r="VGM30" s="37"/>
      <c r="VGN30" s="37"/>
      <c r="VGO30" s="37"/>
      <c r="VGP30" s="37"/>
      <c r="VGQ30" s="37"/>
      <c r="VGR30" s="37"/>
      <c r="VGS30" s="37"/>
      <c r="VGT30" s="37"/>
      <c r="VGU30" s="37"/>
      <c r="VGV30" s="37"/>
      <c r="VGW30" s="37"/>
      <c r="VGX30" s="37"/>
      <c r="VGY30" s="37"/>
      <c r="VGZ30" s="37"/>
      <c r="VHA30" s="37"/>
      <c r="VHB30" s="37"/>
      <c r="VHC30" s="37"/>
      <c r="VHD30" s="37"/>
      <c r="VHE30" s="37"/>
      <c r="VHF30" s="37"/>
      <c r="VHG30" s="37"/>
      <c r="VHH30" s="37"/>
      <c r="VHI30" s="37"/>
      <c r="VHJ30" s="37"/>
      <c r="VHK30" s="37"/>
      <c r="VHL30" s="37"/>
      <c r="VHM30" s="37"/>
      <c r="VHN30" s="37"/>
      <c r="VHO30" s="37"/>
      <c r="VHP30" s="37"/>
      <c r="VHQ30" s="37"/>
      <c r="VHR30" s="37"/>
      <c r="VHS30" s="37"/>
      <c r="VHT30" s="37"/>
      <c r="VHU30" s="37"/>
      <c r="VHV30" s="37"/>
      <c r="VHW30" s="37"/>
      <c r="VHX30" s="37"/>
      <c r="VHY30" s="37"/>
      <c r="VHZ30" s="37"/>
      <c r="VIA30" s="37"/>
      <c r="VIB30" s="37"/>
      <c r="VIC30" s="37"/>
      <c r="VID30" s="37"/>
      <c r="VIE30" s="37"/>
      <c r="VIF30" s="37"/>
      <c r="VIG30" s="37"/>
      <c r="VIH30" s="37"/>
      <c r="VII30" s="37"/>
      <c r="VIJ30" s="37"/>
      <c r="VIK30" s="37"/>
      <c r="VIL30" s="37"/>
      <c r="VIM30" s="37"/>
      <c r="VIN30" s="37"/>
      <c r="VIO30" s="37"/>
      <c r="VIP30" s="37"/>
      <c r="VIQ30" s="37"/>
      <c r="VIR30" s="37"/>
      <c r="VIS30" s="37"/>
      <c r="VIT30" s="37"/>
      <c r="VIU30" s="37"/>
      <c r="VIV30" s="37"/>
      <c r="VIW30" s="37"/>
      <c r="VIX30" s="37"/>
      <c r="VIY30" s="37"/>
      <c r="VIZ30" s="37"/>
      <c r="VJA30" s="37"/>
      <c r="VJB30" s="37"/>
      <c r="VJC30" s="37"/>
      <c r="VJD30" s="37"/>
      <c r="VJE30" s="37"/>
      <c r="VJF30" s="37"/>
      <c r="VJG30" s="37"/>
      <c r="VJH30" s="37"/>
      <c r="VJI30" s="37"/>
      <c r="VJJ30" s="37"/>
      <c r="VJK30" s="37"/>
      <c r="VJL30" s="37"/>
      <c r="VJM30" s="37"/>
      <c r="VJN30" s="37"/>
      <c r="VJO30" s="37"/>
      <c r="VJP30" s="37"/>
      <c r="VJQ30" s="37"/>
      <c r="VJR30" s="37"/>
      <c r="VJS30" s="37"/>
      <c r="VJT30" s="37"/>
      <c r="VJU30" s="37"/>
      <c r="VJV30" s="37"/>
      <c r="VJW30" s="37"/>
      <c r="VJX30" s="37"/>
      <c r="VJY30" s="37"/>
      <c r="VJZ30" s="37"/>
      <c r="VKA30" s="37"/>
      <c r="VKB30" s="37"/>
      <c r="VKC30" s="37"/>
      <c r="VKD30" s="37"/>
      <c r="VKE30" s="37"/>
      <c r="VKF30" s="37"/>
      <c r="VKG30" s="37"/>
      <c r="VKH30" s="37"/>
      <c r="VKI30" s="37"/>
      <c r="VKJ30" s="37"/>
      <c r="VKK30" s="37"/>
      <c r="VKL30" s="37"/>
      <c r="VKM30" s="37"/>
      <c r="VKN30" s="37"/>
      <c r="VKO30" s="37"/>
      <c r="VKP30" s="37"/>
      <c r="VKQ30" s="37"/>
      <c r="VKR30" s="37"/>
      <c r="VKS30" s="37"/>
      <c r="VKT30" s="37"/>
      <c r="VKU30" s="37"/>
      <c r="VKV30" s="37"/>
      <c r="VKW30" s="37"/>
      <c r="VKX30" s="37"/>
      <c r="VKY30" s="37"/>
      <c r="VKZ30" s="37"/>
      <c r="VLA30" s="37"/>
      <c r="VLB30" s="37"/>
      <c r="VLC30" s="37"/>
      <c r="VLD30" s="37"/>
      <c r="VLE30" s="37"/>
      <c r="VLF30" s="37"/>
      <c r="VLG30" s="37"/>
      <c r="VLH30" s="37"/>
      <c r="VLI30" s="37"/>
      <c r="VLJ30" s="37"/>
      <c r="VLK30" s="37"/>
      <c r="VLL30" s="37"/>
      <c r="VLM30" s="37"/>
      <c r="VLN30" s="37"/>
      <c r="VLO30" s="37"/>
      <c r="VLP30" s="37"/>
      <c r="VLQ30" s="37"/>
      <c r="VLR30" s="37"/>
      <c r="VLS30" s="37"/>
      <c r="VLT30" s="37"/>
      <c r="VLU30" s="37"/>
      <c r="VLV30" s="37"/>
      <c r="VLW30" s="37"/>
      <c r="VLX30" s="37"/>
      <c r="VLY30" s="37"/>
      <c r="VLZ30" s="37"/>
      <c r="VMA30" s="37"/>
      <c r="VMB30" s="37"/>
      <c r="VMC30" s="37"/>
      <c r="VMD30" s="37"/>
      <c r="VME30" s="37"/>
      <c r="VMF30" s="37"/>
      <c r="VMG30" s="37"/>
      <c r="VMH30" s="37"/>
      <c r="VMI30" s="37"/>
      <c r="VMJ30" s="37"/>
      <c r="VMK30" s="37"/>
      <c r="VML30" s="37"/>
      <c r="VMM30" s="37"/>
      <c r="VMN30" s="37"/>
      <c r="VMO30" s="37"/>
      <c r="VMP30" s="37"/>
      <c r="VMQ30" s="37"/>
      <c r="VMR30" s="37"/>
      <c r="VMS30" s="37"/>
      <c r="VMT30" s="37"/>
      <c r="VMU30" s="37"/>
      <c r="VMV30" s="37"/>
      <c r="VMW30" s="37"/>
      <c r="VMX30" s="37"/>
      <c r="VMY30" s="37"/>
      <c r="VMZ30" s="37"/>
      <c r="VNA30" s="37"/>
      <c r="VNB30" s="37"/>
      <c r="VNC30" s="37"/>
      <c r="VND30" s="37"/>
      <c r="VNE30" s="37"/>
      <c r="VNF30" s="37"/>
      <c r="VNG30" s="37"/>
      <c r="VNH30" s="37"/>
      <c r="VNI30" s="37"/>
      <c r="VNJ30" s="37"/>
      <c r="VNK30" s="37"/>
      <c r="VNL30" s="37"/>
      <c r="VNM30" s="37"/>
      <c r="VNN30" s="37"/>
      <c r="VNO30" s="37"/>
      <c r="VNP30" s="37"/>
      <c r="VNQ30" s="37"/>
      <c r="VNR30" s="37"/>
      <c r="VNS30" s="37"/>
      <c r="VNT30" s="37"/>
      <c r="VNU30" s="37"/>
      <c r="VNV30" s="37"/>
      <c r="VNW30" s="37"/>
      <c r="VNX30" s="37"/>
      <c r="VNY30" s="37"/>
      <c r="VNZ30" s="37"/>
      <c r="VOA30" s="37"/>
      <c r="VOB30" s="37"/>
      <c r="VOC30" s="37"/>
      <c r="VOD30" s="37"/>
      <c r="VOE30" s="37"/>
      <c r="VOF30" s="37"/>
      <c r="VOG30" s="37"/>
      <c r="VOH30" s="37"/>
      <c r="VOI30" s="37"/>
      <c r="VOJ30" s="37"/>
      <c r="VOK30" s="37"/>
      <c r="VOL30" s="37"/>
      <c r="VOM30" s="37"/>
      <c r="VON30" s="37"/>
      <c r="VOO30" s="37"/>
      <c r="VOP30" s="37"/>
      <c r="VOQ30" s="37"/>
      <c r="VOR30" s="37"/>
      <c r="VOS30" s="37"/>
      <c r="VOT30" s="37"/>
      <c r="VOU30" s="37"/>
      <c r="VOV30" s="37"/>
      <c r="VOW30" s="37"/>
      <c r="VOX30" s="37"/>
      <c r="VOY30" s="37"/>
      <c r="VOZ30" s="37"/>
      <c r="VPA30" s="37"/>
      <c r="VPB30" s="37"/>
      <c r="VPC30" s="37"/>
      <c r="VPD30" s="37"/>
      <c r="VPE30" s="37"/>
      <c r="VPF30" s="37"/>
      <c r="VPG30" s="37"/>
      <c r="VPH30" s="37"/>
      <c r="VPI30" s="37"/>
      <c r="VPJ30" s="37"/>
      <c r="VPK30" s="37"/>
      <c r="VPL30" s="37"/>
      <c r="VPM30" s="37"/>
      <c r="VPN30" s="37"/>
      <c r="VPO30" s="37"/>
      <c r="VPP30" s="37"/>
      <c r="VPQ30" s="37"/>
      <c r="VPR30" s="37"/>
      <c r="VPS30" s="37"/>
      <c r="VPT30" s="37"/>
      <c r="VPU30" s="37"/>
      <c r="VPV30" s="37"/>
      <c r="VPW30" s="37"/>
      <c r="VPX30" s="37"/>
      <c r="VPY30" s="37"/>
      <c r="VPZ30" s="37"/>
      <c r="VQA30" s="37"/>
      <c r="VQB30" s="37"/>
      <c r="VQC30" s="37"/>
      <c r="VQD30" s="37"/>
      <c r="VQE30" s="37"/>
      <c r="VQF30" s="37"/>
      <c r="VQG30" s="37"/>
      <c r="VQH30" s="37"/>
      <c r="VQI30" s="37"/>
      <c r="VQJ30" s="37"/>
      <c r="VQK30" s="37"/>
      <c r="VQL30" s="37"/>
      <c r="VQM30" s="37"/>
      <c r="VQN30" s="37"/>
      <c r="VQO30" s="37"/>
      <c r="VQP30" s="37"/>
      <c r="VQQ30" s="37"/>
      <c r="VQR30" s="37"/>
      <c r="VQS30" s="37"/>
      <c r="VQT30" s="37"/>
      <c r="VQU30" s="37"/>
      <c r="VQV30" s="37"/>
      <c r="VQW30" s="37"/>
      <c r="VQX30" s="37"/>
      <c r="VQY30" s="37"/>
      <c r="VQZ30" s="37"/>
      <c r="VRA30" s="37"/>
      <c r="VRB30" s="37"/>
      <c r="VRC30" s="37"/>
      <c r="VRD30" s="37"/>
      <c r="VRE30" s="37"/>
      <c r="VRF30" s="37"/>
      <c r="VRG30" s="37"/>
      <c r="VRH30" s="37"/>
      <c r="VRI30" s="37"/>
      <c r="VRJ30" s="37"/>
      <c r="VRK30" s="37"/>
      <c r="VRL30" s="37"/>
      <c r="VRM30" s="37"/>
      <c r="VRN30" s="37"/>
      <c r="VRO30" s="37"/>
      <c r="VRP30" s="37"/>
      <c r="VRQ30" s="37"/>
      <c r="VRR30" s="37"/>
      <c r="VRS30" s="37"/>
      <c r="VRT30" s="37"/>
      <c r="VRU30" s="37"/>
      <c r="VRV30" s="37"/>
      <c r="VRW30" s="37"/>
      <c r="VRX30" s="37"/>
      <c r="VRY30" s="37"/>
      <c r="VRZ30" s="37"/>
      <c r="VSA30" s="37"/>
      <c r="VSB30" s="37"/>
      <c r="VSC30" s="37"/>
      <c r="VSD30" s="37"/>
      <c r="VSE30" s="37"/>
      <c r="VSF30" s="37"/>
      <c r="VSG30" s="37"/>
      <c r="VSH30" s="37"/>
      <c r="VSI30" s="37"/>
      <c r="VSJ30" s="37"/>
      <c r="VSK30" s="37"/>
      <c r="VSL30" s="37"/>
      <c r="VSM30" s="37"/>
      <c r="VSN30" s="37"/>
      <c r="VSO30" s="37"/>
      <c r="VSP30" s="37"/>
      <c r="VSQ30" s="37"/>
      <c r="VSR30" s="37"/>
      <c r="VSS30" s="37"/>
      <c r="VST30" s="37"/>
      <c r="VSU30" s="37"/>
      <c r="VSV30" s="37"/>
      <c r="VSW30" s="37"/>
      <c r="VSX30" s="37"/>
      <c r="VSY30" s="37"/>
      <c r="VSZ30" s="37"/>
      <c r="VTA30" s="37"/>
      <c r="VTB30" s="37"/>
      <c r="VTC30" s="37"/>
      <c r="VTD30" s="37"/>
      <c r="VTE30" s="37"/>
      <c r="VTF30" s="37"/>
      <c r="VTG30" s="37"/>
      <c r="VTH30" s="37"/>
      <c r="VTI30" s="37"/>
      <c r="VTJ30" s="37"/>
      <c r="VTK30" s="37"/>
      <c r="VTL30" s="37"/>
      <c r="VTM30" s="37"/>
      <c r="VTN30" s="37"/>
      <c r="VTO30" s="37"/>
      <c r="VTP30" s="37"/>
      <c r="VTQ30" s="37"/>
      <c r="VTR30" s="37"/>
      <c r="VTS30" s="37"/>
      <c r="VTT30" s="37"/>
      <c r="VTU30" s="37"/>
      <c r="VTV30" s="37"/>
      <c r="VTW30" s="37"/>
      <c r="VTX30" s="37"/>
      <c r="VTY30" s="37"/>
      <c r="VTZ30" s="37"/>
      <c r="VUA30" s="37"/>
      <c r="VUB30" s="37"/>
      <c r="VUC30" s="37"/>
      <c r="VUD30" s="37"/>
      <c r="VUE30" s="37"/>
      <c r="VUF30" s="37"/>
      <c r="VUG30" s="37"/>
      <c r="VUH30" s="37"/>
      <c r="VUI30" s="37"/>
      <c r="VUJ30" s="37"/>
      <c r="VUK30" s="37"/>
      <c r="VUL30" s="37"/>
      <c r="VUM30" s="37"/>
      <c r="VUN30" s="37"/>
      <c r="VUO30" s="37"/>
      <c r="VUP30" s="37"/>
      <c r="VUQ30" s="37"/>
      <c r="VUR30" s="37"/>
      <c r="VUS30" s="37"/>
      <c r="VUT30" s="37"/>
      <c r="VUU30" s="37"/>
      <c r="VUV30" s="37"/>
      <c r="VUW30" s="37"/>
      <c r="VUX30" s="37"/>
      <c r="VUY30" s="37"/>
      <c r="VUZ30" s="37"/>
      <c r="VVA30" s="37"/>
      <c r="VVB30" s="37"/>
      <c r="VVC30" s="37"/>
      <c r="VVD30" s="37"/>
      <c r="VVE30" s="37"/>
      <c r="VVF30" s="37"/>
      <c r="VVG30" s="37"/>
      <c r="VVH30" s="37"/>
      <c r="VVI30" s="37"/>
      <c r="VVJ30" s="37"/>
      <c r="VVK30" s="37"/>
      <c r="VVL30" s="37"/>
      <c r="VVM30" s="37"/>
      <c r="VVN30" s="37"/>
      <c r="VVO30" s="37"/>
      <c r="VVP30" s="37"/>
      <c r="VVQ30" s="37"/>
      <c r="VVR30" s="37"/>
      <c r="VVS30" s="37"/>
      <c r="VVT30" s="37"/>
      <c r="VVU30" s="37"/>
      <c r="VVV30" s="37"/>
      <c r="VVW30" s="37"/>
      <c r="VVX30" s="37"/>
      <c r="VVY30" s="37"/>
      <c r="VVZ30" s="37"/>
      <c r="VWA30" s="37"/>
      <c r="VWB30" s="37"/>
      <c r="VWC30" s="37"/>
      <c r="VWD30" s="37"/>
      <c r="VWE30" s="37"/>
      <c r="VWF30" s="37"/>
      <c r="VWG30" s="37"/>
      <c r="VWH30" s="37"/>
      <c r="VWI30" s="37"/>
      <c r="VWJ30" s="37"/>
      <c r="VWK30" s="37"/>
      <c r="VWL30" s="37"/>
      <c r="VWM30" s="37"/>
      <c r="VWN30" s="37"/>
      <c r="VWO30" s="37"/>
      <c r="VWP30" s="37"/>
      <c r="VWQ30" s="37"/>
      <c r="VWR30" s="37"/>
      <c r="VWS30" s="37"/>
      <c r="VWT30" s="37"/>
      <c r="VWU30" s="37"/>
      <c r="VWV30" s="37"/>
      <c r="VWW30" s="37"/>
      <c r="VWX30" s="37"/>
      <c r="VWY30" s="37"/>
      <c r="VWZ30" s="37"/>
      <c r="VXA30" s="37"/>
      <c r="VXB30" s="37"/>
      <c r="VXC30" s="37"/>
      <c r="VXD30" s="37"/>
      <c r="VXE30" s="37"/>
      <c r="VXF30" s="37"/>
      <c r="VXG30" s="37"/>
      <c r="VXH30" s="37"/>
      <c r="VXI30" s="37"/>
      <c r="VXJ30" s="37"/>
      <c r="VXK30" s="37"/>
      <c r="VXL30" s="37"/>
      <c r="VXM30" s="37"/>
      <c r="VXN30" s="37"/>
      <c r="VXO30" s="37"/>
      <c r="VXP30" s="37"/>
      <c r="VXQ30" s="37"/>
      <c r="VXR30" s="37"/>
      <c r="VXS30" s="37"/>
      <c r="VXT30" s="37"/>
      <c r="VXU30" s="37"/>
      <c r="VXV30" s="37"/>
      <c r="VXW30" s="37"/>
      <c r="VXX30" s="37"/>
      <c r="VXY30" s="37"/>
      <c r="VXZ30" s="37"/>
      <c r="VYA30" s="37"/>
      <c r="VYB30" s="37"/>
      <c r="VYC30" s="37"/>
      <c r="VYD30" s="37"/>
      <c r="VYE30" s="37"/>
      <c r="VYF30" s="37"/>
      <c r="VYG30" s="37"/>
      <c r="VYH30" s="37"/>
      <c r="VYI30" s="37"/>
      <c r="VYJ30" s="37"/>
      <c r="VYK30" s="37"/>
      <c r="VYL30" s="37"/>
      <c r="VYM30" s="37"/>
      <c r="VYN30" s="37"/>
      <c r="VYO30" s="37"/>
      <c r="VYP30" s="37"/>
      <c r="VYQ30" s="37"/>
      <c r="VYR30" s="37"/>
      <c r="VYS30" s="37"/>
      <c r="VYT30" s="37"/>
      <c r="VYU30" s="37"/>
      <c r="VYV30" s="37"/>
      <c r="VYW30" s="37"/>
      <c r="VYX30" s="37"/>
      <c r="VYY30" s="37"/>
      <c r="VYZ30" s="37"/>
      <c r="VZA30" s="37"/>
      <c r="VZB30" s="37"/>
      <c r="VZC30" s="37"/>
      <c r="VZD30" s="37"/>
      <c r="VZE30" s="37"/>
      <c r="VZF30" s="37"/>
      <c r="VZG30" s="37"/>
      <c r="VZH30" s="37"/>
      <c r="VZI30" s="37"/>
      <c r="VZJ30" s="37"/>
      <c r="VZK30" s="37"/>
      <c r="VZL30" s="37"/>
      <c r="VZM30" s="37"/>
      <c r="VZN30" s="37"/>
      <c r="VZO30" s="37"/>
      <c r="VZP30" s="37"/>
      <c r="VZQ30" s="37"/>
      <c r="VZR30" s="37"/>
      <c r="VZS30" s="37"/>
      <c r="VZT30" s="37"/>
      <c r="VZU30" s="37"/>
      <c r="VZV30" s="37"/>
      <c r="VZW30" s="37"/>
      <c r="VZX30" s="37"/>
      <c r="VZY30" s="37"/>
      <c r="VZZ30" s="37"/>
      <c r="WAA30" s="37"/>
      <c r="WAB30" s="37"/>
      <c r="WAC30" s="37"/>
      <c r="WAD30" s="37"/>
      <c r="WAE30" s="37"/>
      <c r="WAF30" s="37"/>
      <c r="WAG30" s="37"/>
      <c r="WAH30" s="37"/>
      <c r="WAI30" s="37"/>
      <c r="WAJ30" s="37"/>
      <c r="WAK30" s="37"/>
      <c r="WAL30" s="37"/>
      <c r="WAM30" s="37"/>
      <c r="WAN30" s="37"/>
      <c r="WAO30" s="37"/>
      <c r="WAP30" s="37"/>
      <c r="WAQ30" s="37"/>
      <c r="WAR30" s="37"/>
      <c r="WAS30" s="37"/>
      <c r="WAT30" s="37"/>
      <c r="WAU30" s="37"/>
      <c r="WAV30" s="37"/>
      <c r="WAW30" s="37"/>
      <c r="WAX30" s="37"/>
      <c r="WAY30" s="37"/>
      <c r="WAZ30" s="37"/>
      <c r="WBA30" s="37"/>
      <c r="WBB30" s="37"/>
      <c r="WBC30" s="37"/>
      <c r="WBD30" s="37"/>
      <c r="WBE30" s="37"/>
      <c r="WBF30" s="37"/>
      <c r="WBG30" s="37"/>
      <c r="WBH30" s="37"/>
      <c r="WBI30" s="37"/>
      <c r="WBJ30" s="37"/>
      <c r="WBK30" s="37"/>
      <c r="WBL30" s="37"/>
      <c r="WBM30" s="37"/>
      <c r="WBN30" s="37"/>
      <c r="WBO30" s="37"/>
      <c r="WBP30" s="37"/>
      <c r="WBQ30" s="37"/>
      <c r="WBR30" s="37"/>
      <c r="WBS30" s="37"/>
      <c r="WBT30" s="37"/>
      <c r="WBU30" s="37"/>
      <c r="WBV30" s="37"/>
      <c r="WBW30" s="37"/>
      <c r="WBX30" s="37"/>
      <c r="WBY30" s="37"/>
      <c r="WBZ30" s="37"/>
      <c r="WCA30" s="37"/>
      <c r="WCB30" s="37"/>
      <c r="WCC30" s="37"/>
      <c r="WCD30" s="37"/>
      <c r="WCE30" s="37"/>
      <c r="WCF30" s="37"/>
      <c r="WCG30" s="37"/>
      <c r="WCH30" s="37"/>
      <c r="WCI30" s="37"/>
      <c r="WCJ30" s="37"/>
      <c r="WCK30" s="37"/>
      <c r="WCL30" s="37"/>
      <c r="WCM30" s="37"/>
      <c r="WCN30" s="37"/>
      <c r="WCO30" s="37"/>
      <c r="WCP30" s="37"/>
      <c r="WCQ30" s="37"/>
      <c r="WCR30" s="37"/>
      <c r="WCS30" s="37"/>
      <c r="WCT30" s="37"/>
      <c r="WCU30" s="37"/>
      <c r="WCV30" s="37"/>
      <c r="WCW30" s="37"/>
      <c r="WCX30" s="37"/>
      <c r="WCY30" s="37"/>
      <c r="WCZ30" s="37"/>
      <c r="WDA30" s="37"/>
      <c r="WDB30" s="37"/>
      <c r="WDC30" s="37"/>
      <c r="WDD30" s="37"/>
      <c r="WDE30" s="37"/>
      <c r="WDF30" s="37"/>
      <c r="WDG30" s="37"/>
      <c r="WDH30" s="37"/>
      <c r="WDI30" s="37"/>
      <c r="WDJ30" s="37"/>
      <c r="WDK30" s="37"/>
      <c r="WDL30" s="37"/>
      <c r="WDM30" s="37"/>
      <c r="WDN30" s="37"/>
      <c r="WDO30" s="37"/>
      <c r="WDP30" s="37"/>
      <c r="WDQ30" s="37"/>
      <c r="WDR30" s="37"/>
      <c r="WDS30" s="37"/>
      <c r="WDT30" s="37"/>
      <c r="WDU30" s="37"/>
      <c r="WDV30" s="37"/>
      <c r="WDW30" s="37"/>
      <c r="WDX30" s="37"/>
      <c r="WDY30" s="37"/>
      <c r="WDZ30" s="37"/>
      <c r="WEA30" s="37"/>
      <c r="WEB30" s="37"/>
      <c r="WEC30" s="37"/>
      <c r="WED30" s="37"/>
      <c r="WEE30" s="37"/>
      <c r="WEF30" s="37"/>
      <c r="WEG30" s="37"/>
      <c r="WEH30" s="37"/>
      <c r="WEI30" s="37"/>
      <c r="WEJ30" s="37"/>
      <c r="WEK30" s="37"/>
      <c r="WEL30" s="37"/>
      <c r="WEM30" s="37"/>
      <c r="WEN30" s="37"/>
      <c r="WEO30" s="37"/>
      <c r="WEP30" s="37"/>
      <c r="WEQ30" s="37"/>
      <c r="WER30" s="37"/>
      <c r="WES30" s="37"/>
      <c r="WET30" s="37"/>
      <c r="WEU30" s="37"/>
      <c r="WEV30" s="37"/>
      <c r="WEW30" s="37"/>
      <c r="WEX30" s="37"/>
      <c r="WEY30" s="37"/>
      <c r="WEZ30" s="37"/>
      <c r="WFA30" s="37"/>
      <c r="WFB30" s="37"/>
      <c r="WFC30" s="37"/>
      <c r="WFD30" s="37"/>
      <c r="WFE30" s="37"/>
      <c r="WFF30" s="37"/>
      <c r="WFG30" s="37"/>
      <c r="WFH30" s="37"/>
      <c r="WFI30" s="37"/>
      <c r="WFJ30" s="37"/>
      <c r="WFK30" s="37"/>
      <c r="WFL30" s="37"/>
      <c r="WFM30" s="37"/>
      <c r="WFN30" s="37"/>
      <c r="WFO30" s="37"/>
      <c r="WFP30" s="37"/>
      <c r="WFQ30" s="37"/>
      <c r="WFR30" s="37"/>
      <c r="WFS30" s="37"/>
      <c r="WFT30" s="37"/>
      <c r="WFU30" s="37"/>
      <c r="WFV30" s="37"/>
      <c r="WFW30" s="37"/>
      <c r="WFX30" s="37"/>
      <c r="WFY30" s="37"/>
      <c r="WFZ30" s="37"/>
      <c r="WGA30" s="37"/>
      <c r="WGB30" s="37"/>
      <c r="WGC30" s="37"/>
      <c r="WGD30" s="37"/>
      <c r="WGE30" s="37"/>
      <c r="WGF30" s="37"/>
      <c r="WGG30" s="37"/>
      <c r="WGH30" s="37"/>
      <c r="WGI30" s="37"/>
      <c r="WGJ30" s="37"/>
      <c r="WGK30" s="37"/>
      <c r="WGL30" s="37"/>
      <c r="WGM30" s="37"/>
      <c r="WGN30" s="37"/>
      <c r="WGO30" s="37"/>
      <c r="WGP30" s="37"/>
      <c r="WGQ30" s="37"/>
      <c r="WGR30" s="37"/>
      <c r="WGS30" s="37"/>
      <c r="WGT30" s="37"/>
      <c r="WGU30" s="37"/>
      <c r="WGV30" s="37"/>
      <c r="WGW30" s="37"/>
      <c r="WGX30" s="37"/>
      <c r="WGY30" s="37"/>
      <c r="WGZ30" s="37"/>
      <c r="WHA30" s="37"/>
      <c r="WHB30" s="37"/>
      <c r="WHC30" s="37"/>
      <c r="WHD30" s="37"/>
      <c r="WHE30" s="37"/>
      <c r="WHF30" s="37"/>
      <c r="WHG30" s="37"/>
      <c r="WHH30" s="37"/>
      <c r="WHI30" s="37"/>
      <c r="WHJ30" s="37"/>
      <c r="WHK30" s="37"/>
      <c r="WHL30" s="37"/>
      <c r="WHM30" s="37"/>
      <c r="WHN30" s="37"/>
      <c r="WHO30" s="37"/>
      <c r="WHP30" s="37"/>
      <c r="WHQ30" s="37"/>
      <c r="WHR30" s="37"/>
      <c r="WHS30" s="37"/>
      <c r="WHT30" s="37"/>
      <c r="WHU30" s="37"/>
      <c r="WHV30" s="37"/>
      <c r="WHW30" s="37"/>
      <c r="WHX30" s="37"/>
      <c r="WHY30" s="37"/>
      <c r="WHZ30" s="37"/>
      <c r="WIA30" s="37"/>
      <c r="WIB30" s="37"/>
      <c r="WIC30" s="37"/>
      <c r="WID30" s="37"/>
      <c r="WIE30" s="37"/>
      <c r="WIF30" s="37"/>
      <c r="WIG30" s="37"/>
      <c r="WIH30" s="37"/>
      <c r="WII30" s="37"/>
      <c r="WIJ30" s="37"/>
      <c r="WIK30" s="37"/>
      <c r="WIL30" s="37"/>
      <c r="WIM30" s="37"/>
      <c r="WIN30" s="37"/>
      <c r="WIO30" s="37"/>
      <c r="WIP30" s="37"/>
      <c r="WIQ30" s="37"/>
      <c r="WIR30" s="37"/>
      <c r="WIS30" s="37"/>
      <c r="WIT30" s="37"/>
      <c r="WIU30" s="37"/>
      <c r="WIV30" s="37"/>
      <c r="WIW30" s="37"/>
      <c r="WIX30" s="37"/>
      <c r="WIY30" s="37"/>
      <c r="WIZ30" s="37"/>
      <c r="WJA30" s="37"/>
      <c r="WJB30" s="37"/>
      <c r="WJC30" s="37"/>
      <c r="WJD30" s="37"/>
      <c r="WJE30" s="37"/>
      <c r="WJF30" s="37"/>
      <c r="WJG30" s="37"/>
      <c r="WJH30" s="37"/>
      <c r="WJI30" s="37"/>
      <c r="WJJ30" s="37"/>
      <c r="WJK30" s="37"/>
      <c r="WJL30" s="37"/>
      <c r="WJM30" s="37"/>
      <c r="WJN30" s="37"/>
      <c r="WJO30" s="37"/>
      <c r="WJP30" s="37"/>
      <c r="WJQ30" s="37"/>
      <c r="WJR30" s="37"/>
      <c r="WJS30" s="37"/>
      <c r="WJT30" s="37"/>
      <c r="WJU30" s="37"/>
      <c r="WJV30" s="37"/>
      <c r="WJW30" s="37"/>
      <c r="WJX30" s="37"/>
      <c r="WJY30" s="37"/>
      <c r="WJZ30" s="37"/>
      <c r="WKA30" s="37"/>
      <c r="WKB30" s="37"/>
      <c r="WKC30" s="37"/>
      <c r="WKD30" s="37"/>
      <c r="WKE30" s="37"/>
      <c r="WKF30" s="37"/>
      <c r="WKG30" s="37"/>
      <c r="WKH30" s="37"/>
      <c r="WKI30" s="37"/>
      <c r="WKJ30" s="37"/>
      <c r="WKK30" s="37"/>
      <c r="WKL30" s="37"/>
      <c r="WKM30" s="37"/>
      <c r="WKN30" s="37"/>
      <c r="WKO30" s="37"/>
      <c r="WKP30" s="37"/>
      <c r="WKQ30" s="37"/>
      <c r="WKR30" s="37"/>
      <c r="WKS30" s="37"/>
      <c r="WKT30" s="37"/>
      <c r="WKU30" s="37"/>
      <c r="WKV30" s="37"/>
      <c r="WKW30" s="37"/>
      <c r="WKX30" s="37"/>
      <c r="WKY30" s="37"/>
      <c r="WKZ30" s="37"/>
      <c r="WLA30" s="37"/>
      <c r="WLB30" s="37"/>
      <c r="WLC30" s="37"/>
      <c r="WLD30" s="37"/>
      <c r="WLE30" s="37"/>
      <c r="WLF30" s="37"/>
      <c r="WLG30" s="37"/>
      <c r="WLH30" s="37"/>
      <c r="WLI30" s="37"/>
      <c r="WLJ30" s="37"/>
      <c r="WLK30" s="37"/>
      <c r="WLL30" s="37"/>
      <c r="WLM30" s="37"/>
      <c r="WLN30" s="37"/>
      <c r="WLO30" s="37"/>
      <c r="WLP30" s="37"/>
      <c r="WLQ30" s="37"/>
      <c r="WLR30" s="37"/>
      <c r="WLS30" s="37"/>
      <c r="WLT30" s="37"/>
      <c r="WLU30" s="37"/>
      <c r="WLV30" s="37"/>
      <c r="WLW30" s="37"/>
      <c r="WLX30" s="37"/>
      <c r="WLY30" s="37"/>
      <c r="WLZ30" s="37"/>
      <c r="WMA30" s="37"/>
      <c r="WMB30" s="37"/>
      <c r="WMC30" s="37"/>
      <c r="WMD30" s="37"/>
      <c r="WME30" s="37"/>
      <c r="WMF30" s="37"/>
      <c r="WMG30" s="37"/>
      <c r="WMH30" s="37"/>
      <c r="WMI30" s="37"/>
      <c r="WMJ30" s="37"/>
      <c r="WMK30" s="37"/>
      <c r="WML30" s="37"/>
      <c r="WMM30" s="37"/>
      <c r="WMN30" s="37"/>
      <c r="WMO30" s="37"/>
      <c r="WMP30" s="37"/>
      <c r="WMQ30" s="37"/>
      <c r="WMR30" s="37"/>
      <c r="WMS30" s="37"/>
      <c r="WMT30" s="37"/>
      <c r="WMU30" s="37"/>
      <c r="WMV30" s="37"/>
      <c r="WMW30" s="37"/>
      <c r="WMX30" s="37"/>
      <c r="WMY30" s="37"/>
      <c r="WMZ30" s="37"/>
      <c r="WNA30" s="37"/>
      <c r="WNB30" s="37"/>
      <c r="WNC30" s="37"/>
      <c r="WND30" s="37"/>
      <c r="WNE30" s="37"/>
      <c r="WNF30" s="37"/>
      <c r="WNG30" s="37"/>
      <c r="WNH30" s="37"/>
      <c r="WNI30" s="37"/>
      <c r="WNJ30" s="37"/>
      <c r="WNK30" s="37"/>
      <c r="WNL30" s="37"/>
      <c r="WNM30" s="37"/>
      <c r="WNN30" s="37"/>
      <c r="WNO30" s="37"/>
      <c r="WNP30" s="37"/>
      <c r="WNQ30" s="37"/>
      <c r="WNR30" s="37"/>
      <c r="WNS30" s="37"/>
      <c r="WNT30" s="37"/>
      <c r="WNU30" s="37"/>
      <c r="WNV30" s="37"/>
      <c r="WNW30" s="37"/>
      <c r="WNX30" s="37"/>
      <c r="WNY30" s="37"/>
      <c r="WNZ30" s="37"/>
      <c r="WOA30" s="37"/>
      <c r="WOB30" s="37"/>
      <c r="WOC30" s="37"/>
      <c r="WOD30" s="37"/>
      <c r="WOE30" s="37"/>
      <c r="WOF30" s="37"/>
      <c r="WOG30" s="37"/>
      <c r="WOH30" s="37"/>
      <c r="WOI30" s="37"/>
      <c r="WOJ30" s="37"/>
      <c r="WOK30" s="37"/>
      <c r="WOL30" s="37"/>
      <c r="WOM30" s="37"/>
      <c r="WON30" s="37"/>
      <c r="WOO30" s="37"/>
      <c r="WOP30" s="37"/>
      <c r="WOQ30" s="37"/>
      <c r="WOR30" s="37"/>
      <c r="WOS30" s="37"/>
      <c r="WOT30" s="37"/>
      <c r="WOU30" s="37"/>
      <c r="WOV30" s="37"/>
      <c r="WOW30" s="37"/>
      <c r="WOX30" s="37"/>
      <c r="WOY30" s="37"/>
      <c r="WOZ30" s="37"/>
      <c r="WPA30" s="37"/>
      <c r="WPB30" s="37"/>
      <c r="WPC30" s="37"/>
      <c r="WPD30" s="37"/>
      <c r="WPE30" s="37"/>
      <c r="WPF30" s="37"/>
      <c r="WPG30" s="37"/>
      <c r="WPH30" s="37"/>
      <c r="WPI30" s="37"/>
      <c r="WPJ30" s="37"/>
      <c r="WPK30" s="37"/>
      <c r="WPL30" s="37"/>
      <c r="WPM30" s="37"/>
      <c r="WPN30" s="37"/>
      <c r="WPO30" s="37"/>
      <c r="WPP30" s="37"/>
      <c r="WPQ30" s="37"/>
      <c r="WPR30" s="37"/>
      <c r="WPS30" s="37"/>
      <c r="WPT30" s="37"/>
      <c r="WPU30" s="37"/>
      <c r="WPV30" s="37"/>
      <c r="WPW30" s="37"/>
      <c r="WPX30" s="37"/>
      <c r="WPY30" s="37"/>
      <c r="WPZ30" s="37"/>
      <c r="WQA30" s="37"/>
      <c r="WQB30" s="37"/>
      <c r="WQC30" s="37"/>
      <c r="WQD30" s="37"/>
      <c r="WQE30" s="37"/>
      <c r="WQF30" s="37"/>
      <c r="WQG30" s="37"/>
      <c r="WQH30" s="37"/>
      <c r="WQI30" s="37"/>
      <c r="WQJ30" s="37"/>
      <c r="WQK30" s="37"/>
      <c r="WQL30" s="37"/>
      <c r="WQM30" s="37"/>
      <c r="WQN30" s="37"/>
      <c r="WQO30" s="37"/>
      <c r="WQP30" s="37"/>
      <c r="WQQ30" s="37"/>
      <c r="WQR30" s="37"/>
      <c r="WQS30" s="37"/>
      <c r="WQT30" s="37"/>
      <c r="WQU30" s="37"/>
      <c r="WQV30" s="37"/>
      <c r="WQW30" s="37"/>
      <c r="WQX30" s="37"/>
      <c r="WQY30" s="37"/>
      <c r="WQZ30" s="37"/>
      <c r="WRA30" s="37"/>
      <c r="WRB30" s="37"/>
      <c r="WRC30" s="37"/>
      <c r="WRD30" s="37"/>
      <c r="WRE30" s="37"/>
      <c r="WRF30" s="37"/>
      <c r="WRG30" s="37"/>
      <c r="WRH30" s="37"/>
      <c r="WRI30" s="37"/>
      <c r="WRJ30" s="37"/>
      <c r="WRK30" s="37"/>
      <c r="WRL30" s="37"/>
      <c r="WRM30" s="37"/>
      <c r="WRN30" s="37"/>
      <c r="WRO30" s="37"/>
      <c r="WRP30" s="37"/>
      <c r="WRQ30" s="37"/>
      <c r="WRR30" s="37"/>
      <c r="WRS30" s="37"/>
      <c r="WRT30" s="37"/>
      <c r="WRU30" s="37"/>
      <c r="WRV30" s="37"/>
      <c r="WRW30" s="37"/>
      <c r="WRX30" s="37"/>
      <c r="WRY30" s="37"/>
      <c r="WRZ30" s="37"/>
      <c r="WSA30" s="37"/>
      <c r="WSB30" s="37"/>
      <c r="WSC30" s="37"/>
      <c r="WSD30" s="37"/>
      <c r="WSE30" s="37"/>
      <c r="WSF30" s="37"/>
      <c r="WSG30" s="37"/>
      <c r="WSH30" s="37"/>
      <c r="WSI30" s="37"/>
      <c r="WSJ30" s="37"/>
      <c r="WSK30" s="37"/>
      <c r="WSL30" s="37"/>
      <c r="WSM30" s="37"/>
      <c r="WSN30" s="37"/>
      <c r="WSO30" s="37"/>
      <c r="WSP30" s="37"/>
      <c r="WSQ30" s="37"/>
      <c r="WSR30" s="37"/>
      <c r="WSS30" s="37"/>
      <c r="WST30" s="37"/>
      <c r="WSU30" s="37"/>
      <c r="WSV30" s="37"/>
      <c r="WSW30" s="37"/>
      <c r="WSX30" s="37"/>
      <c r="WSY30" s="37"/>
      <c r="WSZ30" s="37"/>
      <c r="WTA30" s="37"/>
      <c r="WTB30" s="37"/>
      <c r="WTC30" s="37"/>
      <c r="WTD30" s="37"/>
      <c r="WTE30" s="37"/>
      <c r="WTF30" s="37"/>
      <c r="WTG30" s="37"/>
      <c r="WTH30" s="37"/>
      <c r="WTI30" s="37"/>
      <c r="WTJ30" s="37"/>
      <c r="WTK30" s="37"/>
      <c r="WTL30" s="37"/>
      <c r="WTM30" s="37"/>
      <c r="WTN30" s="37"/>
      <c r="WTO30" s="37"/>
      <c r="WTP30" s="37"/>
      <c r="WTQ30" s="37"/>
      <c r="WTR30" s="37"/>
      <c r="WTS30" s="37"/>
      <c r="WTT30" s="37"/>
      <c r="WTU30" s="37"/>
      <c r="WTV30" s="37"/>
      <c r="WTW30" s="37"/>
      <c r="WTX30" s="37"/>
      <c r="WTY30" s="37"/>
      <c r="WTZ30" s="37"/>
      <c r="WUA30" s="37"/>
      <c r="WUB30" s="37"/>
      <c r="WUC30" s="37"/>
      <c r="WUD30" s="37"/>
      <c r="WUE30" s="37"/>
      <c r="WUF30" s="37"/>
      <c r="WUG30" s="37"/>
      <c r="WUH30" s="37"/>
      <c r="WUI30" s="37"/>
      <c r="WUJ30" s="37"/>
      <c r="WUK30" s="37"/>
      <c r="WUL30" s="37"/>
      <c r="WUM30" s="37"/>
      <c r="WUN30" s="37"/>
      <c r="WUO30" s="37"/>
      <c r="WUP30" s="37"/>
      <c r="WUQ30" s="37"/>
      <c r="WUR30" s="37"/>
      <c r="WUS30" s="37"/>
      <c r="WUT30" s="37"/>
      <c r="WUU30" s="37"/>
      <c r="WUV30" s="37"/>
      <c r="WUW30" s="37"/>
      <c r="WUX30" s="37"/>
      <c r="WUY30" s="37"/>
      <c r="WUZ30" s="37"/>
      <c r="WVA30" s="37"/>
      <c r="WVB30" s="37"/>
      <c r="WVC30" s="37"/>
      <c r="WVD30" s="37"/>
      <c r="WVE30" s="37"/>
      <c r="WVF30" s="37"/>
      <c r="WVG30" s="37"/>
      <c r="WVH30" s="37"/>
      <c r="WVI30" s="37"/>
      <c r="WVJ30" s="37"/>
      <c r="WVK30" s="37"/>
      <c r="WVL30" s="37"/>
      <c r="WVM30" s="37"/>
      <c r="WVN30" s="37"/>
      <c r="WVO30" s="37"/>
      <c r="WVP30" s="37"/>
      <c r="WVQ30" s="37"/>
      <c r="WVR30" s="37"/>
      <c r="WVS30" s="37"/>
      <c r="WVT30" s="37"/>
      <c r="WVU30" s="37"/>
      <c r="WVV30" s="37"/>
      <c r="WVW30" s="37"/>
      <c r="WVX30" s="37"/>
      <c r="WVY30" s="37"/>
      <c r="WVZ30" s="37"/>
      <c r="WWA30" s="37"/>
      <c r="WWB30" s="37"/>
      <c r="WWC30" s="37"/>
      <c r="WWD30" s="37"/>
      <c r="WWE30" s="37"/>
      <c r="WWF30" s="37"/>
      <c r="WWG30" s="37"/>
      <c r="WWH30" s="37"/>
      <c r="WWI30" s="37"/>
      <c r="WWJ30" s="37"/>
      <c r="WWK30" s="37"/>
      <c r="WWL30" s="37"/>
      <c r="WWM30" s="37"/>
      <c r="WWN30" s="37"/>
      <c r="WWO30" s="37"/>
      <c r="WWP30" s="37"/>
      <c r="WWQ30" s="37"/>
      <c r="WWR30" s="37"/>
      <c r="WWS30" s="37"/>
      <c r="WWT30" s="37"/>
      <c r="WWU30" s="37"/>
      <c r="WWV30" s="37"/>
      <c r="WWW30" s="37"/>
      <c r="WWX30" s="37"/>
      <c r="WWY30" s="37"/>
      <c r="WWZ30" s="37"/>
      <c r="WXA30" s="37"/>
      <c r="WXB30" s="37"/>
      <c r="WXC30" s="37"/>
      <c r="WXD30" s="37"/>
      <c r="WXE30" s="37"/>
      <c r="WXF30" s="37"/>
      <c r="WXG30" s="37"/>
      <c r="WXH30" s="37"/>
      <c r="WXI30" s="37"/>
      <c r="WXJ30" s="37"/>
      <c r="WXK30" s="37"/>
      <c r="WXL30" s="37"/>
      <c r="WXM30" s="37"/>
      <c r="WXN30" s="37"/>
      <c r="WXO30" s="37"/>
      <c r="WXP30" s="37"/>
      <c r="WXQ30" s="37"/>
      <c r="WXR30" s="37"/>
      <c r="WXS30" s="37"/>
      <c r="WXT30" s="37"/>
      <c r="WXU30" s="37"/>
      <c r="WXV30" s="37"/>
      <c r="WXW30" s="37"/>
      <c r="WXX30" s="37"/>
      <c r="WXY30" s="37"/>
      <c r="WXZ30" s="37"/>
      <c r="WYA30" s="37"/>
      <c r="WYB30" s="37"/>
      <c r="WYC30" s="37"/>
      <c r="WYD30" s="37"/>
      <c r="WYE30" s="37"/>
      <c r="WYF30" s="37"/>
      <c r="WYG30" s="37"/>
      <c r="WYH30" s="37"/>
      <c r="WYI30" s="37"/>
      <c r="WYJ30" s="37"/>
      <c r="WYK30" s="37"/>
      <c r="WYL30" s="37"/>
      <c r="WYM30" s="37"/>
      <c r="WYN30" s="37"/>
      <c r="WYO30" s="37"/>
      <c r="WYP30" s="37"/>
      <c r="WYQ30" s="37"/>
      <c r="WYR30" s="37"/>
      <c r="WYS30" s="37"/>
      <c r="WYT30" s="37"/>
      <c r="WYU30" s="37"/>
      <c r="WYV30" s="37"/>
      <c r="WYW30" s="37"/>
      <c r="WYX30" s="37"/>
      <c r="WYY30" s="37"/>
      <c r="WYZ30" s="37"/>
      <c r="WZA30" s="37"/>
      <c r="WZB30" s="37"/>
      <c r="WZC30" s="37"/>
      <c r="WZD30" s="37"/>
      <c r="WZE30" s="37"/>
      <c r="WZF30" s="37"/>
      <c r="WZG30" s="37"/>
      <c r="WZH30" s="37"/>
      <c r="WZI30" s="37"/>
      <c r="WZJ30" s="37"/>
      <c r="WZK30" s="37"/>
      <c r="WZL30" s="37"/>
      <c r="WZM30" s="37"/>
      <c r="WZN30" s="37"/>
      <c r="WZO30" s="37"/>
      <c r="WZP30" s="37"/>
      <c r="WZQ30" s="37"/>
      <c r="WZR30" s="37"/>
      <c r="WZS30" s="37"/>
      <c r="WZT30" s="37"/>
      <c r="WZU30" s="37"/>
      <c r="WZV30" s="37"/>
      <c r="WZW30" s="37"/>
      <c r="WZX30" s="37"/>
      <c r="WZY30" s="37"/>
      <c r="WZZ30" s="37"/>
      <c r="XAA30" s="37"/>
      <c r="XAB30" s="37"/>
      <c r="XAC30" s="37"/>
      <c r="XAD30" s="37"/>
      <c r="XAE30" s="37"/>
      <c r="XAF30" s="37"/>
      <c r="XAG30" s="37"/>
      <c r="XAH30" s="37"/>
      <c r="XAI30" s="37"/>
      <c r="XAJ30" s="37"/>
      <c r="XAK30" s="37"/>
      <c r="XAL30" s="37"/>
      <c r="XAM30" s="37"/>
      <c r="XAN30" s="37"/>
      <c r="XAO30" s="37"/>
      <c r="XAP30" s="37"/>
      <c r="XAQ30" s="37"/>
      <c r="XAR30" s="37"/>
      <c r="XAS30" s="37"/>
      <c r="XAT30" s="37"/>
      <c r="XAU30" s="37"/>
      <c r="XAV30" s="37"/>
      <c r="XAW30" s="37"/>
      <c r="XAX30" s="37"/>
      <c r="XAY30" s="37"/>
      <c r="XAZ30" s="37"/>
      <c r="XBA30" s="37"/>
      <c r="XBB30" s="37"/>
      <c r="XBC30" s="37"/>
      <c r="XBD30" s="37"/>
      <c r="XBE30" s="37"/>
      <c r="XBF30" s="37"/>
      <c r="XBG30" s="37"/>
      <c r="XBH30" s="37"/>
      <c r="XBI30" s="37"/>
      <c r="XBJ30" s="37"/>
      <c r="XBK30" s="37"/>
      <c r="XBL30" s="37"/>
      <c r="XBM30" s="37"/>
      <c r="XBN30" s="37"/>
      <c r="XBO30" s="37"/>
      <c r="XBP30" s="37"/>
      <c r="XBQ30" s="37"/>
      <c r="XBR30" s="37"/>
      <c r="XBS30" s="37"/>
      <c r="XBT30" s="37"/>
      <c r="XBU30" s="37"/>
      <c r="XBV30" s="37"/>
      <c r="XBW30" s="37"/>
      <c r="XBX30" s="37"/>
      <c r="XBY30" s="37"/>
      <c r="XBZ30" s="37"/>
      <c r="XCA30" s="37"/>
      <c r="XCB30" s="37"/>
      <c r="XCC30" s="37"/>
      <c r="XCD30" s="37"/>
      <c r="XCE30" s="37"/>
      <c r="XCF30" s="37"/>
      <c r="XCG30" s="37"/>
      <c r="XCH30" s="37"/>
      <c r="XCI30" s="37"/>
      <c r="XCJ30" s="37"/>
      <c r="XCK30" s="37"/>
      <c r="XCL30" s="37"/>
      <c r="XCM30" s="37"/>
      <c r="XCN30" s="37"/>
      <c r="XCO30" s="37"/>
      <c r="XCP30" s="37"/>
      <c r="XCQ30" s="37"/>
      <c r="XCR30" s="37"/>
      <c r="XCS30" s="37"/>
      <c r="XCT30" s="37"/>
      <c r="XCU30" s="37"/>
      <c r="XCV30" s="37"/>
      <c r="XCW30" s="37"/>
      <c r="XCX30" s="37"/>
      <c r="XCY30" s="37"/>
      <c r="XCZ30" s="37"/>
      <c r="XDA30" s="37"/>
      <c r="XDB30" s="37"/>
      <c r="XDC30" s="37"/>
      <c r="XDD30" s="37"/>
      <c r="XDE30" s="37"/>
      <c r="XDF30" s="37"/>
      <c r="XDG30" s="37"/>
      <c r="XDH30" s="37"/>
      <c r="XDI30" s="37"/>
      <c r="XDJ30" s="37"/>
      <c r="XDK30" s="37"/>
      <c r="XDL30" s="37"/>
      <c r="XDM30" s="37"/>
      <c r="XDN30" s="37"/>
      <c r="XDO30" s="37"/>
      <c r="XDP30" s="37"/>
      <c r="XDQ30" s="37"/>
      <c r="XDR30" s="37"/>
      <c r="XDS30" s="37"/>
      <c r="XDT30" s="37"/>
      <c r="XDU30" s="37"/>
      <c r="XDV30" s="37"/>
      <c r="XDW30" s="37"/>
      <c r="XDX30" s="37"/>
      <c r="XDY30" s="37"/>
      <c r="XDZ30" s="37"/>
      <c r="XEA30" s="37"/>
      <c r="XEB30" s="37"/>
      <c r="XEC30" s="37"/>
      <c r="XED30" s="37"/>
      <c r="XEE30" s="37"/>
      <c r="XEF30" s="37"/>
      <c r="XEG30" s="37"/>
      <c r="XEH30" s="37"/>
      <c r="XEI30" s="37"/>
      <c r="XEJ30" s="37"/>
      <c r="XEK30" s="37"/>
      <c r="XEL30" s="37"/>
      <c r="XEM30" s="37"/>
      <c r="XEN30" s="37"/>
      <c r="XEO30" s="37"/>
      <c r="XEP30" s="37"/>
      <c r="XEQ30" s="37"/>
      <c r="XER30" s="37"/>
      <c r="XES30" s="37"/>
      <c r="XET30" s="37"/>
      <c r="XEU30" s="37"/>
      <c r="XEV30" s="37"/>
      <c r="XEW30" s="37"/>
      <c r="XEX30" s="37"/>
      <c r="XEY30" s="37"/>
      <c r="XEZ30" s="37"/>
      <c r="XFA30" s="37"/>
      <c r="XFB30" s="37"/>
      <c r="XFC30" s="37"/>
      <c r="XFD30" s="37"/>
    </row>
    <row r="31" spans="1:16384" ht="24" customHeight="1" x14ac:dyDescent="0.15"/>
    <row r="32" spans="1:16384" ht="24" customHeight="1" x14ac:dyDescent="0.15">
      <c r="A32" s="79" t="s">
        <v>155</v>
      </c>
      <c r="B32" s="80"/>
      <c r="C32" s="80"/>
      <c r="D32" s="80"/>
      <c r="E32" s="80"/>
      <c r="F32" s="80"/>
      <c r="H32" s="81" t="s">
        <v>156</v>
      </c>
      <c r="I32" s="81"/>
      <c r="J32" s="81"/>
      <c r="K32" s="81"/>
      <c r="L32" s="81"/>
      <c r="M32" s="81"/>
    </row>
    <row r="33" spans="1:13" ht="24" customHeight="1" x14ac:dyDescent="0.15">
      <c r="A33" s="40" t="s">
        <v>40</v>
      </c>
      <c r="B33" s="36" t="s">
        <v>42</v>
      </c>
      <c r="C33" s="36" t="s">
        <v>144</v>
      </c>
      <c r="D33" s="36" t="s">
        <v>45</v>
      </c>
      <c r="E33" s="36" t="s">
        <v>47</v>
      </c>
      <c r="F33" s="36" t="s">
        <v>49</v>
      </c>
      <c r="H33" s="40" t="s">
        <v>40</v>
      </c>
      <c r="I33" s="36" t="s">
        <v>42</v>
      </c>
      <c r="J33" s="36" t="s">
        <v>144</v>
      </c>
      <c r="K33" s="36" t="s">
        <v>45</v>
      </c>
      <c r="L33" s="36" t="s">
        <v>47</v>
      </c>
      <c r="M33" s="36" t="s">
        <v>49</v>
      </c>
    </row>
    <row r="34" spans="1:13" ht="24" customHeight="1" x14ac:dyDescent="0.2">
      <c r="A34" s="37">
        <v>0.83980999999999995</v>
      </c>
      <c r="B34" s="37">
        <v>0.72285699999999997</v>
      </c>
      <c r="C34" s="37">
        <v>0.69</v>
      </c>
      <c r="D34" s="37">
        <v>0.90809519999999999</v>
      </c>
      <c r="E34" s="37">
        <v>1.236667</v>
      </c>
      <c r="F34" s="37">
        <v>2.0104760000000002</v>
      </c>
      <c r="H34" s="37">
        <v>3.6316670000000002</v>
      </c>
      <c r="I34" s="37">
        <v>3.6466669999999999</v>
      </c>
      <c r="J34" s="37">
        <v>3.0716670000000001</v>
      </c>
      <c r="K34" s="37">
        <v>7.7916670000000003</v>
      </c>
      <c r="L34" s="37">
        <v>10.046670000000001</v>
      </c>
      <c r="M34" s="37">
        <v>10.69867</v>
      </c>
    </row>
    <row r="35" spans="1:13" ht="24" customHeight="1" x14ac:dyDescent="0.2">
      <c r="A35" s="37">
        <v>0.68571400000000005</v>
      </c>
      <c r="B35" s="37">
        <v>0.65047600000000005</v>
      </c>
      <c r="C35" s="37">
        <v>0.73333300000000001</v>
      </c>
      <c r="D35" s="37">
        <v>0.91714289999999998</v>
      </c>
      <c r="E35" s="37">
        <v>1.1000000000000001</v>
      </c>
      <c r="F35" s="37">
        <v>2.1028570000000002</v>
      </c>
      <c r="H35" s="37">
        <v>3.773333</v>
      </c>
      <c r="I35" s="37">
        <v>4.3433330000000003</v>
      </c>
      <c r="J35" s="37">
        <v>3.835</v>
      </c>
      <c r="K35" s="37">
        <v>6.8883330000000003</v>
      </c>
      <c r="L35" s="37">
        <v>8.7966660000000001</v>
      </c>
      <c r="M35" s="37">
        <v>10.9</v>
      </c>
    </row>
    <row r="36" spans="1:13" ht="24" customHeight="1" x14ac:dyDescent="0.2">
      <c r="A36" s="37">
        <v>0.75714300000000001</v>
      </c>
      <c r="B36" s="37">
        <v>0.91952400000000001</v>
      </c>
      <c r="C36" s="37">
        <v>0.86809599999999998</v>
      </c>
      <c r="D36" s="37">
        <v>0.9838095</v>
      </c>
      <c r="E36" s="37">
        <v>1.3942859999999999</v>
      </c>
      <c r="F36" s="37">
        <v>2.3285710000000002</v>
      </c>
      <c r="H36" s="37">
        <v>4.1533329999999999</v>
      </c>
      <c r="I36" s="37">
        <v>4.4113329999999999</v>
      </c>
      <c r="J36" s="37">
        <v>4.2083349999999999</v>
      </c>
      <c r="K36" s="37">
        <v>8.1466670000000008</v>
      </c>
      <c r="L36" s="37">
        <v>9.0499989999999997</v>
      </c>
      <c r="M36" s="37">
        <v>11.48667</v>
      </c>
    </row>
    <row r="37" spans="1:13" ht="24" customHeight="1" x14ac:dyDescent="0.2">
      <c r="A37" s="37">
        <v>0.72181200000000001</v>
      </c>
      <c r="B37" s="37">
        <v>0.84251799999999999</v>
      </c>
      <c r="C37" s="37">
        <v>0.872923</v>
      </c>
      <c r="D37" s="37">
        <v>0.84621900000000005</v>
      </c>
      <c r="E37" s="37">
        <v>1.2821979999999999</v>
      </c>
      <c r="F37" s="37">
        <v>1.8726210000000001</v>
      </c>
      <c r="H37" s="37">
        <v>4.2632159999999999</v>
      </c>
      <c r="I37" s="37">
        <v>4.5624130000000003</v>
      </c>
      <c r="J37" s="37">
        <v>3.5921780000000001</v>
      </c>
      <c r="K37" s="37">
        <v>5.9328190000000003</v>
      </c>
      <c r="L37" s="37">
        <v>8.4672180000000008</v>
      </c>
      <c r="M37" s="37">
        <v>10.121869999999999</v>
      </c>
    </row>
    <row r="38" spans="1:13" ht="24" customHeight="1" x14ac:dyDescent="0.2">
      <c r="A38" s="37"/>
      <c r="B38" s="37"/>
      <c r="C38" s="37"/>
      <c r="D38" s="37"/>
      <c r="E38" s="37"/>
      <c r="F38" s="37"/>
      <c r="H38" s="37"/>
      <c r="I38" s="37"/>
      <c r="J38" s="37"/>
      <c r="K38" s="37"/>
      <c r="L38" s="37"/>
      <c r="M38" s="37"/>
    </row>
    <row r="39" spans="1:13" ht="24" customHeight="1" x14ac:dyDescent="0.15">
      <c r="A39" s="79" t="s">
        <v>157</v>
      </c>
      <c r="B39" s="80"/>
      <c r="C39" s="80"/>
      <c r="D39" s="80"/>
      <c r="E39" s="80"/>
      <c r="F39" s="80"/>
      <c r="H39" s="79" t="s">
        <v>158</v>
      </c>
      <c r="I39" s="80"/>
      <c r="J39" s="80"/>
      <c r="K39" s="80"/>
      <c r="L39" s="80"/>
      <c r="M39" s="80"/>
    </row>
    <row r="40" spans="1:13" ht="24" customHeight="1" x14ac:dyDescent="0.15">
      <c r="A40" s="40" t="s">
        <v>40</v>
      </c>
      <c r="B40" s="36" t="s">
        <v>42</v>
      </c>
      <c r="C40" s="36" t="s">
        <v>144</v>
      </c>
      <c r="D40" s="36" t="s">
        <v>45</v>
      </c>
      <c r="E40" s="36" t="s">
        <v>47</v>
      </c>
      <c r="F40" s="36" t="s">
        <v>49</v>
      </c>
      <c r="H40" s="40" t="s">
        <v>40</v>
      </c>
      <c r="I40" s="36" t="s">
        <v>42</v>
      </c>
      <c r="J40" s="36" t="s">
        <v>144</v>
      </c>
      <c r="K40" s="36" t="s">
        <v>45</v>
      </c>
      <c r="L40" s="36" t="s">
        <v>47</v>
      </c>
      <c r="M40" s="36" t="s">
        <v>49</v>
      </c>
    </row>
    <row r="41" spans="1:13" ht="24" customHeight="1" x14ac:dyDescent="0.2">
      <c r="A41" s="37">
        <v>5.6722219999999997</v>
      </c>
      <c r="B41" s="37">
        <v>4.572222</v>
      </c>
      <c r="C41" s="37">
        <v>6.0133330000000003</v>
      </c>
      <c r="D41" s="37">
        <v>3.6133329999999999</v>
      </c>
      <c r="E41" s="37">
        <v>3.2422219999999999</v>
      </c>
      <c r="F41" s="37">
        <v>2.1566670000000001</v>
      </c>
      <c r="H41" s="37">
        <v>6.8371430000000002</v>
      </c>
      <c r="I41" s="37">
        <v>5.9228569999999996</v>
      </c>
      <c r="J41" s="37">
        <v>6.7628570000000003</v>
      </c>
      <c r="K41" s="37">
        <v>5.5014289999999999</v>
      </c>
      <c r="L41" s="37">
        <v>3.1428569999999998</v>
      </c>
      <c r="M41" s="37">
        <v>1.7814289999999999</v>
      </c>
    </row>
    <row r="42" spans="1:13" ht="24" customHeight="1" x14ac:dyDescent="0.2">
      <c r="A42" s="37">
        <v>5.5666669999999998</v>
      </c>
      <c r="B42" s="37">
        <v>5.2244450000000002</v>
      </c>
      <c r="C42" s="37">
        <v>5.4988890000000001</v>
      </c>
      <c r="D42" s="37">
        <v>3.8888889999999998</v>
      </c>
      <c r="E42" s="37">
        <v>2.5111110000000001</v>
      </c>
      <c r="F42" s="37">
        <v>2.35</v>
      </c>
      <c r="H42" s="37">
        <v>6.25</v>
      </c>
      <c r="I42" s="37">
        <v>6.4428570000000001</v>
      </c>
      <c r="J42" s="37">
        <v>7.4557140000000004</v>
      </c>
      <c r="K42" s="37">
        <v>6.6685720000000002</v>
      </c>
      <c r="L42" s="37">
        <v>3.9914290000000001</v>
      </c>
      <c r="M42" s="37">
        <v>1.2571429999999999</v>
      </c>
    </row>
    <row r="43" spans="1:13" ht="24" customHeight="1" x14ac:dyDescent="0.2">
      <c r="A43" s="37">
        <v>5.0955560000000002</v>
      </c>
      <c r="B43" s="37">
        <v>5.0466670000000002</v>
      </c>
      <c r="C43" s="37">
        <v>5.32</v>
      </c>
      <c r="D43" s="37">
        <v>4.5466670000000002</v>
      </c>
      <c r="E43" s="37">
        <v>2.8244449999999999</v>
      </c>
      <c r="F43" s="37">
        <v>1.7255560000000001</v>
      </c>
      <c r="H43" s="37">
        <v>6.6042860000000001</v>
      </c>
      <c r="I43" s="37">
        <v>5.5200009999999997</v>
      </c>
      <c r="J43" s="37">
        <v>6.7942879999999999</v>
      </c>
      <c r="K43" s="37">
        <v>5.7128569999999996</v>
      </c>
      <c r="L43" s="37">
        <v>3.6585709999999998</v>
      </c>
      <c r="M43" s="37">
        <v>1.4614290000000001</v>
      </c>
    </row>
    <row r="44" spans="1:13" ht="24" customHeight="1" x14ac:dyDescent="0.2">
      <c r="A44" s="37">
        <v>5.9423120000000003</v>
      </c>
      <c r="B44" s="37">
        <v>4.9328289999999999</v>
      </c>
      <c r="C44" s="37">
        <v>5.0236770000000002</v>
      </c>
      <c r="D44" s="37">
        <v>4.8325180000000003</v>
      </c>
      <c r="E44" s="37">
        <v>3.345218</v>
      </c>
      <c r="F44" s="37">
        <v>1.936728</v>
      </c>
      <c r="H44" s="37">
        <v>6.9524280000000003</v>
      </c>
      <c r="I44" s="37">
        <v>6.1345280000000004</v>
      </c>
      <c r="J44" s="37">
        <v>6.1820219999999999</v>
      </c>
      <c r="K44" s="37">
        <v>6.2018120000000003</v>
      </c>
      <c r="L44" s="37">
        <v>4.2317619999999998</v>
      </c>
      <c r="M44" s="37">
        <v>2.1586249999999998</v>
      </c>
    </row>
    <row r="45" spans="1:13" ht="24" customHeight="1" x14ac:dyDescent="0.15"/>
    <row r="46" spans="1:13" ht="24" customHeight="1" x14ac:dyDescent="0.15"/>
    <row r="47" spans="1:13" ht="24" customHeight="1" x14ac:dyDescent="0.15"/>
    <row r="48" spans="1:13" ht="24" customHeight="1" x14ac:dyDescent="0.15"/>
    <row r="49" ht="24" customHeight="1" x14ac:dyDescent="0.15"/>
    <row r="50" ht="24" customHeight="1" x14ac:dyDescent="0.15"/>
    <row r="51" ht="24" customHeight="1" x14ac:dyDescent="0.15"/>
    <row r="52" ht="24" customHeight="1" x14ac:dyDescent="0.15"/>
    <row r="53" ht="24" customHeight="1" x14ac:dyDescent="0.15"/>
    <row r="54" ht="24" customHeight="1" x14ac:dyDescent="0.15"/>
    <row r="55" ht="24" customHeight="1" x14ac:dyDescent="0.15"/>
    <row r="56" ht="24" customHeight="1" x14ac:dyDescent="0.15"/>
    <row r="57" ht="24" customHeight="1" x14ac:dyDescent="0.15"/>
    <row r="58" ht="24" customHeight="1" x14ac:dyDescent="0.15"/>
    <row r="59" ht="24" customHeight="1" x14ac:dyDescent="0.15"/>
    <row r="60" ht="24" customHeight="1" x14ac:dyDescent="0.15"/>
    <row r="61" ht="24" customHeight="1" x14ac:dyDescent="0.15"/>
    <row r="62" ht="24" customHeight="1" x14ac:dyDescent="0.15"/>
    <row r="63" ht="24" customHeight="1" x14ac:dyDescent="0.15"/>
    <row r="64" ht="24" customHeight="1" x14ac:dyDescent="0.15"/>
    <row r="65" ht="24" customHeight="1" x14ac:dyDescent="0.15"/>
    <row r="66" ht="24" customHeight="1" x14ac:dyDescent="0.15"/>
    <row r="67" ht="24" customHeight="1" x14ac:dyDescent="0.15"/>
    <row r="68" ht="24" customHeight="1" x14ac:dyDescent="0.15"/>
    <row r="69" ht="24" customHeight="1" x14ac:dyDescent="0.15"/>
    <row r="70" ht="24" customHeight="1" x14ac:dyDescent="0.15"/>
  </sheetData>
  <mergeCells count="12">
    <mergeCell ref="H1:M1"/>
    <mergeCell ref="A1:F1"/>
    <mergeCell ref="A9:F9"/>
    <mergeCell ref="H9:M9"/>
    <mergeCell ref="A39:F39"/>
    <mergeCell ref="H39:M39"/>
    <mergeCell ref="A17:F17"/>
    <mergeCell ref="H17:M17"/>
    <mergeCell ref="A25:F25"/>
    <mergeCell ref="H25:M25"/>
    <mergeCell ref="A32:F32"/>
    <mergeCell ref="H32:M32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B47BD-3B23-4EF3-A36D-917EA8D613DF}">
  <dimension ref="B1:N47"/>
  <sheetViews>
    <sheetView topLeftCell="A4" workbookViewId="0">
      <selection activeCell="H8" sqref="H8"/>
    </sheetView>
  </sheetViews>
  <sheetFormatPr defaultRowHeight="13.5" x14ac:dyDescent="0.15"/>
  <cols>
    <col min="1" max="22" width="16.625" customWidth="1"/>
  </cols>
  <sheetData>
    <row r="1" spans="2:14" ht="24" customHeight="1" x14ac:dyDescent="0.15">
      <c r="B1" s="80" t="s">
        <v>159</v>
      </c>
      <c r="C1" s="80"/>
      <c r="D1" s="80"/>
      <c r="E1" s="80"/>
      <c r="F1" s="80"/>
      <c r="G1" s="80"/>
      <c r="I1" s="80" t="s">
        <v>160</v>
      </c>
      <c r="J1" s="80"/>
      <c r="K1" s="80"/>
      <c r="L1" s="80"/>
      <c r="M1" s="80"/>
      <c r="N1" s="80"/>
    </row>
    <row r="2" spans="2:14" s="36" customFormat="1" ht="24" customHeight="1" x14ac:dyDescent="0.15">
      <c r="B2" s="40" t="s">
        <v>40</v>
      </c>
      <c r="C2" s="36" t="s">
        <v>42</v>
      </c>
      <c r="D2" s="36" t="s">
        <v>144</v>
      </c>
      <c r="E2" s="36" t="s">
        <v>45</v>
      </c>
      <c r="F2" s="36" t="s">
        <v>47</v>
      </c>
      <c r="G2" s="36" t="s">
        <v>49</v>
      </c>
      <c r="I2" s="40" t="s">
        <v>40</v>
      </c>
      <c r="J2" s="36" t="s">
        <v>42</v>
      </c>
      <c r="K2" s="36" t="s">
        <v>144</v>
      </c>
      <c r="L2" s="36" t="s">
        <v>45</v>
      </c>
      <c r="M2" s="36" t="s">
        <v>47</v>
      </c>
      <c r="N2" s="36" t="s">
        <v>49</v>
      </c>
    </row>
    <row r="3" spans="2:14" s="41" customFormat="1" ht="24" customHeight="1" x14ac:dyDescent="0.2">
      <c r="B3" s="37">
        <v>9.9</v>
      </c>
      <c r="C3" s="37">
        <v>15.9</v>
      </c>
      <c r="D3" s="37">
        <v>14</v>
      </c>
      <c r="E3" s="37">
        <v>16.5</v>
      </c>
      <c r="F3" s="37">
        <v>17.8</v>
      </c>
      <c r="G3" s="37">
        <v>22.3</v>
      </c>
      <c r="I3" s="37">
        <v>0.385214</v>
      </c>
      <c r="J3" s="37">
        <v>0.64634139999999995</v>
      </c>
      <c r="K3" s="37">
        <v>0.49469970000000002</v>
      </c>
      <c r="L3" s="37">
        <v>0.78947369999999994</v>
      </c>
      <c r="M3" s="37">
        <v>1.318519</v>
      </c>
      <c r="N3" s="37">
        <v>2.0841120000000002</v>
      </c>
    </row>
    <row r="4" spans="2:14" s="41" customFormat="1" ht="24" customHeight="1" x14ac:dyDescent="0.2">
      <c r="B4" s="37">
        <v>12.8</v>
      </c>
      <c r="C4" s="37">
        <v>14.8</v>
      </c>
      <c r="D4" s="37">
        <v>12.2</v>
      </c>
      <c r="E4" s="37">
        <v>15.1</v>
      </c>
      <c r="F4" s="37">
        <v>18.399999999999999</v>
      </c>
      <c r="G4" s="37">
        <v>21.5</v>
      </c>
      <c r="I4" s="37">
        <v>0.51821859999999997</v>
      </c>
      <c r="J4" s="37">
        <v>0.67579909999999999</v>
      </c>
      <c r="K4" s="37">
        <v>0.4765625</v>
      </c>
      <c r="L4" s="37">
        <v>0.69266059999999996</v>
      </c>
      <c r="M4" s="37">
        <v>1.1219509999999999</v>
      </c>
      <c r="N4" s="37">
        <v>1.8220339999999999</v>
      </c>
    </row>
    <row r="5" spans="2:14" s="41" customFormat="1" ht="24" customHeight="1" x14ac:dyDescent="0.2">
      <c r="B5" s="37">
        <v>13.2</v>
      </c>
      <c r="C5" s="37">
        <v>15.5</v>
      </c>
      <c r="D5" s="37">
        <v>10.8</v>
      </c>
      <c r="E5" s="37">
        <v>14.6</v>
      </c>
      <c r="F5" s="37">
        <v>16.899999999999999</v>
      </c>
      <c r="G5" s="37">
        <v>23.1</v>
      </c>
      <c r="I5" s="37">
        <v>0.47653430000000002</v>
      </c>
      <c r="J5" s="37">
        <v>0.65957440000000001</v>
      </c>
      <c r="K5" s="37">
        <v>0.42857139999999999</v>
      </c>
      <c r="L5" s="37">
        <v>0.70873790000000003</v>
      </c>
      <c r="M5" s="37">
        <v>0.98830410000000002</v>
      </c>
      <c r="N5" s="37">
        <v>1.736842</v>
      </c>
    </row>
    <row r="6" spans="2:14" s="41" customFormat="1" ht="24" customHeight="1" x14ac:dyDescent="0.2">
      <c r="B6" s="37">
        <v>11.9</v>
      </c>
      <c r="C6" s="37">
        <v>14.3</v>
      </c>
      <c r="D6" s="37">
        <v>10.6</v>
      </c>
      <c r="E6" s="37">
        <v>14.4</v>
      </c>
      <c r="F6" s="37">
        <v>18.8</v>
      </c>
      <c r="G6" s="37">
        <v>24.4</v>
      </c>
      <c r="I6" s="37">
        <v>0.41754390000000002</v>
      </c>
      <c r="J6" s="37">
        <v>0.56164380000000003</v>
      </c>
      <c r="K6" s="37">
        <v>0.38970589999999999</v>
      </c>
      <c r="L6" s="37">
        <v>0.62068959999999995</v>
      </c>
      <c r="M6" s="37">
        <v>1.08046</v>
      </c>
      <c r="N6" s="37">
        <v>1.7810220000000001</v>
      </c>
    </row>
    <row r="7" spans="2:14" s="41" customFormat="1" ht="24" customHeight="1" x14ac:dyDescent="0.2"/>
    <row r="8" spans="2:14" ht="24" customHeight="1" x14ac:dyDescent="0.15">
      <c r="B8" s="80" t="s">
        <v>161</v>
      </c>
      <c r="C8" s="80"/>
      <c r="D8" s="80"/>
      <c r="E8" s="80"/>
      <c r="F8" s="80"/>
      <c r="G8" s="80"/>
      <c r="I8" s="79" t="s">
        <v>162</v>
      </c>
      <c r="J8" s="79"/>
      <c r="K8" s="79"/>
      <c r="L8" s="79"/>
      <c r="M8" s="79"/>
      <c r="N8" s="79"/>
    </row>
    <row r="9" spans="2:14" s="36" customFormat="1" ht="24" customHeight="1" x14ac:dyDescent="0.15">
      <c r="B9" s="40" t="s">
        <v>40</v>
      </c>
      <c r="C9" s="36" t="s">
        <v>42</v>
      </c>
      <c r="D9" s="36" t="s">
        <v>144</v>
      </c>
      <c r="E9" s="36" t="s">
        <v>45</v>
      </c>
      <c r="F9" s="36" t="s">
        <v>47</v>
      </c>
      <c r="G9" s="36" t="s">
        <v>49</v>
      </c>
      <c r="I9" s="40" t="s">
        <v>40</v>
      </c>
      <c r="J9" s="36" t="s">
        <v>42</v>
      </c>
      <c r="K9" s="36" t="s">
        <v>144</v>
      </c>
      <c r="L9" s="36" t="s">
        <v>45</v>
      </c>
      <c r="M9" s="36" t="s">
        <v>47</v>
      </c>
      <c r="N9" s="36" t="s">
        <v>49</v>
      </c>
    </row>
    <row r="10" spans="2:14" s="41" customFormat="1" ht="24" customHeight="1" x14ac:dyDescent="0.2">
      <c r="B10" s="37">
        <v>25.1</v>
      </c>
      <c r="C10" s="37">
        <v>27.1</v>
      </c>
      <c r="D10" s="37">
        <v>24.5</v>
      </c>
      <c r="E10" s="37">
        <v>30.9</v>
      </c>
      <c r="F10" s="37">
        <v>33.4</v>
      </c>
      <c r="G10" s="37">
        <v>37.299999999999997</v>
      </c>
      <c r="I10" s="37">
        <v>0.83946489999999996</v>
      </c>
      <c r="J10" s="37">
        <v>1.106122</v>
      </c>
      <c r="K10" s="37">
        <v>0.85069439999999996</v>
      </c>
      <c r="L10" s="37">
        <v>1.207031</v>
      </c>
      <c r="M10" s="37">
        <v>1.6292679999999999</v>
      </c>
      <c r="N10" s="37">
        <v>2.2743899999999999</v>
      </c>
    </row>
    <row r="11" spans="2:14" s="41" customFormat="1" ht="24" customHeight="1" x14ac:dyDescent="0.2">
      <c r="B11" s="37">
        <v>24.1</v>
      </c>
      <c r="C11" s="37">
        <v>27.3</v>
      </c>
      <c r="D11" s="37">
        <v>22.8</v>
      </c>
      <c r="E11" s="37">
        <v>28.1</v>
      </c>
      <c r="F11" s="37">
        <v>32.799999999999997</v>
      </c>
      <c r="G11" s="37">
        <v>37.9</v>
      </c>
      <c r="I11" s="37">
        <v>0.77243589999999995</v>
      </c>
      <c r="J11" s="37">
        <v>1.1716740000000001</v>
      </c>
      <c r="K11" s="37">
        <v>0.78350509999999995</v>
      </c>
      <c r="L11" s="37">
        <v>1.156379</v>
      </c>
      <c r="M11" s="37">
        <v>1.539906</v>
      </c>
      <c r="N11" s="37">
        <v>2.0159570000000002</v>
      </c>
    </row>
    <row r="12" spans="2:14" s="41" customFormat="1" ht="24" customHeight="1" x14ac:dyDescent="0.2">
      <c r="B12" s="37">
        <v>23.5</v>
      </c>
      <c r="C12" s="37">
        <v>28.5</v>
      </c>
      <c r="D12" s="37">
        <v>23.7</v>
      </c>
      <c r="E12" s="37">
        <v>27.7</v>
      </c>
      <c r="F12" s="37">
        <v>34.299999999999997</v>
      </c>
      <c r="G12" s="37">
        <v>39.200000000000003</v>
      </c>
      <c r="I12" s="37">
        <v>0.83333330000000005</v>
      </c>
      <c r="J12" s="37">
        <v>1.278027</v>
      </c>
      <c r="K12" s="37">
        <v>0.76699030000000001</v>
      </c>
      <c r="L12" s="37">
        <v>1.173729</v>
      </c>
      <c r="M12" s="37">
        <v>1.552036</v>
      </c>
      <c r="N12" s="37">
        <v>2.2272729999999998</v>
      </c>
    </row>
    <row r="13" spans="2:14" s="41" customFormat="1" ht="24" customHeight="1" x14ac:dyDescent="0.2">
      <c r="B13" s="37">
        <v>25.4</v>
      </c>
      <c r="C13" s="37">
        <v>26.2</v>
      </c>
      <c r="D13" s="37">
        <v>25.3</v>
      </c>
      <c r="E13" s="37">
        <v>29.4</v>
      </c>
      <c r="F13" s="37">
        <v>36</v>
      </c>
      <c r="G13" s="37">
        <v>36.700000000000003</v>
      </c>
      <c r="I13" s="37">
        <v>0.86689419999999995</v>
      </c>
      <c r="J13" s="37">
        <v>1.043825</v>
      </c>
      <c r="K13" s="37">
        <v>0.91007199999999999</v>
      </c>
      <c r="L13" s="37">
        <v>1.180723</v>
      </c>
      <c r="M13" s="37">
        <v>1.538462</v>
      </c>
      <c r="N13" s="37">
        <v>2.0164840000000002</v>
      </c>
    </row>
    <row r="14" spans="2:14" ht="24" customHeight="1" x14ac:dyDescent="0.15"/>
    <row r="15" spans="2:14" ht="24" customHeight="1" x14ac:dyDescent="0.15"/>
    <row r="16" spans="2:14" ht="24" customHeight="1" x14ac:dyDescent="0.15"/>
    <row r="17" ht="24" customHeight="1" x14ac:dyDescent="0.15"/>
    <row r="18" ht="24" customHeight="1" x14ac:dyDescent="0.15"/>
    <row r="19" ht="24" customHeight="1" x14ac:dyDescent="0.15"/>
    <row r="20" ht="24" customHeight="1" x14ac:dyDescent="0.15"/>
    <row r="21" ht="24" customHeight="1" x14ac:dyDescent="0.15"/>
    <row r="22" ht="24" customHeight="1" x14ac:dyDescent="0.15"/>
    <row r="23" ht="24" customHeight="1" x14ac:dyDescent="0.15"/>
    <row r="24" ht="24" customHeight="1" x14ac:dyDescent="0.15"/>
    <row r="25" ht="24" customHeight="1" x14ac:dyDescent="0.15"/>
    <row r="26" ht="24" customHeight="1" x14ac:dyDescent="0.15"/>
    <row r="27" ht="24" customHeight="1" x14ac:dyDescent="0.15"/>
    <row r="28" ht="24" customHeight="1" x14ac:dyDescent="0.15"/>
    <row r="29" ht="24" customHeight="1" x14ac:dyDescent="0.15"/>
    <row r="30" ht="24" customHeight="1" x14ac:dyDescent="0.15"/>
    <row r="31" ht="24" customHeight="1" x14ac:dyDescent="0.15"/>
    <row r="32" ht="24" customHeight="1" x14ac:dyDescent="0.15"/>
    <row r="33" ht="24" customHeight="1" x14ac:dyDescent="0.15"/>
    <row r="34" ht="24" customHeight="1" x14ac:dyDescent="0.15"/>
    <row r="35" ht="24" customHeight="1" x14ac:dyDescent="0.15"/>
    <row r="36" ht="24" customHeight="1" x14ac:dyDescent="0.15"/>
    <row r="37" ht="24" customHeight="1" x14ac:dyDescent="0.15"/>
    <row r="38" ht="24" customHeight="1" x14ac:dyDescent="0.15"/>
    <row r="39" ht="24" customHeight="1" x14ac:dyDescent="0.15"/>
    <row r="40" ht="24" customHeight="1" x14ac:dyDescent="0.15"/>
    <row r="41" ht="24" customHeight="1" x14ac:dyDescent="0.15"/>
    <row r="42" ht="24" customHeight="1" x14ac:dyDescent="0.15"/>
    <row r="43" ht="24" customHeight="1" x14ac:dyDescent="0.15"/>
    <row r="44" ht="24" customHeight="1" x14ac:dyDescent="0.15"/>
    <row r="45" ht="24" customHeight="1" x14ac:dyDescent="0.15"/>
    <row r="46" ht="24" customHeight="1" x14ac:dyDescent="0.15"/>
    <row r="47" ht="24" customHeight="1" x14ac:dyDescent="0.15"/>
  </sheetData>
  <mergeCells count="4">
    <mergeCell ref="B1:G1"/>
    <mergeCell ref="I1:N1"/>
    <mergeCell ref="B8:G8"/>
    <mergeCell ref="I8:N8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25CFA-7FB9-48B1-A24E-84B3538AFE25}">
  <dimension ref="A1:AF95"/>
  <sheetViews>
    <sheetView topLeftCell="A19" workbookViewId="0">
      <selection activeCell="G8" sqref="G8"/>
    </sheetView>
  </sheetViews>
  <sheetFormatPr defaultRowHeight="13.5" x14ac:dyDescent="0.15"/>
  <cols>
    <col min="1" max="23" width="16.625" style="45" customWidth="1"/>
    <col min="24" max="16384" width="9" style="45"/>
  </cols>
  <sheetData>
    <row r="1" spans="1:32" s="42" customFormat="1" ht="24" customHeight="1" x14ac:dyDescent="0.25">
      <c r="A1" s="43"/>
      <c r="C1" s="43" t="s">
        <v>24</v>
      </c>
    </row>
    <row r="2" spans="1:32" s="43" customFormat="1" ht="24" customHeight="1" x14ac:dyDescent="0.25">
      <c r="A2" s="42" t="s">
        <v>125</v>
      </c>
      <c r="C2" s="43">
        <v>4738</v>
      </c>
      <c r="H2" s="43">
        <v>4736</v>
      </c>
      <c r="M2" s="43">
        <v>4737</v>
      </c>
      <c r="R2" s="44" t="s">
        <v>164</v>
      </c>
      <c r="S2" s="44" t="s">
        <v>5</v>
      </c>
      <c r="U2" s="44" t="s">
        <v>163</v>
      </c>
      <c r="V2" s="44" t="s">
        <v>5</v>
      </c>
    </row>
    <row r="3" spans="1:32" s="42" customFormat="1" ht="24" customHeight="1" x14ac:dyDescent="0.2">
      <c r="A3" s="42" t="s">
        <v>124</v>
      </c>
      <c r="B3" s="42">
        <v>0</v>
      </c>
      <c r="C3" s="42">
        <v>6.23</v>
      </c>
      <c r="D3" s="42">
        <v>5.63</v>
      </c>
      <c r="E3" s="42">
        <f t="shared" ref="E3:E8" si="0">C3*D3*D3/2</f>
        <v>98.735843500000001</v>
      </c>
      <c r="F3" s="42">
        <v>24.6</v>
      </c>
      <c r="H3" s="42">
        <v>6.03</v>
      </c>
      <c r="I3" s="42">
        <v>5.71</v>
      </c>
      <c r="J3" s="42">
        <f t="shared" ref="J3:J4" si="1">H3*I3*I3/2</f>
        <v>98.301361499999999</v>
      </c>
      <c r="K3" s="42">
        <v>25.4</v>
      </c>
      <c r="M3" s="42">
        <v>6.16</v>
      </c>
      <c r="N3" s="42">
        <v>5.48</v>
      </c>
      <c r="O3" s="42">
        <f t="shared" ref="O3:O6" si="2">M3*N3*N3/2</f>
        <v>92.493632000000019</v>
      </c>
      <c r="P3" s="42">
        <v>24.6</v>
      </c>
      <c r="R3" s="42">
        <f>AVERAGE(E3,J3,O3)</f>
        <v>96.510279000000011</v>
      </c>
      <c r="S3" s="42">
        <f>STDEV(E3,J3,O3)</f>
        <v>3.4852953237907505</v>
      </c>
      <c r="U3" s="42">
        <f>AVERAGE(F3,K3,P3)</f>
        <v>24.866666666666664</v>
      </c>
      <c r="V3" s="42">
        <f>STDEV(F3,K3,P3)</f>
        <v>0.46188021535169899</v>
      </c>
      <c r="W3" s="41"/>
      <c r="X3" s="41"/>
      <c r="Y3" s="41"/>
      <c r="Z3" s="41"/>
      <c r="AA3" s="41"/>
      <c r="AB3" s="41"/>
      <c r="AC3" s="41"/>
      <c r="AD3" s="41"/>
      <c r="AE3" s="41"/>
      <c r="AF3" s="41"/>
    </row>
    <row r="4" spans="1:32" s="42" customFormat="1" ht="24" customHeight="1" x14ac:dyDescent="0.2">
      <c r="B4" s="42">
        <v>1</v>
      </c>
      <c r="C4" s="42">
        <v>6.45</v>
      </c>
      <c r="D4" s="42">
        <v>6.19</v>
      </c>
      <c r="E4" s="42">
        <f>C4*D4*D4/2</f>
        <v>123.56942250000003</v>
      </c>
      <c r="F4" s="42">
        <v>24.4</v>
      </c>
      <c r="H4" s="42">
        <v>6.49</v>
      </c>
      <c r="I4" s="42">
        <v>6.26</v>
      </c>
      <c r="J4" s="42">
        <f t="shared" si="1"/>
        <v>127.16376200000001</v>
      </c>
      <c r="K4" s="42">
        <v>25</v>
      </c>
      <c r="M4" s="42">
        <v>6.33</v>
      </c>
      <c r="N4" s="42">
        <v>5.93</v>
      </c>
      <c r="O4" s="42">
        <f t="shared" si="2"/>
        <v>111.29690849999999</v>
      </c>
      <c r="P4" s="42">
        <v>25.5</v>
      </c>
      <c r="R4" s="42">
        <f t="shared" ref="R4:R15" si="3">AVERAGE(E4,J4,O4)</f>
        <v>120.67669766666667</v>
      </c>
      <c r="S4" s="42">
        <f t="shared" ref="S4:S15" si="4">STDEV(E4,J4,O4)</f>
        <v>8.3195644548650112</v>
      </c>
      <c r="U4" s="42">
        <f t="shared" ref="U4:U15" si="5">AVERAGE(F4,K4,P4)</f>
        <v>24.966666666666669</v>
      </c>
      <c r="V4" s="42">
        <f t="shared" ref="V4:V15" si="6">STDEV(F4,K4,P4)</f>
        <v>0.55075705472861092</v>
      </c>
    </row>
    <row r="5" spans="1:32" s="42" customFormat="1" ht="24" customHeight="1" x14ac:dyDescent="0.2">
      <c r="B5" s="42">
        <v>2</v>
      </c>
      <c r="C5" s="42">
        <v>6.87</v>
      </c>
      <c r="D5" s="42">
        <v>6.47</v>
      </c>
      <c r="E5" s="42">
        <f>C5*D5*D5/2</f>
        <v>143.7921915</v>
      </c>
      <c r="F5" s="42">
        <v>24.5</v>
      </c>
      <c r="H5" s="42">
        <v>7.28</v>
      </c>
      <c r="I5" s="42">
        <v>6.51</v>
      </c>
      <c r="J5" s="42">
        <f>H5*I5*I5/2</f>
        <v>154.263564</v>
      </c>
      <c r="K5" s="42">
        <v>25.1</v>
      </c>
      <c r="M5" s="42">
        <v>7.69</v>
      </c>
      <c r="N5" s="42">
        <v>6.54</v>
      </c>
      <c r="O5" s="42">
        <f t="shared" si="2"/>
        <v>164.45680200000001</v>
      </c>
      <c r="P5" s="42">
        <v>25.7</v>
      </c>
      <c r="R5" s="42">
        <f t="shared" si="3"/>
        <v>154.17085250000002</v>
      </c>
      <c r="S5" s="42">
        <f t="shared" si="4"/>
        <v>10.332617206973838</v>
      </c>
      <c r="U5" s="42">
        <f t="shared" si="5"/>
        <v>25.099999999999998</v>
      </c>
      <c r="V5" s="42">
        <f t="shared" si="6"/>
        <v>0.59999999999999964</v>
      </c>
    </row>
    <row r="6" spans="1:32" s="42" customFormat="1" ht="24" customHeight="1" x14ac:dyDescent="0.2">
      <c r="B6" s="42">
        <v>3</v>
      </c>
      <c r="C6" s="42">
        <v>7.84</v>
      </c>
      <c r="D6" s="42">
        <v>7.23</v>
      </c>
      <c r="E6" s="42">
        <f t="shared" si="0"/>
        <v>204.90976800000001</v>
      </c>
      <c r="F6" s="42">
        <v>25.6</v>
      </c>
      <c r="H6" s="42">
        <v>8.4600000000000009</v>
      </c>
      <c r="I6" s="42">
        <v>7.87</v>
      </c>
      <c r="J6" s="42">
        <f t="shared" ref="J6:J9" si="7">H6*I6*I6/2</f>
        <v>261.993087</v>
      </c>
      <c r="K6" s="42">
        <v>24.9</v>
      </c>
      <c r="M6" s="42">
        <v>8.26</v>
      </c>
      <c r="N6" s="42">
        <v>7.45</v>
      </c>
      <c r="O6" s="42">
        <f t="shared" si="2"/>
        <v>229.225325</v>
      </c>
      <c r="P6" s="42">
        <v>25.1</v>
      </c>
      <c r="R6" s="42">
        <f t="shared" si="3"/>
        <v>232.04272666666668</v>
      </c>
      <c r="S6" s="42">
        <f t="shared" si="4"/>
        <v>28.645761311709286</v>
      </c>
      <c r="U6" s="42">
        <f t="shared" si="5"/>
        <v>25.2</v>
      </c>
      <c r="V6" s="42">
        <f t="shared" si="6"/>
        <v>0.36055512754640007</v>
      </c>
    </row>
    <row r="7" spans="1:32" s="42" customFormat="1" ht="24" customHeight="1" x14ac:dyDescent="0.2">
      <c r="B7" s="42">
        <v>4</v>
      </c>
      <c r="C7" s="42">
        <v>8.24</v>
      </c>
      <c r="D7" s="42">
        <v>7.75</v>
      </c>
      <c r="E7" s="42">
        <f t="shared" si="0"/>
        <v>247.45750000000001</v>
      </c>
      <c r="F7" s="42">
        <v>25.9</v>
      </c>
      <c r="H7" s="42">
        <v>8.83</v>
      </c>
      <c r="I7" s="42">
        <v>8.58</v>
      </c>
      <c r="J7" s="42">
        <f t="shared" si="7"/>
        <v>325.01640599999996</v>
      </c>
      <c r="K7" s="42">
        <v>25.8</v>
      </c>
      <c r="M7" s="42">
        <v>8.33</v>
      </c>
      <c r="N7" s="42">
        <v>7.89</v>
      </c>
      <c r="O7" s="42">
        <f>M7*N7*N7/2</f>
        <v>259.27999649999998</v>
      </c>
      <c r="P7" s="42">
        <v>24.8</v>
      </c>
      <c r="R7" s="42">
        <f t="shared" si="3"/>
        <v>277.25130083333329</v>
      </c>
      <c r="S7" s="42">
        <f t="shared" si="4"/>
        <v>41.786024093710942</v>
      </c>
      <c r="U7" s="42">
        <f t="shared" si="5"/>
        <v>25.5</v>
      </c>
      <c r="V7" s="42">
        <f t="shared" si="6"/>
        <v>0.60827625302982125</v>
      </c>
    </row>
    <row r="8" spans="1:32" s="42" customFormat="1" ht="24" customHeight="1" x14ac:dyDescent="0.2">
      <c r="B8" s="42">
        <v>5</v>
      </c>
      <c r="C8" s="42">
        <v>8.48</v>
      </c>
      <c r="D8" s="42">
        <v>8.2799999999999994</v>
      </c>
      <c r="E8" s="42">
        <f t="shared" si="0"/>
        <v>290.68761599999999</v>
      </c>
      <c r="F8" s="42">
        <v>26.1</v>
      </c>
      <c r="H8" s="42">
        <v>9.67</v>
      </c>
      <c r="I8" s="42">
        <v>8.8699999999999992</v>
      </c>
      <c r="J8" s="42">
        <f t="shared" si="7"/>
        <v>380.40281149999993</v>
      </c>
      <c r="K8" s="42">
        <v>26</v>
      </c>
      <c r="M8" s="42">
        <v>9.3000000000000007</v>
      </c>
      <c r="N8" s="42">
        <v>8.48</v>
      </c>
      <c r="O8" s="42">
        <f>M8*N8*N8/2</f>
        <v>334.38336000000004</v>
      </c>
      <c r="P8" s="42">
        <v>25.2</v>
      </c>
      <c r="R8" s="42">
        <f t="shared" si="3"/>
        <v>335.15792916666663</v>
      </c>
      <c r="S8" s="42">
        <f t="shared" si="4"/>
        <v>44.86261298616332</v>
      </c>
      <c r="U8" s="42">
        <f t="shared" si="5"/>
        <v>25.766666666666666</v>
      </c>
      <c r="V8" s="42">
        <f t="shared" si="6"/>
        <v>0.49328828623162563</v>
      </c>
    </row>
    <row r="9" spans="1:32" s="42" customFormat="1" ht="24" customHeight="1" x14ac:dyDescent="0.2">
      <c r="B9" s="42">
        <v>6</v>
      </c>
      <c r="C9" s="42">
        <v>8.67</v>
      </c>
      <c r="D9" s="42">
        <v>8.52</v>
      </c>
      <c r="E9" s="42">
        <f>C9*D9*D9/2</f>
        <v>314.67938399999997</v>
      </c>
      <c r="F9" s="42">
        <v>26.3</v>
      </c>
      <c r="H9" s="42">
        <v>9.73</v>
      </c>
      <c r="I9" s="42">
        <v>9.24</v>
      </c>
      <c r="J9" s="42">
        <f t="shared" si="7"/>
        <v>415.36202400000002</v>
      </c>
      <c r="K9" s="42">
        <v>25.7</v>
      </c>
      <c r="M9" s="42">
        <v>9.8699999999999992</v>
      </c>
      <c r="N9" s="42">
        <v>8.8800000000000008</v>
      </c>
      <c r="O9" s="42">
        <f t="shared" ref="O9:O11" si="8">M9*N9*N9/2</f>
        <v>389.14646400000004</v>
      </c>
      <c r="P9" s="42">
        <v>25.6</v>
      </c>
      <c r="R9" s="42">
        <f t="shared" si="3"/>
        <v>373.06262399999997</v>
      </c>
      <c r="S9" s="42">
        <f t="shared" si="4"/>
        <v>52.232805124764305</v>
      </c>
      <c r="U9" s="42">
        <f t="shared" si="5"/>
        <v>25.866666666666664</v>
      </c>
      <c r="V9" s="42">
        <f t="shared" si="6"/>
        <v>0.37859388972001828</v>
      </c>
    </row>
    <row r="10" spans="1:32" s="42" customFormat="1" ht="24" customHeight="1" x14ac:dyDescent="0.2">
      <c r="B10" s="42">
        <v>7</v>
      </c>
      <c r="C10" s="42">
        <v>9.15</v>
      </c>
      <c r="D10" s="42">
        <v>8.8699999999999992</v>
      </c>
      <c r="E10" s="42">
        <f t="shared" ref="E10:E15" si="9">C10*D10*D10/2</f>
        <v>359.94681749999995</v>
      </c>
      <c r="F10" s="42">
        <v>26.6</v>
      </c>
      <c r="H10" s="42">
        <v>9.83</v>
      </c>
      <c r="I10" s="42">
        <v>9.4499999999999993</v>
      </c>
      <c r="J10" s="42">
        <f>H10*I10*I10/2</f>
        <v>438.92178749999994</v>
      </c>
      <c r="K10" s="42">
        <v>25.6</v>
      </c>
      <c r="M10" s="42">
        <v>9.9700000000000006</v>
      </c>
      <c r="N10" s="42">
        <v>9.61</v>
      </c>
      <c r="O10" s="42">
        <f t="shared" si="8"/>
        <v>460.37521849999996</v>
      </c>
      <c r="P10" s="42">
        <v>26.3</v>
      </c>
      <c r="R10" s="42">
        <f t="shared" si="3"/>
        <v>419.74794116666664</v>
      </c>
      <c r="S10" s="42">
        <f t="shared" si="4"/>
        <v>52.888497986470107</v>
      </c>
      <c r="U10" s="42">
        <f t="shared" si="5"/>
        <v>26.166666666666668</v>
      </c>
      <c r="V10" s="42">
        <f>STDEV(F10,K10,P10)</f>
        <v>0.51316014394468834</v>
      </c>
    </row>
    <row r="11" spans="1:32" s="42" customFormat="1" ht="24" customHeight="1" x14ac:dyDescent="0.2">
      <c r="B11" s="42">
        <v>8</v>
      </c>
      <c r="C11" s="42">
        <v>9.2799999999999994</v>
      </c>
      <c r="D11" s="42">
        <v>9.27</v>
      </c>
      <c r="E11" s="42">
        <f t="shared" si="9"/>
        <v>398.72865599999994</v>
      </c>
      <c r="F11" s="42">
        <v>26.7</v>
      </c>
      <c r="H11" s="42">
        <v>10.32</v>
      </c>
      <c r="I11" s="42">
        <v>9.86</v>
      </c>
      <c r="J11" s="42">
        <f t="shared" ref="J11:J15" si="10">H11*I11*I11/2</f>
        <v>501.65313599999996</v>
      </c>
      <c r="K11" s="42">
        <v>25.8</v>
      </c>
      <c r="M11" s="42">
        <v>10.07</v>
      </c>
      <c r="N11" s="42">
        <v>9.75</v>
      </c>
      <c r="O11" s="42">
        <f t="shared" si="8"/>
        <v>478.63968750000004</v>
      </c>
      <c r="P11" s="42">
        <v>26.3</v>
      </c>
      <c r="R11" s="42">
        <f t="shared" si="3"/>
        <v>459.67382649999996</v>
      </c>
      <c r="S11" s="42">
        <f t="shared" si="4"/>
        <v>54.019811721451724</v>
      </c>
      <c r="U11" s="42">
        <f t="shared" si="5"/>
        <v>26.266666666666666</v>
      </c>
      <c r="V11" s="42">
        <f t="shared" si="6"/>
        <v>0.45092497528228875</v>
      </c>
    </row>
    <row r="12" spans="1:32" s="42" customFormat="1" ht="24" customHeight="1" x14ac:dyDescent="0.2">
      <c r="B12" s="42">
        <v>9</v>
      </c>
      <c r="C12" s="42">
        <v>9.5299999999999994</v>
      </c>
      <c r="D12" s="42">
        <v>9.4700000000000006</v>
      </c>
      <c r="E12" s="42">
        <f t="shared" si="9"/>
        <v>427.32948850000002</v>
      </c>
      <c r="F12" s="42">
        <v>26.5</v>
      </c>
      <c r="H12" s="42">
        <v>10.47</v>
      </c>
      <c r="I12" s="42">
        <v>10.1</v>
      </c>
      <c r="J12" s="42">
        <f t="shared" si="10"/>
        <v>534.02234999999996</v>
      </c>
      <c r="K12" s="42">
        <v>25.8</v>
      </c>
      <c r="M12" s="42">
        <v>10.210000000000001</v>
      </c>
      <c r="N12" s="42">
        <v>9.84</v>
      </c>
      <c r="O12" s="42">
        <f>M12*N12*N12/2</f>
        <v>494.29468800000001</v>
      </c>
      <c r="P12" s="42">
        <v>26.1</v>
      </c>
      <c r="R12" s="42">
        <f t="shared" si="3"/>
        <v>485.21550883333333</v>
      </c>
      <c r="S12" s="42">
        <f t="shared" si="4"/>
        <v>53.922771576764006</v>
      </c>
      <c r="U12" s="42">
        <f t="shared" si="5"/>
        <v>26.133333333333336</v>
      </c>
      <c r="V12" s="42">
        <f t="shared" si="6"/>
        <v>0.35118845842842422</v>
      </c>
    </row>
    <row r="13" spans="1:32" s="42" customFormat="1" ht="24" customHeight="1" x14ac:dyDescent="0.2">
      <c r="B13" s="42">
        <v>10</v>
      </c>
      <c r="C13" s="42">
        <v>9.92</v>
      </c>
      <c r="D13" s="42">
        <v>9.76</v>
      </c>
      <c r="E13" s="42">
        <f t="shared" si="9"/>
        <v>472.47769599999998</v>
      </c>
      <c r="F13" s="42">
        <v>26.3</v>
      </c>
      <c r="H13" s="42">
        <v>10.75</v>
      </c>
      <c r="I13" s="42">
        <v>10.32</v>
      </c>
      <c r="J13" s="42">
        <f t="shared" si="10"/>
        <v>572.45040000000006</v>
      </c>
      <c r="K13" s="42">
        <v>25.9</v>
      </c>
      <c r="M13" s="42">
        <v>10.49</v>
      </c>
      <c r="N13" s="42">
        <v>10.25</v>
      </c>
      <c r="O13" s="42">
        <f>M13*N13*N13/2</f>
        <v>551.05281250000007</v>
      </c>
      <c r="P13" s="42">
        <v>25.9</v>
      </c>
      <c r="R13" s="42">
        <f t="shared" si="3"/>
        <v>531.99363616666676</v>
      </c>
      <c r="S13" s="42">
        <f t="shared" si="4"/>
        <v>52.640996743476741</v>
      </c>
      <c r="U13" s="42">
        <f t="shared" si="5"/>
        <v>26.033333333333331</v>
      </c>
      <c r="V13" s="42">
        <f t="shared" si="6"/>
        <v>0.23094010767585155</v>
      </c>
    </row>
    <row r="14" spans="1:32" s="42" customFormat="1" ht="24" customHeight="1" x14ac:dyDescent="0.2">
      <c r="B14" s="42">
        <v>11</v>
      </c>
      <c r="C14" s="42">
        <v>10.26</v>
      </c>
      <c r="D14" s="42">
        <v>10.210000000000001</v>
      </c>
      <c r="E14" s="42">
        <f t="shared" si="9"/>
        <v>534.77223300000014</v>
      </c>
      <c r="F14" s="42">
        <v>26.5</v>
      </c>
      <c r="H14" s="42">
        <v>11.21</v>
      </c>
      <c r="I14" s="42">
        <v>10.74</v>
      </c>
      <c r="J14" s="42">
        <f t="shared" si="10"/>
        <v>646.52329800000007</v>
      </c>
      <c r="K14" s="42">
        <v>26</v>
      </c>
      <c r="M14" s="42">
        <v>10.8</v>
      </c>
      <c r="N14" s="42">
        <v>10.63</v>
      </c>
      <c r="O14" s="42">
        <f t="shared" ref="O14:O15" si="11">M14*N14*N14/2</f>
        <v>610.18326000000013</v>
      </c>
      <c r="P14" s="42">
        <v>26.1</v>
      </c>
      <c r="R14" s="42">
        <f t="shared" si="3"/>
        <v>597.15959700000019</v>
      </c>
      <c r="S14" s="42">
        <f t="shared" si="4"/>
        <v>57.00251731820034</v>
      </c>
      <c r="U14" s="42">
        <f t="shared" si="5"/>
        <v>26.2</v>
      </c>
      <c r="V14" s="42">
        <f t="shared" si="6"/>
        <v>0.26457513110645881</v>
      </c>
    </row>
    <row r="15" spans="1:32" s="42" customFormat="1" ht="24" customHeight="1" x14ac:dyDescent="0.2">
      <c r="B15" s="42">
        <v>12</v>
      </c>
      <c r="C15" s="42">
        <v>10.71</v>
      </c>
      <c r="D15" s="42">
        <v>10.32</v>
      </c>
      <c r="E15" s="42">
        <f t="shared" si="9"/>
        <v>570.32035200000007</v>
      </c>
      <c r="F15" s="42">
        <v>26.6</v>
      </c>
      <c r="H15" s="42">
        <v>11.73</v>
      </c>
      <c r="I15" s="42">
        <v>11.29</v>
      </c>
      <c r="J15" s="42">
        <f t="shared" si="10"/>
        <v>747.57694649999996</v>
      </c>
      <c r="K15" s="42">
        <v>26.1</v>
      </c>
      <c r="M15" s="42">
        <v>11.18</v>
      </c>
      <c r="N15" s="42">
        <v>11.07</v>
      </c>
      <c r="O15" s="42">
        <f t="shared" si="11"/>
        <v>685.02599100000009</v>
      </c>
      <c r="P15" s="42">
        <v>26.2</v>
      </c>
      <c r="R15" s="42">
        <f t="shared" si="3"/>
        <v>667.6410965</v>
      </c>
      <c r="S15" s="42">
        <f t="shared" si="4"/>
        <v>89.898003264902485</v>
      </c>
      <c r="U15" s="42">
        <f t="shared" si="5"/>
        <v>26.3</v>
      </c>
      <c r="V15" s="42">
        <f t="shared" si="6"/>
        <v>0.26457513110645947</v>
      </c>
    </row>
    <row r="16" spans="1:32" s="42" customFormat="1" ht="24" customHeight="1" x14ac:dyDescent="0.2"/>
    <row r="17" spans="1:22" s="43" customFormat="1" ht="24" customHeight="1" x14ac:dyDescent="0.25">
      <c r="A17" s="42" t="s">
        <v>125</v>
      </c>
      <c r="C17" s="43" t="s">
        <v>123</v>
      </c>
      <c r="R17" s="42"/>
      <c r="S17" s="42"/>
      <c r="U17" s="42"/>
      <c r="V17" s="42"/>
    </row>
    <row r="18" spans="1:22" s="43" customFormat="1" ht="24" customHeight="1" x14ac:dyDescent="0.25">
      <c r="A18" s="42" t="s">
        <v>124</v>
      </c>
      <c r="C18" s="43">
        <v>4723</v>
      </c>
      <c r="H18" s="43">
        <v>4725</v>
      </c>
      <c r="M18" s="43">
        <v>4724</v>
      </c>
      <c r="R18" s="42"/>
      <c r="S18" s="42"/>
      <c r="U18" s="42"/>
      <c r="V18" s="42"/>
    </row>
    <row r="19" spans="1:22" s="42" customFormat="1" ht="24" customHeight="1" x14ac:dyDescent="0.2">
      <c r="B19" s="42">
        <v>0</v>
      </c>
      <c r="C19" s="42">
        <v>5.86</v>
      </c>
      <c r="D19" s="42">
        <v>5.53</v>
      </c>
      <c r="E19" s="42">
        <f>C19*D19*D19/2</f>
        <v>89.602037000000024</v>
      </c>
      <c r="F19" s="42">
        <v>26</v>
      </c>
      <c r="H19" s="42">
        <v>6.08</v>
      </c>
      <c r="I19" s="42">
        <v>5.69</v>
      </c>
      <c r="J19" s="42">
        <f t="shared" ref="J19:J20" si="12">H19*I19*I19/2</f>
        <v>98.423344000000029</v>
      </c>
      <c r="K19" s="42">
        <v>24.8</v>
      </c>
      <c r="M19" s="42">
        <v>5.82</v>
      </c>
      <c r="N19" s="42">
        <v>5.72</v>
      </c>
      <c r="O19" s="42">
        <f t="shared" ref="O19:O22" si="13">M19*N19*N19/2</f>
        <v>95.210543999999985</v>
      </c>
      <c r="P19" s="42">
        <v>24.4</v>
      </c>
      <c r="R19" s="42">
        <f t="shared" ref="R19:R31" si="14">AVERAGE(E19,J19,O19)</f>
        <v>94.411974999999998</v>
      </c>
      <c r="S19" s="42">
        <f t="shared" ref="S19:S31" si="15">STDEV(E19,J19,O19)</f>
        <v>4.4645434965831594</v>
      </c>
      <c r="U19" s="42">
        <f t="shared" ref="U19:U31" si="16">AVERAGE(F19,K19,P19)</f>
        <v>25.066666666666663</v>
      </c>
      <c r="V19" s="42">
        <f t="shared" ref="V19:V31" si="17">STDEV(F19,K19,P19)</f>
        <v>0.83266639978645351</v>
      </c>
    </row>
    <row r="20" spans="1:22" s="42" customFormat="1" ht="24" customHeight="1" x14ac:dyDescent="0.2">
      <c r="B20" s="42">
        <v>1</v>
      </c>
      <c r="C20" s="42">
        <v>6.33</v>
      </c>
      <c r="D20" s="42">
        <v>5.93</v>
      </c>
      <c r="E20" s="42">
        <f>C20*D20*D20/2</f>
        <v>111.29690849999999</v>
      </c>
      <c r="F20" s="42">
        <v>25.5</v>
      </c>
      <c r="H20" s="42">
        <v>6.4</v>
      </c>
      <c r="I20" s="42">
        <v>5.96</v>
      </c>
      <c r="J20" s="42">
        <f t="shared" si="12"/>
        <v>113.66911999999999</v>
      </c>
      <c r="K20" s="42">
        <v>24.7</v>
      </c>
      <c r="M20" s="42">
        <v>6.98</v>
      </c>
      <c r="N20" s="42">
        <v>5.81</v>
      </c>
      <c r="O20" s="42">
        <f t="shared" si="13"/>
        <v>117.808789</v>
      </c>
      <c r="P20" s="42">
        <v>24.3</v>
      </c>
      <c r="R20" s="42">
        <f t="shared" si="14"/>
        <v>114.25827249999999</v>
      </c>
      <c r="S20" s="42">
        <f t="shared" si="15"/>
        <v>3.2956748038546384</v>
      </c>
      <c r="U20" s="42">
        <f t="shared" si="16"/>
        <v>24.833333333333332</v>
      </c>
      <c r="V20" s="42">
        <f t="shared" si="17"/>
        <v>0.61101009266077844</v>
      </c>
    </row>
    <row r="21" spans="1:22" s="42" customFormat="1" ht="24" customHeight="1" x14ac:dyDescent="0.2">
      <c r="B21" s="42">
        <v>2</v>
      </c>
      <c r="C21" s="42">
        <v>6.33</v>
      </c>
      <c r="D21" s="42">
        <v>6.03</v>
      </c>
      <c r="E21" s="42">
        <f t="shared" ref="E21:E24" si="18">C21*D21*D21/2</f>
        <v>115.08224850000002</v>
      </c>
      <c r="F21" s="42">
        <v>24.6</v>
      </c>
      <c r="H21" s="42">
        <v>6.23</v>
      </c>
      <c r="I21" s="42">
        <v>5.65</v>
      </c>
      <c r="J21" s="42">
        <f>H21*I21*I21/2</f>
        <v>99.438587500000025</v>
      </c>
      <c r="K21" s="42">
        <v>24.7</v>
      </c>
      <c r="M21" s="42">
        <v>6.62</v>
      </c>
      <c r="N21" s="42">
        <v>5.79</v>
      </c>
      <c r="O21" s="42">
        <f t="shared" si="13"/>
        <v>110.964771</v>
      </c>
      <c r="P21" s="42">
        <v>24.4</v>
      </c>
      <c r="R21" s="42">
        <f t="shared" si="14"/>
        <v>108.49520233333334</v>
      </c>
      <c r="S21" s="42">
        <f t="shared" si="15"/>
        <v>8.10895242434351</v>
      </c>
      <c r="U21" s="42">
        <f t="shared" si="16"/>
        <v>24.566666666666663</v>
      </c>
      <c r="V21" s="42">
        <f t="shared" si="17"/>
        <v>0.1527525231651953</v>
      </c>
    </row>
    <row r="22" spans="1:22" s="42" customFormat="1" ht="24" customHeight="1" x14ac:dyDescent="0.2">
      <c r="B22" s="42">
        <v>3</v>
      </c>
      <c r="C22" s="42">
        <v>6.49</v>
      </c>
      <c r="D22" s="42">
        <v>6.02</v>
      </c>
      <c r="E22" s="42">
        <f t="shared" si="18"/>
        <v>117.60009799999999</v>
      </c>
      <c r="F22" s="42">
        <v>24.8</v>
      </c>
      <c r="H22" s="42">
        <v>6.34</v>
      </c>
      <c r="I22" s="42">
        <v>6.2</v>
      </c>
      <c r="J22" s="42">
        <f t="shared" ref="J22:J24" si="19">H22*I22*I22/2</f>
        <v>121.8548</v>
      </c>
      <c r="K22" s="42">
        <v>24.9</v>
      </c>
      <c r="M22" s="42">
        <v>6.16</v>
      </c>
      <c r="N22" s="42">
        <v>6.06</v>
      </c>
      <c r="O22" s="42">
        <f t="shared" si="13"/>
        <v>113.10868799999999</v>
      </c>
      <c r="P22" s="42">
        <v>24.6</v>
      </c>
      <c r="R22" s="42">
        <f t="shared" si="14"/>
        <v>117.52119533333332</v>
      </c>
      <c r="S22" s="42">
        <f t="shared" si="15"/>
        <v>4.373589830132838</v>
      </c>
      <c r="U22" s="42">
        <f t="shared" si="16"/>
        <v>24.766666666666669</v>
      </c>
      <c r="V22" s="42">
        <f t="shared" si="17"/>
        <v>0.15275252316519336</v>
      </c>
    </row>
    <row r="23" spans="1:22" s="42" customFormat="1" ht="24" customHeight="1" x14ac:dyDescent="0.2">
      <c r="B23" s="42">
        <v>4</v>
      </c>
      <c r="C23" s="42">
        <v>6.89</v>
      </c>
      <c r="D23" s="42">
        <v>5.85</v>
      </c>
      <c r="E23" s="42">
        <f t="shared" si="18"/>
        <v>117.89651249999997</v>
      </c>
      <c r="F23" s="42">
        <v>25.2</v>
      </c>
      <c r="H23" s="42">
        <v>6.55</v>
      </c>
      <c r="I23" s="42">
        <v>6.15</v>
      </c>
      <c r="J23" s="42">
        <f t="shared" si="19"/>
        <v>123.86868750000001</v>
      </c>
      <c r="K23" s="42">
        <v>24.7</v>
      </c>
      <c r="M23" s="42">
        <v>6.11</v>
      </c>
      <c r="N23" s="42">
        <v>5.67</v>
      </c>
      <c r="O23" s="42">
        <f>M23*N23*N23/2</f>
        <v>98.214889500000012</v>
      </c>
      <c r="P23" s="42">
        <v>24.4</v>
      </c>
      <c r="R23" s="42">
        <f t="shared" si="14"/>
        <v>113.32669650000001</v>
      </c>
      <c r="S23" s="42">
        <f t="shared" si="15"/>
        <v>13.423552125335259</v>
      </c>
      <c r="U23" s="42">
        <f t="shared" si="16"/>
        <v>24.766666666666666</v>
      </c>
      <c r="V23" s="42">
        <f t="shared" si="17"/>
        <v>0.40414518843273839</v>
      </c>
    </row>
    <row r="24" spans="1:22" s="42" customFormat="1" ht="24" customHeight="1" x14ac:dyDescent="0.2">
      <c r="B24" s="42">
        <v>5</v>
      </c>
      <c r="C24" s="42">
        <v>6.67</v>
      </c>
      <c r="D24" s="42">
        <v>6.38</v>
      </c>
      <c r="E24" s="42">
        <f t="shared" si="18"/>
        <v>135.74917400000001</v>
      </c>
      <c r="F24" s="42">
        <v>25.8</v>
      </c>
      <c r="H24" s="42">
        <v>6.13</v>
      </c>
      <c r="I24" s="42">
        <v>5.78</v>
      </c>
      <c r="J24" s="42">
        <f t="shared" si="19"/>
        <v>102.39674600000002</v>
      </c>
      <c r="K24" s="42">
        <v>24.8</v>
      </c>
      <c r="M24" s="42">
        <v>6.81</v>
      </c>
      <c r="N24" s="42">
        <v>5.98</v>
      </c>
      <c r="O24" s="42">
        <f>M24*N24*N24/2</f>
        <v>121.764162</v>
      </c>
      <c r="P24" s="42">
        <v>24.8</v>
      </c>
      <c r="R24" s="42">
        <f t="shared" si="14"/>
        <v>119.97002733333335</v>
      </c>
      <c r="S24" s="42">
        <f t="shared" si="15"/>
        <v>16.748441801415364</v>
      </c>
      <c r="U24" s="42">
        <f t="shared" si="16"/>
        <v>25.133333333333336</v>
      </c>
      <c r="V24" s="42">
        <f t="shared" si="17"/>
        <v>0.57735026918962584</v>
      </c>
    </row>
    <row r="25" spans="1:22" s="42" customFormat="1" ht="24" customHeight="1" x14ac:dyDescent="0.2">
      <c r="B25" s="42">
        <v>6</v>
      </c>
      <c r="C25" s="42">
        <v>6.91</v>
      </c>
      <c r="D25" s="42">
        <v>6.09</v>
      </c>
      <c r="E25" s="42">
        <f>C25*D25*D25/2</f>
        <v>128.1393855</v>
      </c>
      <c r="F25" s="42">
        <v>25.5</v>
      </c>
      <c r="H25" s="42">
        <v>6.22</v>
      </c>
      <c r="I25" s="42">
        <v>5.9</v>
      </c>
      <c r="J25" s="42">
        <f>H25*I25*I25/2</f>
        <v>108.2591</v>
      </c>
      <c r="K25" s="42">
        <v>25.2</v>
      </c>
      <c r="M25" s="42">
        <v>6.78</v>
      </c>
      <c r="N25" s="42">
        <v>6.22</v>
      </c>
      <c r="O25" s="42">
        <f t="shared" ref="O25:O27" si="20">M25*N25*N25/2</f>
        <v>131.15367599999999</v>
      </c>
      <c r="P25" s="42">
        <v>25</v>
      </c>
      <c r="R25" s="42">
        <f t="shared" si="14"/>
        <v>122.51738716666667</v>
      </c>
      <c r="S25" s="42">
        <f t="shared" si="15"/>
        <v>12.439676503026353</v>
      </c>
      <c r="U25" s="42">
        <f t="shared" si="16"/>
        <v>25.233333333333334</v>
      </c>
      <c r="V25" s="42">
        <f t="shared" si="17"/>
        <v>0.25166114784235838</v>
      </c>
    </row>
    <row r="26" spans="1:22" s="42" customFormat="1" ht="24" customHeight="1" x14ac:dyDescent="0.2">
      <c r="B26" s="42">
        <v>7</v>
      </c>
      <c r="C26" s="42">
        <v>6.87</v>
      </c>
      <c r="D26" s="42">
        <v>6.33</v>
      </c>
      <c r="E26" s="42">
        <f t="shared" ref="E26:E31" si="21">C26*D26*D26/2</f>
        <v>137.63667150000001</v>
      </c>
      <c r="F26" s="42">
        <v>26.3</v>
      </c>
      <c r="H26" s="42">
        <v>6.33</v>
      </c>
      <c r="I26" s="42">
        <v>5.72</v>
      </c>
      <c r="J26" s="42">
        <f>H26*I26*I26/2</f>
        <v>103.553736</v>
      </c>
      <c r="K26" s="42">
        <v>24.5</v>
      </c>
      <c r="M26" s="42">
        <v>6.32</v>
      </c>
      <c r="N26" s="42">
        <v>6.12</v>
      </c>
      <c r="O26" s="42">
        <f t="shared" si="20"/>
        <v>118.35590400000001</v>
      </c>
      <c r="P26" s="42">
        <v>24.9</v>
      </c>
      <c r="R26" s="42">
        <f t="shared" si="14"/>
        <v>119.8487705</v>
      </c>
      <c r="S26" s="42">
        <f t="shared" si="15"/>
        <v>17.090439165346478</v>
      </c>
      <c r="U26" s="42">
        <f t="shared" si="16"/>
        <v>25.233333333333331</v>
      </c>
      <c r="V26" s="42">
        <f t="shared" si="17"/>
        <v>0.94516312525052226</v>
      </c>
    </row>
    <row r="27" spans="1:22" s="42" customFormat="1" ht="24" customHeight="1" x14ac:dyDescent="0.2">
      <c r="B27" s="42">
        <v>8</v>
      </c>
      <c r="C27" s="42">
        <v>6.82</v>
      </c>
      <c r="D27" s="42">
        <v>6.42</v>
      </c>
      <c r="E27" s="42">
        <f t="shared" si="21"/>
        <v>140.54792399999999</v>
      </c>
      <c r="F27" s="42">
        <v>26.2</v>
      </c>
      <c r="H27" s="42">
        <v>6.37</v>
      </c>
      <c r="I27" s="42">
        <v>6.06</v>
      </c>
      <c r="J27" s="42">
        <f t="shared" ref="J27:J31" si="22">H27*I27*I27/2</f>
        <v>116.96466599999998</v>
      </c>
      <c r="K27" s="42">
        <v>24.8</v>
      </c>
      <c r="M27" s="42">
        <v>6.42</v>
      </c>
      <c r="N27" s="42">
        <v>6.22</v>
      </c>
      <c r="O27" s="42">
        <f t="shared" si="20"/>
        <v>124.189764</v>
      </c>
      <c r="P27" s="42">
        <v>25.1</v>
      </c>
      <c r="R27" s="42">
        <f t="shared" si="14"/>
        <v>127.23411800000001</v>
      </c>
      <c r="S27" s="42">
        <f t="shared" si="15"/>
        <v>12.082780430498113</v>
      </c>
      <c r="U27" s="42">
        <f t="shared" si="16"/>
        <v>25.366666666666664</v>
      </c>
      <c r="V27" s="42">
        <f t="shared" si="17"/>
        <v>0.73711147958319845</v>
      </c>
    </row>
    <row r="28" spans="1:22" s="42" customFormat="1" ht="24" customHeight="1" x14ac:dyDescent="0.2">
      <c r="B28" s="42">
        <v>9</v>
      </c>
      <c r="C28" s="42">
        <v>6.72</v>
      </c>
      <c r="D28" s="42">
        <v>6.31</v>
      </c>
      <c r="E28" s="42">
        <f t="shared" si="21"/>
        <v>133.782096</v>
      </c>
      <c r="F28" s="42">
        <v>26.3</v>
      </c>
      <c r="H28" s="42">
        <v>6.35</v>
      </c>
      <c r="I28" s="42">
        <v>6.12</v>
      </c>
      <c r="J28" s="42">
        <f t="shared" si="22"/>
        <v>118.91772</v>
      </c>
      <c r="K28" s="42">
        <v>25.1</v>
      </c>
      <c r="M28" s="42">
        <v>6.38</v>
      </c>
      <c r="N28" s="42">
        <v>6.32</v>
      </c>
      <c r="O28" s="42">
        <f>M28*N28*N28/2</f>
        <v>127.41625600000002</v>
      </c>
      <c r="P28" s="42">
        <v>25.2</v>
      </c>
      <c r="R28" s="42">
        <f t="shared" si="14"/>
        <v>126.70535733333334</v>
      </c>
      <c r="S28" s="42">
        <f t="shared" si="15"/>
        <v>7.4576438070643531</v>
      </c>
      <c r="U28" s="42">
        <f t="shared" si="16"/>
        <v>25.533333333333335</v>
      </c>
      <c r="V28" s="42">
        <f t="shared" si="17"/>
        <v>0.66583281184793941</v>
      </c>
    </row>
    <row r="29" spans="1:22" s="42" customFormat="1" ht="24" customHeight="1" x14ac:dyDescent="0.2">
      <c r="B29" s="42">
        <v>10</v>
      </c>
      <c r="C29" s="42">
        <v>6.82</v>
      </c>
      <c r="D29" s="42">
        <v>6.43</v>
      </c>
      <c r="E29" s="42">
        <f t="shared" si="21"/>
        <v>140.986109</v>
      </c>
      <c r="F29" s="42">
        <v>25.9</v>
      </c>
      <c r="H29" s="42">
        <v>6.36</v>
      </c>
      <c r="I29" s="42">
        <v>6.21</v>
      </c>
      <c r="J29" s="42">
        <f t="shared" si="22"/>
        <v>122.63383800000001</v>
      </c>
      <c r="K29" s="42">
        <v>25.2</v>
      </c>
      <c r="M29" s="42">
        <v>6.52</v>
      </c>
      <c r="N29" s="42">
        <v>6.31</v>
      </c>
      <c r="O29" s="42">
        <f>M29*N29*N29/2</f>
        <v>129.80048599999998</v>
      </c>
      <c r="P29" s="42">
        <v>24.9</v>
      </c>
      <c r="R29" s="42">
        <f t="shared" si="14"/>
        <v>131.14014433333332</v>
      </c>
      <c r="S29" s="42">
        <f t="shared" si="15"/>
        <v>9.2491878590453691</v>
      </c>
      <c r="U29" s="42">
        <f t="shared" si="16"/>
        <v>25.333333333333332</v>
      </c>
      <c r="V29" s="42">
        <f t="shared" si="17"/>
        <v>0.51316014394468834</v>
      </c>
    </row>
    <row r="30" spans="1:22" s="42" customFormat="1" ht="24" customHeight="1" x14ac:dyDescent="0.2">
      <c r="B30" s="42">
        <v>11</v>
      </c>
      <c r="C30" s="42">
        <v>6.97</v>
      </c>
      <c r="D30" s="42">
        <v>6.82</v>
      </c>
      <c r="E30" s="42">
        <f t="shared" si="21"/>
        <v>162.09571400000002</v>
      </c>
      <c r="F30" s="42">
        <v>26.1</v>
      </c>
      <c r="H30" s="42">
        <v>6.47</v>
      </c>
      <c r="I30" s="42">
        <v>6.42</v>
      </c>
      <c r="J30" s="42">
        <f t="shared" si="22"/>
        <v>133.33505399999999</v>
      </c>
      <c r="K30" s="42">
        <v>25.3</v>
      </c>
      <c r="M30" s="42">
        <v>6.63</v>
      </c>
      <c r="N30" s="42">
        <v>6.48</v>
      </c>
      <c r="O30" s="42">
        <f t="shared" ref="O30:O31" si="23">M30*N30*N30/2</f>
        <v>139.19817600000002</v>
      </c>
      <c r="P30" s="42">
        <v>25.1</v>
      </c>
      <c r="R30" s="42">
        <f t="shared" si="14"/>
        <v>144.87631466666667</v>
      </c>
      <c r="S30" s="42">
        <f t="shared" si="15"/>
        <v>15.197856261569315</v>
      </c>
      <c r="U30" s="42">
        <f t="shared" si="16"/>
        <v>25.5</v>
      </c>
      <c r="V30" s="42">
        <f t="shared" si="17"/>
        <v>0.52915026221291828</v>
      </c>
    </row>
    <row r="31" spans="1:22" s="42" customFormat="1" ht="24" customHeight="1" x14ac:dyDescent="0.2">
      <c r="B31" s="42">
        <v>12</v>
      </c>
      <c r="C31" s="42">
        <v>7.11</v>
      </c>
      <c r="D31" s="42">
        <v>6.98</v>
      </c>
      <c r="E31" s="42">
        <f t="shared" si="21"/>
        <v>173.20102200000005</v>
      </c>
      <c r="F31" s="42">
        <v>26.3</v>
      </c>
      <c r="H31" s="42">
        <v>6.55</v>
      </c>
      <c r="I31" s="42">
        <v>6.53</v>
      </c>
      <c r="J31" s="42">
        <f t="shared" si="22"/>
        <v>139.64894750000002</v>
      </c>
      <c r="K31" s="42">
        <v>25.3</v>
      </c>
      <c r="M31" s="42">
        <v>6.84</v>
      </c>
      <c r="N31" s="42">
        <v>6.67</v>
      </c>
      <c r="O31" s="42">
        <f t="shared" si="23"/>
        <v>152.152038</v>
      </c>
      <c r="P31" s="42">
        <v>25.2</v>
      </c>
      <c r="R31" s="42">
        <f t="shared" si="14"/>
        <v>155.00066916666668</v>
      </c>
      <c r="S31" s="42">
        <f t="shared" si="15"/>
        <v>16.95645748545865</v>
      </c>
      <c r="U31" s="42">
        <f t="shared" si="16"/>
        <v>25.599999999999998</v>
      </c>
      <c r="V31" s="42">
        <f t="shared" si="17"/>
        <v>0.60827625302982247</v>
      </c>
    </row>
    <row r="32" spans="1:22" ht="24" customHeight="1" x14ac:dyDescent="0.15"/>
    <row r="33" spans="1:4" ht="24" customHeight="1" x14ac:dyDescent="0.2">
      <c r="A33" s="41" t="s">
        <v>28</v>
      </c>
    </row>
    <row r="34" spans="1:4" s="41" customFormat="1" ht="24" customHeight="1" x14ac:dyDescent="0.2">
      <c r="A34" s="42" t="s">
        <v>24</v>
      </c>
      <c r="B34" s="42">
        <v>0.18</v>
      </c>
      <c r="C34" s="42">
        <v>0.24</v>
      </c>
      <c r="D34" s="42">
        <v>0.22</v>
      </c>
    </row>
    <row r="35" spans="1:4" s="41" customFormat="1" ht="24" customHeight="1" x14ac:dyDescent="0.2">
      <c r="A35" s="42" t="s">
        <v>123</v>
      </c>
      <c r="B35" s="42">
        <v>0.02</v>
      </c>
      <c r="C35" s="42">
        <v>0.02</v>
      </c>
      <c r="D35" s="42">
        <v>0.03</v>
      </c>
    </row>
    <row r="36" spans="1:4" s="41" customFormat="1" ht="24" customHeight="1" x14ac:dyDescent="0.2"/>
    <row r="37" spans="1:4" ht="24" customHeight="1" x14ac:dyDescent="0.15"/>
    <row r="38" spans="1:4" ht="24" customHeight="1" x14ac:dyDescent="0.15"/>
    <row r="39" spans="1:4" ht="24" customHeight="1" x14ac:dyDescent="0.15"/>
    <row r="40" spans="1:4" ht="24" customHeight="1" x14ac:dyDescent="0.15"/>
    <row r="41" spans="1:4" ht="24" customHeight="1" x14ac:dyDescent="0.15"/>
    <row r="42" spans="1:4" ht="24" customHeight="1" x14ac:dyDescent="0.15"/>
    <row r="43" spans="1:4" ht="24" customHeight="1" x14ac:dyDescent="0.15"/>
    <row r="44" spans="1:4" ht="24" customHeight="1" x14ac:dyDescent="0.15"/>
    <row r="45" spans="1:4" ht="24" customHeight="1" x14ac:dyDescent="0.15"/>
    <row r="46" spans="1:4" ht="24" customHeight="1" x14ac:dyDescent="0.15"/>
    <row r="47" spans="1:4" ht="24" customHeight="1" x14ac:dyDescent="0.15"/>
    <row r="48" spans="1:4" ht="24" customHeight="1" x14ac:dyDescent="0.15"/>
    <row r="49" ht="24" customHeight="1" x14ac:dyDescent="0.15"/>
    <row r="50" ht="24" customHeight="1" x14ac:dyDescent="0.15"/>
    <row r="51" ht="24" customHeight="1" x14ac:dyDescent="0.15"/>
    <row r="52" ht="24" customHeight="1" x14ac:dyDescent="0.15"/>
    <row r="53" ht="24" customHeight="1" x14ac:dyDescent="0.15"/>
    <row r="54" ht="24" customHeight="1" x14ac:dyDescent="0.15"/>
    <row r="55" ht="24" customHeight="1" x14ac:dyDescent="0.15"/>
    <row r="56" ht="24" customHeight="1" x14ac:dyDescent="0.15"/>
    <row r="57" ht="24" customHeight="1" x14ac:dyDescent="0.15"/>
    <row r="58" ht="24" customHeight="1" x14ac:dyDescent="0.15"/>
    <row r="59" ht="24" customHeight="1" x14ac:dyDescent="0.15"/>
    <row r="60" ht="24" customHeight="1" x14ac:dyDescent="0.15"/>
    <row r="61" ht="24" customHeight="1" x14ac:dyDescent="0.15"/>
    <row r="62" ht="24" customHeight="1" x14ac:dyDescent="0.15"/>
    <row r="63" ht="24" customHeight="1" x14ac:dyDescent="0.15"/>
    <row r="64" ht="24" customHeight="1" x14ac:dyDescent="0.15"/>
    <row r="65" ht="24" customHeight="1" x14ac:dyDescent="0.15"/>
    <row r="66" ht="24" customHeight="1" x14ac:dyDescent="0.15"/>
    <row r="67" ht="24" customHeight="1" x14ac:dyDescent="0.15"/>
    <row r="68" ht="24" customHeight="1" x14ac:dyDescent="0.15"/>
    <row r="69" ht="24" customHeight="1" x14ac:dyDescent="0.15"/>
    <row r="70" ht="24" customHeight="1" x14ac:dyDescent="0.15"/>
    <row r="71" ht="24" customHeight="1" x14ac:dyDescent="0.15"/>
    <row r="72" ht="24" customHeight="1" x14ac:dyDescent="0.15"/>
    <row r="73" ht="24" customHeight="1" x14ac:dyDescent="0.15"/>
    <row r="74" ht="24" customHeight="1" x14ac:dyDescent="0.15"/>
    <row r="75" ht="24" customHeight="1" x14ac:dyDescent="0.15"/>
    <row r="76" ht="24" customHeight="1" x14ac:dyDescent="0.15"/>
    <row r="77" ht="24" customHeight="1" x14ac:dyDescent="0.15"/>
    <row r="78" ht="24" customHeight="1" x14ac:dyDescent="0.15"/>
    <row r="79" ht="24" customHeight="1" x14ac:dyDescent="0.15"/>
    <row r="80" ht="24" customHeight="1" x14ac:dyDescent="0.15"/>
    <row r="81" ht="24" customHeight="1" x14ac:dyDescent="0.15"/>
    <row r="82" ht="24" customHeight="1" x14ac:dyDescent="0.15"/>
    <row r="83" ht="24" customHeight="1" x14ac:dyDescent="0.15"/>
    <row r="84" ht="24" customHeight="1" x14ac:dyDescent="0.15"/>
    <row r="85" ht="24" customHeight="1" x14ac:dyDescent="0.15"/>
    <row r="86" ht="24" customHeight="1" x14ac:dyDescent="0.15"/>
    <row r="87" ht="24" customHeight="1" x14ac:dyDescent="0.15"/>
    <row r="88" ht="24" customHeight="1" x14ac:dyDescent="0.15"/>
    <row r="89" ht="24" customHeight="1" x14ac:dyDescent="0.15"/>
    <row r="90" ht="24" customHeight="1" x14ac:dyDescent="0.15"/>
    <row r="91" ht="24" customHeight="1" x14ac:dyDescent="0.15"/>
    <row r="92" ht="24" customHeight="1" x14ac:dyDescent="0.15"/>
    <row r="93" ht="24" customHeight="1" x14ac:dyDescent="0.15"/>
    <row r="94" ht="24" customHeight="1" x14ac:dyDescent="0.15"/>
    <row r="95" ht="24" customHeight="1" x14ac:dyDescent="0.15"/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76B5D-28E0-4517-8192-08EC9846E42D}">
  <dimension ref="B1:I18"/>
  <sheetViews>
    <sheetView workbookViewId="0">
      <selection activeCell="I17" sqref="I17"/>
    </sheetView>
  </sheetViews>
  <sheetFormatPr defaultRowHeight="13.5" x14ac:dyDescent="0.15"/>
  <sheetData>
    <row r="1" spans="2:9" x14ac:dyDescent="0.15">
      <c r="B1" s="80" t="s">
        <v>165</v>
      </c>
      <c r="C1" s="80"/>
      <c r="E1" s="80" t="s">
        <v>166</v>
      </c>
      <c r="F1" s="80"/>
      <c r="H1" s="80" t="s">
        <v>167</v>
      </c>
      <c r="I1" s="80"/>
    </row>
    <row r="2" spans="2:9" x14ac:dyDescent="0.15">
      <c r="B2" s="46" t="s">
        <v>24</v>
      </c>
      <c r="C2" s="46" t="s">
        <v>123</v>
      </c>
      <c r="D2" s="46"/>
      <c r="E2" s="46" t="s">
        <v>24</v>
      </c>
      <c r="F2" s="46" t="s">
        <v>123</v>
      </c>
      <c r="G2" s="46"/>
      <c r="H2" s="46" t="s">
        <v>24</v>
      </c>
      <c r="I2" s="46" t="s">
        <v>123</v>
      </c>
    </row>
    <row r="3" spans="2:9" x14ac:dyDescent="0.15">
      <c r="B3" s="46">
        <v>0.7379</v>
      </c>
      <c r="C3" s="46">
        <v>0.14680000000000001</v>
      </c>
      <c r="E3" s="46">
        <v>1.145</v>
      </c>
      <c r="F3" s="46">
        <v>2.5870000000000002</v>
      </c>
      <c r="H3" s="46">
        <v>3.61E-2</v>
      </c>
      <c r="I3" s="46">
        <v>9.2700000000000005E-2</v>
      </c>
    </row>
    <row r="4" spans="2:9" x14ac:dyDescent="0.15">
      <c r="B4" s="46">
        <v>0.80869999999999997</v>
      </c>
      <c r="C4" s="46">
        <v>0.12859999999999999</v>
      </c>
      <c r="E4" s="46">
        <v>1.014</v>
      </c>
      <c r="F4" s="46">
        <v>2.9809999999999999</v>
      </c>
      <c r="H4" s="46">
        <v>3.32E-2</v>
      </c>
      <c r="I4" s="46">
        <v>8.3900000000000002E-2</v>
      </c>
    </row>
    <row r="5" spans="2:9" x14ac:dyDescent="0.15">
      <c r="B5" s="46">
        <v>1.026</v>
      </c>
      <c r="C5" s="46">
        <v>0.19009999999999999</v>
      </c>
      <c r="E5" s="46">
        <v>1.0820000000000001</v>
      </c>
      <c r="F5" s="46">
        <v>3.6640000000000001</v>
      </c>
      <c r="H5" s="46">
        <v>3.5499999999999997E-2</v>
      </c>
      <c r="I5" s="46">
        <v>8.4500000000000006E-2</v>
      </c>
    </row>
    <row r="7" spans="2:9" x14ac:dyDescent="0.15">
      <c r="B7" s="80" t="s">
        <v>168</v>
      </c>
      <c r="C7" s="80"/>
      <c r="E7" s="80" t="s">
        <v>169</v>
      </c>
      <c r="F7" s="80"/>
      <c r="H7" s="80" t="s">
        <v>170</v>
      </c>
      <c r="I7" s="80"/>
    </row>
    <row r="8" spans="2:9" x14ac:dyDescent="0.15">
      <c r="B8" s="46" t="s">
        <v>24</v>
      </c>
      <c r="C8" s="46" t="s">
        <v>123</v>
      </c>
      <c r="E8" s="46" t="s">
        <v>24</v>
      </c>
      <c r="F8" s="46" t="s">
        <v>123</v>
      </c>
      <c r="H8" s="46" t="s">
        <v>24</v>
      </c>
      <c r="I8" s="46" t="s">
        <v>123</v>
      </c>
    </row>
    <row r="9" spans="2:9" x14ac:dyDescent="0.15">
      <c r="B9" s="46">
        <v>0.7379</v>
      </c>
      <c r="C9" s="46">
        <v>0.14680000000000001</v>
      </c>
      <c r="E9" s="46">
        <v>1.1299999999999999E-2</v>
      </c>
      <c r="F9" s="46">
        <v>6.3100000000000003E-2</v>
      </c>
      <c r="H9" s="46">
        <v>1.1299999999999999E-2</v>
      </c>
      <c r="I9" s="46">
        <v>6.3100000000000003E-2</v>
      </c>
    </row>
    <row r="10" spans="2:9" x14ac:dyDescent="0.15">
      <c r="B10" s="46">
        <v>0.80869999999999997</v>
      </c>
      <c r="C10" s="46">
        <v>0.12859999999999999</v>
      </c>
      <c r="E10" s="46">
        <v>1.2800000000000001E-2</v>
      </c>
      <c r="F10" s="46">
        <v>5.4199999999999998E-2</v>
      </c>
      <c r="H10" s="46">
        <v>1.2800000000000001E-2</v>
      </c>
      <c r="I10" s="46">
        <v>5.4199999999999998E-2</v>
      </c>
    </row>
    <row r="11" spans="2:9" x14ac:dyDescent="0.15">
      <c r="B11" s="46">
        <v>1.026</v>
      </c>
      <c r="C11" s="46">
        <v>0.19009999999999999</v>
      </c>
      <c r="E11" s="46">
        <v>1.23E-2</v>
      </c>
      <c r="F11" s="46">
        <v>4.36E-2</v>
      </c>
      <c r="H11" s="46">
        <v>1.23E-2</v>
      </c>
      <c r="I11" s="46">
        <v>4.36E-2</v>
      </c>
    </row>
    <row r="14" spans="2:9" x14ac:dyDescent="0.15">
      <c r="B14" s="48" t="s">
        <v>171</v>
      </c>
      <c r="C14" s="1"/>
      <c r="E14" s="80" t="s">
        <v>172</v>
      </c>
      <c r="F14" s="80"/>
      <c r="H14" s="80"/>
      <c r="I14" s="80"/>
    </row>
    <row r="15" spans="2:9" x14ac:dyDescent="0.15">
      <c r="B15" s="46" t="s">
        <v>24</v>
      </c>
      <c r="C15" s="46" t="s">
        <v>123</v>
      </c>
      <c r="E15" s="46" t="s">
        <v>24</v>
      </c>
      <c r="F15" s="46" t="s">
        <v>123</v>
      </c>
      <c r="H15" s="46"/>
      <c r="I15" s="46"/>
    </row>
    <row r="16" spans="2:9" x14ac:dyDescent="0.15">
      <c r="B16" s="46">
        <v>0.1109</v>
      </c>
      <c r="C16" s="46">
        <v>0.37690000000000001</v>
      </c>
      <c r="E16" s="47">
        <v>1.32E-2</v>
      </c>
      <c r="F16" s="47">
        <v>5.6399999999999999E-2</v>
      </c>
      <c r="H16" s="47"/>
      <c r="I16" s="47"/>
    </row>
    <row r="17" spans="2:9" x14ac:dyDescent="0.15">
      <c r="B17" s="46">
        <v>0.13850000000000001</v>
      </c>
      <c r="C17" s="46">
        <v>0.73640000000000005</v>
      </c>
      <c r="E17" s="47">
        <v>1.77E-2</v>
      </c>
      <c r="F17" s="47">
        <v>5.1999999999999998E-2</v>
      </c>
      <c r="H17" s="47"/>
      <c r="I17" s="47"/>
    </row>
    <row r="18" spans="2:9" x14ac:dyDescent="0.15">
      <c r="B18" s="46">
        <v>0.13919999999999999</v>
      </c>
      <c r="C18" s="46">
        <v>0.27</v>
      </c>
      <c r="E18" s="47">
        <v>1.4200000000000001E-2</v>
      </c>
      <c r="F18" s="47">
        <v>5.2699999999999997E-2</v>
      </c>
      <c r="H18" s="47"/>
      <c r="I18" s="47"/>
    </row>
  </sheetData>
  <mergeCells count="8">
    <mergeCell ref="E14:F14"/>
    <mergeCell ref="H14:I14"/>
    <mergeCell ref="B1:C1"/>
    <mergeCell ref="E1:F1"/>
    <mergeCell ref="H1:I1"/>
    <mergeCell ref="B7:C7"/>
    <mergeCell ref="E7:F7"/>
    <mergeCell ref="H7:I7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D92A6-9F64-46A8-91DF-180DE8B0F14A}">
  <dimension ref="A1:D43"/>
  <sheetViews>
    <sheetView topLeftCell="A28" workbookViewId="0">
      <selection sqref="A1:D1048576"/>
    </sheetView>
  </sheetViews>
  <sheetFormatPr defaultRowHeight="13.5" x14ac:dyDescent="0.15"/>
  <cols>
    <col min="1" max="1" width="27.625" customWidth="1"/>
    <col min="2" max="2" width="12.875" customWidth="1"/>
    <col min="3" max="3" width="15.375" customWidth="1"/>
    <col min="4" max="4" width="15" customWidth="1"/>
  </cols>
  <sheetData>
    <row r="1" spans="1:4" x14ac:dyDescent="0.15">
      <c r="A1" s="53" t="s">
        <v>173</v>
      </c>
    </row>
    <row r="2" spans="1:4" x14ac:dyDescent="0.15">
      <c r="A2" s="53" t="s">
        <v>174</v>
      </c>
    </row>
    <row r="3" spans="1:4" x14ac:dyDescent="0.15">
      <c r="A3" s="54" t="s">
        <v>189</v>
      </c>
      <c r="B3">
        <v>60761.222051544639</v>
      </c>
      <c r="C3">
        <v>42669.397508107191</v>
      </c>
      <c r="D3">
        <v>68100.358422939069</v>
      </c>
    </row>
    <row r="4" spans="1:4" x14ac:dyDescent="0.15">
      <c r="A4" s="54" t="s">
        <v>187</v>
      </c>
      <c r="B4">
        <v>711554.87284519547</v>
      </c>
      <c r="C4">
        <v>554190.13483529619</v>
      </c>
      <c r="D4">
        <v>525857.65488991304</v>
      </c>
    </row>
    <row r="5" spans="1:4" x14ac:dyDescent="0.15">
      <c r="A5" s="54" t="s">
        <v>182</v>
      </c>
      <c r="B5">
        <v>17408260.79535757</v>
      </c>
      <c r="C5">
        <v>15036866.359447006</v>
      </c>
      <c r="D5">
        <v>8049325.8235193724</v>
      </c>
    </row>
    <row r="6" spans="1:4" x14ac:dyDescent="0.15">
      <c r="A6" s="53" t="s">
        <v>183</v>
      </c>
      <c r="B6">
        <v>26713773.681515619</v>
      </c>
      <c r="C6">
        <v>16780337.941628266</v>
      </c>
      <c r="D6">
        <v>35334186.721283495</v>
      </c>
    </row>
    <row r="7" spans="1:4" x14ac:dyDescent="0.15">
      <c r="A7" s="54" t="s">
        <v>185</v>
      </c>
      <c r="B7">
        <v>9443420.3789042514</v>
      </c>
      <c r="C7">
        <v>10521420.037549071</v>
      </c>
      <c r="D7">
        <v>13423621.77846049</v>
      </c>
    </row>
    <row r="8" spans="1:4" x14ac:dyDescent="0.15">
      <c r="A8" s="53"/>
    </row>
    <row r="9" spans="1:4" x14ac:dyDescent="0.15">
      <c r="A9" s="53" t="s">
        <v>176</v>
      </c>
    </row>
    <row r="10" spans="1:4" x14ac:dyDescent="0.15">
      <c r="A10" s="54" t="s">
        <v>189</v>
      </c>
      <c r="B10">
        <v>873869.26096603519</v>
      </c>
      <c r="C10">
        <v>826762.24611708487</v>
      </c>
      <c r="D10">
        <v>1101723.8436593276</v>
      </c>
    </row>
    <row r="11" spans="1:4" x14ac:dyDescent="0.15">
      <c r="A11" s="54" t="s">
        <v>187</v>
      </c>
      <c r="B11">
        <v>1104796.0402799114</v>
      </c>
      <c r="C11">
        <v>1330773.169482847</v>
      </c>
      <c r="D11">
        <v>847926.26728110609</v>
      </c>
    </row>
    <row r="12" spans="1:4" x14ac:dyDescent="0.15">
      <c r="A12" s="54" t="s">
        <v>182</v>
      </c>
      <c r="B12">
        <v>689708.14132104465</v>
      </c>
      <c r="C12">
        <v>484041.64533196797</v>
      </c>
      <c r="D12">
        <v>624338.62433862442</v>
      </c>
    </row>
    <row r="13" spans="1:4" x14ac:dyDescent="0.15">
      <c r="A13" s="53" t="s">
        <v>183</v>
      </c>
      <c r="B13">
        <v>174603.17460317462</v>
      </c>
      <c r="C13">
        <v>111964.49906127327</v>
      </c>
      <c r="D13">
        <v>167264.03823178017</v>
      </c>
    </row>
    <row r="14" spans="1:4" x14ac:dyDescent="0.15">
      <c r="A14" s="54" t="s">
        <v>185</v>
      </c>
      <c r="B14">
        <v>41816.009557945043</v>
      </c>
      <c r="C14">
        <v>49325.823519371908</v>
      </c>
      <c r="D14">
        <v>57689.025430960915</v>
      </c>
    </row>
    <row r="15" spans="1:4" x14ac:dyDescent="0.15">
      <c r="A15" s="53"/>
    </row>
    <row r="16" spans="1:4" x14ac:dyDescent="0.15">
      <c r="A16" s="53" t="s">
        <v>177</v>
      </c>
    </row>
    <row r="17" spans="1:4" x14ac:dyDescent="0.15">
      <c r="A17" s="54" t="s">
        <v>189</v>
      </c>
      <c r="B17">
        <v>9642259.7712920308</v>
      </c>
      <c r="C17">
        <v>8391022.3587642945</v>
      </c>
      <c r="D17">
        <v>11157706.093189964</v>
      </c>
    </row>
    <row r="18" spans="1:4" x14ac:dyDescent="0.15">
      <c r="A18" s="54" t="s">
        <v>187</v>
      </c>
      <c r="B18">
        <v>10662570.40450589</v>
      </c>
      <c r="C18">
        <v>13529783.23946066</v>
      </c>
      <c r="D18">
        <v>11051032.599419696</v>
      </c>
    </row>
    <row r="19" spans="1:4" x14ac:dyDescent="0.15">
      <c r="A19" s="54" t="s">
        <v>182</v>
      </c>
      <c r="B19">
        <v>10143027.820447177</v>
      </c>
      <c r="C19">
        <v>11069636.456733232</v>
      </c>
      <c r="D19">
        <v>8549069.8071343247</v>
      </c>
    </row>
    <row r="20" spans="1:4" x14ac:dyDescent="0.15">
      <c r="A20" s="53" t="s">
        <v>183</v>
      </c>
      <c r="B20">
        <v>4329919.7815326853</v>
      </c>
      <c r="C20">
        <v>3895203.9597200891</v>
      </c>
      <c r="D20">
        <v>5145587.984297662</v>
      </c>
    </row>
    <row r="21" spans="1:4" x14ac:dyDescent="0.15">
      <c r="A21" s="54" t="s">
        <v>185</v>
      </c>
      <c r="B21">
        <v>2628605.5640894352</v>
      </c>
      <c r="C21">
        <v>2067588.3256528419</v>
      </c>
      <c r="D21">
        <v>2150196.2792285373</v>
      </c>
    </row>
    <row r="22" spans="1:4" x14ac:dyDescent="0.15">
      <c r="A22" s="53"/>
    </row>
    <row r="23" spans="1:4" x14ac:dyDescent="0.15">
      <c r="A23" s="53" t="s">
        <v>178</v>
      </c>
    </row>
    <row r="24" spans="1:4" x14ac:dyDescent="0.15">
      <c r="A24" s="54" t="s">
        <v>189</v>
      </c>
      <c r="B24">
        <v>39069977.811913297</v>
      </c>
      <c r="C24">
        <v>26182112.988564603</v>
      </c>
      <c r="D24">
        <v>31248165.215907153</v>
      </c>
    </row>
    <row r="25" spans="1:4" x14ac:dyDescent="0.15">
      <c r="A25" s="54" t="s">
        <v>187</v>
      </c>
      <c r="B25">
        <v>84873527.905785978</v>
      </c>
      <c r="C25">
        <v>81296808.329066396</v>
      </c>
      <c r="D25">
        <v>64434033.111452468</v>
      </c>
    </row>
    <row r="26" spans="1:4" x14ac:dyDescent="0.15">
      <c r="A26" s="54" t="s">
        <v>182</v>
      </c>
      <c r="B26">
        <v>111775388.29151733</v>
      </c>
      <c r="C26">
        <v>119612220.51544634</v>
      </c>
      <c r="D26">
        <v>90593445.980542764</v>
      </c>
    </row>
    <row r="27" spans="1:4" x14ac:dyDescent="0.15">
      <c r="A27" s="53" t="s">
        <v>183</v>
      </c>
      <c r="B27">
        <v>53580645.161290325</v>
      </c>
      <c r="C27">
        <v>81910906.298003078</v>
      </c>
      <c r="D27">
        <v>65031063.321385905</v>
      </c>
    </row>
    <row r="28" spans="1:4" x14ac:dyDescent="0.15">
      <c r="A28" s="54" t="s">
        <v>185</v>
      </c>
      <c r="B28">
        <v>23764294.248165216</v>
      </c>
      <c r="C28">
        <v>12023724.185014509</v>
      </c>
      <c r="D28">
        <v>29198327.359617684</v>
      </c>
    </row>
    <row r="29" spans="1:4" x14ac:dyDescent="0.15">
      <c r="A29" s="53"/>
    </row>
    <row r="30" spans="1:4" x14ac:dyDescent="0.15">
      <c r="A30" s="53" t="s">
        <v>179</v>
      </c>
    </row>
    <row r="31" spans="1:4" x14ac:dyDescent="0.15">
      <c r="A31" s="54" t="s">
        <v>189</v>
      </c>
      <c r="B31">
        <v>62050861.921829671</v>
      </c>
      <c r="C31">
        <v>48390339.648404166</v>
      </c>
      <c r="D31">
        <v>46386584.74142345</v>
      </c>
    </row>
    <row r="32" spans="1:4" x14ac:dyDescent="0.15">
      <c r="A32" s="54" t="s">
        <v>187</v>
      </c>
      <c r="B32">
        <v>100878989.58866702</v>
      </c>
      <c r="C32">
        <v>133891449.05273938</v>
      </c>
      <c r="D32">
        <v>121476702.50896057</v>
      </c>
    </row>
    <row r="33" spans="1:4" x14ac:dyDescent="0.15">
      <c r="A33" s="54" t="s">
        <v>182</v>
      </c>
      <c r="B33">
        <v>247628946.9192695</v>
      </c>
      <c r="C33">
        <v>215211298.85646015</v>
      </c>
      <c r="D33">
        <v>179491551.4592934</v>
      </c>
    </row>
    <row r="34" spans="1:4" x14ac:dyDescent="0.15">
      <c r="A34" s="53" t="s">
        <v>183</v>
      </c>
      <c r="B34">
        <v>111175115.20737328</v>
      </c>
      <c r="C34">
        <v>85827274.278887182</v>
      </c>
      <c r="D34">
        <v>94387950.162143722</v>
      </c>
    </row>
    <row r="35" spans="1:4" x14ac:dyDescent="0.15">
      <c r="A35" s="54" t="s">
        <v>185</v>
      </c>
      <c r="B35">
        <v>67815156.169994891</v>
      </c>
      <c r="C35">
        <v>58169482.846902207</v>
      </c>
      <c r="D35">
        <v>76135518.00648576</v>
      </c>
    </row>
    <row r="36" spans="1:4" x14ac:dyDescent="0.15">
      <c r="A36" s="53"/>
    </row>
    <row r="37" spans="1:4" x14ac:dyDescent="0.15">
      <c r="A37" s="53" t="s">
        <v>180</v>
      </c>
    </row>
    <row r="38" spans="1:4" x14ac:dyDescent="0.15">
      <c r="A38" s="54" t="s">
        <v>189</v>
      </c>
      <c r="B38">
        <v>20953063.662741084</v>
      </c>
      <c r="C38">
        <v>29375149.34289128</v>
      </c>
      <c r="D38">
        <v>28183649.086874895</v>
      </c>
    </row>
    <row r="39" spans="1:4" x14ac:dyDescent="0.15">
      <c r="A39" s="54" t="s">
        <v>187</v>
      </c>
      <c r="B39">
        <v>62182625.0213347</v>
      </c>
      <c r="C39">
        <v>55882403.140467659</v>
      </c>
      <c r="D39">
        <v>77211640.211640224</v>
      </c>
    </row>
    <row r="40" spans="1:4" x14ac:dyDescent="0.15">
      <c r="A40" s="54" t="s">
        <v>182</v>
      </c>
      <c r="B40">
        <v>83157364.7380099</v>
      </c>
      <c r="C40">
        <v>72803038.061102584</v>
      </c>
      <c r="D40">
        <v>96769926.60863629</v>
      </c>
    </row>
    <row r="41" spans="1:4" x14ac:dyDescent="0.15">
      <c r="A41" s="53" t="s">
        <v>183</v>
      </c>
      <c r="B41">
        <v>41317118.962280259</v>
      </c>
      <c r="C41">
        <v>42447345.963474996</v>
      </c>
      <c r="D41">
        <v>51624338.624338627</v>
      </c>
    </row>
    <row r="42" spans="1:4" x14ac:dyDescent="0.15">
      <c r="A42" s="54" t="s">
        <v>185</v>
      </c>
      <c r="B42">
        <v>11234169.653524494</v>
      </c>
      <c r="C42">
        <v>10162485.065710872</v>
      </c>
      <c r="D42">
        <v>13173237.753882917</v>
      </c>
    </row>
    <row r="43" spans="1:4" x14ac:dyDescent="0.15">
      <c r="A43" s="53"/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88E88-CF5F-4289-A4F6-E86D711A7ADD}">
  <dimension ref="A1:D43"/>
  <sheetViews>
    <sheetView workbookViewId="0">
      <selection sqref="A1:A1048576"/>
    </sheetView>
  </sheetViews>
  <sheetFormatPr defaultRowHeight="13.5" x14ac:dyDescent="0.15"/>
  <cols>
    <col min="1" max="1" width="27.625" customWidth="1"/>
    <col min="2" max="2" width="12.875" customWidth="1"/>
    <col min="3" max="3" width="15.375" customWidth="1"/>
    <col min="4" max="4" width="15" customWidth="1"/>
  </cols>
  <sheetData>
    <row r="1" spans="1:4" x14ac:dyDescent="0.15">
      <c r="A1" s="53" t="s">
        <v>190</v>
      </c>
    </row>
    <row r="2" spans="1:4" x14ac:dyDescent="0.15">
      <c r="A2" s="53" t="s">
        <v>174</v>
      </c>
    </row>
    <row r="3" spans="1:4" x14ac:dyDescent="0.15">
      <c r="A3" s="54" t="s">
        <v>189</v>
      </c>
      <c r="B3">
        <v>542413.38112305861</v>
      </c>
      <c r="C3">
        <v>930192.86567673669</v>
      </c>
      <c r="D3">
        <v>625874.72264891618</v>
      </c>
    </row>
    <row r="4" spans="1:4" x14ac:dyDescent="0.15">
      <c r="A4" s="54" t="s">
        <v>187</v>
      </c>
      <c r="B4">
        <v>4486772.4867724869</v>
      </c>
      <c r="C4">
        <v>5362177.8460488142</v>
      </c>
      <c r="D4">
        <v>6633896.5693804407</v>
      </c>
    </row>
    <row r="5" spans="1:4" x14ac:dyDescent="0.15">
      <c r="A5" s="54" t="s">
        <v>182</v>
      </c>
      <c r="B5">
        <v>7431643.6251920126</v>
      </c>
      <c r="C5">
        <v>10332479.945383172</v>
      </c>
      <c r="D5">
        <v>8767025.0896057356</v>
      </c>
    </row>
    <row r="6" spans="1:4" x14ac:dyDescent="0.15">
      <c r="A6" s="53" t="s">
        <v>183</v>
      </c>
      <c r="B6">
        <v>14295442.908346135</v>
      </c>
      <c r="C6">
        <v>8819593.7873357236</v>
      </c>
      <c r="D6">
        <v>13347840.92848609</v>
      </c>
    </row>
    <row r="7" spans="1:4" x14ac:dyDescent="0.15">
      <c r="A7" s="54" t="s">
        <v>185</v>
      </c>
      <c r="B7">
        <v>6540194.5724526374</v>
      </c>
      <c r="C7">
        <v>8441201.5702338293</v>
      </c>
      <c r="D7">
        <v>6106161.4610001715</v>
      </c>
    </row>
    <row r="8" spans="1:4" x14ac:dyDescent="0.15">
      <c r="A8" s="53"/>
    </row>
    <row r="9" spans="1:4" x14ac:dyDescent="0.15">
      <c r="A9" s="53" t="s">
        <v>176</v>
      </c>
    </row>
    <row r="10" spans="1:4" x14ac:dyDescent="0.15">
      <c r="A10" s="54" t="s">
        <v>189</v>
      </c>
      <c r="B10">
        <v>218296.63765147637</v>
      </c>
      <c r="C10">
        <v>197986.00443761735</v>
      </c>
      <c r="D10">
        <v>268646.52671104285</v>
      </c>
    </row>
    <row r="11" spans="1:4" x14ac:dyDescent="0.15">
      <c r="A11" s="54" t="s">
        <v>187</v>
      </c>
      <c r="B11">
        <v>278204.4717528589</v>
      </c>
      <c r="C11">
        <v>261307.39033964841</v>
      </c>
      <c r="D11">
        <v>342379.2456050521</v>
      </c>
    </row>
    <row r="12" spans="1:4" x14ac:dyDescent="0.15">
      <c r="A12" s="54" t="s">
        <v>182</v>
      </c>
      <c r="B12">
        <v>138590.20310633213</v>
      </c>
      <c r="C12">
        <v>126984.126984127</v>
      </c>
      <c r="D12">
        <v>174432.49701314219</v>
      </c>
    </row>
    <row r="13" spans="1:4" x14ac:dyDescent="0.15">
      <c r="A13" s="53" t="s">
        <v>183</v>
      </c>
      <c r="B13">
        <v>105649.4282300734</v>
      </c>
      <c r="C13">
        <v>66734.937702679643</v>
      </c>
      <c r="D13">
        <v>128690.90288445128</v>
      </c>
    </row>
    <row r="14" spans="1:4" x14ac:dyDescent="0.15">
      <c r="A14" s="54" t="s">
        <v>185</v>
      </c>
      <c r="B14">
        <v>55470.216760539348</v>
      </c>
      <c r="C14">
        <v>65198.839392387781</v>
      </c>
      <c r="D14">
        <v>75951.527564430799</v>
      </c>
    </row>
    <row r="15" spans="1:4" x14ac:dyDescent="0.15">
      <c r="A15" s="53"/>
    </row>
    <row r="16" spans="1:4" x14ac:dyDescent="0.15">
      <c r="A16" s="53" t="s">
        <v>177</v>
      </c>
    </row>
    <row r="17" spans="1:4" x14ac:dyDescent="0.15">
      <c r="A17" s="54" t="s">
        <v>189</v>
      </c>
      <c r="B17">
        <v>6873357.2281959383</v>
      </c>
      <c r="C17">
        <v>8417989.4179894179</v>
      </c>
      <c r="D17">
        <v>9099675.7125789393</v>
      </c>
    </row>
    <row r="18" spans="1:4" x14ac:dyDescent="0.15">
      <c r="A18" s="54" t="s">
        <v>187</v>
      </c>
      <c r="B18">
        <v>8754053.5927632712</v>
      </c>
      <c r="C18">
        <v>10873015.873015873</v>
      </c>
      <c r="D18">
        <v>9616316.7776071001</v>
      </c>
    </row>
    <row r="19" spans="1:4" x14ac:dyDescent="0.15">
      <c r="A19" s="54" t="s">
        <v>182</v>
      </c>
      <c r="B19">
        <v>6084314.7294760197</v>
      </c>
      <c r="C19">
        <v>8071001.8774534911</v>
      </c>
      <c r="D19">
        <v>6606417.4773852201</v>
      </c>
    </row>
    <row r="20" spans="1:4" x14ac:dyDescent="0.15">
      <c r="A20" s="53" t="s">
        <v>183</v>
      </c>
      <c r="B20">
        <v>4496159.7542242706</v>
      </c>
      <c r="C20">
        <v>3843830.0051203282</v>
      </c>
      <c r="D20">
        <v>5630653.6951698242</v>
      </c>
    </row>
    <row r="21" spans="1:4" x14ac:dyDescent="0.15">
      <c r="A21" s="54" t="s">
        <v>185</v>
      </c>
      <c r="B21">
        <v>1505205.6664959891</v>
      </c>
      <c r="C21">
        <v>2231780.1672640382</v>
      </c>
      <c r="D21">
        <v>1909370.1996927804</v>
      </c>
    </row>
    <row r="22" spans="1:4" x14ac:dyDescent="0.15">
      <c r="A22" s="53"/>
    </row>
    <row r="23" spans="1:4" x14ac:dyDescent="0.15">
      <c r="A23" s="53" t="s">
        <v>178</v>
      </c>
    </row>
    <row r="24" spans="1:4" x14ac:dyDescent="0.15">
      <c r="A24" s="54" t="s">
        <v>189</v>
      </c>
      <c r="B24">
        <v>7301587.3015873022</v>
      </c>
      <c r="C24">
        <v>10261648.745519714</v>
      </c>
      <c r="D24">
        <v>12936849.291688003</v>
      </c>
    </row>
    <row r="25" spans="1:4" x14ac:dyDescent="0.15">
      <c r="A25" s="54" t="s">
        <v>187</v>
      </c>
      <c r="B25">
        <v>15762758.149854925</v>
      </c>
      <c r="C25">
        <v>10242703.533026114</v>
      </c>
      <c r="D25">
        <v>24598736.98583376</v>
      </c>
    </row>
    <row r="26" spans="1:4" x14ac:dyDescent="0.15">
      <c r="A26" s="54" t="s">
        <v>182</v>
      </c>
      <c r="B26">
        <v>38856289.469192699</v>
      </c>
      <c r="C26">
        <v>32923024.406895377</v>
      </c>
      <c r="D26">
        <v>50402287.079706438</v>
      </c>
    </row>
    <row r="27" spans="1:4" x14ac:dyDescent="0.15">
      <c r="A27" s="53" t="s">
        <v>183</v>
      </c>
      <c r="B27">
        <v>26203106.332138591</v>
      </c>
      <c r="C27">
        <v>21903567.161631681</v>
      </c>
      <c r="D27">
        <v>35415429.254138932</v>
      </c>
    </row>
    <row r="28" spans="1:4" x14ac:dyDescent="0.15">
      <c r="A28" s="54" t="s">
        <v>185</v>
      </c>
      <c r="B28">
        <v>11589349.718381977</v>
      </c>
      <c r="C28">
        <v>16083802.696705924</v>
      </c>
      <c r="D28">
        <v>19313193.377709508</v>
      </c>
    </row>
    <row r="29" spans="1:4" x14ac:dyDescent="0.15">
      <c r="A29" s="53"/>
    </row>
    <row r="30" spans="1:4" x14ac:dyDescent="0.15">
      <c r="A30" s="53" t="s">
        <v>179</v>
      </c>
    </row>
    <row r="31" spans="1:4" x14ac:dyDescent="0.15">
      <c r="A31" s="54" t="s">
        <v>189</v>
      </c>
      <c r="B31">
        <v>14202594.299368493</v>
      </c>
      <c r="C31">
        <v>10876941.45758662</v>
      </c>
      <c r="D31">
        <v>16160266.257040452</v>
      </c>
    </row>
    <row r="32" spans="1:4" x14ac:dyDescent="0.15">
      <c r="A32" s="54" t="s">
        <v>187</v>
      </c>
      <c r="B32">
        <v>33977129.202935658</v>
      </c>
      <c r="C32">
        <v>40141491.722136885</v>
      </c>
      <c r="D32">
        <v>40548045.741594128</v>
      </c>
    </row>
    <row r="33" spans="1:4" x14ac:dyDescent="0.15">
      <c r="A33" s="54" t="s">
        <v>182</v>
      </c>
      <c r="B33">
        <v>56678784.775558971</v>
      </c>
      <c r="C33">
        <v>53564942.823007345</v>
      </c>
      <c r="D33">
        <v>77948114.01263015</v>
      </c>
    </row>
    <row r="34" spans="1:4" x14ac:dyDescent="0.15">
      <c r="A34" s="53" t="s">
        <v>183</v>
      </c>
      <c r="B34">
        <v>36486431.131592423</v>
      </c>
      <c r="C34">
        <v>38175968.595323436</v>
      </c>
      <c r="D34">
        <v>47220174.091141835</v>
      </c>
    </row>
    <row r="35" spans="1:4" x14ac:dyDescent="0.15">
      <c r="A35" s="54" t="s">
        <v>185</v>
      </c>
      <c r="B35">
        <v>20855265.4036525</v>
      </c>
      <c r="C35">
        <v>17985321.727257211</v>
      </c>
      <c r="D35">
        <v>24147124.082607955</v>
      </c>
    </row>
    <row r="36" spans="1:4" x14ac:dyDescent="0.15">
      <c r="A36" s="53"/>
    </row>
    <row r="37" spans="1:4" x14ac:dyDescent="0.15">
      <c r="A37" s="53" t="s">
        <v>180</v>
      </c>
    </row>
    <row r="38" spans="1:4" x14ac:dyDescent="0.15">
      <c r="A38" s="54" t="s">
        <v>189</v>
      </c>
      <c r="B38">
        <v>8056494.2823007349</v>
      </c>
      <c r="C38">
        <v>6937702.6796381641</v>
      </c>
      <c r="D38">
        <v>11017750.469363373</v>
      </c>
    </row>
    <row r="39" spans="1:4" x14ac:dyDescent="0.15">
      <c r="A39" s="54" t="s">
        <v>187</v>
      </c>
      <c r="B39">
        <v>15231609.489674008</v>
      </c>
      <c r="C39">
        <v>12181430.278204473</v>
      </c>
      <c r="D39">
        <v>23863628.605564091</v>
      </c>
    </row>
    <row r="40" spans="1:4" x14ac:dyDescent="0.15">
      <c r="A40" s="54" t="s">
        <v>182</v>
      </c>
      <c r="B40">
        <v>23775729.646697391</v>
      </c>
      <c r="C40">
        <v>34684758.491210103</v>
      </c>
      <c r="D40">
        <v>41270353.302611373</v>
      </c>
    </row>
    <row r="41" spans="1:4" x14ac:dyDescent="0.15">
      <c r="A41" s="53" t="s">
        <v>183</v>
      </c>
      <c r="B41">
        <v>17706605.222734258</v>
      </c>
      <c r="C41">
        <v>20438300.051203277</v>
      </c>
      <c r="D41">
        <v>25243898.276156344</v>
      </c>
    </row>
    <row r="42" spans="1:4" x14ac:dyDescent="0.15">
      <c r="A42" s="54" t="s">
        <v>185</v>
      </c>
      <c r="B42">
        <v>9085338.7950162143</v>
      </c>
      <c r="C42">
        <v>8698754.0535927638</v>
      </c>
      <c r="D42">
        <v>11085850.827786312</v>
      </c>
    </row>
    <row r="43" spans="1:4" x14ac:dyDescent="0.15">
      <c r="A43" s="53"/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DA213-5255-4EC0-B5F2-E8CE3C568C4C}">
  <dimension ref="A1:D43"/>
  <sheetViews>
    <sheetView workbookViewId="0">
      <selection sqref="A1:A1048576"/>
    </sheetView>
  </sheetViews>
  <sheetFormatPr defaultRowHeight="13.5" x14ac:dyDescent="0.15"/>
  <cols>
    <col min="1" max="1" width="27.625" customWidth="1"/>
  </cols>
  <sheetData>
    <row r="1" spans="1:4" x14ac:dyDescent="0.15">
      <c r="A1" s="53" t="s">
        <v>191</v>
      </c>
    </row>
    <row r="2" spans="1:4" x14ac:dyDescent="0.15">
      <c r="A2" s="53" t="s">
        <v>174</v>
      </c>
    </row>
    <row r="3" spans="1:4" x14ac:dyDescent="0.15">
      <c r="A3" s="54" t="s">
        <v>189</v>
      </c>
      <c r="B3">
        <v>415599.93172896403</v>
      </c>
      <c r="C3">
        <v>404164.53319679131</v>
      </c>
      <c r="D3">
        <v>535074.24475166411</v>
      </c>
    </row>
    <row r="4" spans="1:4" x14ac:dyDescent="0.15">
      <c r="A4" s="54" t="s">
        <v>187</v>
      </c>
      <c r="B4">
        <v>829493.08755760372</v>
      </c>
      <c r="C4">
        <v>1026796.3816350914</v>
      </c>
      <c r="D4">
        <v>1279399.214883086</v>
      </c>
    </row>
    <row r="5" spans="1:4" x14ac:dyDescent="0.15">
      <c r="A5" s="54" t="s">
        <v>182</v>
      </c>
      <c r="B5">
        <v>10313022.700119475</v>
      </c>
      <c r="C5">
        <v>8263867.5541901356</v>
      </c>
      <c r="D5">
        <v>8332309.2677931394</v>
      </c>
    </row>
    <row r="6" spans="1:4" x14ac:dyDescent="0.15">
      <c r="A6" s="53" t="s">
        <v>183</v>
      </c>
      <c r="B6">
        <v>17124253.285543609</v>
      </c>
      <c r="C6">
        <v>20358081.583888046</v>
      </c>
      <c r="D6">
        <v>22558627.75217614</v>
      </c>
    </row>
    <row r="7" spans="1:4" x14ac:dyDescent="0.15">
      <c r="A7" s="54" t="s">
        <v>185</v>
      </c>
      <c r="B7">
        <v>6099163.6798088411</v>
      </c>
      <c r="C7">
        <v>7081071.8552654041</v>
      </c>
      <c r="D7">
        <v>8648745.5197132621</v>
      </c>
    </row>
    <row r="8" spans="1:4" x14ac:dyDescent="0.15">
      <c r="A8" s="53"/>
    </row>
    <row r="9" spans="1:4" x14ac:dyDescent="0.15">
      <c r="A9" s="53" t="s">
        <v>176</v>
      </c>
    </row>
    <row r="10" spans="1:4" x14ac:dyDescent="0.15">
      <c r="A10" s="54" t="s">
        <v>189</v>
      </c>
      <c r="B10">
        <v>407748.76258747227</v>
      </c>
      <c r="C10">
        <v>266257.04045058886</v>
      </c>
      <c r="D10">
        <v>312681.34493940946</v>
      </c>
    </row>
    <row r="11" spans="1:4" x14ac:dyDescent="0.15">
      <c r="A11" s="54" t="s">
        <v>187</v>
      </c>
      <c r="B11">
        <v>415087.89895886672</v>
      </c>
      <c r="C11">
        <v>302099.33435739891</v>
      </c>
      <c r="D11">
        <v>340843.14729476022</v>
      </c>
    </row>
    <row r="12" spans="1:4" x14ac:dyDescent="0.15">
      <c r="A12" s="54" t="s">
        <v>182</v>
      </c>
      <c r="B12">
        <v>175456.56255333676</v>
      </c>
      <c r="C12">
        <v>229049.32582351938</v>
      </c>
      <c r="D12">
        <v>234340.33111452468</v>
      </c>
    </row>
    <row r="13" spans="1:4" x14ac:dyDescent="0.15">
      <c r="A13" s="53" t="s">
        <v>183</v>
      </c>
      <c r="B13">
        <v>110087.04557091654</v>
      </c>
      <c r="C13">
        <v>147465.43778801843</v>
      </c>
      <c r="D13">
        <v>150025.60163850489</v>
      </c>
    </row>
    <row r="14" spans="1:4" x14ac:dyDescent="0.15">
      <c r="A14" s="54" t="s">
        <v>185</v>
      </c>
      <c r="B14">
        <v>42840.07509813962</v>
      </c>
      <c r="C14">
        <v>68783.068783068782</v>
      </c>
      <c r="D14">
        <v>51032.599419696198</v>
      </c>
    </row>
    <row r="15" spans="1:4" x14ac:dyDescent="0.15">
      <c r="A15" s="53"/>
    </row>
    <row r="16" spans="1:4" x14ac:dyDescent="0.15">
      <c r="A16" s="53" t="s">
        <v>177</v>
      </c>
    </row>
    <row r="17" spans="1:4" x14ac:dyDescent="0.15">
      <c r="A17" s="54" t="s">
        <v>189</v>
      </c>
      <c r="B17">
        <v>6640040.9626216078</v>
      </c>
      <c r="C17">
        <v>8721966.2058371734</v>
      </c>
      <c r="D17">
        <v>8364738.0098993005</v>
      </c>
    </row>
    <row r="18" spans="1:4" x14ac:dyDescent="0.15">
      <c r="A18" s="54" t="s">
        <v>187</v>
      </c>
      <c r="B18">
        <v>8419354.8387096785</v>
      </c>
      <c r="C18">
        <v>13339819.081754567</v>
      </c>
      <c r="D18">
        <v>11998805.256869774</v>
      </c>
    </row>
    <row r="19" spans="1:4" x14ac:dyDescent="0.15">
      <c r="A19" s="54" t="s">
        <v>182</v>
      </c>
      <c r="B19">
        <v>9716163.1677760724</v>
      </c>
      <c r="C19">
        <v>7050349.8890595669</v>
      </c>
      <c r="D19">
        <v>7675712.5789383855</v>
      </c>
    </row>
    <row r="20" spans="1:4" x14ac:dyDescent="0.15">
      <c r="A20" s="53" t="s">
        <v>183</v>
      </c>
      <c r="B20">
        <v>4451442.2256357744</v>
      </c>
      <c r="C20">
        <v>5326506.2297320366</v>
      </c>
      <c r="D20">
        <v>5959720.088752347</v>
      </c>
    </row>
    <row r="21" spans="1:4" x14ac:dyDescent="0.15">
      <c r="A21" s="54" t="s">
        <v>185</v>
      </c>
      <c r="B21">
        <v>2535586.2775217616</v>
      </c>
      <c r="C21">
        <v>3473288.9571599253</v>
      </c>
      <c r="D21">
        <v>3423792.4560505208</v>
      </c>
    </row>
    <row r="22" spans="1:4" x14ac:dyDescent="0.15">
      <c r="A22" s="53"/>
    </row>
    <row r="23" spans="1:4" x14ac:dyDescent="0.15">
      <c r="A23" s="53" t="s">
        <v>178</v>
      </c>
    </row>
    <row r="24" spans="1:4" x14ac:dyDescent="0.15">
      <c r="A24" s="54" t="s">
        <v>189</v>
      </c>
      <c r="B24">
        <v>8060931.8996415772</v>
      </c>
      <c r="C24">
        <v>11961768.219832737</v>
      </c>
      <c r="D24">
        <v>10625874.722648917</v>
      </c>
    </row>
    <row r="25" spans="1:4" x14ac:dyDescent="0.15">
      <c r="A25" s="54" t="s">
        <v>187</v>
      </c>
      <c r="B25">
        <v>46433179.723502308</v>
      </c>
      <c r="C25">
        <v>59128008.192524329</v>
      </c>
      <c r="D25">
        <v>49567332.309267797</v>
      </c>
    </row>
    <row r="26" spans="1:4" x14ac:dyDescent="0.15">
      <c r="A26" s="54" t="s">
        <v>182</v>
      </c>
      <c r="B26">
        <v>76093019.286567673</v>
      </c>
      <c r="C26">
        <v>98510155.316606939</v>
      </c>
      <c r="D26">
        <v>87147806.792968094</v>
      </c>
    </row>
    <row r="27" spans="1:4" x14ac:dyDescent="0.15">
      <c r="A27" s="53" t="s">
        <v>183</v>
      </c>
      <c r="B27">
        <v>33718211.29885646</v>
      </c>
      <c r="C27">
        <v>42349889.059566483</v>
      </c>
      <c r="D27">
        <v>42520737.327188946</v>
      </c>
    </row>
    <row r="28" spans="1:4" x14ac:dyDescent="0.15">
      <c r="A28" s="54" t="s">
        <v>185</v>
      </c>
      <c r="B28">
        <v>18107526.881720431</v>
      </c>
      <c r="C28">
        <v>11467656.596688855</v>
      </c>
      <c r="D28">
        <v>14501621.43710522</v>
      </c>
    </row>
    <row r="29" spans="1:4" x14ac:dyDescent="0.15">
      <c r="A29" s="53"/>
    </row>
    <row r="30" spans="1:4" x14ac:dyDescent="0.15">
      <c r="A30" s="53" t="s">
        <v>179</v>
      </c>
    </row>
    <row r="31" spans="1:4" x14ac:dyDescent="0.15">
      <c r="A31" s="54" t="s">
        <v>189</v>
      </c>
      <c r="B31">
        <v>26904761.904761907</v>
      </c>
      <c r="C31">
        <v>34526199.010069981</v>
      </c>
      <c r="D31">
        <v>35008363.201911591</v>
      </c>
    </row>
    <row r="32" spans="1:4" x14ac:dyDescent="0.15">
      <c r="A32" s="54" t="s">
        <v>187</v>
      </c>
      <c r="B32">
        <v>68753370.88240315</v>
      </c>
      <c r="C32">
        <v>90199351.42515789</v>
      </c>
      <c r="D32">
        <v>76264550.264550269</v>
      </c>
    </row>
    <row r="33" spans="1:4" x14ac:dyDescent="0.15">
      <c r="A33" s="54" t="s">
        <v>182</v>
      </c>
      <c r="B33">
        <v>101115036.69568187</v>
      </c>
      <c r="C33">
        <v>140215565.79621097</v>
      </c>
      <c r="D33">
        <v>148247653.18313706</v>
      </c>
    </row>
    <row r="34" spans="1:4" x14ac:dyDescent="0.15">
      <c r="A34" s="53" t="s">
        <v>183</v>
      </c>
      <c r="B34">
        <v>47244239.631336406</v>
      </c>
      <c r="C34">
        <v>57368492.916880019</v>
      </c>
      <c r="D34">
        <v>63812254.650964275</v>
      </c>
    </row>
    <row r="35" spans="1:4" x14ac:dyDescent="0.15">
      <c r="A35" s="54" t="s">
        <v>185</v>
      </c>
      <c r="B35">
        <v>37089264.379586965</v>
      </c>
      <c r="C35">
        <v>43044376.173408434</v>
      </c>
      <c r="D35">
        <v>50763952.892985195</v>
      </c>
    </row>
    <row r="36" spans="1:4" x14ac:dyDescent="0.15">
      <c r="A36" s="53"/>
    </row>
    <row r="37" spans="1:4" x14ac:dyDescent="0.15">
      <c r="A37" s="53" t="s">
        <v>180</v>
      </c>
    </row>
    <row r="38" spans="1:4" x14ac:dyDescent="0.15">
      <c r="A38" s="54" t="s">
        <v>189</v>
      </c>
      <c r="B38">
        <v>9647892.1317631006</v>
      </c>
      <c r="C38">
        <v>15227342.549923196</v>
      </c>
      <c r="D38">
        <v>12695681.85697218</v>
      </c>
    </row>
    <row r="39" spans="1:4" x14ac:dyDescent="0.15">
      <c r="A39" s="54" t="s">
        <v>187</v>
      </c>
      <c r="B39">
        <v>36197644.649257556</v>
      </c>
      <c r="C39">
        <v>34060761.222051546</v>
      </c>
      <c r="D39">
        <v>45232121.522444107</v>
      </c>
    </row>
    <row r="40" spans="1:4" x14ac:dyDescent="0.15">
      <c r="A40" s="54" t="s">
        <v>182</v>
      </c>
      <c r="B40">
        <v>49366444.78579963</v>
      </c>
      <c r="C40">
        <v>63293906.810035847</v>
      </c>
      <c r="D40">
        <v>62189281.447345965</v>
      </c>
    </row>
    <row r="41" spans="1:4" x14ac:dyDescent="0.15">
      <c r="A41" s="53" t="s">
        <v>183</v>
      </c>
      <c r="B41">
        <v>20613415.25857655</v>
      </c>
      <c r="C41">
        <v>23710701.484895036</v>
      </c>
      <c r="D41">
        <v>28689537.463731013</v>
      </c>
    </row>
    <row r="42" spans="1:4" x14ac:dyDescent="0.15">
      <c r="A42" s="54" t="s">
        <v>185</v>
      </c>
      <c r="B42">
        <v>7849803.7207714636</v>
      </c>
      <c r="C42">
        <v>7888547.5337088248</v>
      </c>
      <c r="D42">
        <v>10356118.791609712</v>
      </c>
    </row>
    <row r="43" spans="1:4" x14ac:dyDescent="0.15">
      <c r="A43" s="53"/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B818D-B390-4887-A1C5-9180B8A7C725}">
  <dimension ref="A1:D43"/>
  <sheetViews>
    <sheetView workbookViewId="0">
      <selection activeCell="H23" sqref="H23"/>
    </sheetView>
  </sheetViews>
  <sheetFormatPr defaultRowHeight="13.5" x14ac:dyDescent="0.15"/>
  <cols>
    <col min="1" max="1" width="27.625" customWidth="1"/>
    <col min="2" max="2" width="14.375" customWidth="1"/>
  </cols>
  <sheetData>
    <row r="1" spans="1:4" x14ac:dyDescent="0.15">
      <c r="A1" s="53" t="s">
        <v>192</v>
      </c>
    </row>
    <row r="2" spans="1:4" x14ac:dyDescent="0.15">
      <c r="A2" s="53" t="s">
        <v>174</v>
      </c>
    </row>
    <row r="3" spans="1:4" x14ac:dyDescent="0.15">
      <c r="A3" s="54" t="s">
        <v>189</v>
      </c>
      <c r="B3">
        <v>285372.93053422088</v>
      </c>
      <c r="C3">
        <v>270865.33538146445</v>
      </c>
      <c r="D3">
        <v>368322.23928998125</v>
      </c>
    </row>
    <row r="4" spans="1:4" x14ac:dyDescent="0.15">
      <c r="A4" s="54" t="s">
        <v>187</v>
      </c>
      <c r="B4">
        <v>4441884.2805939587</v>
      </c>
      <c r="C4">
        <v>5346304.8301757984</v>
      </c>
      <c r="D4">
        <v>5949308.7557603689</v>
      </c>
    </row>
    <row r="5" spans="1:4" x14ac:dyDescent="0.15">
      <c r="A5" s="54" t="s">
        <v>182</v>
      </c>
      <c r="B5">
        <v>7509984.6390168974</v>
      </c>
      <c r="C5">
        <v>8395459.9761051387</v>
      </c>
      <c r="D5">
        <v>9787506.4004096277</v>
      </c>
    </row>
    <row r="6" spans="1:4" x14ac:dyDescent="0.15">
      <c r="A6" s="53" t="s">
        <v>183</v>
      </c>
      <c r="B6">
        <v>9650964.3283836842</v>
      </c>
      <c r="C6">
        <v>10107185.526540365</v>
      </c>
      <c r="D6">
        <v>13867895.545314901</v>
      </c>
    </row>
    <row r="7" spans="1:4" x14ac:dyDescent="0.15">
      <c r="A7" s="54" t="s">
        <v>185</v>
      </c>
      <c r="B7">
        <v>6670762.928827445</v>
      </c>
      <c r="C7">
        <v>7202252.9441884281</v>
      </c>
      <c r="D7">
        <v>8852875.9173920471</v>
      </c>
    </row>
    <row r="8" spans="1:4" x14ac:dyDescent="0.15">
      <c r="A8" s="53"/>
    </row>
    <row r="9" spans="1:4" x14ac:dyDescent="0.15">
      <c r="A9" s="53" t="s">
        <v>176</v>
      </c>
    </row>
    <row r="10" spans="1:4" x14ac:dyDescent="0.15">
      <c r="A10" s="54" t="s">
        <v>189</v>
      </c>
      <c r="B10">
        <v>256528.41781874042</v>
      </c>
      <c r="C10">
        <v>261819.42310974569</v>
      </c>
      <c r="D10">
        <v>324741.25277151394</v>
      </c>
    </row>
    <row r="11" spans="1:4" x14ac:dyDescent="0.15">
      <c r="A11" s="54" t="s">
        <v>187</v>
      </c>
      <c r="B11">
        <v>277351.08380269672</v>
      </c>
      <c r="C11">
        <v>321385.90203106334</v>
      </c>
      <c r="D11">
        <v>370146.78273623978</v>
      </c>
    </row>
    <row r="12" spans="1:4" x14ac:dyDescent="0.15">
      <c r="A12" s="54" t="s">
        <v>182</v>
      </c>
      <c r="B12">
        <v>154121.86379928316</v>
      </c>
      <c r="C12">
        <v>203447.68731865508</v>
      </c>
      <c r="D12">
        <v>200684.41712206171</v>
      </c>
    </row>
    <row r="13" spans="1:4" x14ac:dyDescent="0.15">
      <c r="A13" s="53" t="s">
        <v>183</v>
      </c>
      <c r="B13">
        <v>86021.505376344096</v>
      </c>
      <c r="C13">
        <v>98822.324628776245</v>
      </c>
      <c r="D13">
        <v>135320.02049487969</v>
      </c>
    </row>
    <row r="14" spans="1:4" x14ac:dyDescent="0.15">
      <c r="A14" s="54" t="s">
        <v>185</v>
      </c>
      <c r="B14">
        <v>48813.790749274624</v>
      </c>
      <c r="C14">
        <v>54958.183990442056</v>
      </c>
      <c r="D14">
        <v>65204.983780283314</v>
      </c>
    </row>
    <row r="15" spans="1:4" x14ac:dyDescent="0.15">
      <c r="A15" s="53"/>
    </row>
    <row r="16" spans="1:4" x14ac:dyDescent="0.15">
      <c r="A16" s="53" t="s">
        <v>177</v>
      </c>
    </row>
    <row r="17" spans="1:4" x14ac:dyDescent="0.15">
      <c r="A17" s="54" t="s">
        <v>189</v>
      </c>
      <c r="B17">
        <v>35612903.225806452</v>
      </c>
      <c r="C17">
        <v>42345451.442225635</v>
      </c>
      <c r="D17">
        <v>48369516.982420214</v>
      </c>
    </row>
    <row r="18" spans="1:4" x14ac:dyDescent="0.15">
      <c r="A18" s="54" t="s">
        <v>187</v>
      </c>
      <c r="B18">
        <v>54883085.850827791</v>
      </c>
      <c r="C18">
        <v>59372930.534220859</v>
      </c>
      <c r="D18">
        <v>69984639.016897082</v>
      </c>
    </row>
    <row r="19" spans="1:4" x14ac:dyDescent="0.15">
      <c r="A19" s="54" t="s">
        <v>182</v>
      </c>
      <c r="B19">
        <v>26443079.023724187</v>
      </c>
      <c r="C19">
        <v>30539682.539682541</v>
      </c>
      <c r="D19">
        <v>39259429.936849296</v>
      </c>
    </row>
    <row r="20" spans="1:4" x14ac:dyDescent="0.15">
      <c r="A20" s="53" t="s">
        <v>183</v>
      </c>
      <c r="B20">
        <v>8216760.5393411852</v>
      </c>
      <c r="C20">
        <v>11925584.570745861</v>
      </c>
      <c r="D20">
        <v>13269329.237071173</v>
      </c>
    </row>
    <row r="21" spans="1:4" x14ac:dyDescent="0.15">
      <c r="A21" s="54" t="s">
        <v>185</v>
      </c>
      <c r="B21">
        <v>3721454.1730670766</v>
      </c>
      <c r="C21">
        <v>4166069.2951015532</v>
      </c>
      <c r="D21">
        <v>4960658.8155013705</v>
      </c>
    </row>
    <row r="22" spans="1:4" x14ac:dyDescent="0.15">
      <c r="A22" s="53"/>
    </row>
    <row r="23" spans="1:4" x14ac:dyDescent="0.15">
      <c r="A23" s="53" t="s">
        <v>178</v>
      </c>
    </row>
    <row r="24" spans="1:4" x14ac:dyDescent="0.15">
      <c r="A24" s="54" t="s">
        <v>189</v>
      </c>
      <c r="B24">
        <v>25111964.499061275</v>
      </c>
      <c r="C24">
        <v>27271206.690561529</v>
      </c>
      <c r="D24">
        <v>30745605.052057184</v>
      </c>
    </row>
    <row r="25" spans="1:4" x14ac:dyDescent="0.15">
      <c r="A25" s="54" t="s">
        <v>187</v>
      </c>
      <c r="B25">
        <v>80922683.051715314</v>
      </c>
      <c r="C25">
        <v>82282130.056323603</v>
      </c>
      <c r="D25">
        <v>100931992.89196105</v>
      </c>
    </row>
    <row r="26" spans="1:4" x14ac:dyDescent="0.15">
      <c r="A26" s="54" t="s">
        <v>182</v>
      </c>
      <c r="B26">
        <v>83601979.860044375</v>
      </c>
      <c r="C26">
        <v>89110428.40075098</v>
      </c>
      <c r="D26">
        <v>131072481.73920459</v>
      </c>
    </row>
    <row r="27" spans="1:4" x14ac:dyDescent="0.15">
      <c r="A27" s="53" t="s">
        <v>183</v>
      </c>
      <c r="B27">
        <v>68098310.291858688</v>
      </c>
      <c r="C27">
        <v>69794674.859190986</v>
      </c>
      <c r="D27">
        <v>69712544.80286032</v>
      </c>
    </row>
    <row r="28" spans="1:4" x14ac:dyDescent="0.15">
      <c r="A28" s="54" t="s">
        <v>185</v>
      </c>
      <c r="B28">
        <v>26126301.416623998</v>
      </c>
      <c r="C28">
        <v>28057518.347840931</v>
      </c>
      <c r="D28">
        <v>31235279.057845071</v>
      </c>
    </row>
    <row r="29" spans="1:4" x14ac:dyDescent="0.15">
      <c r="A29" s="53"/>
    </row>
    <row r="30" spans="1:4" x14ac:dyDescent="0.15">
      <c r="A30" s="53" t="s">
        <v>179</v>
      </c>
    </row>
    <row r="31" spans="1:4" x14ac:dyDescent="0.15">
      <c r="A31" s="54" t="s">
        <v>189</v>
      </c>
      <c r="B31">
        <v>31797405.70063151</v>
      </c>
      <c r="C31">
        <v>32927291.346646186</v>
      </c>
      <c r="D31">
        <v>41325602.952722318</v>
      </c>
    </row>
    <row r="32" spans="1:4" x14ac:dyDescent="0.15">
      <c r="A32" s="54" t="s">
        <v>187</v>
      </c>
      <c r="B32">
        <v>103256187.06263869</v>
      </c>
      <c r="C32">
        <v>107865164.70387439</v>
      </c>
      <c r="D32">
        <v>149366748.23348689</v>
      </c>
    </row>
    <row r="33" spans="1:4" x14ac:dyDescent="0.15">
      <c r="A33" s="54" t="s">
        <v>182</v>
      </c>
      <c r="B33">
        <v>162568356.37480798</v>
      </c>
      <c r="C33">
        <v>174316436.25192013</v>
      </c>
      <c r="D33">
        <v>228443307.37327185</v>
      </c>
    </row>
    <row r="34" spans="1:4" x14ac:dyDescent="0.15">
      <c r="A34" s="53" t="s">
        <v>183</v>
      </c>
      <c r="B34">
        <v>88405529.953917056</v>
      </c>
      <c r="C34">
        <v>98707799.965864494</v>
      </c>
      <c r="D34">
        <v>122208870.08021846</v>
      </c>
    </row>
    <row r="35" spans="1:4" x14ac:dyDescent="0.15">
      <c r="A35" s="54" t="s">
        <v>185</v>
      </c>
      <c r="B35">
        <v>38691926.949991472</v>
      </c>
      <c r="C35">
        <v>41472435.569209762</v>
      </c>
      <c r="D35">
        <v>49283927.480798751</v>
      </c>
    </row>
    <row r="36" spans="1:4" x14ac:dyDescent="0.15">
      <c r="A36" s="53"/>
    </row>
    <row r="37" spans="1:4" x14ac:dyDescent="0.15">
      <c r="A37" s="53" t="s">
        <v>180</v>
      </c>
    </row>
    <row r="38" spans="1:4" x14ac:dyDescent="0.15">
      <c r="A38" s="54" t="s">
        <v>189</v>
      </c>
      <c r="B38">
        <v>24878989.588667009</v>
      </c>
      <c r="C38">
        <v>27663765.147636116</v>
      </c>
      <c r="D38">
        <v>32603425.263696868</v>
      </c>
    </row>
    <row r="39" spans="1:4" x14ac:dyDescent="0.15">
      <c r="A39" s="54" t="s">
        <v>187</v>
      </c>
      <c r="B39">
        <v>56470899.470899478</v>
      </c>
      <c r="C39">
        <v>62592251.237412535</v>
      </c>
      <c r="D39">
        <v>74286819.29168798</v>
      </c>
    </row>
    <row r="40" spans="1:4" x14ac:dyDescent="0.15">
      <c r="A40" s="54" t="s">
        <v>182</v>
      </c>
      <c r="B40">
        <v>76565284.178187415</v>
      </c>
      <c r="C40">
        <v>87402116.402116403</v>
      </c>
      <c r="D40">
        <v>100670999.41969618</v>
      </c>
    </row>
    <row r="41" spans="1:4" x14ac:dyDescent="0.15">
      <c r="A41" s="53" t="s">
        <v>183</v>
      </c>
      <c r="B41">
        <v>51948626.04540024</v>
      </c>
      <c r="C41">
        <v>58353302.611367129</v>
      </c>
      <c r="D41">
        <v>67807531.343232647</v>
      </c>
    </row>
    <row r="42" spans="1:4" x14ac:dyDescent="0.15">
      <c r="A42" s="54" t="s">
        <v>185</v>
      </c>
      <c r="B42">
        <v>29527735.108380273</v>
      </c>
      <c r="C42">
        <v>37871991.807475679</v>
      </c>
      <c r="D42">
        <v>40293313.084144056</v>
      </c>
    </row>
    <row r="43" spans="1:4" x14ac:dyDescent="0.15">
      <c r="A43" s="5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657C2-4510-4AB0-8678-2632C19497A3}">
  <dimension ref="A1:J6"/>
  <sheetViews>
    <sheetView workbookViewId="0">
      <selection activeCell="J7" sqref="J7"/>
    </sheetView>
  </sheetViews>
  <sheetFormatPr defaultRowHeight="13.5" x14ac:dyDescent="0.15"/>
  <cols>
    <col min="1" max="1" width="9.5" bestFit="1" customWidth="1"/>
    <col min="2" max="2" width="9.5" customWidth="1"/>
    <col min="6" max="6" width="9.5" bestFit="1" customWidth="1"/>
    <col min="9" max="9" width="23.125" style="1" customWidth="1"/>
    <col min="10" max="10" width="11.625" style="1" bestFit="1" customWidth="1"/>
  </cols>
  <sheetData>
    <row r="1" spans="1:10" x14ac:dyDescent="0.15">
      <c r="A1" t="s">
        <v>19</v>
      </c>
      <c r="I1" s="1" t="s">
        <v>23</v>
      </c>
      <c r="J1" s="1" t="s">
        <v>360</v>
      </c>
    </row>
    <row r="2" spans="1:10" x14ac:dyDescent="0.15">
      <c r="A2" t="s">
        <v>20</v>
      </c>
      <c r="B2">
        <v>993662</v>
      </c>
      <c r="C2">
        <v>1167013</v>
      </c>
      <c r="D2">
        <v>1414892</v>
      </c>
      <c r="E2" t="s">
        <v>22</v>
      </c>
      <c r="F2">
        <f>AVERAGE(B2:D2)</f>
        <v>1191855.6666666667</v>
      </c>
      <c r="G2">
        <f>STDEV(B2:D2)</f>
        <v>211710.99827437697</v>
      </c>
      <c r="I2" s="1">
        <f>F2/0.005859</f>
        <v>203423052.85316041</v>
      </c>
      <c r="J2" s="1">
        <f>STDEV(B2:D2)/0.005859</f>
        <v>36134322.96883034</v>
      </c>
    </row>
    <row r="3" spans="1:10" x14ac:dyDescent="0.15">
      <c r="A3" t="s">
        <v>21</v>
      </c>
      <c r="B3">
        <v>1953405</v>
      </c>
      <c r="C3">
        <v>2777807</v>
      </c>
      <c r="D3">
        <v>2234323</v>
      </c>
      <c r="F3">
        <f>AVERAGE(B3:D3)</f>
        <v>2321845</v>
      </c>
      <c r="G3">
        <f>STDEV(B3:D3)</f>
        <v>419111.84636562114</v>
      </c>
      <c r="I3" s="1">
        <f>F3/0.005859</f>
        <v>396286909.02884454</v>
      </c>
      <c r="J3" s="1">
        <f>G3/0.005859</f>
        <v>71532999.891725749</v>
      </c>
    </row>
    <row r="6" spans="1:10" ht="14.25" x14ac:dyDescent="0.2">
      <c r="D6" t="s">
        <v>22</v>
      </c>
      <c r="H6" t="s">
        <v>22</v>
      </c>
      <c r="I6" s="1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6E62A-1413-4F0E-B956-98E644ED1D93}">
  <dimension ref="A1:D110"/>
  <sheetViews>
    <sheetView workbookViewId="0">
      <selection sqref="A1:A1048576"/>
    </sheetView>
  </sheetViews>
  <sheetFormatPr defaultRowHeight="13.5" x14ac:dyDescent="0.15"/>
  <cols>
    <col min="1" max="1" width="27.25" style="53" customWidth="1"/>
  </cols>
  <sheetData>
    <row r="1" spans="1:4" x14ac:dyDescent="0.15">
      <c r="A1" s="49" t="s">
        <v>6</v>
      </c>
    </row>
    <row r="2" spans="1:4" x14ac:dyDescent="0.15">
      <c r="A2" s="53" t="s">
        <v>193</v>
      </c>
    </row>
    <row r="3" spans="1:4" x14ac:dyDescent="0.15">
      <c r="A3" s="54" t="s">
        <v>189</v>
      </c>
      <c r="B3">
        <v>16726.403823178018</v>
      </c>
      <c r="C3">
        <v>23553.507424475167</v>
      </c>
      <c r="D3">
        <v>35500.938726745182</v>
      </c>
    </row>
    <row r="4" spans="1:4" x14ac:dyDescent="0.15">
      <c r="A4" s="54" t="s">
        <v>187</v>
      </c>
      <c r="B4">
        <v>178699.43676395289</v>
      </c>
      <c r="C4">
        <v>263184.84383000515</v>
      </c>
      <c r="D4">
        <v>329407.74876258749</v>
      </c>
    </row>
    <row r="5" spans="1:4" x14ac:dyDescent="0.15">
      <c r="A5" s="54" t="s">
        <v>182</v>
      </c>
      <c r="B5">
        <v>7459464.0723672984</v>
      </c>
      <c r="C5">
        <v>9264038.2317801677</v>
      </c>
      <c r="D5">
        <v>14470728.793309439</v>
      </c>
    </row>
    <row r="6" spans="1:4" x14ac:dyDescent="0.15">
      <c r="A6" s="54" t="s">
        <v>183</v>
      </c>
      <c r="B6">
        <v>16301075.268817205</v>
      </c>
      <c r="C6">
        <v>20836490.868748933</v>
      </c>
      <c r="D6">
        <v>35690561.529271208</v>
      </c>
    </row>
    <row r="7" spans="1:4" x14ac:dyDescent="0.15">
      <c r="A7" s="54" t="s">
        <v>185</v>
      </c>
      <c r="B7">
        <v>6911076.975593105</v>
      </c>
      <c r="C7">
        <v>7714285.7142857146</v>
      </c>
      <c r="D7">
        <v>9763270.1826250218</v>
      </c>
    </row>
    <row r="8" spans="1:4" x14ac:dyDescent="0.15">
      <c r="A8" s="55"/>
    </row>
    <row r="9" spans="1:4" x14ac:dyDescent="0.15">
      <c r="A9" s="53" t="s">
        <v>194</v>
      </c>
    </row>
    <row r="10" spans="1:4" x14ac:dyDescent="0.15">
      <c r="A10" s="55" t="s">
        <v>188</v>
      </c>
      <c r="B10">
        <v>737497.86653012468</v>
      </c>
      <c r="C10">
        <v>825738.18057689036</v>
      </c>
      <c r="D10">
        <v>909028.84451271559</v>
      </c>
    </row>
    <row r="11" spans="1:4" x14ac:dyDescent="0.15">
      <c r="A11" s="55" t="s">
        <v>186</v>
      </c>
      <c r="B11">
        <v>1237071.1725550436</v>
      </c>
      <c r="C11">
        <v>1351425.1578767709</v>
      </c>
      <c r="D11">
        <v>1474995.7330602494</v>
      </c>
    </row>
    <row r="12" spans="1:4" x14ac:dyDescent="0.15">
      <c r="A12" s="55" t="s">
        <v>181</v>
      </c>
      <c r="B12">
        <v>239460.65881549753</v>
      </c>
      <c r="C12">
        <v>259259.25925925927</v>
      </c>
      <c r="D12">
        <v>579279.74057006324</v>
      </c>
    </row>
    <row r="13" spans="1:4" x14ac:dyDescent="0.15">
      <c r="A13" s="56" t="s">
        <v>175</v>
      </c>
      <c r="B13">
        <v>64516.129032258068</v>
      </c>
      <c r="C13">
        <v>70489.844683393079</v>
      </c>
      <c r="D13">
        <v>78682.369004949651</v>
      </c>
    </row>
    <row r="14" spans="1:4" x14ac:dyDescent="0.15">
      <c r="A14" s="55" t="s">
        <v>184</v>
      </c>
      <c r="B14">
        <v>26796.381635091315</v>
      </c>
      <c r="C14">
        <v>27479.091995221028</v>
      </c>
      <c r="D14">
        <v>28332.479945383173</v>
      </c>
    </row>
    <row r="16" spans="1:4" x14ac:dyDescent="0.15">
      <c r="A16" s="53" t="s">
        <v>195</v>
      </c>
    </row>
    <row r="17" spans="1:4" x14ac:dyDescent="0.15">
      <c r="A17" s="55" t="s">
        <v>188</v>
      </c>
      <c r="B17">
        <v>1749445.2978323947</v>
      </c>
      <c r="C17">
        <v>2223758.3205325142</v>
      </c>
      <c r="D17">
        <v>4782215.3951186212</v>
      </c>
    </row>
    <row r="18" spans="1:4" x14ac:dyDescent="0.15">
      <c r="A18" s="55" t="s">
        <v>186</v>
      </c>
      <c r="B18">
        <v>5193889.742276839</v>
      </c>
      <c r="C18">
        <v>5906980.7134323269</v>
      </c>
      <c r="D18">
        <v>8337429.595494112</v>
      </c>
    </row>
    <row r="19" spans="1:4" x14ac:dyDescent="0.15">
      <c r="A19" s="55" t="s">
        <v>181</v>
      </c>
      <c r="B19">
        <v>3456903.9085168121</v>
      </c>
      <c r="C19">
        <v>3812425.3285543611</v>
      </c>
      <c r="D19">
        <v>5891107.6975593111</v>
      </c>
    </row>
    <row r="20" spans="1:4" x14ac:dyDescent="0.15">
      <c r="A20" s="56" t="s">
        <v>175</v>
      </c>
      <c r="B20">
        <v>458952.03959720093</v>
      </c>
      <c r="C20">
        <v>669397.5081071856</v>
      </c>
      <c r="D20">
        <v>746714.45639561338</v>
      </c>
    </row>
    <row r="21" spans="1:4" x14ac:dyDescent="0.15">
      <c r="A21" s="55" t="s">
        <v>184</v>
      </c>
      <c r="B21">
        <v>184673.15241508791</v>
      </c>
      <c r="C21">
        <v>211298.85646014681</v>
      </c>
      <c r="D21">
        <v>439665.47191476531</v>
      </c>
    </row>
    <row r="22" spans="1:4" x14ac:dyDescent="0.15">
      <c r="A22" s="55"/>
    </row>
    <row r="23" spans="1:4" x14ac:dyDescent="0.15">
      <c r="A23" s="53" t="s">
        <v>196</v>
      </c>
    </row>
    <row r="24" spans="1:4" x14ac:dyDescent="0.15">
      <c r="A24" s="55" t="s">
        <v>188</v>
      </c>
      <c r="B24">
        <v>242191.50025601641</v>
      </c>
      <c r="C24">
        <v>278033.79416282644</v>
      </c>
      <c r="D24">
        <v>493087.55759115709</v>
      </c>
    </row>
    <row r="25" spans="1:4" x14ac:dyDescent="0.15">
      <c r="A25" s="55" t="s">
        <v>186</v>
      </c>
      <c r="B25">
        <v>3851681.1742618196</v>
      </c>
      <c r="C25">
        <v>4560163.8504864313</v>
      </c>
      <c r="D25">
        <v>7425072.5379817495</v>
      </c>
    </row>
    <row r="26" spans="1:4" x14ac:dyDescent="0.15">
      <c r="A26" s="55" t="s">
        <v>181</v>
      </c>
      <c r="B26">
        <v>7555726.2331455881</v>
      </c>
      <c r="C26">
        <v>7729476.019798601</v>
      </c>
      <c r="D26">
        <v>8419866.871475812</v>
      </c>
    </row>
    <row r="27" spans="1:4" x14ac:dyDescent="0.15">
      <c r="A27" s="56" t="s">
        <v>175</v>
      </c>
      <c r="B27">
        <v>4953746.3731012121</v>
      </c>
      <c r="C27">
        <v>5715480.4574159421</v>
      </c>
      <c r="D27">
        <v>7213005.6323528467</v>
      </c>
    </row>
    <row r="28" spans="1:4" x14ac:dyDescent="0.15">
      <c r="A28" s="55" t="s">
        <v>184</v>
      </c>
      <c r="B28">
        <v>1851169.1414917223</v>
      </c>
      <c r="C28">
        <v>2249871.9918074757</v>
      </c>
      <c r="D28">
        <v>2545912.2717308016</v>
      </c>
    </row>
    <row r="30" spans="1:4" x14ac:dyDescent="0.15">
      <c r="A30" s="53" t="s">
        <v>197</v>
      </c>
    </row>
    <row r="31" spans="1:4" x14ac:dyDescent="0.15">
      <c r="A31" s="55" t="s">
        <v>188</v>
      </c>
      <c r="B31">
        <v>284007.50981396146</v>
      </c>
      <c r="C31">
        <v>482846.90220174094</v>
      </c>
      <c r="D31">
        <v>873954.5997642976</v>
      </c>
    </row>
    <row r="32" spans="1:4" x14ac:dyDescent="0.15">
      <c r="A32" s="55" t="s">
        <v>186</v>
      </c>
      <c r="B32">
        <v>2071513.9102235879</v>
      </c>
      <c r="C32">
        <v>2363543.2667690734</v>
      </c>
      <c r="D32">
        <v>4330175.797917339</v>
      </c>
    </row>
    <row r="33" spans="1:4" x14ac:dyDescent="0.15">
      <c r="A33" s="55" t="s">
        <v>181</v>
      </c>
      <c r="B33">
        <v>1426011.2647209421</v>
      </c>
      <c r="C33">
        <v>1557091.6538658475</v>
      </c>
      <c r="D33">
        <v>1773169.4828432102</v>
      </c>
    </row>
    <row r="34" spans="1:4" x14ac:dyDescent="0.15">
      <c r="A34" s="56" t="s">
        <v>175</v>
      </c>
      <c r="B34">
        <v>218637.99283154123</v>
      </c>
      <c r="C34">
        <v>268305.171530978</v>
      </c>
      <c r="D34">
        <v>478238.60726748087</v>
      </c>
    </row>
    <row r="35" spans="1:4" x14ac:dyDescent="0.15">
      <c r="A35" s="55" t="s">
        <v>184</v>
      </c>
      <c r="B35">
        <v>43352.107868236904</v>
      </c>
      <c r="C35">
        <v>45058.883768561194</v>
      </c>
      <c r="D35">
        <v>68953.74637310121</v>
      </c>
    </row>
    <row r="36" spans="1:4" x14ac:dyDescent="0.15">
      <c r="A36" s="55"/>
    </row>
    <row r="37" spans="1:4" x14ac:dyDescent="0.15">
      <c r="A37" s="53" t="s">
        <v>198</v>
      </c>
    </row>
    <row r="38" spans="1:4" x14ac:dyDescent="0.15">
      <c r="A38" s="55" t="s">
        <v>188</v>
      </c>
      <c r="B38">
        <v>300392.55845707463</v>
      </c>
      <c r="C38">
        <v>329066.39358252264</v>
      </c>
      <c r="D38">
        <v>400750.9814104028</v>
      </c>
    </row>
    <row r="39" spans="1:4" x14ac:dyDescent="0.15">
      <c r="A39" s="55" t="s">
        <v>186</v>
      </c>
      <c r="B39">
        <v>2545314.9001536099</v>
      </c>
      <c r="C39">
        <v>2838368.32223929</v>
      </c>
      <c r="D39">
        <v>4126813.4493870973</v>
      </c>
    </row>
    <row r="40" spans="1:4" x14ac:dyDescent="0.15">
      <c r="A40" s="55" t="s">
        <v>181</v>
      </c>
      <c r="B40">
        <v>7880867.042157365</v>
      </c>
      <c r="C40">
        <v>10073050.00853388</v>
      </c>
      <c r="D40">
        <v>11534050.179218758</v>
      </c>
    </row>
    <row r="41" spans="1:4" x14ac:dyDescent="0.15">
      <c r="A41" s="56" t="s">
        <v>175</v>
      </c>
      <c r="B41">
        <v>974739.71667520062</v>
      </c>
      <c r="C41">
        <v>1080218.4673152415</v>
      </c>
      <c r="D41">
        <v>1657450.0768049157</v>
      </c>
    </row>
    <row r="42" spans="1:4" x14ac:dyDescent="0.15">
      <c r="A42" s="55" t="s">
        <v>184</v>
      </c>
      <c r="B42">
        <v>242362.17784604884</v>
      </c>
      <c r="C42">
        <v>312169.31216931221</v>
      </c>
      <c r="D42">
        <v>562211.98156682029</v>
      </c>
    </row>
    <row r="43" spans="1:4" x14ac:dyDescent="0.15">
      <c r="A43" s="55"/>
    </row>
    <row r="44" spans="1:4" x14ac:dyDescent="0.15">
      <c r="A44" s="53" t="s">
        <v>199</v>
      </c>
    </row>
    <row r="45" spans="1:4" x14ac:dyDescent="0.15">
      <c r="A45" s="55" t="s">
        <v>188</v>
      </c>
      <c r="B45">
        <v>10105649.428230073</v>
      </c>
      <c r="C45">
        <v>9610855.0947260633</v>
      </c>
      <c r="D45">
        <v>13346816.862945896</v>
      </c>
    </row>
    <row r="46" spans="1:4" x14ac:dyDescent="0.15">
      <c r="A46" s="55" t="s">
        <v>186</v>
      </c>
      <c r="B46">
        <v>15298515.104966719</v>
      </c>
      <c r="C46">
        <v>17441372.24782386</v>
      </c>
      <c r="D46">
        <v>21210616.146100018</v>
      </c>
    </row>
    <row r="47" spans="1:4" x14ac:dyDescent="0.15">
      <c r="A47" s="55" t="s">
        <v>181</v>
      </c>
      <c r="B47">
        <v>29879330.943847075</v>
      </c>
      <c r="C47">
        <v>34508789.895886675</v>
      </c>
      <c r="D47">
        <v>48514422.256357744</v>
      </c>
    </row>
    <row r="48" spans="1:4" x14ac:dyDescent="0.15">
      <c r="A48" s="56" t="s">
        <v>175</v>
      </c>
      <c r="B48">
        <v>16960061.443932414</v>
      </c>
      <c r="C48">
        <v>18812596.006144393</v>
      </c>
      <c r="D48">
        <v>24291175.968595326</v>
      </c>
    </row>
    <row r="49" spans="1:4" x14ac:dyDescent="0.15">
      <c r="A49" s="55" t="s">
        <v>184</v>
      </c>
      <c r="B49">
        <v>2267451.7835808159</v>
      </c>
      <c r="C49">
        <v>2957501.2800819254</v>
      </c>
      <c r="D49">
        <v>9406724.6970472783</v>
      </c>
    </row>
    <row r="51" spans="1:4" x14ac:dyDescent="0.15">
      <c r="A51" s="53" t="s">
        <v>200</v>
      </c>
    </row>
    <row r="52" spans="1:4" x14ac:dyDescent="0.15">
      <c r="A52" s="55" t="s">
        <v>188</v>
      </c>
      <c r="B52">
        <v>6296808.3290663939</v>
      </c>
      <c r="C52">
        <v>6192182.9663765151</v>
      </c>
      <c r="D52">
        <v>10755760.368657088</v>
      </c>
    </row>
    <row r="53" spans="1:4" x14ac:dyDescent="0.15">
      <c r="A53" s="55" t="s">
        <v>186</v>
      </c>
      <c r="B53">
        <v>25495647.721454173</v>
      </c>
      <c r="C53">
        <v>27666837.344256699</v>
      </c>
      <c r="D53">
        <v>34839733.742959552</v>
      </c>
    </row>
    <row r="54" spans="1:4" x14ac:dyDescent="0.15">
      <c r="A54" s="55" t="s">
        <v>181</v>
      </c>
      <c r="B54">
        <v>55693804.403481826</v>
      </c>
      <c r="C54">
        <v>57038402.457757302</v>
      </c>
      <c r="D54">
        <v>84108892.302440688</v>
      </c>
    </row>
    <row r="55" spans="1:4" x14ac:dyDescent="0.15">
      <c r="A55" s="56" t="s">
        <v>175</v>
      </c>
      <c r="B55">
        <v>22171530.977982592</v>
      </c>
      <c r="C55">
        <v>25771974.739716675</v>
      </c>
      <c r="D55">
        <v>30024065.540194575</v>
      </c>
    </row>
    <row r="56" spans="1:4" x14ac:dyDescent="0.15">
      <c r="A56" s="55" t="s">
        <v>184</v>
      </c>
      <c r="B56">
        <v>6934630.4830175806</v>
      </c>
      <c r="C56">
        <v>7856118.7916026628</v>
      </c>
      <c r="D56">
        <v>12525686.977299882</v>
      </c>
    </row>
    <row r="57" spans="1:4" x14ac:dyDescent="0.15">
      <c r="A57" s="55"/>
    </row>
    <row r="58" spans="1:4" x14ac:dyDescent="0.15">
      <c r="A58" s="53" t="s">
        <v>201</v>
      </c>
    </row>
    <row r="59" spans="1:4" x14ac:dyDescent="0.15">
      <c r="A59" s="55" t="s">
        <v>188</v>
      </c>
      <c r="B59">
        <v>22640723.672981739</v>
      </c>
      <c r="C59">
        <v>24403823.17801673</v>
      </c>
      <c r="D59">
        <v>31783068.783068784</v>
      </c>
    </row>
    <row r="60" spans="1:4" x14ac:dyDescent="0.15">
      <c r="A60" s="55" t="s">
        <v>186</v>
      </c>
      <c r="B60">
        <v>86086704.215736479</v>
      </c>
      <c r="C60">
        <v>116653524.49223417</v>
      </c>
      <c r="D60">
        <v>117506741.76480629</v>
      </c>
    </row>
    <row r="61" spans="1:4" x14ac:dyDescent="0.15">
      <c r="A61" s="55" t="s">
        <v>181</v>
      </c>
      <c r="B61">
        <v>158317460.31746033</v>
      </c>
      <c r="C61">
        <v>184687147.97747058</v>
      </c>
      <c r="D61">
        <v>209325311.48660183</v>
      </c>
    </row>
    <row r="62" spans="1:4" x14ac:dyDescent="0.15">
      <c r="A62" s="56" t="s">
        <v>175</v>
      </c>
      <c r="B62">
        <v>69065881.549752519</v>
      </c>
      <c r="C62">
        <v>76671445.639187574</v>
      </c>
      <c r="D62">
        <v>94653012.459464073</v>
      </c>
    </row>
    <row r="63" spans="1:4" x14ac:dyDescent="0.15">
      <c r="A63" s="55" t="s">
        <v>184</v>
      </c>
      <c r="B63">
        <v>38860556.408943512</v>
      </c>
      <c r="C63">
        <v>49528417.818740405</v>
      </c>
      <c r="D63">
        <v>56731182.795698926</v>
      </c>
    </row>
    <row r="64" spans="1:4" x14ac:dyDescent="0.15">
      <c r="A64" s="55"/>
    </row>
    <row r="65" spans="1:1" x14ac:dyDescent="0.15">
      <c r="A65" s="55"/>
    </row>
    <row r="67" spans="1:1" x14ac:dyDescent="0.15">
      <c r="A67" s="55"/>
    </row>
    <row r="68" spans="1:1" x14ac:dyDescent="0.15">
      <c r="A68" s="55"/>
    </row>
    <row r="70" spans="1:1" x14ac:dyDescent="0.15">
      <c r="A70" s="55"/>
    </row>
    <row r="71" spans="1:1" x14ac:dyDescent="0.15">
      <c r="A71" s="55"/>
    </row>
    <row r="72" spans="1:1" x14ac:dyDescent="0.15">
      <c r="A72" s="55"/>
    </row>
    <row r="74" spans="1:1" x14ac:dyDescent="0.15">
      <c r="A74" s="55"/>
    </row>
    <row r="75" spans="1:1" x14ac:dyDescent="0.15">
      <c r="A75" s="55"/>
    </row>
    <row r="77" spans="1:1" x14ac:dyDescent="0.15">
      <c r="A77" s="55"/>
    </row>
    <row r="78" spans="1:1" x14ac:dyDescent="0.15">
      <c r="A78" s="55"/>
    </row>
    <row r="79" spans="1:1" x14ac:dyDescent="0.15">
      <c r="A79" s="55"/>
    </row>
    <row r="81" spans="1:1" x14ac:dyDescent="0.15">
      <c r="A81" s="55"/>
    </row>
    <row r="84" spans="1:1" x14ac:dyDescent="0.15">
      <c r="A84" s="55"/>
    </row>
    <row r="85" spans="1:1" x14ac:dyDescent="0.15">
      <c r="A85" s="55"/>
    </row>
    <row r="86" spans="1:1" x14ac:dyDescent="0.15">
      <c r="A86" s="55"/>
    </row>
    <row r="88" spans="1:1" x14ac:dyDescent="0.15">
      <c r="A88" s="55"/>
    </row>
    <row r="92" spans="1:1" x14ac:dyDescent="0.15">
      <c r="A92" s="55"/>
    </row>
    <row r="93" spans="1:1" x14ac:dyDescent="0.15">
      <c r="A93" s="55"/>
    </row>
    <row r="94" spans="1:1" x14ac:dyDescent="0.15">
      <c r="A94" s="55"/>
    </row>
    <row r="96" spans="1:1" x14ac:dyDescent="0.15">
      <c r="A96" s="55"/>
    </row>
    <row r="99" spans="1:1" x14ac:dyDescent="0.15">
      <c r="A99" s="55"/>
    </row>
    <row r="100" spans="1:1" x14ac:dyDescent="0.15">
      <c r="A100" s="55"/>
    </row>
    <row r="101" spans="1:1" x14ac:dyDescent="0.15">
      <c r="A101" s="55"/>
    </row>
    <row r="103" spans="1:1" x14ac:dyDescent="0.15">
      <c r="A103" s="55"/>
    </row>
    <row r="106" spans="1:1" x14ac:dyDescent="0.15">
      <c r="A106" s="55"/>
    </row>
    <row r="107" spans="1:1" x14ac:dyDescent="0.15">
      <c r="A107" s="55"/>
    </row>
    <row r="108" spans="1:1" x14ac:dyDescent="0.15">
      <c r="A108" s="55"/>
    </row>
    <row r="110" spans="1:1" x14ac:dyDescent="0.15">
      <c r="A110" s="55"/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2ED4A-1C24-43D0-877D-4CE7D3948FD2}">
  <dimension ref="A1:D110"/>
  <sheetViews>
    <sheetView workbookViewId="0">
      <selection activeCell="F22" sqref="F22"/>
    </sheetView>
  </sheetViews>
  <sheetFormatPr defaultRowHeight="13.5" x14ac:dyDescent="0.15"/>
  <cols>
    <col min="1" max="1" width="27.25" style="53" customWidth="1"/>
  </cols>
  <sheetData>
    <row r="1" spans="1:4" x14ac:dyDescent="0.15">
      <c r="A1" s="49" t="s">
        <v>8</v>
      </c>
    </row>
    <row r="2" spans="1:4" x14ac:dyDescent="0.15">
      <c r="A2" s="53" t="s">
        <v>193</v>
      </c>
    </row>
    <row r="3" spans="1:4" x14ac:dyDescent="0.15">
      <c r="A3" s="54" t="s">
        <v>189</v>
      </c>
      <c r="B3">
        <v>569551.1179382148</v>
      </c>
      <c r="C3">
        <v>594299.36849291692</v>
      </c>
      <c r="D3">
        <v>934630.48301757989</v>
      </c>
    </row>
    <row r="4" spans="1:4" x14ac:dyDescent="0.15">
      <c r="A4" s="54" t="s">
        <v>187</v>
      </c>
      <c r="B4">
        <v>3756272.4014336918</v>
      </c>
      <c r="C4">
        <v>4150366.9568185699</v>
      </c>
      <c r="D4">
        <v>5576036.8663594471</v>
      </c>
    </row>
    <row r="5" spans="1:4" x14ac:dyDescent="0.15">
      <c r="A5" s="54" t="s">
        <v>182</v>
      </c>
      <c r="B5">
        <v>7670762.928827445</v>
      </c>
      <c r="C5">
        <v>8572793.9921488315</v>
      </c>
      <c r="D5">
        <v>10287762.416794676</v>
      </c>
    </row>
    <row r="6" spans="1:4" x14ac:dyDescent="0.15">
      <c r="A6" s="54" t="s">
        <v>183</v>
      </c>
      <c r="B6">
        <v>8360129.7149684252</v>
      </c>
      <c r="C6">
        <v>8571257.8938385397</v>
      </c>
      <c r="D6">
        <v>13531490.015360983</v>
      </c>
    </row>
    <row r="7" spans="1:4" x14ac:dyDescent="0.15">
      <c r="A7" s="54" t="s">
        <v>185</v>
      </c>
      <c r="B7">
        <v>6839904.4205495827</v>
      </c>
      <c r="C7">
        <v>8229902.7137736818</v>
      </c>
      <c r="D7">
        <v>9317801.6726403832</v>
      </c>
    </row>
    <row r="8" spans="1:4" x14ac:dyDescent="0.15">
      <c r="A8" s="55"/>
    </row>
    <row r="9" spans="1:4" x14ac:dyDescent="0.15">
      <c r="A9" s="53" t="s">
        <v>194</v>
      </c>
    </row>
    <row r="10" spans="1:4" x14ac:dyDescent="0.15">
      <c r="A10" s="55" t="s">
        <v>188</v>
      </c>
      <c r="B10">
        <v>301075.26881720434</v>
      </c>
      <c r="C10">
        <v>336746.88513398194</v>
      </c>
      <c r="D10">
        <v>347158.21812596009</v>
      </c>
    </row>
    <row r="11" spans="1:4" x14ac:dyDescent="0.15">
      <c r="A11" s="55" t="s">
        <v>186</v>
      </c>
      <c r="B11">
        <v>344427.37668544124</v>
      </c>
      <c r="C11">
        <v>372589.17904079199</v>
      </c>
      <c r="D11">
        <v>374978.66530124599</v>
      </c>
    </row>
    <row r="12" spans="1:4" x14ac:dyDescent="0.15">
      <c r="A12" s="55" t="s">
        <v>181</v>
      </c>
      <c r="B12">
        <v>159242.19150025601</v>
      </c>
      <c r="C12">
        <v>172725.7211128179</v>
      </c>
      <c r="D12">
        <v>197986.00443761735</v>
      </c>
    </row>
    <row r="13" spans="1:4" x14ac:dyDescent="0.15">
      <c r="A13" s="56" t="s">
        <v>175</v>
      </c>
      <c r="B13">
        <v>115378.05086192183</v>
      </c>
      <c r="C13">
        <v>149172.21368834272</v>
      </c>
      <c r="D13">
        <v>246458.43999973542</v>
      </c>
    </row>
    <row r="14" spans="1:4" x14ac:dyDescent="0.15">
      <c r="A14" s="55" t="s">
        <v>184</v>
      </c>
      <c r="B14">
        <v>89264.379586960233</v>
      </c>
      <c r="C14">
        <v>107697.55931046254</v>
      </c>
      <c r="D14">
        <v>149684.24645257721</v>
      </c>
    </row>
    <row r="16" spans="1:4" x14ac:dyDescent="0.15">
      <c r="A16" s="53" t="s">
        <v>195</v>
      </c>
    </row>
    <row r="17" spans="1:4" x14ac:dyDescent="0.15">
      <c r="A17" s="55" t="s">
        <v>188</v>
      </c>
      <c r="B17">
        <v>367639.52892985154</v>
      </c>
      <c r="C17">
        <v>437275.98566308245</v>
      </c>
      <c r="D17">
        <v>595238.09522706619</v>
      </c>
    </row>
    <row r="18" spans="1:4" x14ac:dyDescent="0.15">
      <c r="A18" s="55" t="s">
        <v>186</v>
      </c>
      <c r="B18">
        <v>1913295.7842635263</v>
      </c>
      <c r="C18">
        <v>2169141.4917221372</v>
      </c>
      <c r="D18">
        <v>2863799.2831543358</v>
      </c>
    </row>
    <row r="19" spans="1:4" x14ac:dyDescent="0.15">
      <c r="A19" s="55" t="s">
        <v>181</v>
      </c>
      <c r="B19">
        <v>4708994.708994709</v>
      </c>
      <c r="C19">
        <v>4901689.7081413213</v>
      </c>
      <c r="D19">
        <v>5857569.55110397</v>
      </c>
    </row>
    <row r="20" spans="1:4" x14ac:dyDescent="0.15">
      <c r="A20" s="56" t="s">
        <v>175</v>
      </c>
      <c r="B20">
        <v>2820959.2080559824</v>
      </c>
      <c r="C20">
        <v>2952380.9523809524</v>
      </c>
      <c r="D20">
        <v>3467571.2578930641</v>
      </c>
    </row>
    <row r="21" spans="1:4" x14ac:dyDescent="0.15">
      <c r="A21" s="55" t="s">
        <v>184</v>
      </c>
      <c r="B21">
        <v>756613.75661375665</v>
      </c>
      <c r="C21">
        <v>831711.89622802532</v>
      </c>
      <c r="D21">
        <v>952892.98514821834</v>
      </c>
    </row>
    <row r="22" spans="1:4" x14ac:dyDescent="0.15">
      <c r="A22" s="55"/>
    </row>
    <row r="23" spans="1:4" x14ac:dyDescent="0.15">
      <c r="A23" s="53" t="s">
        <v>196</v>
      </c>
    </row>
    <row r="24" spans="1:4" x14ac:dyDescent="0.15">
      <c r="A24" s="55" t="s">
        <v>188</v>
      </c>
      <c r="B24">
        <v>367127.49615975423</v>
      </c>
      <c r="C24">
        <v>494623.65591397852</v>
      </c>
      <c r="D24">
        <v>880952.38096626732</v>
      </c>
    </row>
    <row r="25" spans="1:4" x14ac:dyDescent="0.15">
      <c r="A25" s="55" t="s">
        <v>186</v>
      </c>
      <c r="B25">
        <v>2254650.964328384</v>
      </c>
      <c r="C25">
        <v>2780167.2640382322</v>
      </c>
      <c r="D25">
        <v>3369943.6764033837</v>
      </c>
    </row>
    <row r="26" spans="1:4" x14ac:dyDescent="0.15">
      <c r="A26" s="55" t="s">
        <v>181</v>
      </c>
      <c r="B26">
        <v>3916026.6257040454</v>
      </c>
      <c r="C26">
        <v>4571940.6041986691</v>
      </c>
      <c r="D26">
        <v>5533794.1628172835</v>
      </c>
    </row>
    <row r="27" spans="1:4" x14ac:dyDescent="0.15">
      <c r="A27" s="56" t="s">
        <v>175</v>
      </c>
      <c r="B27">
        <v>2291688.0013654209</v>
      </c>
      <c r="C27">
        <v>2284860.8977641235</v>
      </c>
      <c r="D27">
        <v>3013312.8520204546</v>
      </c>
    </row>
    <row r="28" spans="1:4" x14ac:dyDescent="0.15">
      <c r="A28" s="55" t="s">
        <v>184</v>
      </c>
      <c r="B28">
        <v>897934.80116060772</v>
      </c>
      <c r="C28">
        <v>1121863.7992831543</v>
      </c>
      <c r="D28">
        <v>1247482.5055562381</v>
      </c>
    </row>
    <row r="30" spans="1:4" x14ac:dyDescent="0.15">
      <c r="A30" s="53" t="s">
        <v>197</v>
      </c>
    </row>
    <row r="31" spans="1:4" x14ac:dyDescent="0.15">
      <c r="A31" s="55" t="s">
        <v>188</v>
      </c>
      <c r="B31">
        <v>959890.76634237927</v>
      </c>
      <c r="C31">
        <v>1027820.4471752859</v>
      </c>
      <c r="D31">
        <v>1084229.390682335</v>
      </c>
    </row>
    <row r="32" spans="1:4" x14ac:dyDescent="0.15">
      <c r="A32" s="55" t="s">
        <v>186</v>
      </c>
      <c r="B32">
        <v>4578597.0302099334</v>
      </c>
      <c r="C32">
        <v>5046082.9493087558</v>
      </c>
      <c r="D32">
        <v>6427547.3630413106</v>
      </c>
    </row>
    <row r="33" spans="1:4" x14ac:dyDescent="0.15">
      <c r="A33" s="55" t="s">
        <v>181</v>
      </c>
      <c r="B33">
        <v>6208909.3701996934</v>
      </c>
      <c r="C33">
        <v>6267451.7835808164</v>
      </c>
      <c r="D33">
        <v>6635774.022869491</v>
      </c>
    </row>
    <row r="34" spans="1:4" x14ac:dyDescent="0.15">
      <c r="A34" s="56" t="s">
        <v>175</v>
      </c>
      <c r="B34">
        <v>3913807.8170336238</v>
      </c>
      <c r="C34">
        <v>4400580.3038061103</v>
      </c>
      <c r="D34">
        <v>5282642.0890902653</v>
      </c>
    </row>
    <row r="35" spans="1:4" x14ac:dyDescent="0.15">
      <c r="A35" s="55" t="s">
        <v>184</v>
      </c>
      <c r="B35">
        <v>1168800.1365420721</v>
      </c>
      <c r="C35">
        <v>1232121.5224441031</v>
      </c>
      <c r="D35">
        <v>1785458.2693438246</v>
      </c>
    </row>
    <row r="36" spans="1:4" x14ac:dyDescent="0.15">
      <c r="A36" s="55"/>
    </row>
    <row r="37" spans="1:4" x14ac:dyDescent="0.15">
      <c r="A37" s="53" t="s">
        <v>198</v>
      </c>
    </row>
    <row r="38" spans="1:4" x14ac:dyDescent="0.15">
      <c r="A38" s="55" t="s">
        <v>188</v>
      </c>
      <c r="B38">
        <v>870285.03157535417</v>
      </c>
      <c r="C38">
        <v>985321.72725721123</v>
      </c>
      <c r="D38">
        <v>1482846.902201741</v>
      </c>
    </row>
    <row r="39" spans="1:4" x14ac:dyDescent="0.15">
      <c r="A39" s="55" t="s">
        <v>186</v>
      </c>
      <c r="B39">
        <v>5314558.7984297667</v>
      </c>
      <c r="C39">
        <v>5668032.0873869266</v>
      </c>
      <c r="D39">
        <v>6762758.1498549245</v>
      </c>
    </row>
    <row r="40" spans="1:4" x14ac:dyDescent="0.15">
      <c r="A40" s="55" t="s">
        <v>181</v>
      </c>
      <c r="B40">
        <v>5927462.0242362181</v>
      </c>
      <c r="C40">
        <v>6107356.2041303981</v>
      </c>
      <c r="D40">
        <v>6949138.0781703368</v>
      </c>
    </row>
    <row r="41" spans="1:4" x14ac:dyDescent="0.15">
      <c r="A41" s="56" t="s">
        <v>175</v>
      </c>
      <c r="B41">
        <v>3065881.5497525176</v>
      </c>
      <c r="C41">
        <v>3428742.1061614612</v>
      </c>
      <c r="D41">
        <v>4271889.4009216595</v>
      </c>
    </row>
    <row r="42" spans="1:4" x14ac:dyDescent="0.15">
      <c r="A42" s="55" t="s">
        <v>184</v>
      </c>
      <c r="B42">
        <v>1644478.579962451</v>
      </c>
      <c r="C42">
        <v>1710360.1297149686</v>
      </c>
      <c r="D42">
        <v>2294418.8428059397</v>
      </c>
    </row>
    <row r="43" spans="1:4" x14ac:dyDescent="0.15">
      <c r="A43" s="55"/>
    </row>
    <row r="44" spans="1:4" x14ac:dyDescent="0.15">
      <c r="A44" s="53" t="s">
        <v>199</v>
      </c>
    </row>
    <row r="45" spans="1:4" x14ac:dyDescent="0.15">
      <c r="A45" s="55" t="s">
        <v>188</v>
      </c>
      <c r="B45">
        <v>1897252.0908004781</v>
      </c>
      <c r="C45">
        <v>2286738.3512544804</v>
      </c>
      <c r="D45">
        <v>2543096.0914831883</v>
      </c>
    </row>
    <row r="46" spans="1:4" x14ac:dyDescent="0.15">
      <c r="A46" s="55" t="s">
        <v>186</v>
      </c>
      <c r="B46">
        <v>6970814.1321044555</v>
      </c>
      <c r="C46">
        <v>7886840.7578085</v>
      </c>
      <c r="D46">
        <v>9970302.0993343573</v>
      </c>
    </row>
    <row r="47" spans="1:4" x14ac:dyDescent="0.15">
      <c r="A47" s="55" t="s">
        <v>181</v>
      </c>
      <c r="B47">
        <v>16607441.542925416</v>
      </c>
      <c r="C47">
        <v>21818228.366615463</v>
      </c>
      <c r="D47">
        <v>23497013.142174434</v>
      </c>
    </row>
    <row r="48" spans="1:4" x14ac:dyDescent="0.15">
      <c r="A48" s="56" t="s">
        <v>175</v>
      </c>
      <c r="B48">
        <v>9494794.3335040119</v>
      </c>
      <c r="C48">
        <v>9853899.9829322416</v>
      </c>
      <c r="D48">
        <v>10556579.62109575</v>
      </c>
    </row>
    <row r="49" spans="1:4" x14ac:dyDescent="0.15">
      <c r="A49" s="55" t="s">
        <v>184</v>
      </c>
      <c r="B49">
        <v>4190476.1904761908</v>
      </c>
      <c r="C49">
        <v>4638675.5419013491</v>
      </c>
      <c r="D49">
        <v>6257381.8057689033</v>
      </c>
    </row>
    <row r="51" spans="1:4" x14ac:dyDescent="0.15">
      <c r="A51" s="53" t="s">
        <v>200</v>
      </c>
    </row>
    <row r="52" spans="1:4" x14ac:dyDescent="0.15">
      <c r="A52" s="55" t="s">
        <v>188</v>
      </c>
      <c r="B52">
        <v>3443761.7340843151</v>
      </c>
      <c r="C52">
        <v>3445809.8651647042</v>
      </c>
      <c r="D52">
        <v>4459464.0723672984</v>
      </c>
    </row>
    <row r="53" spans="1:4" x14ac:dyDescent="0.15">
      <c r="A53" s="55" t="s">
        <v>186</v>
      </c>
      <c r="B53">
        <v>8027479.0919952216</v>
      </c>
      <c r="C53">
        <v>9252432.155657962</v>
      </c>
      <c r="D53">
        <v>11259259.259259259</v>
      </c>
    </row>
    <row r="54" spans="1:4" x14ac:dyDescent="0.15">
      <c r="A54" s="55" t="s">
        <v>181</v>
      </c>
      <c r="B54">
        <v>18394265.232974913</v>
      </c>
      <c r="C54">
        <v>22545144.22256358</v>
      </c>
      <c r="D54">
        <v>26621266.427718043</v>
      </c>
    </row>
    <row r="55" spans="1:4" x14ac:dyDescent="0.15">
      <c r="A55" s="56" t="s">
        <v>175</v>
      </c>
      <c r="B55">
        <v>10366956.818569722</v>
      </c>
      <c r="C55">
        <v>11302099.334357399</v>
      </c>
      <c r="D55">
        <v>13333162.655743301</v>
      </c>
    </row>
    <row r="56" spans="1:4" x14ac:dyDescent="0.15">
      <c r="A56" s="55" t="s">
        <v>184</v>
      </c>
      <c r="B56">
        <v>4725891.7904079193</v>
      </c>
      <c r="C56">
        <v>5073220.6861239122</v>
      </c>
      <c r="D56">
        <v>5228025.2602833249</v>
      </c>
    </row>
    <row r="57" spans="1:4" x14ac:dyDescent="0.15">
      <c r="A57" s="55"/>
    </row>
    <row r="58" spans="1:4" x14ac:dyDescent="0.15">
      <c r="A58" s="53" t="s">
        <v>201</v>
      </c>
    </row>
    <row r="59" spans="1:4" x14ac:dyDescent="0.15">
      <c r="A59" s="55" t="s">
        <v>188</v>
      </c>
      <c r="B59">
        <v>6896398.7028503167</v>
      </c>
      <c r="C59">
        <v>8379586.9602321219</v>
      </c>
      <c r="D59">
        <v>10963987.028503159</v>
      </c>
    </row>
    <row r="60" spans="1:4" x14ac:dyDescent="0.15">
      <c r="A60" s="55" t="s">
        <v>186</v>
      </c>
      <c r="B60">
        <v>26885304.659498211</v>
      </c>
      <c r="C60">
        <v>28881720.43010753</v>
      </c>
      <c r="D60">
        <v>34899641.57706093</v>
      </c>
    </row>
    <row r="61" spans="1:4" x14ac:dyDescent="0.15">
      <c r="A61" s="55" t="s">
        <v>181</v>
      </c>
      <c r="B61">
        <v>55377538.829151735</v>
      </c>
      <c r="C61">
        <v>57658474.142345116</v>
      </c>
      <c r="D61">
        <v>75155828.639699608</v>
      </c>
    </row>
    <row r="62" spans="1:4" x14ac:dyDescent="0.15">
      <c r="A62" s="56" t="s">
        <v>175</v>
      </c>
      <c r="B62">
        <v>34485577.743642263</v>
      </c>
      <c r="C62">
        <v>37904420.549581841</v>
      </c>
      <c r="D62">
        <v>43492575.52483359</v>
      </c>
    </row>
    <row r="63" spans="1:4" x14ac:dyDescent="0.15">
      <c r="A63" s="55" t="s">
        <v>184</v>
      </c>
      <c r="B63">
        <v>17040279.911247656</v>
      </c>
      <c r="C63">
        <v>17397166.752005462</v>
      </c>
      <c r="D63">
        <v>22550264.550264552</v>
      </c>
    </row>
    <row r="64" spans="1:4" x14ac:dyDescent="0.15">
      <c r="A64" s="55"/>
    </row>
    <row r="65" spans="1:1" x14ac:dyDescent="0.15">
      <c r="A65" s="55"/>
    </row>
    <row r="67" spans="1:1" x14ac:dyDescent="0.15">
      <c r="A67" s="55"/>
    </row>
    <row r="68" spans="1:1" x14ac:dyDescent="0.15">
      <c r="A68" s="55"/>
    </row>
    <row r="70" spans="1:1" x14ac:dyDescent="0.15">
      <c r="A70" s="55"/>
    </row>
    <row r="71" spans="1:1" x14ac:dyDescent="0.15">
      <c r="A71" s="55"/>
    </row>
    <row r="72" spans="1:1" x14ac:dyDescent="0.15">
      <c r="A72" s="55"/>
    </row>
    <row r="74" spans="1:1" x14ac:dyDescent="0.15">
      <c r="A74" s="55"/>
    </row>
    <row r="75" spans="1:1" x14ac:dyDescent="0.15">
      <c r="A75" s="55"/>
    </row>
    <row r="77" spans="1:1" x14ac:dyDescent="0.15">
      <c r="A77" s="55"/>
    </row>
    <row r="78" spans="1:1" x14ac:dyDescent="0.15">
      <c r="A78" s="55"/>
    </row>
    <row r="79" spans="1:1" x14ac:dyDescent="0.15">
      <c r="A79" s="55"/>
    </row>
    <row r="81" spans="1:1" x14ac:dyDescent="0.15">
      <c r="A81" s="55"/>
    </row>
    <row r="84" spans="1:1" x14ac:dyDescent="0.15">
      <c r="A84" s="55"/>
    </row>
    <row r="85" spans="1:1" x14ac:dyDescent="0.15">
      <c r="A85" s="55"/>
    </row>
    <row r="86" spans="1:1" x14ac:dyDescent="0.15">
      <c r="A86" s="55"/>
    </row>
    <row r="88" spans="1:1" x14ac:dyDescent="0.15">
      <c r="A88" s="55"/>
    </row>
    <row r="92" spans="1:1" x14ac:dyDescent="0.15">
      <c r="A92" s="55"/>
    </row>
    <row r="93" spans="1:1" x14ac:dyDescent="0.15">
      <c r="A93" s="55"/>
    </row>
    <row r="94" spans="1:1" x14ac:dyDescent="0.15">
      <c r="A94" s="55"/>
    </row>
    <row r="96" spans="1:1" x14ac:dyDescent="0.15">
      <c r="A96" s="55"/>
    </row>
    <row r="99" spans="1:1" x14ac:dyDescent="0.15">
      <c r="A99" s="55"/>
    </row>
    <row r="100" spans="1:1" x14ac:dyDescent="0.15">
      <c r="A100" s="55"/>
    </row>
    <row r="101" spans="1:1" x14ac:dyDescent="0.15">
      <c r="A101" s="55"/>
    </row>
    <row r="103" spans="1:1" x14ac:dyDescent="0.15">
      <c r="A103" s="55"/>
    </row>
    <row r="106" spans="1:1" x14ac:dyDescent="0.15">
      <c r="A106" s="55"/>
    </row>
    <row r="107" spans="1:1" x14ac:dyDescent="0.15">
      <c r="A107" s="55"/>
    </row>
    <row r="108" spans="1:1" x14ac:dyDescent="0.15">
      <c r="A108" s="55"/>
    </row>
    <row r="110" spans="1:1" x14ac:dyDescent="0.15">
      <c r="A110" s="55"/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05E35-3B55-4239-8E0E-31479ECBB0B7}">
  <dimension ref="A1:D110"/>
  <sheetViews>
    <sheetView workbookViewId="0">
      <selection activeCell="F24" sqref="F24"/>
    </sheetView>
  </sheetViews>
  <sheetFormatPr defaultRowHeight="13.5" x14ac:dyDescent="0.15"/>
  <cols>
    <col min="1" max="1" width="27.25" style="53" customWidth="1"/>
  </cols>
  <sheetData>
    <row r="1" spans="1:4" x14ac:dyDescent="0.15">
      <c r="A1" s="49" t="s">
        <v>3</v>
      </c>
    </row>
    <row r="2" spans="1:4" x14ac:dyDescent="0.15">
      <c r="A2" s="53" t="s">
        <v>193</v>
      </c>
    </row>
    <row r="3" spans="1:4" x14ac:dyDescent="0.15">
      <c r="A3" s="54" t="s">
        <v>189</v>
      </c>
      <c r="B3">
        <v>127837.51493428914</v>
      </c>
      <c r="C3">
        <v>157876.77077999659</v>
      </c>
      <c r="D3">
        <v>199180.74756571421</v>
      </c>
    </row>
    <row r="4" spans="1:4" x14ac:dyDescent="0.15">
      <c r="A4" s="54" t="s">
        <v>187</v>
      </c>
      <c r="B4">
        <v>521932.07031916711</v>
      </c>
      <c r="C4">
        <v>663765.14763611543</v>
      </c>
      <c r="D4">
        <v>750042.66940471763</v>
      </c>
    </row>
    <row r="5" spans="1:4" x14ac:dyDescent="0.15">
      <c r="A5" s="54" t="s">
        <v>182</v>
      </c>
      <c r="B5">
        <v>8523126.813449394</v>
      </c>
      <c r="C5">
        <v>9693804.4034818243</v>
      </c>
      <c r="D5">
        <v>11092336.576218786</v>
      </c>
    </row>
    <row r="6" spans="1:4" x14ac:dyDescent="0.15">
      <c r="A6" s="54" t="s">
        <v>183</v>
      </c>
      <c r="B6">
        <v>8975763.7822153959</v>
      </c>
      <c r="C6">
        <v>11891619.730329409</v>
      </c>
      <c r="D6">
        <v>15173716.487455197</v>
      </c>
    </row>
    <row r="7" spans="1:4" x14ac:dyDescent="0.15">
      <c r="A7" s="54" t="s">
        <v>185</v>
      </c>
      <c r="B7">
        <v>6793138.7608806966</v>
      </c>
      <c r="C7">
        <v>7728281.2766683735</v>
      </c>
      <c r="D7">
        <v>10007509.813950926</v>
      </c>
    </row>
    <row r="8" spans="1:4" x14ac:dyDescent="0.15">
      <c r="A8" s="55"/>
    </row>
    <row r="9" spans="1:4" x14ac:dyDescent="0.15">
      <c r="A9" s="53" t="s">
        <v>194</v>
      </c>
    </row>
    <row r="10" spans="1:4" x14ac:dyDescent="0.15">
      <c r="A10" s="55" t="s">
        <v>188</v>
      </c>
      <c r="B10">
        <v>185697.21795528248</v>
      </c>
      <c r="C10">
        <v>290834.61341525859</v>
      </c>
      <c r="D10">
        <v>450247.48250945902</v>
      </c>
    </row>
    <row r="11" spans="1:4" x14ac:dyDescent="0.15">
      <c r="A11" s="55" t="s">
        <v>186</v>
      </c>
      <c r="B11">
        <v>460146.7827274279</v>
      </c>
      <c r="C11">
        <v>549411.1623143882</v>
      </c>
      <c r="D11">
        <v>648404.16454818402</v>
      </c>
    </row>
    <row r="12" spans="1:4" x14ac:dyDescent="0.15">
      <c r="A12" s="55" t="s">
        <v>181</v>
      </c>
      <c r="B12">
        <v>362860.55640894355</v>
      </c>
      <c r="C12">
        <v>503498.89059566479</v>
      </c>
      <c r="D12">
        <v>672555.04351539153</v>
      </c>
    </row>
    <row r="13" spans="1:4" x14ac:dyDescent="0.15">
      <c r="A13" s="56" t="s">
        <v>175</v>
      </c>
      <c r="B13">
        <v>225635.77402287081</v>
      </c>
      <c r="C13">
        <v>305171.53097798262</v>
      </c>
      <c r="D13">
        <v>506827.10359914665</v>
      </c>
    </row>
    <row r="14" spans="1:4" x14ac:dyDescent="0.15">
      <c r="A14" s="55" t="s">
        <v>184</v>
      </c>
      <c r="B14">
        <v>133469.87540535929</v>
      </c>
      <c r="C14">
        <v>171360.30039255848</v>
      </c>
      <c r="D14">
        <v>427888.71822208213</v>
      </c>
    </row>
    <row r="16" spans="1:4" x14ac:dyDescent="0.15">
      <c r="A16" s="53" t="s">
        <v>195</v>
      </c>
    </row>
    <row r="17" spans="1:4" x14ac:dyDescent="0.15">
      <c r="A17" s="55" t="s">
        <v>188</v>
      </c>
      <c r="B17">
        <v>853046.59498207888</v>
      </c>
      <c r="C17">
        <v>946919.26949991472</v>
      </c>
      <c r="D17">
        <v>1248677.2486680064</v>
      </c>
    </row>
    <row r="18" spans="1:4" x14ac:dyDescent="0.15">
      <c r="A18" s="55" t="s">
        <v>186</v>
      </c>
      <c r="B18">
        <v>1600955.7945041817</v>
      </c>
      <c r="C18">
        <v>1686294.589520396</v>
      </c>
      <c r="D18">
        <v>1841269.8412554218</v>
      </c>
    </row>
    <row r="19" spans="1:4" x14ac:dyDescent="0.15">
      <c r="A19" s="55" t="s">
        <v>181</v>
      </c>
      <c r="B19">
        <v>2896057.347670251</v>
      </c>
      <c r="C19">
        <v>3379245.6050520567</v>
      </c>
      <c r="D19">
        <v>4323775.3882876914</v>
      </c>
    </row>
    <row r="20" spans="1:4" x14ac:dyDescent="0.15">
      <c r="A20" s="56" t="s">
        <v>175</v>
      </c>
      <c r="B20">
        <v>2399556.2382659158</v>
      </c>
      <c r="C20">
        <v>2521078.6823690049</v>
      </c>
      <c r="D20">
        <v>2668202.7649750784</v>
      </c>
    </row>
    <row r="21" spans="1:4" x14ac:dyDescent="0.15">
      <c r="A21" s="55" t="s">
        <v>184</v>
      </c>
      <c r="B21">
        <v>618876.94145758671</v>
      </c>
      <c r="C21">
        <v>682369.00494965015</v>
      </c>
      <c r="D21">
        <v>775558.96910276334</v>
      </c>
    </row>
    <row r="22" spans="1:4" x14ac:dyDescent="0.15">
      <c r="A22" s="55"/>
    </row>
    <row r="23" spans="1:4" x14ac:dyDescent="0.15">
      <c r="A23" s="53" t="s">
        <v>196</v>
      </c>
    </row>
    <row r="24" spans="1:4" x14ac:dyDescent="0.15">
      <c r="A24" s="55" t="s">
        <v>188</v>
      </c>
      <c r="B24">
        <v>529783.23946065886</v>
      </c>
      <c r="C24">
        <v>598907.66342379246</v>
      </c>
      <c r="D24">
        <v>822409.96757554857</v>
      </c>
    </row>
    <row r="25" spans="1:4" x14ac:dyDescent="0.15">
      <c r="A25" s="55" t="s">
        <v>186</v>
      </c>
      <c r="B25">
        <v>1973032.9407748764</v>
      </c>
      <c r="C25">
        <v>1923195.0844854072</v>
      </c>
      <c r="D25">
        <v>2853899.9829397169</v>
      </c>
    </row>
    <row r="26" spans="1:4" x14ac:dyDescent="0.15">
      <c r="A26" s="55" t="s">
        <v>181</v>
      </c>
      <c r="B26">
        <v>3594128.6909028846</v>
      </c>
      <c r="C26">
        <v>3806110.257723161</v>
      </c>
      <c r="D26">
        <v>5041901.3483439535</v>
      </c>
    </row>
    <row r="27" spans="1:4" x14ac:dyDescent="0.15">
      <c r="A27" s="56" t="s">
        <v>175</v>
      </c>
      <c r="B27">
        <v>1725379.7576378223</v>
      </c>
      <c r="C27">
        <v>1745349.0356716164</v>
      </c>
      <c r="D27">
        <v>2085594.8114105607</v>
      </c>
    </row>
    <row r="28" spans="1:4" x14ac:dyDescent="0.15">
      <c r="A28" s="55" t="s">
        <v>184</v>
      </c>
      <c r="B28">
        <v>583034.6475507766</v>
      </c>
      <c r="C28">
        <v>624338.62433862442</v>
      </c>
      <c r="D28">
        <v>746031.74602059904</v>
      </c>
    </row>
    <row r="30" spans="1:4" x14ac:dyDescent="0.15">
      <c r="A30" s="53" t="s">
        <v>197</v>
      </c>
    </row>
    <row r="31" spans="1:4" x14ac:dyDescent="0.15">
      <c r="A31" s="55" t="s">
        <v>188</v>
      </c>
      <c r="B31">
        <v>786653.01245946414</v>
      </c>
      <c r="C31">
        <v>959378.73357228201</v>
      </c>
      <c r="D31">
        <v>1359447.004618254</v>
      </c>
    </row>
    <row r="32" spans="1:4" x14ac:dyDescent="0.15">
      <c r="A32" s="55" t="s">
        <v>186</v>
      </c>
      <c r="B32">
        <v>1869260.9660351598</v>
      </c>
      <c r="C32">
        <v>2037549.0698071346</v>
      </c>
      <c r="D32">
        <v>2537890.4249871993</v>
      </c>
    </row>
    <row r="33" spans="1:4" x14ac:dyDescent="0.15">
      <c r="A33" s="55" t="s">
        <v>181</v>
      </c>
      <c r="B33">
        <v>2608806.9636456734</v>
      </c>
      <c r="C33">
        <v>2728963.9870285033</v>
      </c>
      <c r="D33">
        <v>3275388.2915158225</v>
      </c>
    </row>
    <row r="34" spans="1:4" x14ac:dyDescent="0.15">
      <c r="A34" s="56" t="s">
        <v>175</v>
      </c>
      <c r="B34">
        <v>1267793.1387608808</v>
      </c>
      <c r="C34">
        <v>1337770.9506741767</v>
      </c>
      <c r="D34">
        <v>1580303.8061249426</v>
      </c>
    </row>
    <row r="35" spans="1:4" x14ac:dyDescent="0.15">
      <c r="A35" s="55" t="s">
        <v>184</v>
      </c>
      <c r="B35">
        <v>525686.97729988059</v>
      </c>
      <c r="C35">
        <v>603345.28076463565</v>
      </c>
      <c r="D35">
        <v>795954.94112548348</v>
      </c>
    </row>
    <row r="36" spans="1:4" x14ac:dyDescent="0.15">
      <c r="A36" s="55"/>
    </row>
    <row r="37" spans="1:4" x14ac:dyDescent="0.15">
      <c r="A37" s="53" t="s">
        <v>198</v>
      </c>
    </row>
    <row r="38" spans="1:4" x14ac:dyDescent="0.15">
      <c r="A38" s="55" t="s">
        <v>188</v>
      </c>
      <c r="B38">
        <v>888376.85611879162</v>
      </c>
      <c r="C38">
        <v>926437.95869602333</v>
      </c>
      <c r="D38">
        <v>1137566.1375751852</v>
      </c>
    </row>
    <row r="39" spans="1:4" x14ac:dyDescent="0.15">
      <c r="A39" s="55" t="s">
        <v>186</v>
      </c>
      <c r="B39">
        <v>3292712.0669056154</v>
      </c>
      <c r="C39">
        <v>3589008.363201912</v>
      </c>
      <c r="D39">
        <v>4551715.3097824734</v>
      </c>
    </row>
    <row r="40" spans="1:4" x14ac:dyDescent="0.15">
      <c r="A40" s="55" t="s">
        <v>181</v>
      </c>
      <c r="B40">
        <v>3389827.6156340674</v>
      </c>
      <c r="C40">
        <v>3486601.8091824544</v>
      </c>
      <c r="D40">
        <v>4192951.0155434785</v>
      </c>
    </row>
    <row r="41" spans="1:4" x14ac:dyDescent="0.15">
      <c r="A41" s="56" t="s">
        <v>175</v>
      </c>
      <c r="B41">
        <v>1057006.3150708312</v>
      </c>
      <c r="C41">
        <v>1191329.5784263527</v>
      </c>
      <c r="D41">
        <v>1645417.3067028159</v>
      </c>
    </row>
    <row r="42" spans="1:4" x14ac:dyDescent="0.15">
      <c r="A42" s="55" t="s">
        <v>184</v>
      </c>
      <c r="B42">
        <v>1014166.2399726916</v>
      </c>
      <c r="C42">
        <v>1025430.960914832</v>
      </c>
      <c r="D42">
        <v>1204898.4468324766</v>
      </c>
    </row>
    <row r="43" spans="1:4" x14ac:dyDescent="0.15">
      <c r="A43" s="55"/>
    </row>
    <row r="44" spans="1:4" x14ac:dyDescent="0.15">
      <c r="A44" s="53" t="s">
        <v>199</v>
      </c>
    </row>
    <row r="45" spans="1:4" x14ac:dyDescent="0.15">
      <c r="A45" s="55" t="s">
        <v>188</v>
      </c>
      <c r="B45">
        <v>2024065.5401945726</v>
      </c>
      <c r="C45">
        <v>2083802.6967059227</v>
      </c>
      <c r="D45">
        <v>3271036.0129795047</v>
      </c>
    </row>
    <row r="46" spans="1:4" x14ac:dyDescent="0.15">
      <c r="A46" s="55" t="s">
        <v>186</v>
      </c>
      <c r="B46">
        <v>6126642.7718040626</v>
      </c>
      <c r="C46">
        <v>7012630.1416624002</v>
      </c>
      <c r="D46">
        <v>8257040.4506035391</v>
      </c>
    </row>
    <row r="47" spans="1:4" x14ac:dyDescent="0.15">
      <c r="A47" s="55" t="s">
        <v>181</v>
      </c>
      <c r="B47">
        <v>22564089.435057178</v>
      </c>
      <c r="C47">
        <v>24388632.872503843</v>
      </c>
      <c r="D47">
        <v>28080277.692438975</v>
      </c>
    </row>
    <row r="48" spans="1:4" x14ac:dyDescent="0.15">
      <c r="A48" s="56" t="s">
        <v>175</v>
      </c>
      <c r="B48">
        <v>9265745.0076804925</v>
      </c>
      <c r="C48">
        <v>10460658.815497525</v>
      </c>
      <c r="D48">
        <v>13320696.176821984</v>
      </c>
    </row>
    <row r="49" spans="1:4" x14ac:dyDescent="0.15">
      <c r="A49" s="55" t="s">
        <v>184</v>
      </c>
      <c r="B49">
        <v>3129202.9356545489</v>
      </c>
      <c r="C49">
        <v>3417477.3852193211</v>
      </c>
      <c r="D49">
        <v>4178870.114356129</v>
      </c>
    </row>
    <row r="51" spans="1:4" x14ac:dyDescent="0.15">
      <c r="A51" s="53" t="s">
        <v>200</v>
      </c>
    </row>
    <row r="52" spans="1:4" x14ac:dyDescent="0.15">
      <c r="A52" s="55" t="s">
        <v>188</v>
      </c>
      <c r="B52">
        <v>2515104.96671787</v>
      </c>
      <c r="C52">
        <v>2734084.3147294763</v>
      </c>
      <c r="D52">
        <v>3521676.0539326547</v>
      </c>
    </row>
    <row r="53" spans="1:4" x14ac:dyDescent="0.15">
      <c r="A53" s="55" t="s">
        <v>186</v>
      </c>
      <c r="B53">
        <v>7608806.9636456734</v>
      </c>
      <c r="C53">
        <v>8081071.8552654041</v>
      </c>
      <c r="D53">
        <v>9800648.5748289209</v>
      </c>
    </row>
    <row r="54" spans="1:4" x14ac:dyDescent="0.15">
      <c r="A54" s="55" t="s">
        <v>181</v>
      </c>
      <c r="B54">
        <v>26454685.099846393</v>
      </c>
      <c r="C54">
        <v>27137736.815156173</v>
      </c>
      <c r="D54">
        <v>31257178.084997442</v>
      </c>
    </row>
    <row r="55" spans="1:4" x14ac:dyDescent="0.15">
      <c r="A55" s="56" t="s">
        <v>175</v>
      </c>
      <c r="B55">
        <v>13179894.179894181</v>
      </c>
      <c r="C55">
        <v>13798429.766171703</v>
      </c>
      <c r="D55">
        <v>19035376.05393412</v>
      </c>
    </row>
    <row r="56" spans="1:4" x14ac:dyDescent="0.15">
      <c r="A56" s="55" t="s">
        <v>184</v>
      </c>
      <c r="B56">
        <v>3797576.3782215398</v>
      </c>
      <c r="C56">
        <v>3789213.1763099506</v>
      </c>
      <c r="D56">
        <v>5007680.491558508</v>
      </c>
    </row>
    <row r="57" spans="1:4" x14ac:dyDescent="0.15">
      <c r="A57" s="55"/>
    </row>
    <row r="58" spans="1:4" x14ac:dyDescent="0.15">
      <c r="A58" s="53" t="s">
        <v>201</v>
      </c>
    </row>
    <row r="59" spans="1:4" x14ac:dyDescent="0.15">
      <c r="A59" s="55" t="s">
        <v>188</v>
      </c>
      <c r="B59">
        <v>10157706.093189964</v>
      </c>
      <c r="C59">
        <v>11945724.526369689</v>
      </c>
      <c r="D59">
        <v>14335769.380440345</v>
      </c>
    </row>
    <row r="60" spans="1:4" x14ac:dyDescent="0.15">
      <c r="A60" s="55" t="s">
        <v>186</v>
      </c>
      <c r="B60">
        <v>43574500.768049158</v>
      </c>
      <c r="C60">
        <v>45910564.942823008</v>
      </c>
      <c r="D60">
        <v>52732334.289127834</v>
      </c>
    </row>
    <row r="61" spans="1:4" x14ac:dyDescent="0.15">
      <c r="A61" s="55" t="s">
        <v>181</v>
      </c>
      <c r="B61">
        <v>79446663.253114864</v>
      </c>
      <c r="C61">
        <v>85746543.778801844</v>
      </c>
      <c r="D61">
        <v>104384992.96808329</v>
      </c>
    </row>
    <row r="62" spans="1:4" x14ac:dyDescent="0.15">
      <c r="A62" s="56" t="s">
        <v>175</v>
      </c>
      <c r="B62">
        <v>31305683.56374808</v>
      </c>
      <c r="C62">
        <v>33766854.412015706</v>
      </c>
      <c r="D62">
        <v>40352562.024236225</v>
      </c>
    </row>
    <row r="63" spans="1:4" x14ac:dyDescent="0.15">
      <c r="A63" s="55" t="s">
        <v>184</v>
      </c>
      <c r="B63">
        <v>13193377.709506743</v>
      </c>
      <c r="C63">
        <v>15182966.376514765</v>
      </c>
      <c r="D63">
        <v>18521155.913978487</v>
      </c>
    </row>
    <row r="64" spans="1:4" x14ac:dyDescent="0.15">
      <c r="A64" s="55"/>
    </row>
    <row r="65" spans="1:1" x14ac:dyDescent="0.15">
      <c r="A65" s="55"/>
    </row>
    <row r="67" spans="1:1" x14ac:dyDescent="0.15">
      <c r="A67" s="55"/>
    </row>
    <row r="68" spans="1:1" x14ac:dyDescent="0.15">
      <c r="A68" s="55"/>
    </row>
    <row r="70" spans="1:1" x14ac:dyDescent="0.15">
      <c r="A70" s="55"/>
    </row>
    <row r="71" spans="1:1" x14ac:dyDescent="0.15">
      <c r="A71" s="55"/>
    </row>
    <row r="72" spans="1:1" x14ac:dyDescent="0.15">
      <c r="A72" s="55"/>
    </row>
    <row r="74" spans="1:1" x14ac:dyDescent="0.15">
      <c r="A74" s="55"/>
    </row>
    <row r="75" spans="1:1" x14ac:dyDescent="0.15">
      <c r="A75" s="55"/>
    </row>
    <row r="77" spans="1:1" x14ac:dyDescent="0.15">
      <c r="A77" s="55"/>
    </row>
    <row r="78" spans="1:1" x14ac:dyDescent="0.15">
      <c r="A78" s="55"/>
    </row>
    <row r="79" spans="1:1" x14ac:dyDescent="0.15">
      <c r="A79" s="55"/>
    </row>
    <row r="81" spans="1:1" x14ac:dyDescent="0.15">
      <c r="A81" s="55"/>
    </row>
    <row r="84" spans="1:1" x14ac:dyDescent="0.15">
      <c r="A84" s="55"/>
    </row>
    <row r="85" spans="1:1" x14ac:dyDescent="0.15">
      <c r="A85" s="55"/>
    </row>
    <row r="86" spans="1:1" x14ac:dyDescent="0.15">
      <c r="A86" s="55"/>
    </row>
    <row r="88" spans="1:1" x14ac:dyDescent="0.15">
      <c r="A88" s="55"/>
    </row>
    <row r="92" spans="1:1" x14ac:dyDescent="0.15">
      <c r="A92" s="55"/>
    </row>
    <row r="93" spans="1:1" x14ac:dyDescent="0.15">
      <c r="A93" s="55"/>
    </row>
    <row r="94" spans="1:1" x14ac:dyDescent="0.15">
      <c r="A94" s="55"/>
    </row>
    <row r="96" spans="1:1" x14ac:dyDescent="0.15">
      <c r="A96" s="55"/>
    </row>
    <row r="99" spans="1:1" x14ac:dyDescent="0.15">
      <c r="A99" s="55"/>
    </row>
    <row r="100" spans="1:1" x14ac:dyDescent="0.15">
      <c r="A100" s="55"/>
    </row>
    <row r="101" spans="1:1" x14ac:dyDescent="0.15">
      <c r="A101" s="55"/>
    </row>
    <row r="103" spans="1:1" x14ac:dyDescent="0.15">
      <c r="A103" s="55"/>
    </row>
    <row r="106" spans="1:1" x14ac:dyDescent="0.15">
      <c r="A106" s="55"/>
    </row>
    <row r="107" spans="1:1" x14ac:dyDescent="0.15">
      <c r="A107" s="55"/>
    </row>
    <row r="108" spans="1:1" x14ac:dyDescent="0.15">
      <c r="A108" s="55"/>
    </row>
    <row r="110" spans="1:1" x14ac:dyDescent="0.15">
      <c r="A110" s="55"/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2A624-538E-47D7-878B-DEEA6A05D9D7}">
  <dimension ref="A1:D110"/>
  <sheetViews>
    <sheetView workbookViewId="0">
      <selection sqref="A1:A1048576"/>
    </sheetView>
  </sheetViews>
  <sheetFormatPr defaultRowHeight="13.5" x14ac:dyDescent="0.15"/>
  <cols>
    <col min="1" max="1" width="27.25" style="53" customWidth="1"/>
  </cols>
  <sheetData>
    <row r="1" spans="1:4" x14ac:dyDescent="0.15">
      <c r="A1" s="49" t="s">
        <v>7</v>
      </c>
    </row>
    <row r="2" spans="1:4" x14ac:dyDescent="0.15">
      <c r="A2" s="53" t="s">
        <v>193</v>
      </c>
    </row>
    <row r="3" spans="1:4" x14ac:dyDescent="0.15">
      <c r="A3" s="54" t="s">
        <v>189</v>
      </c>
      <c r="B3">
        <v>345110.08704557095</v>
      </c>
      <c r="C3">
        <v>388974.2276839051</v>
      </c>
      <c r="D3">
        <v>490442.05495052401</v>
      </c>
    </row>
    <row r="4" spans="1:4" x14ac:dyDescent="0.15">
      <c r="A4" s="54" t="s">
        <v>187</v>
      </c>
      <c r="B4">
        <v>3897081.4132104455</v>
      </c>
      <c r="C4">
        <v>4315753.5415599933</v>
      </c>
      <c r="D4">
        <v>5124594.6407236736</v>
      </c>
    </row>
    <row r="5" spans="1:4" x14ac:dyDescent="0.15">
      <c r="A5" s="54" t="s">
        <v>182</v>
      </c>
      <c r="B5">
        <v>8569551.1179382149</v>
      </c>
      <c r="C5">
        <v>9528759.1739204656</v>
      </c>
      <c r="D5">
        <v>11494623.655913979</v>
      </c>
    </row>
    <row r="6" spans="1:4" x14ac:dyDescent="0.15">
      <c r="A6" s="54" t="s">
        <v>183</v>
      </c>
      <c r="B6">
        <v>12070660.522273427</v>
      </c>
      <c r="C6">
        <v>13011264.720942141</v>
      </c>
      <c r="D6">
        <v>17544120.157023385</v>
      </c>
    </row>
    <row r="7" spans="1:4" x14ac:dyDescent="0.15">
      <c r="A7" s="54" t="s">
        <v>185</v>
      </c>
      <c r="B7">
        <v>5552312.6813449394</v>
      </c>
      <c r="C7">
        <v>6057176.9926608643</v>
      </c>
      <c r="D7">
        <v>8116572.7939921496</v>
      </c>
    </row>
    <row r="8" spans="1:4" x14ac:dyDescent="0.15">
      <c r="A8" s="55"/>
    </row>
    <row r="9" spans="1:4" x14ac:dyDescent="0.15">
      <c r="A9" s="53" t="s">
        <v>194</v>
      </c>
    </row>
    <row r="10" spans="1:4" x14ac:dyDescent="0.15">
      <c r="A10" s="55" t="s">
        <v>188</v>
      </c>
      <c r="B10">
        <v>161802.35535074247</v>
      </c>
      <c r="C10">
        <v>218125.96006144394</v>
      </c>
      <c r="D10">
        <v>262160.77828981058</v>
      </c>
    </row>
    <row r="11" spans="1:4" x14ac:dyDescent="0.15">
      <c r="A11" s="55" t="s">
        <v>186</v>
      </c>
      <c r="B11">
        <v>288103.77197473974</v>
      </c>
      <c r="C11">
        <v>294930.87557603687</v>
      </c>
      <c r="D11">
        <v>475849.12101041136</v>
      </c>
    </row>
    <row r="12" spans="1:4" x14ac:dyDescent="0.15">
      <c r="A12" s="55" t="s">
        <v>181</v>
      </c>
      <c r="B12">
        <v>207885.30465949822</v>
      </c>
      <c r="C12">
        <v>232633.5552142004</v>
      </c>
      <c r="D12">
        <v>283836.832223929</v>
      </c>
    </row>
    <row r="13" spans="1:4" x14ac:dyDescent="0.15">
      <c r="A13" s="56" t="s">
        <v>175</v>
      </c>
      <c r="B13">
        <v>150196.27922853731</v>
      </c>
      <c r="C13">
        <v>183990.4420549582</v>
      </c>
      <c r="D13">
        <v>225977.12920293567</v>
      </c>
    </row>
    <row r="14" spans="1:4" x14ac:dyDescent="0.15">
      <c r="A14" s="55" t="s">
        <v>184</v>
      </c>
      <c r="B14">
        <v>77487.625874722653</v>
      </c>
      <c r="C14">
        <v>82949.308755760372</v>
      </c>
      <c r="D14">
        <v>104625.36268987882</v>
      </c>
    </row>
    <row r="16" spans="1:4" x14ac:dyDescent="0.15">
      <c r="A16" s="53" t="s">
        <v>195</v>
      </c>
    </row>
    <row r="17" spans="1:4" x14ac:dyDescent="0.15">
      <c r="A17" s="55" t="s">
        <v>188</v>
      </c>
      <c r="B17">
        <v>720430.10752688174</v>
      </c>
      <c r="C17">
        <v>788871.82112988573</v>
      </c>
      <c r="D17">
        <v>1218637.9928315412</v>
      </c>
    </row>
    <row r="18" spans="1:4" x14ac:dyDescent="0.15">
      <c r="A18" s="55" t="s">
        <v>186</v>
      </c>
      <c r="B18">
        <v>1062638.6755419015</v>
      </c>
      <c r="C18">
        <v>1319167.0933606417</v>
      </c>
      <c r="D18">
        <v>1858849.6330431816</v>
      </c>
    </row>
    <row r="19" spans="1:4" x14ac:dyDescent="0.15">
      <c r="A19" s="55" t="s">
        <v>181</v>
      </c>
      <c r="B19">
        <v>1743812.9373613247</v>
      </c>
      <c r="C19">
        <v>1944359.1056494284</v>
      </c>
      <c r="D19">
        <v>2554019.4572452637</v>
      </c>
    </row>
    <row r="20" spans="1:4" x14ac:dyDescent="0.15">
      <c r="A20" s="56" t="s">
        <v>175</v>
      </c>
      <c r="B20">
        <v>908687.48933265067</v>
      </c>
      <c r="C20">
        <v>987199.18074756791</v>
      </c>
      <c r="D20">
        <v>1445468.509984639</v>
      </c>
    </row>
    <row r="21" spans="1:4" x14ac:dyDescent="0.15">
      <c r="A21" s="55" t="s">
        <v>184</v>
      </c>
      <c r="B21">
        <v>188940.09216589862</v>
      </c>
      <c r="C21">
        <v>218296.63765147637</v>
      </c>
      <c r="D21">
        <v>441030.89264379587</v>
      </c>
    </row>
    <row r="22" spans="1:4" x14ac:dyDescent="0.15">
      <c r="A22" s="55"/>
    </row>
    <row r="23" spans="1:4" x14ac:dyDescent="0.15">
      <c r="A23" s="53" t="s">
        <v>196</v>
      </c>
    </row>
    <row r="24" spans="1:4" x14ac:dyDescent="0.15">
      <c r="A24" s="55" t="s">
        <v>188</v>
      </c>
      <c r="B24">
        <v>625362.68987881893</v>
      </c>
      <c r="C24">
        <v>704727.76924389834</v>
      </c>
      <c r="D24">
        <v>798771.12135176652</v>
      </c>
    </row>
    <row r="25" spans="1:4" x14ac:dyDescent="0.15">
      <c r="A25" s="55" t="s">
        <v>186</v>
      </c>
      <c r="B25">
        <v>1333504.0109233658</v>
      </c>
      <c r="C25">
        <v>1741252.7735108382</v>
      </c>
      <c r="D25">
        <v>2038914.490527394</v>
      </c>
    </row>
    <row r="26" spans="1:4" x14ac:dyDescent="0.15">
      <c r="A26" s="55" t="s">
        <v>181</v>
      </c>
      <c r="B26">
        <v>1894521.2493599593</v>
      </c>
      <c r="C26">
        <v>2011094.043352108</v>
      </c>
      <c r="D26">
        <v>2579279.7405700632</v>
      </c>
    </row>
    <row r="27" spans="1:4" x14ac:dyDescent="0.15">
      <c r="A27" s="56" t="s">
        <v>175</v>
      </c>
      <c r="B27">
        <v>1011094.043352108</v>
      </c>
      <c r="C27">
        <v>1149001.5360983103</v>
      </c>
      <c r="D27">
        <v>1445468.509984639</v>
      </c>
    </row>
    <row r="28" spans="1:4" x14ac:dyDescent="0.15">
      <c r="A28" s="55" t="s">
        <v>184</v>
      </c>
      <c r="B28">
        <v>364396.65471923538</v>
      </c>
      <c r="C28">
        <v>437446.66325311491</v>
      </c>
      <c r="D28">
        <v>617340.84314729483</v>
      </c>
    </row>
    <row r="30" spans="1:4" x14ac:dyDescent="0.15">
      <c r="A30" s="53" t="s">
        <v>197</v>
      </c>
    </row>
    <row r="31" spans="1:4" x14ac:dyDescent="0.15">
      <c r="A31" s="55" t="s">
        <v>188</v>
      </c>
      <c r="B31">
        <v>756443.07902372419</v>
      </c>
      <c r="C31">
        <v>835125.44802867388</v>
      </c>
      <c r="D31">
        <v>894350.5717699267</v>
      </c>
    </row>
    <row r="32" spans="1:4" x14ac:dyDescent="0.15">
      <c r="A32" s="55" t="s">
        <v>186</v>
      </c>
      <c r="B32">
        <v>860556.40894350572</v>
      </c>
      <c r="C32">
        <v>928656.76736644481</v>
      </c>
      <c r="D32">
        <v>1037719.7473971668</v>
      </c>
    </row>
    <row r="33" spans="1:4" x14ac:dyDescent="0.15">
      <c r="A33" s="55" t="s">
        <v>181</v>
      </c>
      <c r="B33">
        <v>1653524.4922341697</v>
      </c>
      <c r="C33">
        <v>1932411.6743471583</v>
      </c>
      <c r="D33">
        <v>1857825.5675029869</v>
      </c>
    </row>
    <row r="34" spans="1:4" x14ac:dyDescent="0.15">
      <c r="A34" s="56" t="s">
        <v>175</v>
      </c>
      <c r="B34">
        <v>1028503.1575354156</v>
      </c>
      <c r="C34">
        <v>1176480.6280935314</v>
      </c>
      <c r="D34">
        <v>1379245.6050520567</v>
      </c>
    </row>
    <row r="35" spans="1:4" x14ac:dyDescent="0.15">
      <c r="A35" s="55" t="s">
        <v>184</v>
      </c>
      <c r="B35">
        <v>320191.15890083637</v>
      </c>
      <c r="C35">
        <v>329749.10394265235</v>
      </c>
      <c r="D35">
        <v>412698.41269841272</v>
      </c>
    </row>
    <row r="36" spans="1:4" x14ac:dyDescent="0.15">
      <c r="A36" s="55"/>
    </row>
    <row r="37" spans="1:4" x14ac:dyDescent="0.15">
      <c r="A37" s="53" t="s">
        <v>198</v>
      </c>
    </row>
    <row r="38" spans="1:4" x14ac:dyDescent="0.15">
      <c r="A38" s="55" t="s">
        <v>188</v>
      </c>
      <c r="B38">
        <v>644137.2247823861</v>
      </c>
      <c r="C38">
        <v>703533.02611367137</v>
      </c>
      <c r="D38">
        <v>944188.42805939587</v>
      </c>
    </row>
    <row r="39" spans="1:4" x14ac:dyDescent="0.15">
      <c r="A39" s="55" t="s">
        <v>186</v>
      </c>
      <c r="B39">
        <v>871138.41952551634</v>
      </c>
      <c r="C39">
        <v>943505.71769926616</v>
      </c>
      <c r="D39">
        <v>1166410.6502816181</v>
      </c>
    </row>
    <row r="40" spans="1:4" x14ac:dyDescent="0.15">
      <c r="A40" s="55" t="s">
        <v>181</v>
      </c>
      <c r="B40">
        <v>1800989.9300221882</v>
      </c>
      <c r="C40">
        <v>1963474.9957330604</v>
      </c>
      <c r="D40">
        <v>2096944.8711384197</v>
      </c>
    </row>
    <row r="41" spans="1:4" x14ac:dyDescent="0.15">
      <c r="A41" s="56" t="s">
        <v>175</v>
      </c>
      <c r="B41">
        <v>900324.28742106166</v>
      </c>
      <c r="C41">
        <v>987028.50315753545</v>
      </c>
      <c r="D41">
        <v>1192353.6439665472</v>
      </c>
    </row>
    <row r="42" spans="1:4" x14ac:dyDescent="0.15">
      <c r="A42" s="55" t="s">
        <v>184</v>
      </c>
      <c r="B42">
        <v>459976.1051373955</v>
      </c>
      <c r="C42">
        <v>525857.65488991304</v>
      </c>
      <c r="D42">
        <v>688342.72060078511</v>
      </c>
    </row>
    <row r="43" spans="1:4" x14ac:dyDescent="0.15">
      <c r="A43" s="55"/>
    </row>
    <row r="44" spans="1:4" x14ac:dyDescent="0.15">
      <c r="A44" s="53" t="s">
        <v>199</v>
      </c>
    </row>
    <row r="45" spans="1:4" x14ac:dyDescent="0.15">
      <c r="A45" s="55" t="s">
        <v>188</v>
      </c>
      <c r="B45">
        <v>8515616.9994879682</v>
      </c>
      <c r="C45">
        <v>8744154.2925413903</v>
      </c>
      <c r="D45">
        <v>10925072.537975764</v>
      </c>
    </row>
    <row r="46" spans="1:4" x14ac:dyDescent="0.15">
      <c r="A46" s="55" t="s">
        <v>186</v>
      </c>
      <c r="B46">
        <v>19259941.96961939</v>
      </c>
      <c r="C46">
        <v>20179723.502304148</v>
      </c>
      <c r="D46">
        <v>26004096.262160782</v>
      </c>
    </row>
    <row r="47" spans="1:4" x14ac:dyDescent="0.15">
      <c r="A47" s="55" t="s">
        <v>181</v>
      </c>
      <c r="B47">
        <v>32885987.369858339</v>
      </c>
      <c r="C47">
        <v>34473800.989930026</v>
      </c>
      <c r="D47">
        <v>42641577.060931899</v>
      </c>
    </row>
    <row r="48" spans="1:4" x14ac:dyDescent="0.15">
      <c r="A48" s="56" t="s">
        <v>175</v>
      </c>
      <c r="B48">
        <v>15263014.166239973</v>
      </c>
      <c r="C48">
        <v>17406041.98668715</v>
      </c>
      <c r="D48">
        <v>21516129.032258067</v>
      </c>
    </row>
    <row r="49" spans="1:4" x14ac:dyDescent="0.15">
      <c r="A49" s="55" t="s">
        <v>184</v>
      </c>
      <c r="B49">
        <v>7876258.7472264897</v>
      </c>
      <c r="C49">
        <v>9085509.4726062473</v>
      </c>
      <c r="D49">
        <v>10118108.89230244</v>
      </c>
    </row>
    <row r="51" spans="1:4" x14ac:dyDescent="0.15">
      <c r="A51" s="53" t="s">
        <v>200</v>
      </c>
    </row>
    <row r="52" spans="1:4" x14ac:dyDescent="0.15">
      <c r="A52" s="55" t="s">
        <v>188</v>
      </c>
      <c r="B52">
        <v>8289981.2254650965</v>
      </c>
      <c r="C52">
        <v>9936678.6140979696</v>
      </c>
      <c r="D52">
        <v>14466461.853558628</v>
      </c>
    </row>
    <row r="53" spans="1:4" x14ac:dyDescent="0.15">
      <c r="A53" s="55" t="s">
        <v>186</v>
      </c>
      <c r="B53">
        <v>21374125.277351085</v>
      </c>
      <c r="C53">
        <v>25810035.842293907</v>
      </c>
      <c r="D53">
        <v>29165898.617511522</v>
      </c>
    </row>
    <row r="54" spans="1:4" x14ac:dyDescent="0.15">
      <c r="A54" s="55" t="s">
        <v>181</v>
      </c>
      <c r="B54">
        <v>36454343.744666331</v>
      </c>
      <c r="C54">
        <v>41648916.197303295</v>
      </c>
      <c r="D54">
        <v>50635091.312510669</v>
      </c>
    </row>
    <row r="55" spans="1:4" x14ac:dyDescent="0.15">
      <c r="A55" s="56" t="s">
        <v>175</v>
      </c>
      <c r="B55">
        <v>17332479.945383172</v>
      </c>
      <c r="C55">
        <v>17892302.440689538</v>
      </c>
      <c r="D55">
        <v>22284690.220174093</v>
      </c>
    </row>
    <row r="56" spans="1:4" x14ac:dyDescent="0.15">
      <c r="A56" s="55" t="s">
        <v>184</v>
      </c>
      <c r="B56">
        <v>7157876.7707799971</v>
      </c>
      <c r="C56">
        <v>7986516.4703874383</v>
      </c>
      <c r="D56">
        <v>10001877.453490358</v>
      </c>
    </row>
    <row r="57" spans="1:4" x14ac:dyDescent="0.15">
      <c r="A57" s="55"/>
    </row>
    <row r="58" spans="1:4" x14ac:dyDescent="0.15">
      <c r="A58" s="53" t="s">
        <v>201</v>
      </c>
    </row>
    <row r="59" spans="1:4" x14ac:dyDescent="0.15">
      <c r="A59" s="55" t="s">
        <v>188</v>
      </c>
      <c r="B59">
        <v>25117596.859532345</v>
      </c>
      <c r="C59">
        <v>30420549.581839908</v>
      </c>
      <c r="D59">
        <v>32512203.44768732</v>
      </c>
    </row>
    <row r="60" spans="1:4" x14ac:dyDescent="0.15">
      <c r="A60" s="55" t="s">
        <v>186</v>
      </c>
      <c r="B60">
        <v>59305171.530977987</v>
      </c>
      <c r="C60">
        <v>70486601.809182465</v>
      </c>
      <c r="D60">
        <v>80696364.567332312</v>
      </c>
    </row>
    <row r="61" spans="1:4" x14ac:dyDescent="0.15">
      <c r="A61" s="55" t="s">
        <v>181</v>
      </c>
      <c r="B61">
        <v>109690561.52927122</v>
      </c>
      <c r="C61">
        <v>121690220.17409115</v>
      </c>
      <c r="D61">
        <v>153948284.69022018</v>
      </c>
    </row>
    <row r="62" spans="1:4" x14ac:dyDescent="0.15">
      <c r="A62" s="56" t="s">
        <v>175</v>
      </c>
      <c r="B62">
        <v>57353473.288957164</v>
      </c>
      <c r="C62">
        <v>66963816.35091313</v>
      </c>
      <c r="D62">
        <v>65004949.650110945</v>
      </c>
    </row>
    <row r="63" spans="1:4" x14ac:dyDescent="0.15">
      <c r="A63" s="55" t="s">
        <v>184</v>
      </c>
      <c r="B63">
        <v>20367980.884109918</v>
      </c>
      <c r="C63">
        <v>20418330.773169484</v>
      </c>
      <c r="D63">
        <v>25661887.694145761</v>
      </c>
    </row>
    <row r="64" spans="1:4" x14ac:dyDescent="0.15">
      <c r="A64" s="55"/>
    </row>
    <row r="65" spans="1:1" x14ac:dyDescent="0.15">
      <c r="A65" s="55"/>
    </row>
    <row r="67" spans="1:1" x14ac:dyDescent="0.15">
      <c r="A67" s="55"/>
    </row>
    <row r="68" spans="1:1" x14ac:dyDescent="0.15">
      <c r="A68" s="55"/>
    </row>
    <row r="70" spans="1:1" x14ac:dyDescent="0.15">
      <c r="A70" s="55"/>
    </row>
    <row r="71" spans="1:1" x14ac:dyDescent="0.15">
      <c r="A71" s="55"/>
    </row>
    <row r="72" spans="1:1" x14ac:dyDescent="0.15">
      <c r="A72" s="55"/>
    </row>
    <row r="74" spans="1:1" x14ac:dyDescent="0.15">
      <c r="A74" s="55"/>
    </row>
    <row r="75" spans="1:1" x14ac:dyDescent="0.15">
      <c r="A75" s="55"/>
    </row>
    <row r="77" spans="1:1" x14ac:dyDescent="0.15">
      <c r="A77" s="55"/>
    </row>
    <row r="78" spans="1:1" x14ac:dyDescent="0.15">
      <c r="A78" s="55"/>
    </row>
    <row r="79" spans="1:1" x14ac:dyDescent="0.15">
      <c r="A79" s="55"/>
    </row>
    <row r="81" spans="1:1" x14ac:dyDescent="0.15">
      <c r="A81" s="55"/>
    </row>
    <row r="84" spans="1:1" x14ac:dyDescent="0.15">
      <c r="A84" s="55"/>
    </row>
    <row r="85" spans="1:1" x14ac:dyDescent="0.15">
      <c r="A85" s="55"/>
    </row>
    <row r="86" spans="1:1" x14ac:dyDescent="0.15">
      <c r="A86" s="55"/>
    </row>
    <row r="88" spans="1:1" x14ac:dyDescent="0.15">
      <c r="A88" s="55"/>
    </row>
    <row r="92" spans="1:1" x14ac:dyDescent="0.15">
      <c r="A92" s="55"/>
    </row>
    <row r="93" spans="1:1" x14ac:dyDescent="0.15">
      <c r="A93" s="55"/>
    </row>
    <row r="94" spans="1:1" x14ac:dyDescent="0.15">
      <c r="A94" s="55"/>
    </row>
    <row r="96" spans="1:1" x14ac:dyDescent="0.15">
      <c r="A96" s="55"/>
    </row>
    <row r="99" spans="1:1" x14ac:dyDescent="0.15">
      <c r="A99" s="55"/>
    </row>
    <row r="100" spans="1:1" x14ac:dyDescent="0.15">
      <c r="A100" s="55"/>
    </row>
    <row r="101" spans="1:1" x14ac:dyDescent="0.15">
      <c r="A101" s="55"/>
    </row>
    <row r="103" spans="1:1" x14ac:dyDescent="0.15">
      <c r="A103" s="55"/>
    </row>
    <row r="106" spans="1:1" x14ac:dyDescent="0.15">
      <c r="A106" s="55"/>
    </row>
    <row r="107" spans="1:1" x14ac:dyDescent="0.15">
      <c r="A107" s="55"/>
    </row>
    <row r="108" spans="1:1" x14ac:dyDescent="0.15">
      <c r="A108" s="55"/>
    </row>
    <row r="110" spans="1:1" x14ac:dyDescent="0.15">
      <c r="A110" s="55"/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57FC6-D71D-44F1-98E2-5AC9332FBD70}">
  <dimension ref="A2:F11"/>
  <sheetViews>
    <sheetView workbookViewId="0">
      <selection activeCell="A2" sqref="A2:F11"/>
    </sheetView>
  </sheetViews>
  <sheetFormatPr defaultRowHeight="13.5" x14ac:dyDescent="0.15"/>
  <cols>
    <col min="1" max="1" width="28.125" style="53" customWidth="1"/>
  </cols>
  <sheetData>
    <row r="2" spans="1:6" ht="14.25" x14ac:dyDescent="0.2">
      <c r="A2" s="53" t="s">
        <v>202</v>
      </c>
      <c r="B2" s="15">
        <v>29.35</v>
      </c>
      <c r="C2" s="15">
        <v>23.45</v>
      </c>
      <c r="D2" s="15">
        <v>28.32</v>
      </c>
      <c r="E2" s="15">
        <v>25.46</v>
      </c>
      <c r="F2" s="15">
        <v>30.23</v>
      </c>
    </row>
    <row r="3" spans="1:6" ht="14.25" x14ac:dyDescent="0.2">
      <c r="A3" s="53" t="s">
        <v>2</v>
      </c>
      <c r="B3" s="15">
        <v>13.74</v>
      </c>
      <c r="C3" s="15">
        <v>13.01</v>
      </c>
      <c r="D3" s="15">
        <v>13.64</v>
      </c>
      <c r="E3" s="15">
        <v>13.48</v>
      </c>
      <c r="F3" s="15">
        <v>14.75</v>
      </c>
    </row>
    <row r="4" spans="1:6" ht="14.25" x14ac:dyDescent="0.2">
      <c r="A4" s="53" t="s">
        <v>206</v>
      </c>
      <c r="B4" s="15">
        <v>9.23</v>
      </c>
      <c r="C4" s="15">
        <v>8.85</v>
      </c>
      <c r="D4" s="15">
        <v>8.68</v>
      </c>
      <c r="E4" s="15">
        <v>9.41</v>
      </c>
      <c r="F4" s="15">
        <v>9.92</v>
      </c>
    </row>
    <row r="5" spans="1:6" ht="14.25" x14ac:dyDescent="0.2">
      <c r="A5" s="53" t="s">
        <v>207</v>
      </c>
      <c r="B5" s="15">
        <v>7.53</v>
      </c>
      <c r="C5" s="15">
        <v>8.34</v>
      </c>
      <c r="D5" s="15">
        <v>8.52</v>
      </c>
      <c r="E5" s="15">
        <v>9.24</v>
      </c>
      <c r="F5" s="15">
        <v>9.1300000000000008</v>
      </c>
    </row>
    <row r="6" spans="1:6" ht="14.25" x14ac:dyDescent="0.2">
      <c r="A6" s="53" t="s">
        <v>208</v>
      </c>
      <c r="B6" s="15">
        <v>15.34</v>
      </c>
      <c r="C6" s="15">
        <v>16.48</v>
      </c>
      <c r="D6" s="15">
        <v>14.29</v>
      </c>
      <c r="E6" s="15">
        <v>16.079999999999998</v>
      </c>
      <c r="F6" s="15">
        <v>15.5</v>
      </c>
    </row>
    <row r="7" spans="1:6" ht="14.25" x14ac:dyDescent="0.2">
      <c r="A7" s="53" t="s">
        <v>209</v>
      </c>
      <c r="B7" s="15">
        <v>12.53</v>
      </c>
      <c r="C7" s="15">
        <v>14.12</v>
      </c>
      <c r="D7" s="15">
        <v>12.65</v>
      </c>
      <c r="E7" s="15">
        <v>12.04</v>
      </c>
      <c r="F7" s="15">
        <v>13.85</v>
      </c>
    </row>
    <row r="8" spans="1:6" ht="14.25" x14ac:dyDescent="0.2">
      <c r="A8" s="53" t="s">
        <v>210</v>
      </c>
      <c r="B8" s="15">
        <v>10.199999999999999</v>
      </c>
      <c r="C8" s="15">
        <v>9.81</v>
      </c>
      <c r="D8" s="15">
        <v>8.74</v>
      </c>
      <c r="E8" s="15">
        <v>8.98</v>
      </c>
      <c r="F8" s="15">
        <v>8.43</v>
      </c>
    </row>
    <row r="9" spans="1:6" ht="14.25" x14ac:dyDescent="0.2">
      <c r="A9" s="53" t="s">
        <v>211</v>
      </c>
      <c r="B9" s="15">
        <v>10.38</v>
      </c>
      <c r="C9" s="15">
        <v>12.23</v>
      </c>
      <c r="D9" s="15">
        <v>12.3</v>
      </c>
      <c r="E9" s="15">
        <v>11.35</v>
      </c>
      <c r="F9" s="15">
        <v>10.68</v>
      </c>
    </row>
    <row r="10" spans="1:6" ht="14.25" x14ac:dyDescent="0.2">
      <c r="A10" s="53" t="s">
        <v>204</v>
      </c>
      <c r="B10" s="15">
        <v>10.27</v>
      </c>
      <c r="C10" s="15">
        <v>11.9</v>
      </c>
      <c r="D10" s="15">
        <v>9.34</v>
      </c>
      <c r="E10" s="15">
        <v>8.49</v>
      </c>
      <c r="F10" s="15">
        <v>8.9</v>
      </c>
    </row>
    <row r="11" spans="1:6" ht="14.25" x14ac:dyDescent="0.2">
      <c r="A11" s="53" t="s">
        <v>205</v>
      </c>
      <c r="B11" s="15">
        <v>6.88</v>
      </c>
      <c r="C11" s="15">
        <v>5.21</v>
      </c>
      <c r="D11" s="15">
        <v>6.23</v>
      </c>
      <c r="E11" s="15">
        <v>5.03</v>
      </c>
      <c r="F11" s="15">
        <v>4.8899999999999997</v>
      </c>
    </row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CDFA0-820E-4542-8505-D71E9DD82B2F}">
  <dimension ref="A1:F10"/>
  <sheetViews>
    <sheetView workbookViewId="0">
      <selection activeCell="F17" sqref="F17"/>
    </sheetView>
  </sheetViews>
  <sheetFormatPr defaultRowHeight="13.5" x14ac:dyDescent="0.15"/>
  <cols>
    <col min="1" max="1" width="23" customWidth="1"/>
  </cols>
  <sheetData>
    <row r="1" spans="1:6" x14ac:dyDescent="0.15">
      <c r="A1" s="53" t="s">
        <v>202</v>
      </c>
      <c r="B1">
        <v>156.19999999999999</v>
      </c>
      <c r="C1">
        <v>150.19999999999999</v>
      </c>
      <c r="D1">
        <v>154.19999999999999</v>
      </c>
      <c r="E1">
        <v>152.30000000000001</v>
      </c>
      <c r="F1">
        <v>151.9</v>
      </c>
    </row>
    <row r="2" spans="1:6" x14ac:dyDescent="0.15">
      <c r="A2" s="53" t="s">
        <v>2</v>
      </c>
      <c r="B2">
        <v>359.6</v>
      </c>
      <c r="C2">
        <v>370</v>
      </c>
      <c r="D2">
        <v>373.2</v>
      </c>
      <c r="E2">
        <v>381</v>
      </c>
      <c r="F2">
        <v>353.5</v>
      </c>
    </row>
    <row r="3" spans="1:6" x14ac:dyDescent="0.15">
      <c r="A3" s="53" t="s">
        <v>206</v>
      </c>
      <c r="B3">
        <v>147</v>
      </c>
      <c r="C3">
        <v>143.19999999999999</v>
      </c>
      <c r="D3">
        <v>142</v>
      </c>
      <c r="E3">
        <v>138.6</v>
      </c>
      <c r="F3">
        <v>148.4</v>
      </c>
    </row>
    <row r="4" spans="1:6" x14ac:dyDescent="0.15">
      <c r="A4" s="53" t="s">
        <v>207</v>
      </c>
      <c r="B4">
        <v>152.5</v>
      </c>
      <c r="C4">
        <v>147.30000000000001</v>
      </c>
      <c r="D4">
        <v>143.4</v>
      </c>
      <c r="E4">
        <v>150.6</v>
      </c>
      <c r="F4">
        <v>144.5</v>
      </c>
    </row>
    <row r="5" spans="1:6" x14ac:dyDescent="0.15">
      <c r="A5" s="53" t="s">
        <v>208</v>
      </c>
      <c r="B5">
        <v>108.1</v>
      </c>
      <c r="C5">
        <v>103.5</v>
      </c>
      <c r="D5">
        <v>102.5</v>
      </c>
      <c r="E5">
        <v>106</v>
      </c>
      <c r="F5">
        <v>107.4</v>
      </c>
    </row>
    <row r="6" spans="1:6" x14ac:dyDescent="0.15">
      <c r="A6" s="53" t="s">
        <v>209</v>
      </c>
      <c r="B6">
        <v>107.8</v>
      </c>
      <c r="C6">
        <v>109.2</v>
      </c>
      <c r="D6">
        <v>116.1</v>
      </c>
      <c r="E6">
        <v>109.3</v>
      </c>
      <c r="F6">
        <v>111.6</v>
      </c>
    </row>
    <row r="7" spans="1:6" x14ac:dyDescent="0.15">
      <c r="A7" s="53" t="s">
        <v>210</v>
      </c>
      <c r="B7">
        <v>125.5</v>
      </c>
      <c r="C7">
        <v>127.6</v>
      </c>
      <c r="D7">
        <v>129</v>
      </c>
      <c r="E7">
        <v>132.4</v>
      </c>
      <c r="F7">
        <v>129.5</v>
      </c>
    </row>
    <row r="8" spans="1:6" x14ac:dyDescent="0.15">
      <c r="A8" s="53" t="s">
        <v>211</v>
      </c>
      <c r="B8">
        <v>111.6</v>
      </c>
      <c r="C8">
        <v>107.9</v>
      </c>
      <c r="D8">
        <v>108.4</v>
      </c>
      <c r="E8">
        <v>105.1</v>
      </c>
      <c r="F8">
        <v>109.7</v>
      </c>
    </row>
    <row r="9" spans="1:6" x14ac:dyDescent="0.15">
      <c r="A9" s="53" t="s">
        <v>204</v>
      </c>
      <c r="B9">
        <v>108.7</v>
      </c>
      <c r="C9">
        <v>109.6</v>
      </c>
      <c r="D9">
        <v>112.3</v>
      </c>
      <c r="E9">
        <v>111.9</v>
      </c>
      <c r="F9">
        <v>107.1</v>
      </c>
    </row>
    <row r="10" spans="1:6" x14ac:dyDescent="0.15">
      <c r="A10" s="53" t="s">
        <v>205</v>
      </c>
      <c r="B10">
        <v>99.4</v>
      </c>
      <c r="C10">
        <v>102.3</v>
      </c>
      <c r="D10">
        <v>101.4</v>
      </c>
      <c r="E10">
        <v>101.5</v>
      </c>
      <c r="F10">
        <v>101.8</v>
      </c>
    </row>
  </sheetData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A150A-0F35-426F-B331-4A7F78917E9B}">
  <dimension ref="A1:D110"/>
  <sheetViews>
    <sheetView workbookViewId="0">
      <selection sqref="A1:A1048576"/>
    </sheetView>
  </sheetViews>
  <sheetFormatPr defaultRowHeight="13.5" x14ac:dyDescent="0.15"/>
  <cols>
    <col min="1" max="1" width="31.125" style="53" customWidth="1"/>
  </cols>
  <sheetData>
    <row r="1" spans="1:4" x14ac:dyDescent="0.15">
      <c r="A1" s="49" t="s">
        <v>6</v>
      </c>
    </row>
    <row r="2" spans="1:4" x14ac:dyDescent="0.15">
      <c r="A2" s="53" t="s">
        <v>193</v>
      </c>
    </row>
    <row r="3" spans="1:4" x14ac:dyDescent="0.15">
      <c r="A3" s="54" t="s">
        <v>189</v>
      </c>
      <c r="B3">
        <v>14.55</v>
      </c>
      <c r="C3">
        <v>14.89</v>
      </c>
      <c r="D3">
        <v>17.226680000000002</v>
      </c>
    </row>
    <row r="4" spans="1:4" x14ac:dyDescent="0.15">
      <c r="A4" s="54" t="s">
        <v>187</v>
      </c>
      <c r="B4">
        <v>22.56</v>
      </c>
      <c r="C4">
        <v>24.21</v>
      </c>
      <c r="D4">
        <v>28.609109999999994</v>
      </c>
    </row>
    <row r="5" spans="1:4" x14ac:dyDescent="0.15">
      <c r="A5" s="54" t="s">
        <v>182</v>
      </c>
      <c r="B5">
        <v>64.97</v>
      </c>
      <c r="C5">
        <v>65.86</v>
      </c>
      <c r="D5">
        <v>72.574859999999987</v>
      </c>
    </row>
    <row r="6" spans="1:4" x14ac:dyDescent="0.15">
      <c r="A6" s="54" t="s">
        <v>183</v>
      </c>
      <c r="B6">
        <v>96.02</v>
      </c>
      <c r="C6">
        <v>96.69</v>
      </c>
      <c r="D6">
        <v>99.707740000000001</v>
      </c>
    </row>
    <row r="7" spans="1:4" x14ac:dyDescent="0.15">
      <c r="A7" s="54" t="s">
        <v>185</v>
      </c>
      <c r="B7">
        <v>98.28</v>
      </c>
      <c r="C7">
        <v>99.67</v>
      </c>
      <c r="D7">
        <v>103.05143000000002</v>
      </c>
    </row>
    <row r="8" spans="1:4" x14ac:dyDescent="0.15">
      <c r="A8" s="55"/>
      <c r="D8">
        <v>0</v>
      </c>
    </row>
    <row r="9" spans="1:4" x14ac:dyDescent="0.15">
      <c r="A9" s="53" t="s">
        <v>2</v>
      </c>
      <c r="D9">
        <v>0</v>
      </c>
    </row>
    <row r="10" spans="1:4" x14ac:dyDescent="0.15">
      <c r="A10" s="55" t="s">
        <v>188</v>
      </c>
      <c r="B10">
        <v>95.53</v>
      </c>
      <c r="C10">
        <v>97.68</v>
      </c>
      <c r="D10">
        <v>101.58257</v>
      </c>
    </row>
    <row r="11" spans="1:4" x14ac:dyDescent="0.15">
      <c r="A11" s="55" t="s">
        <v>186</v>
      </c>
      <c r="B11">
        <v>101.51</v>
      </c>
      <c r="C11">
        <v>101.74</v>
      </c>
      <c r="D11">
        <v>103.50248999999998</v>
      </c>
    </row>
    <row r="12" spans="1:4" x14ac:dyDescent="0.15">
      <c r="A12" s="55" t="s">
        <v>181</v>
      </c>
      <c r="B12">
        <v>100.01</v>
      </c>
      <c r="C12">
        <v>100.58</v>
      </c>
      <c r="D12">
        <v>102.77194999999999</v>
      </c>
    </row>
    <row r="13" spans="1:4" x14ac:dyDescent="0.15">
      <c r="A13" s="56" t="s">
        <v>175</v>
      </c>
      <c r="B13">
        <v>99.59</v>
      </c>
      <c r="C13">
        <v>99.81</v>
      </c>
      <c r="D13">
        <v>103.28955999999997</v>
      </c>
    </row>
    <row r="14" spans="1:4" x14ac:dyDescent="0.15">
      <c r="A14" s="55" t="s">
        <v>184</v>
      </c>
      <c r="B14">
        <v>100.25</v>
      </c>
      <c r="C14">
        <v>101.18</v>
      </c>
      <c r="D14">
        <v>105.62294000000003</v>
      </c>
    </row>
    <row r="15" spans="1:4" x14ac:dyDescent="0.15">
      <c r="D15">
        <v>0</v>
      </c>
    </row>
    <row r="16" spans="1:4" x14ac:dyDescent="0.15">
      <c r="A16" s="53" t="s">
        <v>213</v>
      </c>
      <c r="D16">
        <v>0</v>
      </c>
    </row>
    <row r="17" spans="1:4" x14ac:dyDescent="0.15">
      <c r="A17" s="55" t="s">
        <v>188</v>
      </c>
      <c r="B17">
        <v>69.63</v>
      </c>
      <c r="C17">
        <v>70.23</v>
      </c>
      <c r="D17">
        <v>72.944010000000006</v>
      </c>
    </row>
    <row r="18" spans="1:4" x14ac:dyDescent="0.15">
      <c r="A18" s="55" t="s">
        <v>186</v>
      </c>
      <c r="B18">
        <v>75.81</v>
      </c>
      <c r="C18">
        <v>77.19</v>
      </c>
      <c r="D18">
        <v>81.72102000000001</v>
      </c>
    </row>
    <row r="19" spans="1:4" x14ac:dyDescent="0.15">
      <c r="A19" s="55" t="s">
        <v>181</v>
      </c>
      <c r="B19">
        <v>94.76</v>
      </c>
      <c r="C19">
        <v>96.58</v>
      </c>
      <c r="D19">
        <v>99.77588999999999</v>
      </c>
    </row>
    <row r="20" spans="1:4" x14ac:dyDescent="0.15">
      <c r="A20" s="56" t="s">
        <v>175</v>
      </c>
      <c r="B20">
        <v>97.39</v>
      </c>
      <c r="C20">
        <v>98.76</v>
      </c>
      <c r="D20">
        <v>101.61824</v>
      </c>
    </row>
    <row r="21" spans="1:4" x14ac:dyDescent="0.15">
      <c r="A21" s="55" t="s">
        <v>184</v>
      </c>
      <c r="B21">
        <v>101.92</v>
      </c>
      <c r="C21">
        <v>102.06</v>
      </c>
      <c r="D21">
        <v>103.68808999999999</v>
      </c>
    </row>
    <row r="22" spans="1:4" x14ac:dyDescent="0.15">
      <c r="A22" s="55"/>
      <c r="D22">
        <v>0</v>
      </c>
    </row>
    <row r="23" spans="1:4" x14ac:dyDescent="0.15">
      <c r="A23" s="53" t="s">
        <v>215</v>
      </c>
      <c r="D23">
        <v>0</v>
      </c>
    </row>
    <row r="24" spans="1:4" x14ac:dyDescent="0.15">
      <c r="A24" s="55" t="s">
        <v>188</v>
      </c>
      <c r="B24">
        <v>68.75</v>
      </c>
      <c r="C24">
        <v>69.83</v>
      </c>
      <c r="D24">
        <v>73.594550000000012</v>
      </c>
    </row>
    <row r="25" spans="1:4" x14ac:dyDescent="0.15">
      <c r="A25" s="55" t="s">
        <v>186</v>
      </c>
      <c r="B25">
        <v>81.069999999999993</v>
      </c>
      <c r="C25">
        <v>82.39</v>
      </c>
      <c r="D25">
        <v>85.610110000000006</v>
      </c>
    </row>
    <row r="26" spans="1:4" x14ac:dyDescent="0.15">
      <c r="A26" s="55" t="s">
        <v>181</v>
      </c>
      <c r="B26">
        <v>95.79</v>
      </c>
      <c r="C26">
        <v>96.02</v>
      </c>
      <c r="D26">
        <v>98.132769999999979</v>
      </c>
    </row>
    <row r="27" spans="1:4" x14ac:dyDescent="0.15">
      <c r="A27" s="56" t="s">
        <v>175</v>
      </c>
      <c r="B27">
        <v>100.32</v>
      </c>
      <c r="C27">
        <v>101.98</v>
      </c>
      <c r="D27">
        <v>104.49542000000004</v>
      </c>
    </row>
    <row r="28" spans="1:4" x14ac:dyDescent="0.15">
      <c r="A28" s="55" t="s">
        <v>184</v>
      </c>
      <c r="B28">
        <v>101.22</v>
      </c>
      <c r="C28">
        <v>102.01</v>
      </c>
      <c r="D28">
        <v>103.49389999999995</v>
      </c>
    </row>
    <row r="29" spans="1:4" x14ac:dyDescent="0.15">
      <c r="D29">
        <v>0</v>
      </c>
    </row>
    <row r="30" spans="1:4" x14ac:dyDescent="0.15">
      <c r="A30" s="53" t="s">
        <v>217</v>
      </c>
      <c r="D30">
        <v>0</v>
      </c>
    </row>
    <row r="31" spans="1:4" x14ac:dyDescent="0.15">
      <c r="A31" s="55" t="s">
        <v>188</v>
      </c>
      <c r="B31">
        <v>97.76</v>
      </c>
      <c r="C31">
        <v>98.12</v>
      </c>
      <c r="D31">
        <v>99.513410000000022</v>
      </c>
    </row>
    <row r="32" spans="1:4" x14ac:dyDescent="0.15">
      <c r="A32" s="55" t="s">
        <v>186</v>
      </c>
      <c r="B32">
        <v>100.32</v>
      </c>
      <c r="C32">
        <v>100.98</v>
      </c>
      <c r="D32">
        <v>103.03475999999996</v>
      </c>
    </row>
    <row r="33" spans="1:4" x14ac:dyDescent="0.15">
      <c r="A33" s="55" t="s">
        <v>181</v>
      </c>
      <c r="B33">
        <v>101.99</v>
      </c>
      <c r="C33">
        <v>102.81</v>
      </c>
      <c r="D33">
        <v>103.99827999999997</v>
      </c>
    </row>
    <row r="34" spans="1:4" x14ac:dyDescent="0.15">
      <c r="A34" s="56" t="s">
        <v>175</v>
      </c>
      <c r="B34">
        <v>103.08</v>
      </c>
      <c r="C34">
        <v>103.68</v>
      </c>
      <c r="D34">
        <v>104.71352999999999</v>
      </c>
    </row>
    <row r="35" spans="1:4" x14ac:dyDescent="0.15">
      <c r="A35" s="55" t="s">
        <v>184</v>
      </c>
      <c r="B35">
        <v>99.75</v>
      </c>
      <c r="C35">
        <v>101.47</v>
      </c>
      <c r="D35">
        <v>104.93165000000002</v>
      </c>
    </row>
    <row r="36" spans="1:4" x14ac:dyDescent="0.15">
      <c r="A36" s="55"/>
      <c r="D36">
        <v>0</v>
      </c>
    </row>
    <row r="37" spans="1:4" x14ac:dyDescent="0.15">
      <c r="A37" s="53" t="s">
        <v>219</v>
      </c>
      <c r="D37">
        <v>0</v>
      </c>
    </row>
    <row r="38" spans="1:4" x14ac:dyDescent="0.15">
      <c r="A38" s="55" t="s">
        <v>188</v>
      </c>
      <c r="B38">
        <v>91.29</v>
      </c>
      <c r="C38">
        <v>95.29</v>
      </c>
      <c r="D38">
        <v>104.73616999999997</v>
      </c>
    </row>
    <row r="39" spans="1:4" x14ac:dyDescent="0.15">
      <c r="A39" s="55" t="s">
        <v>186</v>
      </c>
      <c r="B39">
        <v>99.11</v>
      </c>
      <c r="C39">
        <v>99.98</v>
      </c>
      <c r="D39">
        <v>101.09596999999998</v>
      </c>
    </row>
    <row r="40" spans="1:4" x14ac:dyDescent="0.15">
      <c r="A40" s="55" t="s">
        <v>181</v>
      </c>
      <c r="B40">
        <v>100.98</v>
      </c>
      <c r="C40">
        <v>101.75</v>
      </c>
      <c r="D40">
        <v>103.07829999999996</v>
      </c>
    </row>
    <row r="41" spans="1:4" x14ac:dyDescent="0.15">
      <c r="A41" s="56" t="s">
        <v>175</v>
      </c>
      <c r="B41">
        <v>96.88</v>
      </c>
      <c r="C41">
        <v>97.55</v>
      </c>
      <c r="D41">
        <v>100.43264999999998</v>
      </c>
    </row>
    <row r="42" spans="1:4" x14ac:dyDescent="0.15">
      <c r="A42" s="55" t="s">
        <v>184</v>
      </c>
      <c r="B42">
        <v>96.94</v>
      </c>
      <c r="C42">
        <v>98.07</v>
      </c>
      <c r="D42">
        <v>103.17311000000001</v>
      </c>
    </row>
    <row r="43" spans="1:4" x14ac:dyDescent="0.15">
      <c r="A43" s="55"/>
      <c r="D43">
        <v>0</v>
      </c>
    </row>
    <row r="44" spans="1:4" x14ac:dyDescent="0.15">
      <c r="A44" s="53" t="s">
        <v>221</v>
      </c>
      <c r="D44">
        <v>0</v>
      </c>
    </row>
    <row r="45" spans="1:4" x14ac:dyDescent="0.15">
      <c r="A45" s="55" t="s">
        <v>188</v>
      </c>
      <c r="B45">
        <v>96.34</v>
      </c>
      <c r="C45">
        <v>98.91</v>
      </c>
      <c r="D45">
        <v>102.93311</v>
      </c>
    </row>
    <row r="46" spans="1:4" x14ac:dyDescent="0.15">
      <c r="A46" s="55" t="s">
        <v>186</v>
      </c>
      <c r="B46">
        <v>98.09</v>
      </c>
      <c r="C46">
        <v>99.75</v>
      </c>
      <c r="D46">
        <v>103.94827000000001</v>
      </c>
    </row>
    <row r="47" spans="1:4" x14ac:dyDescent="0.15">
      <c r="A47" s="55" t="s">
        <v>181</v>
      </c>
      <c r="B47">
        <v>104.66</v>
      </c>
      <c r="C47">
        <v>105.02</v>
      </c>
      <c r="D47">
        <v>106.12829000000001</v>
      </c>
    </row>
    <row r="48" spans="1:4" x14ac:dyDescent="0.15">
      <c r="A48" s="56" t="s">
        <v>175</v>
      </c>
      <c r="B48">
        <v>103.97</v>
      </c>
      <c r="C48">
        <v>104.22</v>
      </c>
      <c r="D48">
        <v>107.01745</v>
      </c>
    </row>
    <row r="49" spans="1:4" x14ac:dyDescent="0.15">
      <c r="A49" s="55" t="s">
        <v>184</v>
      </c>
      <c r="B49">
        <v>102.64</v>
      </c>
      <c r="C49">
        <v>103.01</v>
      </c>
      <c r="D49">
        <v>104.22122999999998</v>
      </c>
    </row>
    <row r="50" spans="1:4" x14ac:dyDescent="0.15">
      <c r="D50">
        <v>0</v>
      </c>
    </row>
    <row r="51" spans="1:4" x14ac:dyDescent="0.15">
      <c r="A51" s="53" t="s">
        <v>223</v>
      </c>
      <c r="D51">
        <v>0</v>
      </c>
    </row>
    <row r="52" spans="1:4" x14ac:dyDescent="0.15">
      <c r="A52" s="55" t="s">
        <v>188</v>
      </c>
      <c r="B52">
        <v>102.62</v>
      </c>
      <c r="C52">
        <v>103.04</v>
      </c>
      <c r="D52">
        <v>104.21122999999996</v>
      </c>
    </row>
    <row r="53" spans="1:4" x14ac:dyDescent="0.15">
      <c r="A53" s="55" t="s">
        <v>186</v>
      </c>
      <c r="B53">
        <v>98.28</v>
      </c>
      <c r="C53">
        <v>98.86</v>
      </c>
      <c r="D53">
        <v>100.19906000000002</v>
      </c>
    </row>
    <row r="54" spans="1:4" x14ac:dyDescent="0.15">
      <c r="A54" s="55" t="s">
        <v>181</v>
      </c>
      <c r="B54">
        <v>96.11</v>
      </c>
      <c r="C54">
        <v>99.93</v>
      </c>
      <c r="D54">
        <v>107.59375</v>
      </c>
    </row>
    <row r="55" spans="1:4" x14ac:dyDescent="0.15">
      <c r="A55" s="56" t="s">
        <v>175</v>
      </c>
      <c r="B55">
        <v>97.29</v>
      </c>
      <c r="C55">
        <v>98.23</v>
      </c>
      <c r="D55">
        <v>102.09085999999998</v>
      </c>
    </row>
    <row r="56" spans="1:4" x14ac:dyDescent="0.15">
      <c r="A56" s="55" t="s">
        <v>184</v>
      </c>
      <c r="B56">
        <v>101.19</v>
      </c>
      <c r="C56">
        <v>102.72</v>
      </c>
      <c r="D56">
        <v>105.78957</v>
      </c>
    </row>
    <row r="57" spans="1:4" x14ac:dyDescent="0.15">
      <c r="A57" s="55"/>
      <c r="D57">
        <v>0</v>
      </c>
    </row>
    <row r="58" spans="1:4" x14ac:dyDescent="0.15">
      <c r="A58" s="53" t="s">
        <v>225</v>
      </c>
      <c r="D58">
        <v>0</v>
      </c>
    </row>
    <row r="59" spans="1:4" x14ac:dyDescent="0.15">
      <c r="A59" s="55" t="s">
        <v>188</v>
      </c>
      <c r="B59">
        <v>91.09</v>
      </c>
      <c r="C59">
        <v>92.69</v>
      </c>
      <c r="D59">
        <v>96.00539999999998</v>
      </c>
    </row>
    <row r="60" spans="1:4" x14ac:dyDescent="0.15">
      <c r="A60" s="55" t="s">
        <v>186</v>
      </c>
      <c r="B60">
        <v>97.58</v>
      </c>
      <c r="C60">
        <v>98.01</v>
      </c>
      <c r="D60">
        <v>99.989410000000007</v>
      </c>
    </row>
    <row r="61" spans="1:4" x14ac:dyDescent="0.15">
      <c r="A61" s="55" t="s">
        <v>181</v>
      </c>
      <c r="B61">
        <v>101.96</v>
      </c>
      <c r="C61">
        <v>101.97</v>
      </c>
      <c r="D61">
        <v>104.38185999999999</v>
      </c>
    </row>
    <row r="62" spans="1:4" x14ac:dyDescent="0.15">
      <c r="A62" s="56" t="s">
        <v>175</v>
      </c>
      <c r="B62">
        <v>101.42</v>
      </c>
      <c r="C62">
        <v>102.59</v>
      </c>
      <c r="D62">
        <v>106.47640999999996</v>
      </c>
    </row>
    <row r="63" spans="1:4" x14ac:dyDescent="0.15">
      <c r="A63" s="55" t="s">
        <v>184</v>
      </c>
      <c r="B63">
        <v>101.05</v>
      </c>
      <c r="C63">
        <v>102.01</v>
      </c>
      <c r="D63">
        <v>105.89565999999995</v>
      </c>
    </row>
    <row r="64" spans="1:4" x14ac:dyDescent="0.15">
      <c r="A64" s="55"/>
    </row>
    <row r="65" spans="1:1" x14ac:dyDescent="0.15">
      <c r="A65" s="55"/>
    </row>
    <row r="67" spans="1:1" x14ac:dyDescent="0.15">
      <c r="A67" s="55"/>
    </row>
    <row r="68" spans="1:1" x14ac:dyDescent="0.15">
      <c r="A68" s="55"/>
    </row>
    <row r="70" spans="1:1" x14ac:dyDescent="0.15">
      <c r="A70" s="55"/>
    </row>
    <row r="71" spans="1:1" x14ac:dyDescent="0.15">
      <c r="A71" s="55"/>
    </row>
    <row r="72" spans="1:1" x14ac:dyDescent="0.15">
      <c r="A72" s="55"/>
    </row>
    <row r="74" spans="1:1" x14ac:dyDescent="0.15">
      <c r="A74" s="55"/>
    </row>
    <row r="75" spans="1:1" x14ac:dyDescent="0.15">
      <c r="A75" s="55"/>
    </row>
    <row r="77" spans="1:1" x14ac:dyDescent="0.15">
      <c r="A77" s="55"/>
    </row>
    <row r="78" spans="1:1" x14ac:dyDescent="0.15">
      <c r="A78" s="55"/>
    </row>
    <row r="79" spans="1:1" x14ac:dyDescent="0.15">
      <c r="A79" s="55"/>
    </row>
    <row r="81" spans="1:1" x14ac:dyDescent="0.15">
      <c r="A81" s="55"/>
    </row>
    <row r="84" spans="1:1" x14ac:dyDescent="0.15">
      <c r="A84" s="55"/>
    </row>
    <row r="85" spans="1:1" x14ac:dyDescent="0.15">
      <c r="A85" s="55"/>
    </row>
    <row r="86" spans="1:1" x14ac:dyDescent="0.15">
      <c r="A86" s="55"/>
    </row>
    <row r="88" spans="1:1" x14ac:dyDescent="0.15">
      <c r="A88" s="55"/>
    </row>
    <row r="92" spans="1:1" x14ac:dyDescent="0.15">
      <c r="A92" s="55"/>
    </row>
    <row r="93" spans="1:1" x14ac:dyDescent="0.15">
      <c r="A93" s="55"/>
    </row>
    <row r="94" spans="1:1" x14ac:dyDescent="0.15">
      <c r="A94" s="55"/>
    </row>
    <row r="96" spans="1:1" x14ac:dyDescent="0.15">
      <c r="A96" s="55"/>
    </row>
    <row r="99" spans="1:1" x14ac:dyDescent="0.15">
      <c r="A99" s="55"/>
    </row>
    <row r="100" spans="1:1" x14ac:dyDescent="0.15">
      <c r="A100" s="55"/>
    </row>
    <row r="101" spans="1:1" x14ac:dyDescent="0.15">
      <c r="A101" s="55"/>
    </row>
    <row r="103" spans="1:1" x14ac:dyDescent="0.15">
      <c r="A103" s="55"/>
    </row>
    <row r="106" spans="1:1" x14ac:dyDescent="0.15">
      <c r="A106" s="55"/>
    </row>
    <row r="107" spans="1:1" x14ac:dyDescent="0.15">
      <c r="A107" s="55"/>
    </row>
    <row r="108" spans="1:1" x14ac:dyDescent="0.15">
      <c r="A108" s="55"/>
    </row>
    <row r="110" spans="1:1" x14ac:dyDescent="0.15">
      <c r="A110" s="55"/>
    </row>
  </sheetData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013F8-EBE7-48EB-A03C-4C3384E9E623}">
  <dimension ref="A1:D110"/>
  <sheetViews>
    <sheetView workbookViewId="0">
      <selection activeCell="I15" sqref="I15"/>
    </sheetView>
  </sheetViews>
  <sheetFormatPr defaultRowHeight="13.5" x14ac:dyDescent="0.15"/>
  <cols>
    <col min="1" max="1" width="31.125" style="53" customWidth="1"/>
  </cols>
  <sheetData>
    <row r="1" spans="1:4" x14ac:dyDescent="0.15">
      <c r="A1" s="49" t="s">
        <v>190</v>
      </c>
    </row>
    <row r="2" spans="1:4" x14ac:dyDescent="0.15">
      <c r="A2" s="53" t="s">
        <v>174</v>
      </c>
    </row>
    <row r="3" spans="1:4" x14ac:dyDescent="0.15">
      <c r="A3" s="54" t="s">
        <v>188</v>
      </c>
      <c r="B3">
        <v>23.63</v>
      </c>
      <c r="C3">
        <v>23.51</v>
      </c>
      <c r="D3">
        <v>24.519830000000002</v>
      </c>
    </row>
    <row r="4" spans="1:4" x14ac:dyDescent="0.15">
      <c r="A4" s="54" t="s">
        <v>186</v>
      </c>
      <c r="B4">
        <v>25.41</v>
      </c>
      <c r="C4">
        <v>26.07</v>
      </c>
      <c r="D4">
        <v>30.077370000000009</v>
      </c>
    </row>
    <row r="5" spans="1:4" x14ac:dyDescent="0.15">
      <c r="A5" s="54" t="s">
        <v>181</v>
      </c>
      <c r="B5">
        <v>53.29</v>
      </c>
      <c r="C5">
        <v>54.53</v>
      </c>
      <c r="D5">
        <v>57.876720000000006</v>
      </c>
    </row>
    <row r="6" spans="1:4" x14ac:dyDescent="0.15">
      <c r="A6" s="54" t="s">
        <v>175</v>
      </c>
      <c r="B6">
        <v>75.069999999999993</v>
      </c>
      <c r="C6">
        <v>75.87</v>
      </c>
      <c r="D6">
        <v>77.769020000000012</v>
      </c>
    </row>
    <row r="7" spans="1:4" x14ac:dyDescent="0.15">
      <c r="A7" s="54" t="s">
        <v>184</v>
      </c>
      <c r="B7">
        <v>97.93</v>
      </c>
      <c r="C7">
        <v>99.34</v>
      </c>
      <c r="D7">
        <v>101.93082999999999</v>
      </c>
    </row>
    <row r="8" spans="1:4" x14ac:dyDescent="0.15">
      <c r="A8" s="55"/>
    </row>
    <row r="9" spans="1:4" x14ac:dyDescent="0.15">
      <c r="A9" s="53" t="s">
        <v>203</v>
      </c>
    </row>
    <row r="10" spans="1:4" x14ac:dyDescent="0.15">
      <c r="A10" s="55" t="s">
        <v>188</v>
      </c>
      <c r="B10">
        <v>97.4</v>
      </c>
      <c r="C10">
        <v>98.42</v>
      </c>
      <c r="D10">
        <v>100.06114999999998</v>
      </c>
    </row>
    <row r="11" spans="1:4" x14ac:dyDescent="0.15">
      <c r="A11" s="55" t="s">
        <v>186</v>
      </c>
      <c r="B11">
        <v>98.4</v>
      </c>
      <c r="C11">
        <v>99.27</v>
      </c>
      <c r="D11">
        <v>102.63737999999996</v>
      </c>
    </row>
    <row r="12" spans="1:4" x14ac:dyDescent="0.15">
      <c r="A12" s="55" t="s">
        <v>181</v>
      </c>
      <c r="B12">
        <v>100.03</v>
      </c>
      <c r="C12">
        <v>101.31</v>
      </c>
      <c r="D12">
        <v>102.20507000000001</v>
      </c>
    </row>
    <row r="13" spans="1:4" x14ac:dyDescent="0.15">
      <c r="A13" s="56" t="s">
        <v>175</v>
      </c>
      <c r="B13">
        <v>98.89</v>
      </c>
      <c r="C13">
        <v>99.34</v>
      </c>
      <c r="D13">
        <v>100.49949999999998</v>
      </c>
    </row>
    <row r="14" spans="1:4" x14ac:dyDescent="0.15">
      <c r="A14" s="55" t="s">
        <v>184</v>
      </c>
      <c r="B14">
        <v>99.47</v>
      </c>
      <c r="C14">
        <v>99.81</v>
      </c>
      <c r="D14">
        <v>101.53966</v>
      </c>
    </row>
    <row r="16" spans="1:4" x14ac:dyDescent="0.15">
      <c r="A16" s="53" t="s">
        <v>212</v>
      </c>
    </row>
    <row r="17" spans="1:4" x14ac:dyDescent="0.15">
      <c r="A17" s="55" t="s">
        <v>188</v>
      </c>
      <c r="B17">
        <v>60.84</v>
      </c>
      <c r="C17">
        <v>61.78</v>
      </c>
      <c r="D17">
        <v>65.535740000000004</v>
      </c>
    </row>
    <row r="18" spans="1:4" x14ac:dyDescent="0.15">
      <c r="A18" s="55" t="s">
        <v>186</v>
      </c>
      <c r="B18">
        <v>76.91</v>
      </c>
      <c r="C18">
        <v>77.67</v>
      </c>
      <c r="D18">
        <v>78.985569999999981</v>
      </c>
    </row>
    <row r="19" spans="1:4" x14ac:dyDescent="0.15">
      <c r="A19" s="55" t="s">
        <v>181</v>
      </c>
      <c r="B19">
        <v>95.7</v>
      </c>
      <c r="C19">
        <v>96.91</v>
      </c>
      <c r="D19">
        <v>99.377690000000001</v>
      </c>
    </row>
    <row r="20" spans="1:4" x14ac:dyDescent="0.15">
      <c r="A20" s="56" t="s">
        <v>175</v>
      </c>
      <c r="B20">
        <v>99.8</v>
      </c>
      <c r="C20">
        <v>101.23</v>
      </c>
      <c r="D20">
        <v>103.31426999999998</v>
      </c>
    </row>
    <row r="21" spans="1:4" x14ac:dyDescent="0.15">
      <c r="A21" s="55" t="s">
        <v>184</v>
      </c>
      <c r="B21">
        <v>101.94</v>
      </c>
      <c r="C21">
        <v>102.22</v>
      </c>
      <c r="D21">
        <v>104.83589000000003</v>
      </c>
    </row>
    <row r="22" spans="1:4" x14ac:dyDescent="0.15">
      <c r="A22" s="55"/>
    </row>
    <row r="23" spans="1:4" x14ac:dyDescent="0.15">
      <c r="A23" s="53" t="s">
        <v>214</v>
      </c>
    </row>
    <row r="24" spans="1:4" x14ac:dyDescent="0.15">
      <c r="A24" s="55" t="s">
        <v>188</v>
      </c>
      <c r="B24">
        <v>62.32</v>
      </c>
      <c r="C24">
        <v>63.69</v>
      </c>
      <c r="D24">
        <v>67.289179999999988</v>
      </c>
    </row>
    <row r="25" spans="1:4" x14ac:dyDescent="0.15">
      <c r="A25" s="55" t="s">
        <v>186</v>
      </c>
      <c r="B25">
        <v>71.73</v>
      </c>
      <c r="C25">
        <v>72.89</v>
      </c>
      <c r="D25">
        <v>76.220169999999982</v>
      </c>
    </row>
    <row r="26" spans="1:4" x14ac:dyDescent="0.15">
      <c r="A26" s="55" t="s">
        <v>181</v>
      </c>
      <c r="B26">
        <v>92.69</v>
      </c>
      <c r="C26">
        <v>92.89</v>
      </c>
      <c r="D26">
        <v>95.506079999999983</v>
      </c>
    </row>
    <row r="27" spans="1:4" x14ac:dyDescent="0.15">
      <c r="A27" s="56" t="s">
        <v>175</v>
      </c>
      <c r="B27">
        <v>96.01</v>
      </c>
      <c r="C27">
        <v>97.11</v>
      </c>
      <c r="D27">
        <v>98.76524000000002</v>
      </c>
    </row>
    <row r="28" spans="1:4" x14ac:dyDescent="0.15">
      <c r="A28" s="55" t="s">
        <v>184</v>
      </c>
      <c r="B28">
        <v>100.23</v>
      </c>
      <c r="C28">
        <v>99.79</v>
      </c>
      <c r="D28">
        <v>103.87342999999994</v>
      </c>
    </row>
    <row r="29" spans="1:4" x14ac:dyDescent="0.15">
      <c r="D29">
        <v>0</v>
      </c>
    </row>
    <row r="30" spans="1:4" x14ac:dyDescent="0.15">
      <c r="A30" s="53" t="s">
        <v>216</v>
      </c>
      <c r="D30">
        <v>0</v>
      </c>
    </row>
    <row r="31" spans="1:4" x14ac:dyDescent="0.15">
      <c r="A31" s="55" t="s">
        <v>188</v>
      </c>
      <c r="B31">
        <v>98.29</v>
      </c>
      <c r="C31">
        <v>99.25</v>
      </c>
      <c r="D31">
        <v>100.82065</v>
      </c>
    </row>
    <row r="32" spans="1:4" x14ac:dyDescent="0.15">
      <c r="A32" s="55" t="s">
        <v>186</v>
      </c>
      <c r="B32">
        <v>99.4</v>
      </c>
      <c r="C32">
        <v>99.45</v>
      </c>
      <c r="D32">
        <v>100.92458000000001</v>
      </c>
    </row>
    <row r="33" spans="1:4" x14ac:dyDescent="0.15">
      <c r="A33" s="55" t="s">
        <v>181</v>
      </c>
      <c r="B33">
        <v>100.24</v>
      </c>
      <c r="C33">
        <v>100.36</v>
      </c>
      <c r="D33">
        <v>102.59670999999999</v>
      </c>
    </row>
    <row r="34" spans="1:4" x14ac:dyDescent="0.15">
      <c r="A34" s="56" t="s">
        <v>175</v>
      </c>
      <c r="B34">
        <v>100.76</v>
      </c>
      <c r="C34">
        <v>101.23</v>
      </c>
      <c r="D34">
        <v>103.13295000000001</v>
      </c>
    </row>
    <row r="35" spans="1:4" x14ac:dyDescent="0.15">
      <c r="A35" s="55" t="s">
        <v>184</v>
      </c>
      <c r="B35">
        <v>99.48</v>
      </c>
      <c r="C35">
        <v>100.32</v>
      </c>
      <c r="D35">
        <v>102.24917999999997</v>
      </c>
    </row>
    <row r="36" spans="1:4" x14ac:dyDescent="0.15">
      <c r="A36" s="55"/>
    </row>
    <row r="37" spans="1:4" x14ac:dyDescent="0.15">
      <c r="A37" s="53" t="s">
        <v>218</v>
      </c>
    </row>
    <row r="38" spans="1:4" x14ac:dyDescent="0.15">
      <c r="A38" s="55" t="s">
        <v>188</v>
      </c>
      <c r="B38">
        <v>97.25</v>
      </c>
      <c r="C38">
        <v>98.03</v>
      </c>
      <c r="D38">
        <v>99.269179999999977</v>
      </c>
    </row>
    <row r="39" spans="1:4" x14ac:dyDescent="0.15">
      <c r="A39" s="55" t="s">
        <v>186</v>
      </c>
      <c r="B39">
        <v>98.2</v>
      </c>
      <c r="C39">
        <v>98.71</v>
      </c>
      <c r="D39">
        <v>100.75393000000001</v>
      </c>
    </row>
    <row r="40" spans="1:4" x14ac:dyDescent="0.15">
      <c r="A40" s="55" t="s">
        <v>181</v>
      </c>
      <c r="B40">
        <v>100.86</v>
      </c>
      <c r="C40">
        <v>101.27</v>
      </c>
      <c r="D40">
        <v>102.54621999999999</v>
      </c>
    </row>
    <row r="41" spans="1:4" x14ac:dyDescent="0.15">
      <c r="A41" s="56" t="s">
        <v>175</v>
      </c>
      <c r="B41">
        <v>99.84</v>
      </c>
      <c r="C41">
        <v>101.81</v>
      </c>
      <c r="D41">
        <v>101.49550000000002</v>
      </c>
    </row>
    <row r="42" spans="1:4" x14ac:dyDescent="0.15">
      <c r="A42" s="55" t="s">
        <v>184</v>
      </c>
      <c r="B42">
        <v>101.03</v>
      </c>
      <c r="C42">
        <v>101.69</v>
      </c>
      <c r="D42">
        <v>103.57097000000002</v>
      </c>
    </row>
    <row r="43" spans="1:4" x14ac:dyDescent="0.15">
      <c r="A43" s="55"/>
    </row>
    <row r="44" spans="1:4" x14ac:dyDescent="0.15">
      <c r="A44" s="53" t="s">
        <v>220</v>
      </c>
    </row>
    <row r="45" spans="1:4" x14ac:dyDescent="0.15">
      <c r="A45" s="55" t="s">
        <v>188</v>
      </c>
      <c r="B45">
        <v>96.19</v>
      </c>
      <c r="C45">
        <v>96.58</v>
      </c>
      <c r="D45">
        <v>99.17671</v>
      </c>
    </row>
    <row r="46" spans="1:4" x14ac:dyDescent="0.15">
      <c r="A46" s="55" t="s">
        <v>186</v>
      </c>
      <c r="B46">
        <v>94.18</v>
      </c>
      <c r="C46">
        <v>95.96</v>
      </c>
      <c r="D46">
        <v>98.937870000000018</v>
      </c>
    </row>
    <row r="47" spans="1:4" x14ac:dyDescent="0.15">
      <c r="A47" s="55" t="s">
        <v>181</v>
      </c>
      <c r="B47">
        <v>98.93</v>
      </c>
      <c r="C47">
        <v>100.11</v>
      </c>
      <c r="D47">
        <v>101.93541999999998</v>
      </c>
    </row>
    <row r="48" spans="1:4" x14ac:dyDescent="0.15">
      <c r="A48" s="56" t="s">
        <v>175</v>
      </c>
      <c r="B48">
        <v>98.78</v>
      </c>
      <c r="C48">
        <v>99.12</v>
      </c>
      <c r="D48">
        <v>100.17375999999999</v>
      </c>
    </row>
    <row r="49" spans="1:4" x14ac:dyDescent="0.15">
      <c r="A49" s="55" t="s">
        <v>184</v>
      </c>
      <c r="B49">
        <v>99.75</v>
      </c>
      <c r="C49">
        <v>101.37</v>
      </c>
      <c r="D49">
        <v>104.04392999999999</v>
      </c>
    </row>
    <row r="51" spans="1:4" x14ac:dyDescent="0.15">
      <c r="A51" s="53" t="s">
        <v>222</v>
      </c>
    </row>
    <row r="52" spans="1:4" x14ac:dyDescent="0.15">
      <c r="A52" s="55" t="s">
        <v>188</v>
      </c>
      <c r="B52">
        <v>97.06</v>
      </c>
      <c r="C52">
        <v>98.25</v>
      </c>
      <c r="D52">
        <v>99.833450000000028</v>
      </c>
    </row>
    <row r="53" spans="1:4" x14ac:dyDescent="0.15">
      <c r="A53" s="55" t="s">
        <v>186</v>
      </c>
      <c r="B53">
        <v>98.76</v>
      </c>
      <c r="C53">
        <v>99.36</v>
      </c>
      <c r="D53">
        <v>101.47632</v>
      </c>
    </row>
    <row r="54" spans="1:4" x14ac:dyDescent="0.15">
      <c r="A54" s="55" t="s">
        <v>181</v>
      </c>
      <c r="B54">
        <v>100.04</v>
      </c>
      <c r="C54">
        <v>100.87</v>
      </c>
      <c r="D54">
        <v>102.95678999999996</v>
      </c>
    </row>
    <row r="55" spans="1:4" x14ac:dyDescent="0.15">
      <c r="A55" s="56" t="s">
        <v>175</v>
      </c>
      <c r="B55">
        <v>98.69</v>
      </c>
      <c r="C55">
        <v>99.47</v>
      </c>
      <c r="D55">
        <v>103.29491000000004</v>
      </c>
    </row>
    <row r="56" spans="1:4" x14ac:dyDescent="0.15">
      <c r="A56" s="55" t="s">
        <v>184</v>
      </c>
      <c r="B56">
        <v>100.3</v>
      </c>
      <c r="C56">
        <v>101.45</v>
      </c>
      <c r="D56">
        <v>102.71721000000001</v>
      </c>
    </row>
    <row r="57" spans="1:4" x14ac:dyDescent="0.15">
      <c r="A57" s="55"/>
    </row>
    <row r="58" spans="1:4" x14ac:dyDescent="0.15">
      <c r="A58" s="53" t="s">
        <v>224</v>
      </c>
    </row>
    <row r="59" spans="1:4" x14ac:dyDescent="0.15">
      <c r="A59" s="55" t="s">
        <v>188</v>
      </c>
      <c r="B59">
        <v>93.77</v>
      </c>
      <c r="C59">
        <v>94.68</v>
      </c>
      <c r="D59">
        <v>95.791809999999998</v>
      </c>
    </row>
    <row r="60" spans="1:4" x14ac:dyDescent="0.15">
      <c r="A60" s="55" t="s">
        <v>186</v>
      </c>
      <c r="B60">
        <v>95.03</v>
      </c>
      <c r="C60">
        <v>96.17</v>
      </c>
      <c r="D60">
        <v>99.599179999999976</v>
      </c>
    </row>
    <row r="61" spans="1:4" x14ac:dyDescent="0.15">
      <c r="A61" s="55" t="s">
        <v>181</v>
      </c>
      <c r="B61">
        <v>98.89</v>
      </c>
      <c r="C61">
        <v>99.45</v>
      </c>
      <c r="D61">
        <v>99.998120000000014</v>
      </c>
    </row>
    <row r="62" spans="1:4" x14ac:dyDescent="0.15">
      <c r="A62" s="56" t="s">
        <v>175</v>
      </c>
      <c r="B62">
        <v>100.56</v>
      </c>
      <c r="C62">
        <v>100.88</v>
      </c>
      <c r="D62">
        <v>102.46165000000002</v>
      </c>
    </row>
    <row r="63" spans="1:4" x14ac:dyDescent="0.15">
      <c r="A63" s="55" t="s">
        <v>184</v>
      </c>
      <c r="B63">
        <v>100.34</v>
      </c>
      <c r="C63">
        <v>101.68</v>
      </c>
      <c r="D63">
        <v>104.56607999999997</v>
      </c>
    </row>
    <row r="64" spans="1:4" x14ac:dyDescent="0.15">
      <c r="A64" s="55"/>
    </row>
    <row r="65" spans="1:1" x14ac:dyDescent="0.15">
      <c r="A65" s="55"/>
    </row>
    <row r="67" spans="1:1" x14ac:dyDescent="0.15">
      <c r="A67" s="55"/>
    </row>
    <row r="68" spans="1:1" x14ac:dyDescent="0.15">
      <c r="A68" s="55"/>
    </row>
    <row r="70" spans="1:1" x14ac:dyDescent="0.15">
      <c r="A70" s="55"/>
    </row>
    <row r="71" spans="1:1" x14ac:dyDescent="0.15">
      <c r="A71" s="55"/>
    </row>
    <row r="72" spans="1:1" x14ac:dyDescent="0.15">
      <c r="A72" s="55"/>
    </row>
    <row r="74" spans="1:1" x14ac:dyDescent="0.15">
      <c r="A74" s="55"/>
    </row>
    <row r="75" spans="1:1" x14ac:dyDescent="0.15">
      <c r="A75" s="55"/>
    </row>
    <row r="77" spans="1:1" x14ac:dyDescent="0.15">
      <c r="A77" s="55"/>
    </row>
    <row r="78" spans="1:1" x14ac:dyDescent="0.15">
      <c r="A78" s="55"/>
    </row>
    <row r="79" spans="1:1" x14ac:dyDescent="0.15">
      <c r="A79" s="55"/>
    </row>
    <row r="81" spans="1:1" x14ac:dyDescent="0.15">
      <c r="A81" s="55"/>
    </row>
    <row r="84" spans="1:1" x14ac:dyDescent="0.15">
      <c r="A84" s="55"/>
    </row>
    <row r="85" spans="1:1" x14ac:dyDescent="0.15">
      <c r="A85" s="55"/>
    </row>
    <row r="86" spans="1:1" x14ac:dyDescent="0.15">
      <c r="A86" s="55"/>
    </row>
    <row r="88" spans="1:1" x14ac:dyDescent="0.15">
      <c r="A88" s="55"/>
    </row>
    <row r="92" spans="1:1" x14ac:dyDescent="0.15">
      <c r="A92" s="55"/>
    </row>
    <row r="93" spans="1:1" x14ac:dyDescent="0.15">
      <c r="A93" s="55"/>
    </row>
    <row r="94" spans="1:1" x14ac:dyDescent="0.15">
      <c r="A94" s="55"/>
    </row>
    <row r="96" spans="1:1" x14ac:dyDescent="0.15">
      <c r="A96" s="55"/>
    </row>
    <row r="99" spans="1:1" x14ac:dyDescent="0.15">
      <c r="A99" s="55"/>
    </row>
    <row r="100" spans="1:1" x14ac:dyDescent="0.15">
      <c r="A100" s="55"/>
    </row>
    <row r="101" spans="1:1" x14ac:dyDescent="0.15">
      <c r="A101" s="55"/>
    </row>
    <row r="103" spans="1:1" x14ac:dyDescent="0.15">
      <c r="A103" s="55"/>
    </row>
    <row r="106" spans="1:1" x14ac:dyDescent="0.15">
      <c r="A106" s="55"/>
    </row>
    <row r="107" spans="1:1" x14ac:dyDescent="0.15">
      <c r="A107" s="55"/>
    </row>
    <row r="108" spans="1:1" x14ac:dyDescent="0.15">
      <c r="A108" s="55"/>
    </row>
    <row r="110" spans="1:1" x14ac:dyDescent="0.15">
      <c r="A110" s="55"/>
    </row>
  </sheetData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8F28C-9D83-43EF-9027-208BCD876D4B}">
  <dimension ref="A1:D110"/>
  <sheetViews>
    <sheetView workbookViewId="0">
      <selection sqref="A1:D1048576"/>
    </sheetView>
  </sheetViews>
  <sheetFormatPr defaultRowHeight="13.5" x14ac:dyDescent="0.15"/>
  <cols>
    <col min="1" max="1" width="31.125" style="53" customWidth="1"/>
  </cols>
  <sheetData>
    <row r="1" spans="1:4" x14ac:dyDescent="0.15">
      <c r="A1" s="53" t="s">
        <v>191</v>
      </c>
    </row>
    <row r="2" spans="1:4" x14ac:dyDescent="0.15">
      <c r="A2" s="53" t="s">
        <v>174</v>
      </c>
    </row>
    <row r="3" spans="1:4" x14ac:dyDescent="0.15">
      <c r="A3" s="54" t="s">
        <v>188</v>
      </c>
      <c r="B3">
        <v>13.85</v>
      </c>
      <c r="C3">
        <v>13.97</v>
      </c>
      <c r="D3">
        <v>15.412129999999996</v>
      </c>
    </row>
    <row r="4" spans="1:4" x14ac:dyDescent="0.15">
      <c r="A4" s="54" t="s">
        <v>186</v>
      </c>
      <c r="B4">
        <v>35.130000000000003</v>
      </c>
      <c r="C4">
        <v>36.42</v>
      </c>
      <c r="D4">
        <v>47.204459999999997</v>
      </c>
    </row>
    <row r="5" spans="1:4" x14ac:dyDescent="0.15">
      <c r="A5" s="54" t="s">
        <v>181</v>
      </c>
      <c r="B5">
        <v>91.56</v>
      </c>
      <c r="C5">
        <v>92.36</v>
      </c>
      <c r="D5">
        <v>97.745169999999987</v>
      </c>
    </row>
    <row r="6" spans="1:4" x14ac:dyDescent="0.15">
      <c r="A6" s="54" t="s">
        <v>175</v>
      </c>
      <c r="B6">
        <v>97.83</v>
      </c>
      <c r="C6">
        <v>99.81</v>
      </c>
      <c r="D6">
        <v>102.33321000000001</v>
      </c>
    </row>
    <row r="7" spans="1:4" x14ac:dyDescent="0.15">
      <c r="A7" s="54" t="s">
        <v>184</v>
      </c>
      <c r="B7">
        <v>95.95</v>
      </c>
      <c r="C7">
        <v>96.51</v>
      </c>
      <c r="D7">
        <v>99.785540000000012</v>
      </c>
    </row>
    <row r="8" spans="1:4" x14ac:dyDescent="0.15">
      <c r="A8" s="55"/>
    </row>
    <row r="9" spans="1:4" x14ac:dyDescent="0.15">
      <c r="A9" s="53" t="s">
        <v>203</v>
      </c>
    </row>
    <row r="10" spans="1:4" x14ac:dyDescent="0.15">
      <c r="A10" s="55" t="s">
        <v>188</v>
      </c>
      <c r="B10">
        <v>90.4</v>
      </c>
      <c r="C10">
        <v>92.42</v>
      </c>
      <c r="D10">
        <v>95.470169999999982</v>
      </c>
    </row>
    <row r="11" spans="1:4" x14ac:dyDescent="0.15">
      <c r="A11" s="55" t="s">
        <v>186</v>
      </c>
      <c r="B11">
        <v>93.28</v>
      </c>
      <c r="C11">
        <v>94.13</v>
      </c>
      <c r="D11">
        <v>97.699829999999992</v>
      </c>
    </row>
    <row r="12" spans="1:4" x14ac:dyDescent="0.15">
      <c r="A12" s="55" t="s">
        <v>181</v>
      </c>
      <c r="B12">
        <v>98.69</v>
      </c>
      <c r="C12">
        <v>99.24</v>
      </c>
      <c r="D12">
        <v>103.61017</v>
      </c>
    </row>
    <row r="13" spans="1:4" x14ac:dyDescent="0.15">
      <c r="A13" s="56" t="s">
        <v>175</v>
      </c>
      <c r="B13">
        <v>98.03</v>
      </c>
      <c r="C13">
        <v>100.13</v>
      </c>
      <c r="D13">
        <v>103.38016999999999</v>
      </c>
    </row>
    <row r="14" spans="1:4" x14ac:dyDescent="0.15">
      <c r="A14" s="55" t="s">
        <v>184</v>
      </c>
      <c r="B14">
        <v>99.83</v>
      </c>
      <c r="C14">
        <v>99.96</v>
      </c>
      <c r="D14">
        <v>102.80821000000002</v>
      </c>
    </row>
    <row r="16" spans="1:4" x14ac:dyDescent="0.15">
      <c r="A16" s="53" t="s">
        <v>212</v>
      </c>
    </row>
    <row r="17" spans="1:4" x14ac:dyDescent="0.15">
      <c r="A17" s="55" t="s">
        <v>188</v>
      </c>
      <c r="B17">
        <v>72.23</v>
      </c>
      <c r="C17">
        <v>74.28</v>
      </c>
      <c r="D17">
        <v>74.472129999999964</v>
      </c>
    </row>
    <row r="18" spans="1:4" x14ac:dyDescent="0.15">
      <c r="A18" s="55" t="s">
        <v>186</v>
      </c>
      <c r="B18">
        <v>75.709999999999994</v>
      </c>
      <c r="C18">
        <v>76.680000000000007</v>
      </c>
      <c r="D18">
        <v>79.172500000000014</v>
      </c>
    </row>
    <row r="19" spans="1:4" x14ac:dyDescent="0.15">
      <c r="A19" s="55" t="s">
        <v>181</v>
      </c>
      <c r="B19">
        <v>94.37</v>
      </c>
      <c r="C19">
        <v>95.39</v>
      </c>
      <c r="D19">
        <v>99.11054</v>
      </c>
    </row>
    <row r="20" spans="1:4" x14ac:dyDescent="0.15">
      <c r="A20" s="56" t="s">
        <v>175</v>
      </c>
      <c r="B20">
        <v>99.21</v>
      </c>
      <c r="C20">
        <v>99.81</v>
      </c>
      <c r="D20">
        <v>101.66304000000002</v>
      </c>
    </row>
    <row r="21" spans="1:4" x14ac:dyDescent="0.15">
      <c r="A21" s="55" t="s">
        <v>184</v>
      </c>
      <c r="B21">
        <v>96.73</v>
      </c>
      <c r="C21">
        <v>98.55</v>
      </c>
      <c r="D21">
        <v>101.06374999999998</v>
      </c>
    </row>
    <row r="22" spans="1:4" x14ac:dyDescent="0.15">
      <c r="A22" s="55"/>
    </row>
    <row r="23" spans="1:4" x14ac:dyDescent="0.15">
      <c r="A23" s="53" t="s">
        <v>214</v>
      </c>
    </row>
    <row r="24" spans="1:4" x14ac:dyDescent="0.15">
      <c r="A24" s="55" t="s">
        <v>188</v>
      </c>
      <c r="B24">
        <v>69.52</v>
      </c>
      <c r="C24">
        <v>70.36</v>
      </c>
      <c r="D24">
        <v>73.026250000000019</v>
      </c>
    </row>
    <row r="25" spans="1:4" x14ac:dyDescent="0.15">
      <c r="A25" s="55" t="s">
        <v>186</v>
      </c>
      <c r="B25">
        <v>74.44</v>
      </c>
      <c r="C25">
        <v>75.819999999999993</v>
      </c>
      <c r="D25">
        <v>77.311419999999998</v>
      </c>
    </row>
    <row r="26" spans="1:4" x14ac:dyDescent="0.15">
      <c r="A26" s="55" t="s">
        <v>181</v>
      </c>
      <c r="B26">
        <v>90.91</v>
      </c>
      <c r="C26">
        <v>92.59</v>
      </c>
      <c r="D26">
        <v>96.008919999999989</v>
      </c>
    </row>
    <row r="27" spans="1:4" x14ac:dyDescent="0.15">
      <c r="A27" s="56" t="s">
        <v>175</v>
      </c>
      <c r="B27">
        <v>95.02</v>
      </c>
      <c r="C27">
        <v>96.97</v>
      </c>
      <c r="D27">
        <v>99.773380000000003</v>
      </c>
    </row>
    <row r="28" spans="1:4" x14ac:dyDescent="0.15">
      <c r="A28" s="55" t="s">
        <v>184</v>
      </c>
      <c r="B28">
        <v>96.32</v>
      </c>
      <c r="C28">
        <v>97.92</v>
      </c>
      <c r="D28">
        <v>100.76446</v>
      </c>
    </row>
    <row r="30" spans="1:4" x14ac:dyDescent="0.15">
      <c r="A30" s="53" t="s">
        <v>216</v>
      </c>
    </row>
    <row r="31" spans="1:4" x14ac:dyDescent="0.15">
      <c r="A31" s="55" t="s">
        <v>188</v>
      </c>
      <c r="B31">
        <v>98.26</v>
      </c>
      <c r="C31">
        <v>99.33</v>
      </c>
      <c r="D31">
        <v>100.36087999999999</v>
      </c>
    </row>
    <row r="32" spans="1:4" x14ac:dyDescent="0.15">
      <c r="A32" s="55" t="s">
        <v>186</v>
      </c>
      <c r="B32">
        <v>95.09</v>
      </c>
      <c r="C32">
        <v>95.49</v>
      </c>
      <c r="D32">
        <v>99.696790000000007</v>
      </c>
    </row>
    <row r="33" spans="1:4" x14ac:dyDescent="0.15">
      <c r="A33" s="55" t="s">
        <v>181</v>
      </c>
      <c r="B33">
        <v>96.45</v>
      </c>
      <c r="C33">
        <v>96.92</v>
      </c>
      <c r="D33">
        <v>102.25054000000002</v>
      </c>
    </row>
    <row r="34" spans="1:4" x14ac:dyDescent="0.15">
      <c r="A34" s="56" t="s">
        <v>175</v>
      </c>
      <c r="B34">
        <v>99.68</v>
      </c>
      <c r="C34">
        <v>100.14</v>
      </c>
      <c r="D34">
        <v>102.80499999999999</v>
      </c>
    </row>
    <row r="35" spans="1:4" x14ac:dyDescent="0.15">
      <c r="A35" s="55" t="s">
        <v>184</v>
      </c>
      <c r="B35">
        <v>101.46</v>
      </c>
      <c r="C35">
        <v>101.76</v>
      </c>
      <c r="D35">
        <v>104.21304000000002</v>
      </c>
    </row>
    <row r="36" spans="1:4" x14ac:dyDescent="0.15">
      <c r="A36" s="55"/>
    </row>
    <row r="37" spans="1:4" x14ac:dyDescent="0.15">
      <c r="A37" s="53" t="s">
        <v>218</v>
      </c>
    </row>
    <row r="38" spans="1:4" x14ac:dyDescent="0.15">
      <c r="A38" s="55" t="s">
        <v>188</v>
      </c>
      <c r="B38">
        <v>91.02</v>
      </c>
      <c r="C38">
        <v>93.76</v>
      </c>
      <c r="D38">
        <v>97.380710000000008</v>
      </c>
    </row>
    <row r="39" spans="1:4" x14ac:dyDescent="0.15">
      <c r="A39" s="55" t="s">
        <v>186</v>
      </c>
      <c r="B39">
        <v>93.61</v>
      </c>
      <c r="C39">
        <v>95.92</v>
      </c>
      <c r="D39">
        <v>99.702129999999968</v>
      </c>
    </row>
    <row r="40" spans="1:4" x14ac:dyDescent="0.15">
      <c r="A40" s="55" t="s">
        <v>181</v>
      </c>
      <c r="B40">
        <v>93.33</v>
      </c>
      <c r="C40">
        <v>95.21</v>
      </c>
      <c r="D40">
        <v>97.330540000000028</v>
      </c>
    </row>
    <row r="41" spans="1:4" x14ac:dyDescent="0.15">
      <c r="A41" s="56" t="s">
        <v>175</v>
      </c>
      <c r="B41">
        <v>97.62</v>
      </c>
      <c r="C41">
        <v>99.87</v>
      </c>
      <c r="D41">
        <v>103.68858</v>
      </c>
    </row>
    <row r="42" spans="1:4" x14ac:dyDescent="0.15">
      <c r="A42" s="55" t="s">
        <v>184</v>
      </c>
      <c r="B42">
        <v>100.85</v>
      </c>
      <c r="C42">
        <v>102.08</v>
      </c>
      <c r="D42">
        <v>106.01642</v>
      </c>
    </row>
    <row r="43" spans="1:4" x14ac:dyDescent="0.15">
      <c r="A43" s="55"/>
    </row>
    <row r="44" spans="1:4" x14ac:dyDescent="0.15">
      <c r="A44" s="53" t="s">
        <v>220</v>
      </c>
    </row>
    <row r="45" spans="1:4" x14ac:dyDescent="0.15">
      <c r="A45" s="55" t="s">
        <v>188</v>
      </c>
      <c r="B45">
        <v>100.04</v>
      </c>
      <c r="C45">
        <v>100.81</v>
      </c>
      <c r="D45">
        <v>102.57857999999999</v>
      </c>
    </row>
    <row r="46" spans="1:4" x14ac:dyDescent="0.15">
      <c r="A46" s="55" t="s">
        <v>186</v>
      </c>
      <c r="B46">
        <v>100.69</v>
      </c>
      <c r="C46">
        <v>100.89</v>
      </c>
      <c r="D46">
        <v>103.97804000000001</v>
      </c>
    </row>
    <row r="47" spans="1:4" x14ac:dyDescent="0.15">
      <c r="A47" s="55" t="s">
        <v>181</v>
      </c>
      <c r="B47">
        <v>98.67</v>
      </c>
      <c r="C47">
        <v>99.56</v>
      </c>
      <c r="D47">
        <v>104.07357999999999</v>
      </c>
    </row>
    <row r="48" spans="1:4" x14ac:dyDescent="0.15">
      <c r="A48" s="56" t="s">
        <v>175</v>
      </c>
      <c r="B48">
        <v>100.26</v>
      </c>
      <c r="C48">
        <v>101.87</v>
      </c>
      <c r="D48">
        <v>104.51287000000002</v>
      </c>
    </row>
    <row r="49" spans="1:4" x14ac:dyDescent="0.15">
      <c r="A49" s="55" t="s">
        <v>184</v>
      </c>
      <c r="B49">
        <v>100.71</v>
      </c>
      <c r="C49">
        <v>100.82</v>
      </c>
      <c r="D49">
        <v>103.17088000000001</v>
      </c>
    </row>
    <row r="51" spans="1:4" x14ac:dyDescent="0.15">
      <c r="A51" s="53" t="s">
        <v>222</v>
      </c>
    </row>
    <row r="52" spans="1:4" x14ac:dyDescent="0.15">
      <c r="A52" s="55" t="s">
        <v>188</v>
      </c>
      <c r="B52">
        <v>96.04</v>
      </c>
      <c r="C52">
        <v>97.53</v>
      </c>
      <c r="D52">
        <v>101.66212999999996</v>
      </c>
    </row>
    <row r="53" spans="1:4" x14ac:dyDescent="0.15">
      <c r="A53" s="55" t="s">
        <v>186</v>
      </c>
      <c r="B53">
        <v>95.98</v>
      </c>
      <c r="C53">
        <v>97.35</v>
      </c>
      <c r="D53">
        <v>102.35749999999999</v>
      </c>
    </row>
    <row r="54" spans="1:4" x14ac:dyDescent="0.15">
      <c r="A54" s="55" t="s">
        <v>181</v>
      </c>
      <c r="B54">
        <v>101.3</v>
      </c>
      <c r="C54">
        <v>102.79</v>
      </c>
      <c r="D54">
        <v>102.70016999999997</v>
      </c>
    </row>
    <row r="55" spans="1:4" x14ac:dyDescent="0.15">
      <c r="A55" s="56" t="s">
        <v>175</v>
      </c>
      <c r="B55">
        <v>96.97</v>
      </c>
      <c r="C55">
        <v>97.49</v>
      </c>
      <c r="D55">
        <v>102.92837999999999</v>
      </c>
    </row>
    <row r="56" spans="1:4" x14ac:dyDescent="0.15">
      <c r="A56" s="55" t="s">
        <v>184</v>
      </c>
      <c r="B56">
        <v>99.91</v>
      </c>
      <c r="C56">
        <v>101.17</v>
      </c>
      <c r="D56">
        <v>106.05837999999999</v>
      </c>
    </row>
    <row r="57" spans="1:4" x14ac:dyDescent="0.15">
      <c r="A57" s="55"/>
    </row>
    <row r="58" spans="1:4" x14ac:dyDescent="0.15">
      <c r="A58" s="53" t="s">
        <v>224</v>
      </c>
    </row>
    <row r="59" spans="1:4" x14ac:dyDescent="0.15">
      <c r="A59" s="55" t="s">
        <v>188</v>
      </c>
      <c r="B59">
        <v>90.04</v>
      </c>
      <c r="C59">
        <v>91.06</v>
      </c>
      <c r="D59">
        <v>94.511619999999994</v>
      </c>
    </row>
    <row r="60" spans="1:4" x14ac:dyDescent="0.15">
      <c r="A60" s="55" t="s">
        <v>186</v>
      </c>
      <c r="B60">
        <v>95.99</v>
      </c>
      <c r="C60">
        <v>96.79</v>
      </c>
      <c r="D60">
        <v>98.876249999999985</v>
      </c>
    </row>
    <row r="61" spans="1:4" x14ac:dyDescent="0.15">
      <c r="A61" s="55" t="s">
        <v>181</v>
      </c>
      <c r="B61">
        <v>99.84</v>
      </c>
      <c r="C61">
        <v>100.28</v>
      </c>
      <c r="D61">
        <v>103.16125</v>
      </c>
    </row>
    <row r="62" spans="1:4" x14ac:dyDescent="0.15">
      <c r="A62" s="56" t="s">
        <v>175</v>
      </c>
      <c r="B62">
        <v>99.28</v>
      </c>
      <c r="C62">
        <v>101.12</v>
      </c>
      <c r="D62">
        <v>102.88124999999999</v>
      </c>
    </row>
    <row r="63" spans="1:4" x14ac:dyDescent="0.15">
      <c r="A63" s="55" t="s">
        <v>184</v>
      </c>
      <c r="B63">
        <v>101.25</v>
      </c>
      <c r="C63">
        <v>102.68</v>
      </c>
      <c r="D63">
        <v>104.40037000000001</v>
      </c>
    </row>
    <row r="64" spans="1:4" x14ac:dyDescent="0.15">
      <c r="A64" s="55"/>
    </row>
    <row r="65" spans="1:1" x14ac:dyDescent="0.15">
      <c r="A65" s="55"/>
    </row>
    <row r="67" spans="1:1" x14ac:dyDescent="0.15">
      <c r="A67" s="55"/>
    </row>
    <row r="68" spans="1:1" x14ac:dyDescent="0.15">
      <c r="A68" s="55"/>
    </row>
    <row r="70" spans="1:1" x14ac:dyDescent="0.15">
      <c r="A70" s="55"/>
    </row>
    <row r="71" spans="1:1" x14ac:dyDescent="0.15">
      <c r="A71" s="55"/>
    </row>
    <row r="72" spans="1:1" x14ac:dyDescent="0.15">
      <c r="A72" s="55"/>
    </row>
    <row r="74" spans="1:1" x14ac:dyDescent="0.15">
      <c r="A74" s="55"/>
    </row>
    <row r="75" spans="1:1" x14ac:dyDescent="0.15">
      <c r="A75" s="55"/>
    </row>
    <row r="77" spans="1:1" x14ac:dyDescent="0.15">
      <c r="A77" s="55"/>
    </row>
    <row r="78" spans="1:1" x14ac:dyDescent="0.15">
      <c r="A78" s="55"/>
    </row>
    <row r="79" spans="1:1" x14ac:dyDescent="0.15">
      <c r="A79" s="55"/>
    </row>
    <row r="81" spans="1:1" x14ac:dyDescent="0.15">
      <c r="A81" s="55"/>
    </row>
    <row r="84" spans="1:1" x14ac:dyDescent="0.15">
      <c r="A84" s="55"/>
    </row>
    <row r="85" spans="1:1" x14ac:dyDescent="0.15">
      <c r="A85" s="55"/>
    </row>
    <row r="86" spans="1:1" x14ac:dyDescent="0.15">
      <c r="A86" s="55"/>
    </row>
    <row r="88" spans="1:1" x14ac:dyDescent="0.15">
      <c r="A88" s="55"/>
    </row>
    <row r="92" spans="1:1" x14ac:dyDescent="0.15">
      <c r="A92" s="55"/>
    </row>
    <row r="93" spans="1:1" x14ac:dyDescent="0.15">
      <c r="A93" s="55"/>
    </row>
    <row r="94" spans="1:1" x14ac:dyDescent="0.15">
      <c r="A94" s="55"/>
    </row>
    <row r="96" spans="1:1" x14ac:dyDescent="0.15">
      <c r="A96" s="55"/>
    </row>
    <row r="99" spans="1:1" x14ac:dyDescent="0.15">
      <c r="A99" s="55"/>
    </row>
    <row r="100" spans="1:1" x14ac:dyDescent="0.15">
      <c r="A100" s="55"/>
    </row>
    <row r="101" spans="1:1" x14ac:dyDescent="0.15">
      <c r="A101" s="55"/>
    </row>
    <row r="103" spans="1:1" x14ac:dyDescent="0.15">
      <c r="A103" s="55"/>
    </row>
    <row r="106" spans="1:1" x14ac:dyDescent="0.15">
      <c r="A106" s="55"/>
    </row>
    <row r="107" spans="1:1" x14ac:dyDescent="0.15">
      <c r="A107" s="55"/>
    </row>
    <row r="108" spans="1:1" x14ac:dyDescent="0.15">
      <c r="A108" s="55"/>
    </row>
    <row r="110" spans="1:1" x14ac:dyDescent="0.15">
      <c r="A110" s="55"/>
    </row>
  </sheetData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FFEC9-7291-41B2-BA8C-8AD466A32855}">
  <dimension ref="A1:D110"/>
  <sheetViews>
    <sheetView workbookViewId="0">
      <selection activeCell="E58" sqref="E58"/>
    </sheetView>
  </sheetViews>
  <sheetFormatPr defaultRowHeight="13.5" x14ac:dyDescent="0.15"/>
  <cols>
    <col min="1" max="1" width="21.125" style="53" customWidth="1"/>
  </cols>
  <sheetData>
    <row r="1" spans="1:4" x14ac:dyDescent="0.15">
      <c r="A1" s="53" t="s">
        <v>226</v>
      </c>
    </row>
    <row r="2" spans="1:4" x14ac:dyDescent="0.15">
      <c r="A2" s="53" t="s">
        <v>174</v>
      </c>
    </row>
    <row r="3" spans="1:4" x14ac:dyDescent="0.15">
      <c r="A3" s="54" t="s">
        <v>188</v>
      </c>
      <c r="B3">
        <v>14.54</v>
      </c>
      <c r="C3">
        <v>14.88</v>
      </c>
      <c r="D3">
        <v>15.338919999999996</v>
      </c>
    </row>
    <row r="4" spans="1:4" x14ac:dyDescent="0.15">
      <c r="A4" s="54" t="s">
        <v>186</v>
      </c>
      <c r="B4">
        <v>22.95</v>
      </c>
      <c r="C4">
        <v>24.59</v>
      </c>
      <c r="D4">
        <v>25.705540000000003</v>
      </c>
    </row>
    <row r="5" spans="1:4" x14ac:dyDescent="0.15">
      <c r="A5" s="54" t="s">
        <v>181</v>
      </c>
      <c r="B5">
        <v>70.97</v>
      </c>
      <c r="C5">
        <v>71.12</v>
      </c>
      <c r="D5">
        <v>73.776080000000007</v>
      </c>
    </row>
    <row r="6" spans="1:4" x14ac:dyDescent="0.15">
      <c r="A6" s="54" t="s">
        <v>175</v>
      </c>
      <c r="B6">
        <v>90.39</v>
      </c>
      <c r="C6">
        <v>90.68</v>
      </c>
      <c r="D6">
        <v>94.019290000000012</v>
      </c>
    </row>
    <row r="7" spans="1:4" x14ac:dyDescent="0.15">
      <c r="A7" s="54" t="s">
        <v>184</v>
      </c>
      <c r="B7">
        <v>97.64</v>
      </c>
      <c r="C7">
        <v>98.31</v>
      </c>
      <c r="D7">
        <v>99.630370000000028</v>
      </c>
    </row>
    <row r="8" spans="1:4" x14ac:dyDescent="0.15">
      <c r="A8" s="55"/>
    </row>
    <row r="9" spans="1:4" x14ac:dyDescent="0.15">
      <c r="A9" s="53" t="s">
        <v>203</v>
      </c>
    </row>
    <row r="10" spans="1:4" x14ac:dyDescent="0.15">
      <c r="A10" s="55" t="s">
        <v>188</v>
      </c>
      <c r="B10">
        <v>94.01</v>
      </c>
      <c r="C10">
        <v>95.16</v>
      </c>
      <c r="D10">
        <v>100.24963</v>
      </c>
    </row>
    <row r="11" spans="1:4" x14ac:dyDescent="0.15">
      <c r="A11" s="55" t="s">
        <v>186</v>
      </c>
      <c r="B11">
        <v>96.33</v>
      </c>
      <c r="C11">
        <v>97.78</v>
      </c>
      <c r="D11">
        <v>99.82304000000002</v>
      </c>
    </row>
    <row r="12" spans="1:4" x14ac:dyDescent="0.15">
      <c r="A12" s="55" t="s">
        <v>181</v>
      </c>
      <c r="B12">
        <v>99.05</v>
      </c>
      <c r="C12">
        <v>99.17</v>
      </c>
      <c r="D12">
        <v>100.57462999999997</v>
      </c>
    </row>
    <row r="13" spans="1:4" x14ac:dyDescent="0.15">
      <c r="A13" s="56" t="s">
        <v>175</v>
      </c>
      <c r="B13">
        <v>99.09</v>
      </c>
      <c r="C13">
        <v>99.12</v>
      </c>
      <c r="D13">
        <v>101.92391999999998</v>
      </c>
    </row>
    <row r="14" spans="1:4" x14ac:dyDescent="0.15">
      <c r="A14" s="55" t="s">
        <v>184</v>
      </c>
      <c r="B14">
        <v>98.21</v>
      </c>
      <c r="C14">
        <v>98.22</v>
      </c>
      <c r="D14">
        <v>100.89142000000001</v>
      </c>
    </row>
    <row r="16" spans="1:4" x14ac:dyDescent="0.15">
      <c r="A16" s="53" t="s">
        <v>212</v>
      </c>
    </row>
    <row r="17" spans="1:4" x14ac:dyDescent="0.15">
      <c r="A17" s="55" t="s">
        <v>188</v>
      </c>
      <c r="B17">
        <v>74.06</v>
      </c>
      <c r="C17">
        <v>74.73</v>
      </c>
      <c r="D17">
        <v>76.973379999999977</v>
      </c>
    </row>
    <row r="18" spans="1:4" x14ac:dyDescent="0.15">
      <c r="A18" s="55" t="s">
        <v>186</v>
      </c>
      <c r="B18">
        <v>82.85</v>
      </c>
      <c r="C18">
        <v>82.87</v>
      </c>
      <c r="D18">
        <v>85.797870000000017</v>
      </c>
    </row>
    <row r="19" spans="1:4" x14ac:dyDescent="0.15">
      <c r="A19" s="55" t="s">
        <v>181</v>
      </c>
      <c r="B19">
        <v>97.34</v>
      </c>
      <c r="C19">
        <v>98.48</v>
      </c>
      <c r="D19">
        <v>100.84516999999998</v>
      </c>
    </row>
    <row r="20" spans="1:4" x14ac:dyDescent="0.15">
      <c r="A20" s="56" t="s">
        <v>175</v>
      </c>
      <c r="B20">
        <v>100.37</v>
      </c>
      <c r="C20">
        <v>101.38</v>
      </c>
      <c r="D20">
        <v>102.84375</v>
      </c>
    </row>
    <row r="21" spans="1:4" x14ac:dyDescent="0.15">
      <c r="A21" s="55" t="s">
        <v>184</v>
      </c>
      <c r="B21">
        <v>99.72</v>
      </c>
      <c r="C21">
        <v>101.28</v>
      </c>
      <c r="D21">
        <v>102.96429000000001</v>
      </c>
    </row>
    <row r="22" spans="1:4" x14ac:dyDescent="0.15">
      <c r="A22" s="55"/>
    </row>
    <row r="23" spans="1:4" x14ac:dyDescent="0.15">
      <c r="A23" s="53" t="s">
        <v>214</v>
      </c>
    </row>
    <row r="24" spans="1:4" x14ac:dyDescent="0.15">
      <c r="A24" s="55" t="s">
        <v>188</v>
      </c>
      <c r="B24">
        <v>68.209999999999994</v>
      </c>
      <c r="C24">
        <v>68.78</v>
      </c>
      <c r="D24">
        <v>71.014460000000014</v>
      </c>
    </row>
    <row r="25" spans="1:4" x14ac:dyDescent="0.15">
      <c r="A25" s="55" t="s">
        <v>186</v>
      </c>
      <c r="B25">
        <v>78.34</v>
      </c>
      <c r="C25">
        <v>79.790000000000006</v>
      </c>
      <c r="D25">
        <v>82.137870000000007</v>
      </c>
    </row>
    <row r="26" spans="1:4" x14ac:dyDescent="0.15">
      <c r="A26" s="55" t="s">
        <v>181</v>
      </c>
      <c r="B26">
        <v>97.41</v>
      </c>
      <c r="C26">
        <v>98.22</v>
      </c>
      <c r="D26">
        <v>99.682500000000005</v>
      </c>
    </row>
    <row r="27" spans="1:4" x14ac:dyDescent="0.15">
      <c r="A27" s="56" t="s">
        <v>175</v>
      </c>
      <c r="B27">
        <v>99.8</v>
      </c>
      <c r="C27">
        <v>100.21</v>
      </c>
      <c r="D27">
        <v>102.66858000000001</v>
      </c>
    </row>
    <row r="28" spans="1:4" x14ac:dyDescent="0.15">
      <c r="A28" s="55" t="s">
        <v>184</v>
      </c>
      <c r="B28">
        <v>100.84</v>
      </c>
      <c r="C28">
        <v>100.94</v>
      </c>
      <c r="D28">
        <v>104.11287000000002</v>
      </c>
    </row>
    <row r="30" spans="1:4" x14ac:dyDescent="0.15">
      <c r="A30" s="53" t="s">
        <v>216</v>
      </c>
    </row>
    <row r="31" spans="1:4" x14ac:dyDescent="0.15">
      <c r="A31" s="55" t="s">
        <v>188</v>
      </c>
      <c r="B31">
        <v>94.28</v>
      </c>
      <c r="C31">
        <v>95.28</v>
      </c>
      <c r="D31">
        <v>97.448919999999987</v>
      </c>
    </row>
    <row r="32" spans="1:4" x14ac:dyDescent="0.15">
      <c r="A32" s="55" t="s">
        <v>186</v>
      </c>
      <c r="B32">
        <v>96.44</v>
      </c>
      <c r="C32">
        <v>97.67</v>
      </c>
      <c r="D32">
        <v>98.925709999999995</v>
      </c>
    </row>
    <row r="33" spans="1:4" x14ac:dyDescent="0.15">
      <c r="A33" s="55" t="s">
        <v>181</v>
      </c>
      <c r="B33">
        <v>98.28</v>
      </c>
      <c r="C33">
        <v>99.22</v>
      </c>
      <c r="D33">
        <v>100.54462999999998</v>
      </c>
    </row>
    <row r="34" spans="1:4" x14ac:dyDescent="0.15">
      <c r="A34" s="56" t="s">
        <v>175</v>
      </c>
      <c r="B34">
        <v>99.01</v>
      </c>
      <c r="C34">
        <v>99.21</v>
      </c>
      <c r="D34">
        <v>102.31571000000001</v>
      </c>
    </row>
    <row r="35" spans="1:4" x14ac:dyDescent="0.15">
      <c r="A35" s="55" t="s">
        <v>184</v>
      </c>
      <c r="B35">
        <v>98.13</v>
      </c>
      <c r="C35">
        <v>99.31</v>
      </c>
      <c r="D35">
        <v>101.89037000000002</v>
      </c>
    </row>
    <row r="36" spans="1:4" x14ac:dyDescent="0.15">
      <c r="A36" s="55"/>
    </row>
    <row r="37" spans="1:4" x14ac:dyDescent="0.15">
      <c r="A37" s="53" t="s">
        <v>218</v>
      </c>
    </row>
    <row r="38" spans="1:4" x14ac:dyDescent="0.15">
      <c r="A38" s="55" t="s">
        <v>188</v>
      </c>
      <c r="B38">
        <v>90.82</v>
      </c>
      <c r="C38">
        <v>91.36</v>
      </c>
      <c r="D38">
        <v>93.043210000000002</v>
      </c>
    </row>
    <row r="39" spans="1:4" x14ac:dyDescent="0.15">
      <c r="A39" s="55" t="s">
        <v>186</v>
      </c>
      <c r="B39">
        <v>96.02</v>
      </c>
      <c r="C39">
        <v>96.89</v>
      </c>
      <c r="D39">
        <v>100.52750000000002</v>
      </c>
    </row>
    <row r="40" spans="1:4" x14ac:dyDescent="0.15">
      <c r="A40" s="55" t="s">
        <v>181</v>
      </c>
      <c r="B40">
        <v>98.9</v>
      </c>
      <c r="C40">
        <v>99.34</v>
      </c>
      <c r="D40">
        <v>101.09037000000001</v>
      </c>
    </row>
    <row r="41" spans="1:4" x14ac:dyDescent="0.15">
      <c r="A41" s="56" t="s">
        <v>175</v>
      </c>
      <c r="B41">
        <v>98.74</v>
      </c>
      <c r="C41">
        <v>99.53</v>
      </c>
      <c r="D41">
        <v>101.99787000000001</v>
      </c>
    </row>
    <row r="42" spans="1:4" x14ac:dyDescent="0.15">
      <c r="A42" s="55" t="s">
        <v>184</v>
      </c>
      <c r="B42">
        <v>98.1</v>
      </c>
      <c r="C42">
        <v>98.33</v>
      </c>
      <c r="D42">
        <v>101.42712999999999</v>
      </c>
    </row>
    <row r="43" spans="1:4" x14ac:dyDescent="0.15">
      <c r="A43" s="55"/>
    </row>
    <row r="44" spans="1:4" x14ac:dyDescent="0.15">
      <c r="A44" s="53" t="s">
        <v>220</v>
      </c>
    </row>
    <row r="45" spans="1:4" x14ac:dyDescent="0.15">
      <c r="A45" s="55" t="s">
        <v>188</v>
      </c>
      <c r="B45">
        <v>96.31</v>
      </c>
      <c r="C45">
        <v>98.01</v>
      </c>
      <c r="D45">
        <v>100.32287000000001</v>
      </c>
    </row>
    <row r="46" spans="1:4" x14ac:dyDescent="0.15">
      <c r="A46" s="55" t="s">
        <v>186</v>
      </c>
      <c r="B46">
        <v>97.89</v>
      </c>
      <c r="C46">
        <v>98.89</v>
      </c>
      <c r="D46">
        <v>100.31375000000001</v>
      </c>
    </row>
    <row r="47" spans="1:4" x14ac:dyDescent="0.15">
      <c r="A47" s="55" t="s">
        <v>181</v>
      </c>
      <c r="B47">
        <v>98.88</v>
      </c>
      <c r="C47">
        <v>99.44</v>
      </c>
      <c r="D47">
        <v>101.41212999999999</v>
      </c>
    </row>
    <row r="48" spans="1:4" x14ac:dyDescent="0.15">
      <c r="A48" s="56" t="s">
        <v>175</v>
      </c>
      <c r="B48">
        <v>99.37</v>
      </c>
      <c r="C48">
        <v>100.13</v>
      </c>
      <c r="D48">
        <v>101.83929000000001</v>
      </c>
    </row>
    <row r="49" spans="1:4" x14ac:dyDescent="0.15">
      <c r="A49" s="55" t="s">
        <v>184</v>
      </c>
      <c r="B49">
        <v>99.67</v>
      </c>
      <c r="C49">
        <v>100.37</v>
      </c>
      <c r="D49">
        <v>103.17428999999998</v>
      </c>
    </row>
    <row r="51" spans="1:4" x14ac:dyDescent="0.15">
      <c r="A51" s="53" t="s">
        <v>222</v>
      </c>
    </row>
    <row r="52" spans="1:4" x14ac:dyDescent="0.15">
      <c r="A52" s="55" t="s">
        <v>188</v>
      </c>
      <c r="B52">
        <v>94.07</v>
      </c>
      <c r="C52">
        <v>95.67</v>
      </c>
      <c r="D52">
        <v>97.001080000000016</v>
      </c>
    </row>
    <row r="53" spans="1:4" x14ac:dyDescent="0.15">
      <c r="A53" s="55" t="s">
        <v>186</v>
      </c>
      <c r="B53">
        <v>98.1</v>
      </c>
      <c r="C53">
        <v>99.32</v>
      </c>
      <c r="D53">
        <v>102.31213</v>
      </c>
    </row>
    <row r="54" spans="1:4" x14ac:dyDescent="0.15">
      <c r="A54" s="55" t="s">
        <v>181</v>
      </c>
      <c r="B54">
        <v>96.89</v>
      </c>
      <c r="C54">
        <v>97.81</v>
      </c>
      <c r="D54">
        <v>100.74642</v>
      </c>
    </row>
    <row r="55" spans="1:4" x14ac:dyDescent="0.15">
      <c r="A55" s="56" t="s">
        <v>175</v>
      </c>
      <c r="B55">
        <v>99.66</v>
      </c>
      <c r="C55">
        <v>101.43</v>
      </c>
      <c r="D55">
        <v>104.40108000000001</v>
      </c>
    </row>
    <row r="56" spans="1:4" x14ac:dyDescent="0.15">
      <c r="A56" s="55" t="s">
        <v>184</v>
      </c>
      <c r="B56">
        <v>98.88</v>
      </c>
      <c r="C56">
        <v>99.36</v>
      </c>
      <c r="D56">
        <v>101.62608000000002</v>
      </c>
    </row>
    <row r="57" spans="1:4" x14ac:dyDescent="0.15">
      <c r="A57" s="55"/>
    </row>
    <row r="58" spans="1:4" x14ac:dyDescent="0.15">
      <c r="A58" s="53" t="s">
        <v>224</v>
      </c>
    </row>
    <row r="59" spans="1:4" x14ac:dyDescent="0.15">
      <c r="A59" s="55" t="s">
        <v>188</v>
      </c>
      <c r="B59">
        <v>92.33</v>
      </c>
      <c r="C59">
        <v>93.49</v>
      </c>
      <c r="D59">
        <v>96.099630000000005</v>
      </c>
    </row>
    <row r="60" spans="1:4" x14ac:dyDescent="0.15">
      <c r="A60" s="55" t="s">
        <v>186</v>
      </c>
      <c r="B60">
        <v>95.2</v>
      </c>
      <c r="C60">
        <v>96.76</v>
      </c>
      <c r="D60">
        <v>99.200710000000001</v>
      </c>
    </row>
    <row r="61" spans="1:4" x14ac:dyDescent="0.15">
      <c r="A61" s="55" t="s">
        <v>181</v>
      </c>
      <c r="B61">
        <v>99.48</v>
      </c>
      <c r="C61">
        <v>100.21</v>
      </c>
      <c r="D61">
        <v>102.72070999999998</v>
      </c>
    </row>
    <row r="62" spans="1:4" x14ac:dyDescent="0.15">
      <c r="A62" s="56" t="s">
        <v>175</v>
      </c>
      <c r="B62">
        <v>98.81</v>
      </c>
      <c r="C62">
        <v>99.47</v>
      </c>
      <c r="D62">
        <v>101.05037000000002</v>
      </c>
    </row>
    <row r="63" spans="1:4" x14ac:dyDescent="0.15">
      <c r="A63" s="55" t="s">
        <v>184</v>
      </c>
      <c r="B63">
        <v>99.56</v>
      </c>
      <c r="C63">
        <v>99.92</v>
      </c>
      <c r="D63">
        <v>101.4575</v>
      </c>
    </row>
    <row r="64" spans="1:4" x14ac:dyDescent="0.15">
      <c r="A64" s="55"/>
    </row>
    <row r="65" spans="1:1" x14ac:dyDescent="0.15">
      <c r="A65" s="55"/>
    </row>
    <row r="67" spans="1:1" x14ac:dyDescent="0.15">
      <c r="A67" s="55"/>
    </row>
    <row r="68" spans="1:1" x14ac:dyDescent="0.15">
      <c r="A68" s="55"/>
    </row>
    <row r="70" spans="1:1" x14ac:dyDescent="0.15">
      <c r="A70" s="55"/>
    </row>
    <row r="71" spans="1:1" x14ac:dyDescent="0.15">
      <c r="A71" s="55"/>
    </row>
    <row r="72" spans="1:1" x14ac:dyDescent="0.15">
      <c r="A72" s="55"/>
    </row>
    <row r="74" spans="1:1" x14ac:dyDescent="0.15">
      <c r="A74" s="55"/>
    </row>
    <row r="75" spans="1:1" x14ac:dyDescent="0.15">
      <c r="A75" s="55"/>
    </row>
    <row r="77" spans="1:1" x14ac:dyDescent="0.15">
      <c r="A77" s="55"/>
    </row>
    <row r="78" spans="1:1" x14ac:dyDescent="0.15">
      <c r="A78" s="55"/>
    </row>
    <row r="79" spans="1:1" x14ac:dyDescent="0.15">
      <c r="A79" s="55"/>
    </row>
    <row r="81" spans="1:1" x14ac:dyDescent="0.15">
      <c r="A81" s="55"/>
    </row>
    <row r="84" spans="1:1" x14ac:dyDescent="0.15">
      <c r="A84" s="55"/>
    </row>
    <row r="85" spans="1:1" x14ac:dyDescent="0.15">
      <c r="A85" s="55"/>
    </row>
    <row r="86" spans="1:1" x14ac:dyDescent="0.15">
      <c r="A86" s="55"/>
    </row>
    <row r="88" spans="1:1" x14ac:dyDescent="0.15">
      <c r="A88" s="55"/>
    </row>
    <row r="92" spans="1:1" x14ac:dyDescent="0.15">
      <c r="A92" s="55"/>
    </row>
    <row r="93" spans="1:1" x14ac:dyDescent="0.15">
      <c r="A93" s="55"/>
    </row>
    <row r="94" spans="1:1" x14ac:dyDescent="0.15">
      <c r="A94" s="55"/>
    </row>
    <row r="96" spans="1:1" x14ac:dyDescent="0.15">
      <c r="A96" s="55"/>
    </row>
    <row r="99" spans="1:1" x14ac:dyDescent="0.15">
      <c r="A99" s="55"/>
    </row>
    <row r="100" spans="1:1" x14ac:dyDescent="0.15">
      <c r="A100" s="55"/>
    </row>
    <row r="101" spans="1:1" x14ac:dyDescent="0.15">
      <c r="A101" s="55"/>
    </row>
    <row r="103" spans="1:1" x14ac:dyDescent="0.15">
      <c r="A103" s="55"/>
    </row>
    <row r="106" spans="1:1" x14ac:dyDescent="0.15">
      <c r="A106" s="55"/>
    </row>
    <row r="107" spans="1:1" x14ac:dyDescent="0.15">
      <c r="A107" s="55"/>
    </row>
    <row r="108" spans="1:1" x14ac:dyDescent="0.15">
      <c r="A108" s="55"/>
    </row>
    <row r="110" spans="1:1" x14ac:dyDescent="0.15">
      <c r="A110" s="55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D3ED3-6B99-474C-A4CB-1A4ACC05E95A}">
  <dimension ref="A2:G5"/>
  <sheetViews>
    <sheetView workbookViewId="0">
      <selection activeCell="G9" sqref="G9"/>
    </sheetView>
  </sheetViews>
  <sheetFormatPr defaultRowHeight="13.5" x14ac:dyDescent="0.15"/>
  <cols>
    <col min="1" max="1" width="26.75" customWidth="1"/>
  </cols>
  <sheetData>
    <row r="2" spans="1:7" x14ac:dyDescent="0.15">
      <c r="A2" s="3" t="s">
        <v>6</v>
      </c>
      <c r="E2" s="4"/>
      <c r="F2" s="3"/>
      <c r="G2" s="3"/>
    </row>
    <row r="3" spans="1:7" x14ac:dyDescent="0.15">
      <c r="A3" s="1" t="s">
        <v>2</v>
      </c>
      <c r="B3" s="4">
        <v>38.799999999999997</v>
      </c>
      <c r="C3" s="4">
        <v>48.9</v>
      </c>
      <c r="D3" s="4">
        <v>49.2</v>
      </c>
      <c r="E3" s="4"/>
      <c r="F3" s="1"/>
      <c r="G3" s="1"/>
    </row>
    <row r="4" spans="1:7" x14ac:dyDescent="0.15">
      <c r="A4" s="1" t="s">
        <v>1</v>
      </c>
      <c r="B4" s="4">
        <v>82.3</v>
      </c>
      <c r="C4" s="4">
        <v>90.6</v>
      </c>
      <c r="D4" s="4">
        <v>93.1</v>
      </c>
      <c r="E4" s="4"/>
      <c r="F4" s="1"/>
      <c r="G4" s="1"/>
    </row>
    <row r="5" spans="1:7" x14ac:dyDescent="0.15">
      <c r="A5" s="1" t="s">
        <v>4</v>
      </c>
      <c r="B5" s="4">
        <v>126.4</v>
      </c>
      <c r="C5" s="4">
        <v>114.2</v>
      </c>
      <c r="D5" s="4">
        <v>135.30000000000001</v>
      </c>
      <c r="E5" s="4"/>
      <c r="F5" s="1"/>
      <c r="G5" s="1"/>
    </row>
  </sheetData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AA578-9028-4DEA-B509-B8E304BAEF5B}">
  <dimension ref="A1:D8"/>
  <sheetViews>
    <sheetView workbookViewId="0">
      <selection activeCell="B17" sqref="B17"/>
    </sheetView>
  </sheetViews>
  <sheetFormatPr defaultRowHeight="13.5" x14ac:dyDescent="0.15"/>
  <cols>
    <col min="1" max="1" width="34.875" style="49" customWidth="1"/>
    <col min="2" max="2" width="17.375" customWidth="1"/>
    <col min="3" max="3" width="12.125" customWidth="1"/>
    <col min="4" max="4" width="17.125" customWidth="1"/>
  </cols>
  <sheetData>
    <row r="1" spans="1:4" x14ac:dyDescent="0.15">
      <c r="A1" s="49" t="s">
        <v>192</v>
      </c>
    </row>
    <row r="2" spans="1:4" x14ac:dyDescent="0.15">
      <c r="A2" s="49" t="s">
        <v>227</v>
      </c>
    </row>
    <row r="3" spans="1:4" x14ac:dyDescent="0.15">
      <c r="A3" s="57" t="s">
        <v>228</v>
      </c>
      <c r="B3">
        <v>177283154.09999999</v>
      </c>
      <c r="C3">
        <v>188329237.09999999</v>
      </c>
      <c r="D3">
        <v>244657142.80000001</v>
      </c>
    </row>
    <row r="4" spans="1:4" x14ac:dyDescent="0.15">
      <c r="A4" s="49" t="s">
        <v>229</v>
      </c>
      <c r="B4">
        <v>204354156</v>
      </c>
      <c r="C4">
        <v>218830517.19999999</v>
      </c>
      <c r="D4">
        <v>252153825.80000001</v>
      </c>
    </row>
    <row r="5" spans="1:4" x14ac:dyDescent="0.15">
      <c r="A5" s="49" t="s">
        <v>230</v>
      </c>
      <c r="B5">
        <v>338514934.30000001</v>
      </c>
      <c r="C5">
        <v>357301416.60000002</v>
      </c>
      <c r="D5">
        <v>387853195.10000002</v>
      </c>
    </row>
    <row r="6" spans="1:4" x14ac:dyDescent="0.15">
      <c r="A6" s="57" t="s">
        <v>231</v>
      </c>
      <c r="B6">
        <v>336798259.10000002</v>
      </c>
      <c r="C6">
        <v>376021334.69999999</v>
      </c>
      <c r="D6">
        <v>475505060.19999999</v>
      </c>
    </row>
    <row r="7" spans="1:4" x14ac:dyDescent="0.15">
      <c r="A7" s="49" t="s">
        <v>232</v>
      </c>
      <c r="B7">
        <v>345361665.80000001</v>
      </c>
      <c r="C7">
        <v>361807817</v>
      </c>
      <c r="D7">
        <v>421047450.19999999</v>
      </c>
    </row>
    <row r="8" spans="1:4" x14ac:dyDescent="0.15">
      <c r="A8" s="2">
        <v>37377</v>
      </c>
      <c r="B8">
        <v>239100870.5</v>
      </c>
      <c r="C8">
        <v>236612220.5</v>
      </c>
      <c r="D8">
        <v>245007785</v>
      </c>
    </row>
  </sheetData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25B41-3C79-4BF4-A98E-9411699B2F7D}">
  <dimension ref="A1:C82"/>
  <sheetViews>
    <sheetView workbookViewId="0">
      <selection activeCell="E11" sqref="E11"/>
    </sheetView>
  </sheetViews>
  <sheetFormatPr defaultRowHeight="13.5" x14ac:dyDescent="0.15"/>
  <cols>
    <col min="1" max="1" width="13.375" customWidth="1"/>
    <col min="2" max="2" width="11.5" customWidth="1"/>
    <col min="3" max="3" width="10" customWidth="1"/>
  </cols>
  <sheetData>
    <row r="1" spans="1:3" s="61" customFormat="1" x14ac:dyDescent="0.15">
      <c r="A1" s="61" t="s">
        <v>351</v>
      </c>
      <c r="B1" s="61" t="s">
        <v>349</v>
      </c>
      <c r="C1" s="61" t="s">
        <v>350</v>
      </c>
    </row>
    <row r="2" spans="1:3" x14ac:dyDescent="0.15">
      <c r="A2">
        <v>260</v>
      </c>
      <c r="B2">
        <v>2.4399999999999999E-3</v>
      </c>
      <c r="C2">
        <v>2.2899999999999999E-3</v>
      </c>
    </row>
    <row r="3" spans="1:3" x14ac:dyDescent="0.15">
      <c r="A3">
        <v>259</v>
      </c>
      <c r="B3">
        <v>2.8900000000000002E-3</v>
      </c>
      <c r="C3">
        <v>2.3999999999999998E-3</v>
      </c>
    </row>
    <row r="4" spans="1:3" x14ac:dyDescent="0.15">
      <c r="A4">
        <v>258</v>
      </c>
      <c r="B4">
        <v>3.0500000000000002E-3</v>
      </c>
      <c r="C4">
        <v>2.48E-3</v>
      </c>
    </row>
    <row r="5" spans="1:3" x14ac:dyDescent="0.15">
      <c r="A5">
        <v>257</v>
      </c>
      <c r="B5">
        <v>3.1199999999999999E-3</v>
      </c>
      <c r="C5">
        <v>2.5100000000000001E-3</v>
      </c>
    </row>
    <row r="6" spans="1:3" x14ac:dyDescent="0.15">
      <c r="A6">
        <v>256</v>
      </c>
      <c r="B6">
        <v>3.14E-3</v>
      </c>
      <c r="C6">
        <v>2.4599999999999999E-3</v>
      </c>
    </row>
    <row r="7" spans="1:3" x14ac:dyDescent="0.15">
      <c r="A7">
        <v>255</v>
      </c>
      <c r="B7">
        <v>2.8700000000000002E-3</v>
      </c>
      <c r="C7">
        <v>2.4299999999999999E-3</v>
      </c>
    </row>
    <row r="8" spans="1:3" x14ac:dyDescent="0.15">
      <c r="A8">
        <v>254</v>
      </c>
      <c r="B8">
        <v>2.3700000000000001E-3</v>
      </c>
      <c r="C8">
        <v>2.3800000000000002E-3</v>
      </c>
    </row>
    <row r="9" spans="1:3" x14ac:dyDescent="0.15">
      <c r="A9">
        <v>253</v>
      </c>
      <c r="B9">
        <v>1.82E-3</v>
      </c>
      <c r="C9">
        <v>2.31E-3</v>
      </c>
    </row>
    <row r="10" spans="1:3" x14ac:dyDescent="0.15">
      <c r="A10">
        <v>252</v>
      </c>
      <c r="B10">
        <v>1.15E-3</v>
      </c>
      <c r="C10">
        <v>2.2100000000000002E-3</v>
      </c>
    </row>
    <row r="11" spans="1:3" x14ac:dyDescent="0.15">
      <c r="A11">
        <v>251</v>
      </c>
      <c r="B11">
        <v>1.74E-3</v>
      </c>
      <c r="C11">
        <v>2.0500000000000002E-3</v>
      </c>
    </row>
    <row r="12" spans="1:3" x14ac:dyDescent="0.15">
      <c r="A12">
        <v>250</v>
      </c>
      <c r="B12">
        <v>1.82E-3</v>
      </c>
      <c r="C12">
        <v>1.92E-3</v>
      </c>
    </row>
    <row r="13" spans="1:3" x14ac:dyDescent="0.15">
      <c r="A13">
        <v>249</v>
      </c>
      <c r="B13">
        <v>1.7899999999999999E-3</v>
      </c>
      <c r="C13">
        <v>1.8500000000000001E-3</v>
      </c>
    </row>
    <row r="14" spans="1:3" x14ac:dyDescent="0.15">
      <c r="A14">
        <v>248</v>
      </c>
      <c r="B14">
        <v>1.6900000000000001E-3</v>
      </c>
      <c r="C14">
        <v>1.74E-3</v>
      </c>
    </row>
    <row r="15" spans="1:3" x14ac:dyDescent="0.15">
      <c r="A15">
        <v>247</v>
      </c>
      <c r="B15">
        <v>1.8E-3</v>
      </c>
      <c r="C15">
        <v>1.5100000000000001E-3</v>
      </c>
    </row>
    <row r="16" spans="1:3" x14ac:dyDescent="0.15">
      <c r="A16">
        <v>246</v>
      </c>
      <c r="B16">
        <v>1.81E-3</v>
      </c>
      <c r="C16">
        <v>1.31E-3</v>
      </c>
    </row>
    <row r="17" spans="1:3" x14ac:dyDescent="0.15">
      <c r="A17">
        <v>245</v>
      </c>
      <c r="B17">
        <v>1.7099999999999999E-3</v>
      </c>
      <c r="C17" s="73">
        <v>9.2900999999999997E-4</v>
      </c>
    </row>
    <row r="18" spans="1:3" x14ac:dyDescent="0.15">
      <c r="A18">
        <v>244</v>
      </c>
      <c r="B18">
        <v>1.75E-3</v>
      </c>
      <c r="C18" s="73">
        <v>3.5811E-5</v>
      </c>
    </row>
    <row r="19" spans="1:3" x14ac:dyDescent="0.15">
      <c r="A19">
        <v>243</v>
      </c>
      <c r="B19">
        <v>1.66E-3</v>
      </c>
      <c r="C19">
        <v>-1.58E-3</v>
      </c>
    </row>
    <row r="20" spans="1:3" x14ac:dyDescent="0.15">
      <c r="A20">
        <v>242</v>
      </c>
      <c r="B20">
        <v>1.58E-3</v>
      </c>
      <c r="C20">
        <v>-3.9199999999999999E-3</v>
      </c>
    </row>
    <row r="21" spans="1:3" x14ac:dyDescent="0.15">
      <c r="A21">
        <v>241</v>
      </c>
      <c r="B21">
        <v>1.3500000000000001E-3</v>
      </c>
      <c r="C21">
        <v>-6.6600000000000001E-3</v>
      </c>
    </row>
    <row r="22" spans="1:3" x14ac:dyDescent="0.15">
      <c r="A22">
        <v>240</v>
      </c>
      <c r="B22" s="73">
        <v>9.9662899999999996E-4</v>
      </c>
      <c r="C22">
        <v>-9.0200000000000002E-3</v>
      </c>
    </row>
    <row r="23" spans="1:3" x14ac:dyDescent="0.15">
      <c r="A23">
        <v>239</v>
      </c>
      <c r="B23" s="73">
        <v>1.5605299999999999E-4</v>
      </c>
      <c r="C23">
        <v>-9.9900000000000006E-3</v>
      </c>
    </row>
    <row r="24" spans="1:3" x14ac:dyDescent="0.15">
      <c r="A24">
        <v>238</v>
      </c>
      <c r="B24" s="73">
        <v>9.1087700000000004E-4</v>
      </c>
      <c r="C24">
        <v>-8.3700000000000007E-3</v>
      </c>
    </row>
    <row r="25" spans="1:3" x14ac:dyDescent="0.15">
      <c r="A25">
        <v>237</v>
      </c>
      <c r="B25">
        <v>3.1900000000000001E-3</v>
      </c>
      <c r="C25">
        <v>-2.7299999999999998E-3</v>
      </c>
    </row>
    <row r="26" spans="1:3" x14ac:dyDescent="0.15">
      <c r="A26">
        <v>236</v>
      </c>
      <c r="B26">
        <v>4.4299999999999999E-3</v>
      </c>
      <c r="C26">
        <v>8.4200000000000004E-3</v>
      </c>
    </row>
    <row r="27" spans="1:3" x14ac:dyDescent="0.15">
      <c r="A27">
        <v>235</v>
      </c>
      <c r="B27">
        <v>1.009E-2</v>
      </c>
      <c r="C27">
        <v>2.5950000000000001E-2</v>
      </c>
    </row>
    <row r="28" spans="1:3" x14ac:dyDescent="0.15">
      <c r="A28">
        <v>234</v>
      </c>
      <c r="B28">
        <v>2.4160000000000001E-2</v>
      </c>
      <c r="C28">
        <v>5.04E-2</v>
      </c>
    </row>
    <row r="29" spans="1:3" x14ac:dyDescent="0.15">
      <c r="A29">
        <v>233</v>
      </c>
      <c r="B29">
        <v>4.8959999999999997E-2</v>
      </c>
      <c r="C29">
        <v>8.1939999999999999E-2</v>
      </c>
    </row>
    <row r="30" spans="1:3" x14ac:dyDescent="0.15">
      <c r="A30">
        <v>232</v>
      </c>
      <c r="B30">
        <v>8.5800000000000001E-2</v>
      </c>
      <c r="C30">
        <v>0.12028</v>
      </c>
    </row>
    <row r="31" spans="1:3" x14ac:dyDescent="0.15">
      <c r="A31">
        <v>231</v>
      </c>
      <c r="B31">
        <v>0.13403999999999999</v>
      </c>
      <c r="C31">
        <v>0.16464000000000001</v>
      </c>
    </row>
    <row r="32" spans="1:3" x14ac:dyDescent="0.15">
      <c r="A32">
        <v>230</v>
      </c>
      <c r="B32">
        <v>0.19173999999999999</v>
      </c>
      <c r="C32">
        <v>0.21371000000000001</v>
      </c>
    </row>
    <row r="33" spans="1:3" x14ac:dyDescent="0.15">
      <c r="A33">
        <v>229</v>
      </c>
      <c r="B33">
        <v>0.28537000000000001</v>
      </c>
      <c r="C33">
        <v>0.26567000000000002</v>
      </c>
    </row>
    <row r="34" spans="1:3" x14ac:dyDescent="0.15">
      <c r="A34">
        <v>228</v>
      </c>
      <c r="B34">
        <v>0.34172000000000002</v>
      </c>
      <c r="C34">
        <v>0.31825999999999999</v>
      </c>
    </row>
    <row r="35" spans="1:3" x14ac:dyDescent="0.15">
      <c r="A35">
        <v>227</v>
      </c>
      <c r="B35">
        <v>0.38411000000000001</v>
      </c>
      <c r="C35">
        <v>0.36906</v>
      </c>
    </row>
    <row r="36" spans="1:3" x14ac:dyDescent="0.15">
      <c r="A36">
        <v>226</v>
      </c>
      <c r="B36">
        <v>0.44634000000000001</v>
      </c>
      <c r="C36">
        <v>0.41549000000000003</v>
      </c>
    </row>
    <row r="37" spans="1:3" x14ac:dyDescent="0.15">
      <c r="A37">
        <v>225</v>
      </c>
      <c r="B37">
        <v>0.48942999999999998</v>
      </c>
      <c r="C37">
        <v>0.45479999999999998</v>
      </c>
    </row>
    <row r="38" spans="1:3" x14ac:dyDescent="0.15">
      <c r="A38">
        <v>224</v>
      </c>
      <c r="B38">
        <v>0.51117000000000001</v>
      </c>
      <c r="C38">
        <v>0.48477999999999999</v>
      </c>
    </row>
    <row r="39" spans="1:3" x14ac:dyDescent="0.15">
      <c r="A39">
        <v>223</v>
      </c>
      <c r="B39">
        <v>0.52978999999999998</v>
      </c>
      <c r="C39">
        <v>0.50382000000000005</v>
      </c>
    </row>
    <row r="40" spans="1:3" x14ac:dyDescent="0.15">
      <c r="A40">
        <v>222</v>
      </c>
      <c r="B40">
        <v>0.54296999999999995</v>
      </c>
      <c r="C40">
        <v>0.51095999999999997</v>
      </c>
    </row>
    <row r="41" spans="1:3" x14ac:dyDescent="0.15">
      <c r="A41">
        <v>221</v>
      </c>
      <c r="B41">
        <v>0.52351999999999999</v>
      </c>
      <c r="C41">
        <v>0.50583999999999996</v>
      </c>
    </row>
    <row r="42" spans="1:3" x14ac:dyDescent="0.15">
      <c r="A42">
        <v>220</v>
      </c>
      <c r="B42">
        <v>0.50944999999999996</v>
      </c>
      <c r="C42">
        <v>0.48864999999999997</v>
      </c>
    </row>
    <row r="43" spans="1:3" x14ac:dyDescent="0.15">
      <c r="A43">
        <v>219</v>
      </c>
      <c r="B43">
        <v>0.48335</v>
      </c>
      <c r="C43">
        <v>0.45999000000000001</v>
      </c>
    </row>
    <row r="44" spans="1:3" x14ac:dyDescent="0.15">
      <c r="A44">
        <v>218</v>
      </c>
      <c r="B44">
        <v>0.44757000000000002</v>
      </c>
      <c r="C44">
        <v>0.42076999999999998</v>
      </c>
    </row>
    <row r="45" spans="1:3" x14ac:dyDescent="0.15">
      <c r="A45">
        <v>217</v>
      </c>
      <c r="B45">
        <v>0.38473000000000002</v>
      </c>
      <c r="C45">
        <v>0.37219999999999998</v>
      </c>
    </row>
    <row r="46" spans="1:3" x14ac:dyDescent="0.15">
      <c r="A46">
        <v>216</v>
      </c>
      <c r="B46">
        <v>0.33705000000000002</v>
      </c>
      <c r="C46">
        <v>0.31541999999999998</v>
      </c>
    </row>
    <row r="47" spans="1:3" x14ac:dyDescent="0.15">
      <c r="A47">
        <v>215</v>
      </c>
      <c r="B47">
        <v>0.26533000000000001</v>
      </c>
      <c r="C47">
        <v>0.25137999999999999</v>
      </c>
    </row>
    <row r="48" spans="1:3" x14ac:dyDescent="0.15">
      <c r="A48">
        <v>214</v>
      </c>
      <c r="B48">
        <v>0.19905999999999999</v>
      </c>
      <c r="C48">
        <v>0.18118999999999999</v>
      </c>
    </row>
    <row r="49" spans="1:3" x14ac:dyDescent="0.15">
      <c r="A49">
        <v>213</v>
      </c>
      <c r="B49">
        <v>0.12787000000000001</v>
      </c>
      <c r="C49">
        <v>0.10575</v>
      </c>
    </row>
    <row r="50" spans="1:3" x14ac:dyDescent="0.15">
      <c r="A50">
        <v>212</v>
      </c>
      <c r="B50">
        <v>3.1359999999999999E-2</v>
      </c>
      <c r="C50">
        <v>2.58E-2</v>
      </c>
    </row>
    <row r="51" spans="1:3" x14ac:dyDescent="0.15">
      <c r="A51">
        <v>211</v>
      </c>
      <c r="B51">
        <v>-5.0099999999999999E-2</v>
      </c>
      <c r="C51">
        <v>-6.2950000000000006E-2</v>
      </c>
    </row>
    <row r="52" spans="1:3" x14ac:dyDescent="0.15">
      <c r="A52">
        <v>210</v>
      </c>
      <c r="B52">
        <v>-0.13596</v>
      </c>
      <c r="C52">
        <v>-0.14476</v>
      </c>
    </row>
    <row r="53" spans="1:3" x14ac:dyDescent="0.15">
      <c r="A53">
        <v>209</v>
      </c>
      <c r="B53">
        <v>-0.22466</v>
      </c>
      <c r="C53">
        <v>-0.24371999999999999</v>
      </c>
    </row>
    <row r="54" spans="1:3" x14ac:dyDescent="0.15">
      <c r="A54">
        <v>208</v>
      </c>
      <c r="B54">
        <v>-0.31466</v>
      </c>
      <c r="C54">
        <v>-0.33366000000000001</v>
      </c>
    </row>
    <row r="55" spans="1:3" x14ac:dyDescent="0.15">
      <c r="A55">
        <v>207</v>
      </c>
      <c r="B55">
        <v>-0.40476000000000001</v>
      </c>
      <c r="C55">
        <v>-0.41308</v>
      </c>
    </row>
    <row r="56" spans="1:3" x14ac:dyDescent="0.15">
      <c r="A56">
        <v>206</v>
      </c>
      <c r="B56">
        <v>-0.49384</v>
      </c>
      <c r="C56">
        <v>-0.46200999999999998</v>
      </c>
    </row>
    <row r="57" spans="1:3" x14ac:dyDescent="0.15">
      <c r="A57">
        <v>205</v>
      </c>
      <c r="B57">
        <v>-0.58128999999999997</v>
      </c>
      <c r="C57">
        <v>-0.55306</v>
      </c>
    </row>
    <row r="58" spans="1:3" x14ac:dyDescent="0.15">
      <c r="A58">
        <v>204</v>
      </c>
      <c r="B58">
        <v>-0.66557999999999995</v>
      </c>
      <c r="C58">
        <v>-0.62975000000000003</v>
      </c>
    </row>
    <row r="59" spans="1:3" x14ac:dyDescent="0.15">
      <c r="A59">
        <v>203</v>
      </c>
      <c r="B59">
        <v>-0.74241999999999997</v>
      </c>
      <c r="C59">
        <v>-0.71867000000000003</v>
      </c>
    </row>
    <row r="60" spans="1:3" x14ac:dyDescent="0.15">
      <c r="A60">
        <v>202</v>
      </c>
      <c r="B60">
        <v>-0.80823</v>
      </c>
      <c r="C60">
        <v>-0.78844000000000003</v>
      </c>
    </row>
    <row r="61" spans="1:3" x14ac:dyDescent="0.15">
      <c r="A61">
        <v>201</v>
      </c>
      <c r="B61">
        <v>-0.86060000000000003</v>
      </c>
      <c r="C61">
        <v>-0.83797999999999995</v>
      </c>
    </row>
    <row r="62" spans="1:3" x14ac:dyDescent="0.15">
      <c r="A62">
        <v>200</v>
      </c>
      <c r="B62">
        <v>-0.89817000000000002</v>
      </c>
      <c r="C62">
        <v>-0.87646999999999997</v>
      </c>
    </row>
    <row r="63" spans="1:3" x14ac:dyDescent="0.15">
      <c r="A63">
        <v>199</v>
      </c>
      <c r="B63">
        <v>-0.92010999999999998</v>
      </c>
      <c r="C63">
        <v>-0.90342</v>
      </c>
    </row>
    <row r="64" spans="1:3" x14ac:dyDescent="0.15">
      <c r="A64">
        <v>198</v>
      </c>
      <c r="B64">
        <v>-0.92759000000000003</v>
      </c>
      <c r="C64">
        <v>-0.91857</v>
      </c>
    </row>
    <row r="65" spans="1:3" x14ac:dyDescent="0.15">
      <c r="A65">
        <v>197</v>
      </c>
      <c r="B65">
        <v>-0.92305000000000004</v>
      </c>
      <c r="C65">
        <v>-0.93184999999999996</v>
      </c>
    </row>
    <row r="66" spans="1:3" x14ac:dyDescent="0.15">
      <c r="A66">
        <v>196</v>
      </c>
      <c r="B66">
        <v>-0.90871000000000002</v>
      </c>
      <c r="C66">
        <v>-0.91344999999999998</v>
      </c>
    </row>
    <row r="67" spans="1:3" x14ac:dyDescent="0.15">
      <c r="A67">
        <v>195</v>
      </c>
      <c r="B67">
        <v>-0.88643000000000005</v>
      </c>
      <c r="C67">
        <v>-0.89376</v>
      </c>
    </row>
    <row r="68" spans="1:3" x14ac:dyDescent="0.15">
      <c r="A68">
        <v>194</v>
      </c>
      <c r="B68">
        <v>-0.85655000000000003</v>
      </c>
      <c r="C68">
        <v>-0.84345000000000003</v>
      </c>
    </row>
    <row r="69" spans="1:3" x14ac:dyDescent="0.15">
      <c r="A69">
        <v>193</v>
      </c>
      <c r="B69">
        <v>-0.81796000000000002</v>
      </c>
      <c r="C69">
        <v>-0.79232999999999998</v>
      </c>
    </row>
    <row r="70" spans="1:3" x14ac:dyDescent="0.15">
      <c r="A70">
        <v>192</v>
      </c>
      <c r="B70">
        <v>-0.77068000000000003</v>
      </c>
      <c r="C70">
        <v>-0.73416000000000003</v>
      </c>
    </row>
    <row r="71" spans="1:3" x14ac:dyDescent="0.15">
      <c r="A71">
        <v>191</v>
      </c>
      <c r="B71">
        <v>-0.71469000000000005</v>
      </c>
      <c r="C71">
        <v>-0.66644000000000003</v>
      </c>
    </row>
    <row r="72" spans="1:3" x14ac:dyDescent="0.15">
      <c r="A72">
        <v>190</v>
      </c>
      <c r="B72">
        <v>-0.65</v>
      </c>
      <c r="C72">
        <v>-0.61051999999999995</v>
      </c>
    </row>
    <row r="73" spans="1:3" x14ac:dyDescent="0.15">
      <c r="A73">
        <v>189</v>
      </c>
      <c r="B73">
        <v>-0.57660999999999996</v>
      </c>
      <c r="C73">
        <v>-0.53681999999999996</v>
      </c>
    </row>
    <row r="74" spans="1:3" x14ac:dyDescent="0.15">
      <c r="A74">
        <v>188</v>
      </c>
      <c r="B74">
        <v>-0.49452000000000002</v>
      </c>
      <c r="C74">
        <v>-0.45443</v>
      </c>
    </row>
    <row r="75" spans="1:3" x14ac:dyDescent="0.15">
      <c r="A75">
        <v>187</v>
      </c>
      <c r="B75">
        <v>-0.40372999999999998</v>
      </c>
      <c r="C75">
        <v>-0.35336000000000001</v>
      </c>
    </row>
    <row r="76" spans="1:3" x14ac:dyDescent="0.15">
      <c r="A76">
        <v>186</v>
      </c>
      <c r="B76">
        <v>-0.30423</v>
      </c>
      <c r="C76">
        <v>-0.25366</v>
      </c>
    </row>
    <row r="77" spans="1:3" x14ac:dyDescent="0.15">
      <c r="A77">
        <v>185</v>
      </c>
      <c r="B77">
        <v>-0.22603999999999999</v>
      </c>
      <c r="C77">
        <v>-0.18034</v>
      </c>
    </row>
    <row r="78" spans="1:3" x14ac:dyDescent="0.15">
      <c r="A78">
        <v>184</v>
      </c>
      <c r="B78">
        <v>-8.9139999999999997E-2</v>
      </c>
      <c r="C78">
        <v>-6.2429999999999999E-2</v>
      </c>
    </row>
    <row r="79" spans="1:3" x14ac:dyDescent="0.15">
      <c r="A79">
        <v>183</v>
      </c>
      <c r="B79">
        <v>5.6460000000000003E-2</v>
      </c>
      <c r="C79">
        <v>4.3029999999999999E-2</v>
      </c>
    </row>
    <row r="80" spans="1:3" x14ac:dyDescent="0.15">
      <c r="A80">
        <v>182</v>
      </c>
      <c r="B80">
        <v>0.20075999999999999</v>
      </c>
      <c r="C80">
        <v>0.1681</v>
      </c>
    </row>
    <row r="81" spans="1:3" x14ac:dyDescent="0.15">
      <c r="A81">
        <v>181</v>
      </c>
      <c r="B81">
        <v>0.34376000000000001</v>
      </c>
      <c r="C81">
        <v>0.31352000000000002</v>
      </c>
    </row>
    <row r="82" spans="1:3" x14ac:dyDescent="0.15">
      <c r="A82">
        <v>180</v>
      </c>
      <c r="B82">
        <v>0.49546000000000001</v>
      </c>
      <c r="C82">
        <v>0.46749000000000002</v>
      </c>
    </row>
  </sheetData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DE831-2188-40BC-A3C8-8C7E55582B99}">
  <dimension ref="A1:D8"/>
  <sheetViews>
    <sheetView workbookViewId="0">
      <selection activeCell="F16" sqref="F16"/>
    </sheetView>
  </sheetViews>
  <sheetFormatPr defaultRowHeight="13.5" x14ac:dyDescent="0.15"/>
  <cols>
    <col min="1" max="1" width="34.875" style="49" customWidth="1"/>
  </cols>
  <sheetData>
    <row r="1" spans="1:4" x14ac:dyDescent="0.15">
      <c r="A1" s="49" t="s">
        <v>190</v>
      </c>
    </row>
    <row r="2" spans="1:4" x14ac:dyDescent="0.15">
      <c r="A2" s="49" t="s">
        <v>227</v>
      </c>
    </row>
    <row r="3" spans="1:4" x14ac:dyDescent="0.15">
      <c r="A3" s="57" t="s">
        <v>228</v>
      </c>
      <c r="B3">
        <v>55329578.43</v>
      </c>
      <c r="C3">
        <v>58368663.590000004</v>
      </c>
      <c r="D3">
        <v>76593620.980000004</v>
      </c>
    </row>
    <row r="4" spans="1:4" x14ac:dyDescent="0.15">
      <c r="A4" s="49" t="s">
        <v>229</v>
      </c>
      <c r="B4">
        <v>56533879.5</v>
      </c>
      <c r="C4">
        <v>65351254.479999997</v>
      </c>
      <c r="D4">
        <v>87251460.019999996</v>
      </c>
    </row>
    <row r="5" spans="1:4" x14ac:dyDescent="0.15">
      <c r="A5" s="49" t="s">
        <v>230</v>
      </c>
      <c r="B5">
        <v>67498037.209999993</v>
      </c>
      <c r="C5">
        <v>72012630.140000001</v>
      </c>
      <c r="D5">
        <v>88248828.650000006</v>
      </c>
    </row>
    <row r="6" spans="1:4" x14ac:dyDescent="0.15">
      <c r="A6" s="57" t="s">
        <v>231</v>
      </c>
      <c r="B6">
        <v>111724014.3</v>
      </c>
      <c r="C6">
        <v>119684587.8</v>
      </c>
      <c r="D6">
        <v>126139593.8</v>
      </c>
    </row>
    <row r="7" spans="1:4" x14ac:dyDescent="0.15">
      <c r="A7" s="49" t="s">
        <v>232</v>
      </c>
      <c r="B7">
        <v>75045058.879999995</v>
      </c>
      <c r="C7">
        <v>80590203.109999999</v>
      </c>
      <c r="D7">
        <v>98789107.010000005</v>
      </c>
    </row>
    <row r="8" spans="1:4" x14ac:dyDescent="0.15">
      <c r="A8" s="57" t="s">
        <v>234</v>
      </c>
      <c r="B8">
        <v>57806963.649999999</v>
      </c>
      <c r="C8">
        <v>62334528.079999998</v>
      </c>
      <c r="D8">
        <v>72491802.280000001</v>
      </c>
    </row>
  </sheetData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7E79B-8743-497C-B0BD-CB6A4E2FAA7E}">
  <dimension ref="A1:D8"/>
  <sheetViews>
    <sheetView topLeftCell="A4" workbookViewId="0">
      <selection activeCell="G15" sqref="G15"/>
    </sheetView>
  </sheetViews>
  <sheetFormatPr defaultRowHeight="13.5" x14ac:dyDescent="0.15"/>
  <cols>
    <col min="1" max="1" width="34.875" style="49" customWidth="1"/>
    <col min="2" max="2" width="10.375" customWidth="1"/>
    <col min="3" max="4" width="11.125" customWidth="1"/>
  </cols>
  <sheetData>
    <row r="1" spans="1:4" x14ac:dyDescent="0.15">
      <c r="A1" s="49" t="s">
        <v>191</v>
      </c>
    </row>
    <row r="2" spans="1:4" x14ac:dyDescent="0.15">
      <c r="A2" s="49" t="s">
        <v>227</v>
      </c>
    </row>
    <row r="3" spans="1:4" x14ac:dyDescent="0.15">
      <c r="A3" s="57" t="s">
        <v>228</v>
      </c>
      <c r="B3">
        <v>97961938.900000006</v>
      </c>
      <c r="C3">
        <v>101072367.3</v>
      </c>
      <c r="D3">
        <v>125660595.8</v>
      </c>
    </row>
    <row r="4" spans="1:4" x14ac:dyDescent="0.15">
      <c r="A4" s="49" t="s">
        <v>229</v>
      </c>
      <c r="B4">
        <v>120693804.40000001</v>
      </c>
      <c r="C4">
        <v>124905444.59999999</v>
      </c>
      <c r="D4">
        <v>138436253</v>
      </c>
    </row>
    <row r="5" spans="1:4" x14ac:dyDescent="0.15">
      <c r="A5" s="49" t="s">
        <v>230</v>
      </c>
      <c r="B5">
        <v>131439836.09999999</v>
      </c>
      <c r="C5">
        <v>135192353.59999999</v>
      </c>
      <c r="D5">
        <v>153914059.19999999</v>
      </c>
    </row>
    <row r="6" spans="1:4" x14ac:dyDescent="0.15">
      <c r="A6" s="57" t="s">
        <v>231</v>
      </c>
      <c r="B6">
        <v>194644137.19999999</v>
      </c>
      <c r="C6">
        <v>201763440.90000001</v>
      </c>
      <c r="D6">
        <v>218808190.90000001</v>
      </c>
    </row>
    <row r="7" spans="1:4" x14ac:dyDescent="0.15">
      <c r="A7" s="49" t="s">
        <v>232</v>
      </c>
      <c r="B7">
        <v>159890766.30000001</v>
      </c>
      <c r="C7">
        <v>161780508.59999999</v>
      </c>
      <c r="D7">
        <v>182983361</v>
      </c>
    </row>
    <row r="8" spans="1:4" x14ac:dyDescent="0.15">
      <c r="A8" s="57" t="s">
        <v>234</v>
      </c>
      <c r="B8">
        <v>101112135.2</v>
      </c>
      <c r="C8">
        <v>110998805.3</v>
      </c>
      <c r="D8">
        <v>130252899.59999999</v>
      </c>
    </row>
  </sheetData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46276-D977-464F-B814-1ED794A2D4B1}">
  <dimension ref="A1:D8"/>
  <sheetViews>
    <sheetView workbookViewId="0">
      <selection activeCell="F9" sqref="F9"/>
    </sheetView>
  </sheetViews>
  <sheetFormatPr defaultRowHeight="13.5" x14ac:dyDescent="0.15"/>
  <cols>
    <col min="1" max="1" width="34.875" style="49" customWidth="1"/>
  </cols>
  <sheetData>
    <row r="1" spans="1:4" x14ac:dyDescent="0.15">
      <c r="A1" s="49" t="s">
        <v>226</v>
      </c>
    </row>
    <row r="2" spans="1:4" x14ac:dyDescent="0.15">
      <c r="A2" s="49" t="s">
        <v>227</v>
      </c>
    </row>
    <row r="3" spans="1:4" x14ac:dyDescent="0.15">
      <c r="A3" s="57" t="s">
        <v>228</v>
      </c>
      <c r="B3">
        <v>149043522.80000001</v>
      </c>
      <c r="C3">
        <v>157380440.30000001</v>
      </c>
      <c r="D3">
        <v>183292208.90000001</v>
      </c>
    </row>
    <row r="4" spans="1:4" x14ac:dyDescent="0.15">
      <c r="A4" s="49" t="s">
        <v>229</v>
      </c>
      <c r="B4">
        <v>184563406.69999999</v>
      </c>
      <c r="C4">
        <v>194792114.69999999</v>
      </c>
      <c r="D4">
        <v>233029432.59999999</v>
      </c>
    </row>
    <row r="5" spans="1:4" x14ac:dyDescent="0.15">
      <c r="A5" s="49" t="s">
        <v>230</v>
      </c>
      <c r="B5">
        <v>243115036.69999999</v>
      </c>
      <c r="C5">
        <v>252976105.09999999</v>
      </c>
      <c r="D5">
        <v>293272884.19999999</v>
      </c>
    </row>
    <row r="6" spans="1:4" x14ac:dyDescent="0.15">
      <c r="A6" s="57" t="s">
        <v>231</v>
      </c>
      <c r="B6">
        <v>324715992.5</v>
      </c>
      <c r="C6">
        <v>329727427.89999998</v>
      </c>
      <c r="D6">
        <v>389595081.60000002</v>
      </c>
    </row>
    <row r="7" spans="1:4" x14ac:dyDescent="0.15">
      <c r="A7" s="49" t="s">
        <v>232</v>
      </c>
      <c r="B7">
        <v>224654719.19999999</v>
      </c>
      <c r="C7">
        <v>220214712.40000001</v>
      </c>
      <c r="D7">
        <v>299676892.39999998</v>
      </c>
    </row>
    <row r="8" spans="1:4" x14ac:dyDescent="0.15">
      <c r="A8" s="57" t="s">
        <v>234</v>
      </c>
      <c r="B8">
        <v>166442908.30000001</v>
      </c>
      <c r="C8">
        <v>167637651.5</v>
      </c>
      <c r="D8">
        <v>179194909.19999999</v>
      </c>
    </row>
  </sheetData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"/>
  <sheetViews>
    <sheetView topLeftCell="A7" workbookViewId="0">
      <selection activeCell="A26" sqref="A26"/>
    </sheetView>
  </sheetViews>
  <sheetFormatPr defaultRowHeight="13.5" x14ac:dyDescent="0.15"/>
  <cols>
    <col min="1" max="1" width="35.25" customWidth="1"/>
  </cols>
  <sheetData>
    <row r="1" spans="1:7" s="9" customFormat="1" x14ac:dyDescent="0.15">
      <c r="A1" s="8" t="s">
        <v>3</v>
      </c>
      <c r="F1" s="10"/>
      <c r="G1" s="10"/>
    </row>
    <row r="2" spans="1:7" s="4" customFormat="1" x14ac:dyDescent="0.15">
      <c r="A2" s="3" t="s">
        <v>0</v>
      </c>
      <c r="F2" s="3"/>
      <c r="G2" s="3"/>
    </row>
    <row r="3" spans="1:7" x14ac:dyDescent="0.15">
      <c r="A3" s="1" t="s">
        <v>2</v>
      </c>
      <c r="B3">
        <v>222</v>
      </c>
      <c r="C3">
        <v>249</v>
      </c>
      <c r="D3">
        <v>244.5</v>
      </c>
      <c r="F3" s="1"/>
      <c r="G3" s="1"/>
    </row>
    <row r="4" spans="1:7" x14ac:dyDescent="0.15">
      <c r="A4" s="1" t="s">
        <v>1</v>
      </c>
      <c r="B4" s="7">
        <v>777.5</v>
      </c>
      <c r="C4">
        <v>835.3</v>
      </c>
      <c r="D4">
        <v>863.2</v>
      </c>
      <c r="F4" s="1"/>
      <c r="G4" s="1"/>
    </row>
    <row r="5" spans="1:7" x14ac:dyDescent="0.15">
      <c r="A5" s="1" t="s">
        <v>4</v>
      </c>
      <c r="B5" s="6">
        <v>1976.8</v>
      </c>
      <c r="C5">
        <v>1845.9</v>
      </c>
      <c r="D5">
        <v>1822.4</v>
      </c>
      <c r="F5" s="1"/>
      <c r="G5" s="1"/>
    </row>
    <row r="6" spans="1:7" x14ac:dyDescent="0.15">
      <c r="A6" s="1"/>
      <c r="B6" s="6"/>
      <c r="F6" s="1"/>
      <c r="G6" s="1"/>
    </row>
    <row r="7" spans="1:7" x14ac:dyDescent="0.15">
      <c r="A7" s="2" t="s">
        <v>7</v>
      </c>
      <c r="F7" s="1"/>
      <c r="G7" s="1"/>
    </row>
    <row r="8" spans="1:7" x14ac:dyDescent="0.15">
      <c r="A8" s="1" t="s">
        <v>2</v>
      </c>
      <c r="B8">
        <v>130.30000000000001</v>
      </c>
      <c r="C8">
        <v>168.1</v>
      </c>
      <c r="D8">
        <v>155.19999999999999</v>
      </c>
      <c r="F8" s="1"/>
      <c r="G8" s="1"/>
    </row>
    <row r="9" spans="1:7" x14ac:dyDescent="0.15">
      <c r="A9" s="1" t="s">
        <v>1</v>
      </c>
      <c r="B9">
        <v>471.6</v>
      </c>
      <c r="C9">
        <v>535.5</v>
      </c>
      <c r="D9">
        <v>525.29999999999995</v>
      </c>
      <c r="F9" s="1"/>
      <c r="G9" s="1"/>
    </row>
    <row r="10" spans="1:7" x14ac:dyDescent="0.15">
      <c r="A10" s="1" t="s">
        <v>4</v>
      </c>
      <c r="B10">
        <v>976.3</v>
      </c>
      <c r="C10">
        <v>857.9</v>
      </c>
      <c r="D10">
        <v>882.6</v>
      </c>
      <c r="F10" s="1"/>
      <c r="G10" s="1"/>
    </row>
    <row r="11" spans="1:7" ht="17.25" customHeight="1" x14ac:dyDescent="0.15">
      <c r="A11" s="3"/>
      <c r="B11" s="4"/>
      <c r="C11" s="4"/>
      <c r="D11" s="4"/>
      <c r="E11" s="4"/>
      <c r="F11" s="3"/>
      <c r="G11" s="3"/>
    </row>
    <row r="12" spans="1:7" x14ac:dyDescent="0.15">
      <c r="A12" s="2" t="s">
        <v>8</v>
      </c>
      <c r="B12" s="4"/>
      <c r="C12" s="4"/>
      <c r="D12" s="4"/>
      <c r="E12" s="4"/>
      <c r="F12" s="3"/>
      <c r="G12" s="3"/>
    </row>
    <row r="13" spans="1:7" x14ac:dyDescent="0.15">
      <c r="A13" s="1" t="s">
        <v>2</v>
      </c>
      <c r="B13" s="4">
        <v>23.8</v>
      </c>
      <c r="C13" s="4">
        <v>28.4</v>
      </c>
      <c r="D13" s="4">
        <v>29.1</v>
      </c>
      <c r="E13" s="4"/>
      <c r="F13" s="1"/>
      <c r="G13" s="1"/>
    </row>
    <row r="14" spans="1:7" x14ac:dyDescent="0.15">
      <c r="A14" s="1" t="s">
        <v>1</v>
      </c>
      <c r="B14" s="4">
        <v>45.4</v>
      </c>
      <c r="C14" s="4">
        <v>41</v>
      </c>
      <c r="D14" s="4">
        <v>47.2</v>
      </c>
      <c r="E14" s="4"/>
      <c r="F14" s="1"/>
      <c r="G14" s="1"/>
    </row>
    <row r="15" spans="1:7" x14ac:dyDescent="0.15">
      <c r="A15" s="1" t="s">
        <v>4</v>
      </c>
      <c r="B15" s="4">
        <v>67.7</v>
      </c>
      <c r="C15" s="4">
        <v>71.3</v>
      </c>
      <c r="D15" s="4">
        <v>63.3</v>
      </c>
      <c r="E15" s="4"/>
      <c r="F15" s="1"/>
      <c r="G15" s="1"/>
    </row>
  </sheetData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F57AF-761B-4350-ADAA-ADB63B84F1C9}">
  <dimension ref="A1:Q31"/>
  <sheetViews>
    <sheetView topLeftCell="C13" workbookViewId="0">
      <selection activeCell="S26" sqref="S26"/>
    </sheetView>
  </sheetViews>
  <sheetFormatPr defaultRowHeight="13.5" x14ac:dyDescent="0.15"/>
  <cols>
    <col min="2" max="2" width="9.5" bestFit="1" customWidth="1"/>
  </cols>
  <sheetData>
    <row r="1" spans="1:17" ht="20.100000000000001" customHeight="1" x14ac:dyDescent="0.15">
      <c r="A1" s="58" t="s">
        <v>105</v>
      </c>
      <c r="C1" s="53"/>
      <c r="J1" s="58" t="s">
        <v>235</v>
      </c>
      <c r="L1" s="53"/>
    </row>
    <row r="2" spans="1:17" ht="20.100000000000001" customHeight="1" x14ac:dyDescent="0.15">
      <c r="C2" t="s">
        <v>236</v>
      </c>
      <c r="G2" t="s">
        <v>237</v>
      </c>
      <c r="H2" t="s">
        <v>238</v>
      </c>
      <c r="L2" t="s">
        <v>236</v>
      </c>
      <c r="P2" t="s">
        <v>237</v>
      </c>
      <c r="Q2" t="s">
        <v>238</v>
      </c>
    </row>
    <row r="3" spans="1:17" ht="20.100000000000001" customHeight="1" x14ac:dyDescent="0.15">
      <c r="A3" t="s">
        <v>239</v>
      </c>
      <c r="B3" s="53" t="s">
        <v>240</v>
      </c>
      <c r="C3" s="53">
        <v>0.2</v>
      </c>
      <c r="D3">
        <v>0.18</v>
      </c>
      <c r="E3">
        <v>0.19</v>
      </c>
      <c r="G3">
        <f>AVERAGE(C3:E3)</f>
        <v>0.19000000000000003</v>
      </c>
      <c r="H3">
        <f>STDEV(C3:E3)</f>
        <v>1.0000000000000009E-2</v>
      </c>
      <c r="J3" t="s">
        <v>239</v>
      </c>
      <c r="K3" s="53" t="s">
        <v>240</v>
      </c>
      <c r="L3" s="53">
        <v>0.13</v>
      </c>
      <c r="M3">
        <v>0.17</v>
      </c>
      <c r="N3">
        <v>0.15</v>
      </c>
      <c r="P3">
        <f>AVERAGE(L3:N3)</f>
        <v>0.15000000000000002</v>
      </c>
      <c r="Q3">
        <f>STDEV(L3:N3)</f>
        <v>1.9999999999999764E-2</v>
      </c>
    </row>
    <row r="4" spans="1:17" ht="16.5" customHeight="1" x14ac:dyDescent="0.15">
      <c r="B4" s="53" t="s">
        <v>241</v>
      </c>
      <c r="C4" s="53">
        <v>0.28999999999999998</v>
      </c>
      <c r="D4">
        <v>0.27</v>
      </c>
      <c r="E4">
        <v>0.3</v>
      </c>
      <c r="G4">
        <f t="shared" ref="G4:G5" si="0">AVERAGE(C4:E4)</f>
        <v>0.28666666666666668</v>
      </c>
      <c r="H4">
        <f t="shared" ref="H4:H5" si="1">STDEV(C4:E4)</f>
        <v>1.5275252316519451E-2</v>
      </c>
      <c r="K4" s="53" t="s">
        <v>241</v>
      </c>
      <c r="L4" s="53">
        <v>0.25</v>
      </c>
      <c r="M4">
        <v>0.26</v>
      </c>
      <c r="N4">
        <v>0.23</v>
      </c>
      <c r="P4">
        <f t="shared" ref="P4:P5" si="2">AVERAGE(L4:N4)</f>
        <v>0.24666666666666667</v>
      </c>
      <c r="Q4">
        <f t="shared" ref="Q4:Q5" si="3">STDEV(L4:N4)</f>
        <v>1.5275252316519465E-2</v>
      </c>
    </row>
    <row r="5" spans="1:17" ht="18" customHeight="1" x14ac:dyDescent="0.15">
      <c r="B5" s="53" t="s">
        <v>242</v>
      </c>
      <c r="C5" s="53">
        <v>0.23</v>
      </c>
      <c r="D5">
        <v>0.2</v>
      </c>
      <c r="E5">
        <v>0.21</v>
      </c>
      <c r="G5">
        <f t="shared" si="0"/>
        <v>0.21333333333333335</v>
      </c>
      <c r="H5">
        <f t="shared" si="1"/>
        <v>1.5275252316519468E-2</v>
      </c>
      <c r="K5" s="53" t="s">
        <v>242</v>
      </c>
      <c r="L5" s="53">
        <v>0.13</v>
      </c>
      <c r="M5">
        <v>0.13</v>
      </c>
      <c r="N5">
        <v>0.14000000000000001</v>
      </c>
      <c r="P5">
        <f t="shared" si="2"/>
        <v>0.13333333333333333</v>
      </c>
      <c r="Q5">
        <f t="shared" si="3"/>
        <v>5.7735026918962632E-3</v>
      </c>
    </row>
    <row r="6" spans="1:17" ht="18" customHeight="1" x14ac:dyDescent="0.15">
      <c r="L6" s="59"/>
      <c r="M6" s="59"/>
      <c r="N6" s="59"/>
    </row>
    <row r="7" spans="1:17" x14ac:dyDescent="0.15">
      <c r="A7" t="s">
        <v>20</v>
      </c>
      <c r="B7" s="53" t="s">
        <v>240</v>
      </c>
      <c r="C7" s="53">
        <v>0.24</v>
      </c>
      <c r="D7">
        <v>0.22</v>
      </c>
      <c r="E7">
        <v>0.23</v>
      </c>
      <c r="G7">
        <f t="shared" ref="G7:G9" si="4">AVERAGE(C7:E7)</f>
        <v>0.22999999999999998</v>
      </c>
      <c r="H7">
        <f t="shared" ref="H7:H9" si="5">STDEV(C7:E7)</f>
        <v>9.999999999999995E-3</v>
      </c>
      <c r="J7" t="s">
        <v>20</v>
      </c>
      <c r="K7" s="53" t="s">
        <v>240</v>
      </c>
      <c r="L7" s="53">
        <v>0.22</v>
      </c>
      <c r="M7">
        <v>0.24</v>
      </c>
      <c r="N7">
        <v>0.19</v>
      </c>
      <c r="P7">
        <f t="shared" ref="P7:P13" si="6">AVERAGE(L7:N7)</f>
        <v>0.21666666666666665</v>
      </c>
      <c r="Q7">
        <f t="shared" ref="Q7:Q13" si="7">STDEV(L7:N7)</f>
        <v>2.5166114784235829E-2</v>
      </c>
    </row>
    <row r="8" spans="1:17" x14ac:dyDescent="0.15">
      <c r="B8" s="53" t="s">
        <v>241</v>
      </c>
      <c r="C8" s="53">
        <v>0.32</v>
      </c>
      <c r="D8">
        <v>0.28999999999999998</v>
      </c>
      <c r="E8">
        <v>0.31</v>
      </c>
      <c r="G8">
        <f t="shared" si="4"/>
        <v>0.30666666666666664</v>
      </c>
      <c r="H8">
        <f t="shared" si="5"/>
        <v>1.527525231651948E-2</v>
      </c>
      <c r="K8" s="53" t="s">
        <v>241</v>
      </c>
      <c r="L8" s="53">
        <v>0.32</v>
      </c>
      <c r="M8">
        <v>0.33</v>
      </c>
      <c r="N8">
        <v>0.28999999999999998</v>
      </c>
      <c r="P8">
        <f t="shared" si="6"/>
        <v>0.3133333333333333</v>
      </c>
      <c r="Q8">
        <f t="shared" si="7"/>
        <v>2.0816659994661344E-2</v>
      </c>
    </row>
    <row r="9" spans="1:17" x14ac:dyDescent="0.15">
      <c r="B9" s="53" t="s">
        <v>242</v>
      </c>
      <c r="C9" s="53">
        <v>0.18</v>
      </c>
      <c r="D9">
        <v>0.23</v>
      </c>
      <c r="E9">
        <v>0.2</v>
      </c>
      <c r="G9">
        <f t="shared" si="4"/>
        <v>0.20333333333333337</v>
      </c>
      <c r="H9">
        <f t="shared" si="5"/>
        <v>2.5166114784235687E-2</v>
      </c>
      <c r="K9" s="53" t="s">
        <v>242</v>
      </c>
      <c r="L9" s="53">
        <v>0.14000000000000001</v>
      </c>
      <c r="M9">
        <v>0.13</v>
      </c>
      <c r="N9">
        <v>0.17</v>
      </c>
      <c r="P9">
        <f t="shared" si="6"/>
        <v>0.1466666666666667</v>
      </c>
      <c r="Q9">
        <f t="shared" si="7"/>
        <v>2.0816659994661348E-2</v>
      </c>
    </row>
    <row r="10" spans="1:17" x14ac:dyDescent="0.15">
      <c r="B10" s="53"/>
      <c r="C10" s="53"/>
      <c r="K10" s="53"/>
      <c r="L10" s="60"/>
      <c r="M10" s="59"/>
      <c r="N10" s="59"/>
    </row>
    <row r="11" spans="1:17" x14ac:dyDescent="0.15">
      <c r="A11" t="s">
        <v>21</v>
      </c>
      <c r="B11" s="53" t="s">
        <v>240</v>
      </c>
      <c r="C11" s="53">
        <v>0.22</v>
      </c>
      <c r="D11">
        <v>0.24</v>
      </c>
      <c r="E11">
        <v>0.25</v>
      </c>
      <c r="G11">
        <f t="shared" ref="G11:G12" si="8">AVERAGE(C11:E11)</f>
        <v>0.23666666666666666</v>
      </c>
      <c r="H11">
        <f t="shared" ref="H11:H12" si="9">STDEV(C11:E11)</f>
        <v>1.5275252316519465E-2</v>
      </c>
      <c r="J11" t="s">
        <v>21</v>
      </c>
      <c r="K11" s="53" t="s">
        <v>240</v>
      </c>
      <c r="L11" s="53">
        <v>0.18</v>
      </c>
      <c r="M11">
        <v>0.22</v>
      </c>
      <c r="N11">
        <v>0.23</v>
      </c>
      <c r="P11">
        <f t="shared" si="6"/>
        <v>0.21</v>
      </c>
      <c r="Q11">
        <f t="shared" si="7"/>
        <v>2.6457513110645762E-2</v>
      </c>
    </row>
    <row r="12" spans="1:17" x14ac:dyDescent="0.15">
      <c r="B12" s="53" t="s">
        <v>241</v>
      </c>
      <c r="C12" s="53">
        <v>0.35</v>
      </c>
      <c r="D12">
        <v>0.33</v>
      </c>
      <c r="E12">
        <v>0.35</v>
      </c>
      <c r="G12">
        <f t="shared" si="8"/>
        <v>0.34333333333333327</v>
      </c>
      <c r="H12">
        <f t="shared" si="9"/>
        <v>1.1547005383792493E-2</v>
      </c>
      <c r="K12" s="53" t="s">
        <v>241</v>
      </c>
      <c r="L12" s="53">
        <v>0.36</v>
      </c>
      <c r="M12">
        <v>0.35</v>
      </c>
      <c r="N12">
        <v>0.31</v>
      </c>
      <c r="P12">
        <f t="shared" si="6"/>
        <v>0.34</v>
      </c>
      <c r="Q12">
        <f t="shared" si="7"/>
        <v>2.6457513110645901E-2</v>
      </c>
    </row>
    <row r="13" spans="1:17" x14ac:dyDescent="0.15">
      <c r="B13" s="53" t="s">
        <v>242</v>
      </c>
      <c r="C13" s="53">
        <v>0.23</v>
      </c>
      <c r="D13">
        <v>0.18</v>
      </c>
      <c r="E13">
        <v>0.22</v>
      </c>
      <c r="G13">
        <f>AVERAGE(C13:E13)</f>
        <v>0.21</v>
      </c>
      <c r="H13">
        <f>STDEV(C13:E13)</f>
        <v>2.6457513110645762E-2</v>
      </c>
      <c r="K13" s="53" t="s">
        <v>242</v>
      </c>
      <c r="L13" s="53">
        <v>0.13</v>
      </c>
      <c r="M13">
        <v>0.12</v>
      </c>
      <c r="N13">
        <v>0.15</v>
      </c>
      <c r="P13">
        <f t="shared" si="6"/>
        <v>0.13333333333333333</v>
      </c>
      <c r="Q13">
        <f t="shared" si="7"/>
        <v>1.5275252316519465E-2</v>
      </c>
    </row>
    <row r="14" spans="1:17" x14ac:dyDescent="0.15">
      <c r="B14" s="53"/>
      <c r="C14" s="53"/>
    </row>
    <row r="15" spans="1:17" x14ac:dyDescent="0.15">
      <c r="B15" s="53"/>
      <c r="C15" s="53"/>
    </row>
    <row r="16" spans="1:17" x14ac:dyDescent="0.15">
      <c r="B16" s="53"/>
      <c r="C16" s="53"/>
    </row>
    <row r="17" spans="1:17" x14ac:dyDescent="0.15">
      <c r="B17" s="53"/>
      <c r="C17" s="53"/>
    </row>
    <row r="18" spans="1:17" x14ac:dyDescent="0.15">
      <c r="B18" s="53"/>
      <c r="K18" s="53"/>
    </row>
    <row r="19" spans="1:17" x14ac:dyDescent="0.15">
      <c r="A19" s="58" t="s">
        <v>243</v>
      </c>
      <c r="C19" t="s">
        <v>236</v>
      </c>
      <c r="J19" s="58" t="s">
        <v>244</v>
      </c>
      <c r="L19" t="s">
        <v>236</v>
      </c>
    </row>
    <row r="20" spans="1:17" x14ac:dyDescent="0.15">
      <c r="G20" t="s">
        <v>237</v>
      </c>
      <c r="H20" t="s">
        <v>238</v>
      </c>
      <c r="P20" t="s">
        <v>237</v>
      </c>
      <c r="Q20" t="s">
        <v>238</v>
      </c>
    </row>
    <row r="21" spans="1:17" x14ac:dyDescent="0.15">
      <c r="A21" t="s">
        <v>239</v>
      </c>
      <c r="B21" s="53" t="s">
        <v>240</v>
      </c>
      <c r="C21" s="53">
        <v>0.14000000000000001</v>
      </c>
      <c r="D21">
        <v>0.13</v>
      </c>
      <c r="E21">
        <v>0.17</v>
      </c>
      <c r="G21">
        <f>AVERAGE(C21:E21)</f>
        <v>0.1466666666666667</v>
      </c>
      <c r="H21">
        <f t="shared" ref="H21:H23" si="10">STDEV(C21:E21)</f>
        <v>2.0816659994661348E-2</v>
      </c>
      <c r="J21" t="s">
        <v>239</v>
      </c>
      <c r="K21" s="53" t="s">
        <v>240</v>
      </c>
      <c r="L21" s="53">
        <v>0.17</v>
      </c>
      <c r="M21" s="53">
        <v>0.16</v>
      </c>
      <c r="N21" s="53">
        <v>0.19</v>
      </c>
      <c r="P21">
        <f t="shared" ref="P21:P26" si="11">AVERAGE(L21:N21)</f>
        <v>0.17333333333333334</v>
      </c>
      <c r="Q21">
        <f t="shared" ref="Q21:Q27" si="12">STDEV(L21:N21)</f>
        <v>1.5275252316519465E-2</v>
      </c>
    </row>
    <row r="22" spans="1:17" x14ac:dyDescent="0.15">
      <c r="B22" s="53" t="s">
        <v>241</v>
      </c>
      <c r="C22" s="53">
        <v>0.27</v>
      </c>
      <c r="D22">
        <v>0.28000000000000003</v>
      </c>
      <c r="E22">
        <v>0.25</v>
      </c>
      <c r="G22">
        <f t="shared" ref="G22:G23" si="13">AVERAGE(C22:E22)</f>
        <v>0.26666666666666666</v>
      </c>
      <c r="H22">
        <f t="shared" si="10"/>
        <v>1.527525231651948E-2</v>
      </c>
      <c r="K22" s="53" t="s">
        <v>241</v>
      </c>
      <c r="L22">
        <v>0.25</v>
      </c>
      <c r="M22">
        <v>0.28999999999999998</v>
      </c>
      <c r="N22">
        <v>0.26</v>
      </c>
      <c r="P22">
        <f t="shared" si="11"/>
        <v>0.26666666666666666</v>
      </c>
      <c r="Q22">
        <f t="shared" si="12"/>
        <v>2.0816659994661316E-2</v>
      </c>
    </row>
    <row r="23" spans="1:17" x14ac:dyDescent="0.15">
      <c r="B23" s="53" t="s">
        <v>242</v>
      </c>
      <c r="C23" s="53">
        <v>0.22</v>
      </c>
      <c r="D23">
        <v>0.18</v>
      </c>
      <c r="E23">
        <v>0.16</v>
      </c>
      <c r="G23">
        <f t="shared" si="13"/>
        <v>0.18666666666666668</v>
      </c>
      <c r="H23">
        <f t="shared" si="10"/>
        <v>3.0550504633038728E-2</v>
      </c>
      <c r="K23" s="53" t="s">
        <v>242</v>
      </c>
      <c r="L23">
        <v>0.15</v>
      </c>
      <c r="M23">
        <v>0.18</v>
      </c>
      <c r="N23">
        <v>0.2</v>
      </c>
      <c r="P23">
        <f t="shared" si="11"/>
        <v>0.17666666666666667</v>
      </c>
      <c r="Q23">
        <f t="shared" si="12"/>
        <v>2.5166114784235825E-2</v>
      </c>
    </row>
    <row r="24" spans="1:17" x14ac:dyDescent="0.15">
      <c r="C24" s="53"/>
      <c r="L24" s="53"/>
    </row>
    <row r="25" spans="1:17" x14ac:dyDescent="0.15">
      <c r="A25" t="s">
        <v>20</v>
      </c>
      <c r="B25" s="53" t="s">
        <v>240</v>
      </c>
      <c r="C25" s="53">
        <v>0.19</v>
      </c>
      <c r="D25">
        <v>0.16</v>
      </c>
      <c r="E25">
        <v>0.14000000000000001</v>
      </c>
      <c r="G25">
        <f t="shared" ref="G25:G31" si="14">AVERAGE(C25:E25)</f>
        <v>0.16333333333333333</v>
      </c>
      <c r="H25">
        <f t="shared" ref="H25:H31" si="15">STDEV(C25:E25)</f>
        <v>2.5166114784235964E-2</v>
      </c>
      <c r="J25" t="s">
        <v>20</v>
      </c>
      <c r="K25" s="53" t="s">
        <v>240</v>
      </c>
      <c r="L25">
        <v>0.19</v>
      </c>
      <c r="M25">
        <v>0.22</v>
      </c>
      <c r="N25">
        <v>0.24</v>
      </c>
      <c r="P25">
        <f t="shared" si="11"/>
        <v>0.21666666666666667</v>
      </c>
      <c r="Q25">
        <f t="shared" si="12"/>
        <v>2.5166114784235825E-2</v>
      </c>
    </row>
    <row r="26" spans="1:17" x14ac:dyDescent="0.15">
      <c r="B26" s="53" t="s">
        <v>241</v>
      </c>
      <c r="C26" s="53">
        <v>0.38</v>
      </c>
      <c r="D26">
        <v>0.34</v>
      </c>
      <c r="E26">
        <v>0.33</v>
      </c>
      <c r="G26">
        <f t="shared" si="14"/>
        <v>0.35000000000000003</v>
      </c>
      <c r="H26">
        <f t="shared" si="15"/>
        <v>2.6457513110645901E-2</v>
      </c>
      <c r="K26" s="53" t="s">
        <v>241</v>
      </c>
      <c r="L26">
        <v>0.31</v>
      </c>
      <c r="M26">
        <v>0.37</v>
      </c>
      <c r="N26">
        <v>0.34</v>
      </c>
      <c r="P26">
        <f t="shared" si="11"/>
        <v>0.34</v>
      </c>
      <c r="Q26">
        <f t="shared" si="12"/>
        <v>0.03</v>
      </c>
    </row>
    <row r="27" spans="1:17" x14ac:dyDescent="0.15">
      <c r="B27" s="53" t="s">
        <v>242</v>
      </c>
      <c r="C27" s="53">
        <v>0.23</v>
      </c>
      <c r="D27">
        <v>0.17</v>
      </c>
      <c r="E27">
        <v>0.18</v>
      </c>
      <c r="G27">
        <f t="shared" si="14"/>
        <v>0.19333333333333336</v>
      </c>
      <c r="H27">
        <f t="shared" si="15"/>
        <v>3.2145502536643035E-2</v>
      </c>
      <c r="K27" s="53" t="s">
        <v>242</v>
      </c>
      <c r="L27">
        <v>0.17</v>
      </c>
      <c r="M27">
        <v>0.18</v>
      </c>
      <c r="N27">
        <v>0.23</v>
      </c>
      <c r="P27">
        <f>AVERAGE(L27:N27)</f>
        <v>0.19333333333333333</v>
      </c>
      <c r="Q27">
        <f t="shared" si="12"/>
        <v>3.2145502536643354E-2</v>
      </c>
    </row>
    <row r="28" spans="1:17" x14ac:dyDescent="0.15">
      <c r="B28" s="53"/>
      <c r="C28" s="53"/>
      <c r="K28" s="53"/>
      <c r="L28" s="53"/>
    </row>
    <row r="29" spans="1:17" x14ac:dyDescent="0.15">
      <c r="A29" t="s">
        <v>21</v>
      </c>
      <c r="B29" s="53" t="s">
        <v>240</v>
      </c>
      <c r="C29" s="53">
        <v>0.19</v>
      </c>
      <c r="D29">
        <v>0.22</v>
      </c>
      <c r="E29">
        <v>0.24</v>
      </c>
      <c r="G29">
        <f t="shared" si="14"/>
        <v>0.21666666666666667</v>
      </c>
      <c r="H29">
        <f t="shared" si="15"/>
        <v>2.5166114784235825E-2</v>
      </c>
      <c r="J29" t="s">
        <v>21</v>
      </c>
      <c r="K29" s="53" t="s">
        <v>240</v>
      </c>
      <c r="L29">
        <v>0.25</v>
      </c>
      <c r="M29">
        <v>0.22</v>
      </c>
      <c r="N29">
        <v>0.23</v>
      </c>
      <c r="P29">
        <f t="shared" ref="P29:P31" si="16">AVERAGE(L29:N29)</f>
        <v>0.23333333333333331</v>
      </c>
      <c r="Q29">
        <f t="shared" ref="Q29:Q31" si="17">STDEV(L29:N29)</f>
        <v>1.5275252316519466E-2</v>
      </c>
    </row>
    <row r="30" spans="1:17" x14ac:dyDescent="0.15">
      <c r="B30" s="53" t="s">
        <v>241</v>
      </c>
      <c r="C30" s="53">
        <v>0.34</v>
      </c>
      <c r="D30">
        <v>0.37</v>
      </c>
      <c r="E30">
        <v>0.43</v>
      </c>
      <c r="G30">
        <f t="shared" si="14"/>
        <v>0.37999999999999995</v>
      </c>
      <c r="H30">
        <f t="shared" si="15"/>
        <v>4.5825756949558386E-2</v>
      </c>
      <c r="K30" s="53" t="s">
        <v>241</v>
      </c>
      <c r="L30">
        <v>0.33</v>
      </c>
      <c r="M30">
        <v>0.32</v>
      </c>
      <c r="N30">
        <v>0.38</v>
      </c>
      <c r="P30">
        <f t="shared" si="16"/>
        <v>0.34333333333333332</v>
      </c>
      <c r="Q30">
        <f t="shared" si="17"/>
        <v>3.2145502536643181E-2</v>
      </c>
    </row>
    <row r="31" spans="1:17" x14ac:dyDescent="0.15">
      <c r="B31" s="53" t="s">
        <v>242</v>
      </c>
      <c r="C31" s="53">
        <v>0.16</v>
      </c>
      <c r="D31">
        <v>0.19</v>
      </c>
      <c r="E31">
        <v>0.2</v>
      </c>
      <c r="G31">
        <f t="shared" si="14"/>
        <v>0.18333333333333335</v>
      </c>
      <c r="H31">
        <f t="shared" si="15"/>
        <v>2.081665999466133E-2</v>
      </c>
      <c r="K31" s="53" t="s">
        <v>242</v>
      </c>
      <c r="L31">
        <v>0.21</v>
      </c>
      <c r="M31">
        <v>0.23</v>
      </c>
      <c r="N31">
        <v>0.19</v>
      </c>
      <c r="P31">
        <f t="shared" si="16"/>
        <v>0.21</v>
      </c>
      <c r="Q31">
        <f t="shared" si="17"/>
        <v>2.0000000000000004E-2</v>
      </c>
    </row>
  </sheetData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FC545-66A3-49D4-9CED-8739C96F27E9}">
  <dimension ref="A1:G11"/>
  <sheetViews>
    <sheetView workbookViewId="0">
      <selection activeCell="D16" sqref="D16"/>
    </sheetView>
  </sheetViews>
  <sheetFormatPr defaultRowHeight="13.5" x14ac:dyDescent="0.15"/>
  <sheetData>
    <row r="1" spans="1:7" x14ac:dyDescent="0.15">
      <c r="A1" t="s">
        <v>233</v>
      </c>
      <c r="B1" s="49" t="s">
        <v>245</v>
      </c>
      <c r="C1" t="s">
        <v>205</v>
      </c>
      <c r="E1" t="s">
        <v>247</v>
      </c>
      <c r="F1" s="49" t="s">
        <v>245</v>
      </c>
      <c r="G1" t="s">
        <v>205</v>
      </c>
    </row>
    <row r="2" spans="1:7" ht="14.25" x14ac:dyDescent="0.2">
      <c r="B2">
        <v>98.61</v>
      </c>
      <c r="C2">
        <v>95.19</v>
      </c>
      <c r="F2" s="15">
        <v>97.07</v>
      </c>
      <c r="G2" s="15">
        <v>95.17</v>
      </c>
    </row>
    <row r="3" spans="1:7" ht="14.25" x14ac:dyDescent="0.2">
      <c r="B3">
        <v>97.89</v>
      </c>
      <c r="C3">
        <v>95.61</v>
      </c>
      <c r="F3" s="15">
        <v>97.98</v>
      </c>
      <c r="G3" s="15">
        <v>97.32</v>
      </c>
    </row>
    <row r="4" spans="1:7" ht="14.25" x14ac:dyDescent="0.2">
      <c r="B4">
        <v>103.5</v>
      </c>
      <c r="C4">
        <v>101.544</v>
      </c>
      <c r="F4" s="15">
        <v>104.95</v>
      </c>
      <c r="G4" s="15">
        <v>105.2</v>
      </c>
    </row>
    <row r="8" spans="1:7" x14ac:dyDescent="0.15">
      <c r="A8" t="s">
        <v>248</v>
      </c>
      <c r="B8" s="49" t="s">
        <v>245</v>
      </c>
      <c r="C8" t="s">
        <v>205</v>
      </c>
      <c r="E8" t="s">
        <v>248</v>
      </c>
      <c r="F8" s="49" t="s">
        <v>245</v>
      </c>
      <c r="G8" t="s">
        <v>205</v>
      </c>
    </row>
    <row r="9" spans="1:7" ht="14.25" x14ac:dyDescent="0.2">
      <c r="B9" s="15">
        <v>97.81</v>
      </c>
      <c r="C9" s="15">
        <v>93.21</v>
      </c>
      <c r="F9" s="15">
        <v>96.94</v>
      </c>
      <c r="G9" s="15">
        <v>95.2</v>
      </c>
    </row>
    <row r="10" spans="1:7" ht="14.25" x14ac:dyDescent="0.2">
      <c r="B10" s="15">
        <v>96.79</v>
      </c>
      <c r="C10" s="15">
        <v>93.74</v>
      </c>
      <c r="F10" s="15">
        <v>99.48</v>
      </c>
      <c r="G10" s="15">
        <v>95.52</v>
      </c>
    </row>
    <row r="11" spans="1:7" ht="14.25" x14ac:dyDescent="0.2">
      <c r="B11" s="15">
        <v>105.4</v>
      </c>
      <c r="C11" s="15">
        <v>102.39400000000001</v>
      </c>
      <c r="F11" s="15">
        <v>103.58</v>
      </c>
      <c r="G11" s="15">
        <v>105.17</v>
      </c>
    </row>
  </sheetData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A9BEC-F7B6-4158-8D28-31000361D4EF}">
  <dimension ref="A1:F4"/>
  <sheetViews>
    <sheetView workbookViewId="0">
      <selection activeCell="F7" sqref="F7"/>
    </sheetView>
  </sheetViews>
  <sheetFormatPr defaultRowHeight="13.5" x14ac:dyDescent="0.15"/>
  <cols>
    <col min="1" max="1" width="12.625" customWidth="1"/>
    <col min="2" max="2" width="12.75" customWidth="1"/>
    <col min="3" max="3" width="16" customWidth="1"/>
    <col min="4" max="4" width="16.875" customWidth="1"/>
    <col min="5" max="5" width="15.75" customWidth="1"/>
    <col min="6" max="6" width="36.5" customWidth="1"/>
  </cols>
  <sheetData>
    <row r="1" spans="1:6" x14ac:dyDescent="0.15">
      <c r="A1" t="s">
        <v>249</v>
      </c>
      <c r="B1" t="s">
        <v>251</v>
      </c>
      <c r="C1" t="s">
        <v>252</v>
      </c>
      <c r="D1" s="53" t="s">
        <v>253</v>
      </c>
      <c r="E1" t="s">
        <v>254</v>
      </c>
      <c r="F1" s="53" t="s">
        <v>255</v>
      </c>
    </row>
    <row r="2" spans="1:6" ht="14.25" x14ac:dyDescent="0.2">
      <c r="B2" s="15">
        <v>98.41</v>
      </c>
      <c r="C2" s="15">
        <v>66.95</v>
      </c>
      <c r="D2" s="15">
        <v>95.37</v>
      </c>
      <c r="E2" s="15">
        <v>52.99</v>
      </c>
      <c r="F2" s="15">
        <v>39.01</v>
      </c>
    </row>
    <row r="3" spans="1:6" ht="14.25" x14ac:dyDescent="0.2">
      <c r="B3" s="15">
        <v>97.98</v>
      </c>
      <c r="C3" s="15">
        <v>67.62</v>
      </c>
      <c r="D3" s="15">
        <v>96.28</v>
      </c>
      <c r="E3" s="15">
        <v>54.5</v>
      </c>
      <c r="F3" s="15">
        <v>41.5</v>
      </c>
    </row>
    <row r="4" spans="1:6" ht="14.25" x14ac:dyDescent="0.2">
      <c r="B4" s="15">
        <v>103.61</v>
      </c>
      <c r="C4" s="15">
        <v>71.362390000000005</v>
      </c>
      <c r="D4" s="15">
        <v>99.929360000000003</v>
      </c>
      <c r="E4" s="15">
        <v>59.757240000000003</v>
      </c>
      <c r="F4" s="15">
        <v>46.59169</v>
      </c>
    </row>
  </sheetData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1B64-FDEE-4E01-BD15-BBC6072833B3}">
  <dimension ref="B1:R9"/>
  <sheetViews>
    <sheetView workbookViewId="0">
      <selection activeCell="H16" sqref="H16"/>
    </sheetView>
  </sheetViews>
  <sheetFormatPr defaultRowHeight="13.5" x14ac:dyDescent="0.15"/>
  <sheetData>
    <row r="1" spans="2:18" x14ac:dyDescent="0.15">
      <c r="B1" t="s">
        <v>256</v>
      </c>
      <c r="E1" s="50" t="s">
        <v>258</v>
      </c>
      <c r="I1" s="50" t="s">
        <v>260</v>
      </c>
      <c r="M1" s="50" t="s">
        <v>204</v>
      </c>
      <c r="Q1" s="50" t="s">
        <v>205</v>
      </c>
    </row>
    <row r="2" spans="2:18" x14ac:dyDescent="0.15">
      <c r="B2">
        <v>0.2</v>
      </c>
      <c r="D2">
        <v>1.2331300000000001</v>
      </c>
      <c r="E2">
        <v>1.32152</v>
      </c>
      <c r="F2">
        <v>1.3628100000000001</v>
      </c>
      <c r="H2">
        <v>1.1892400000000001</v>
      </c>
      <c r="I2">
        <v>1.2739199999999999</v>
      </c>
      <c r="J2">
        <v>1.23421</v>
      </c>
      <c r="L2">
        <v>1.2519800000000001</v>
      </c>
      <c r="M2">
        <v>1.29243</v>
      </c>
      <c r="N2">
        <v>1.28182</v>
      </c>
      <c r="P2">
        <v>4.1723999999999997</v>
      </c>
      <c r="Q2">
        <v>3.7342</v>
      </c>
      <c r="R2">
        <v>3.5198</v>
      </c>
    </row>
    <row r="3" spans="2:18" x14ac:dyDescent="0.15">
      <c r="B3">
        <v>0.5</v>
      </c>
      <c r="D3">
        <v>0.17212</v>
      </c>
      <c r="E3">
        <v>0.18021999999999999</v>
      </c>
      <c r="F3">
        <v>0.18415999999999999</v>
      </c>
      <c r="H3">
        <v>0.22370000000000001</v>
      </c>
      <c r="I3">
        <v>0.21229999999999999</v>
      </c>
      <c r="J3">
        <v>0.2346</v>
      </c>
      <c r="L3">
        <v>0.23830000000000001</v>
      </c>
      <c r="M3">
        <v>0.25531999999999999</v>
      </c>
      <c r="N3">
        <v>0.24679999999999999</v>
      </c>
      <c r="P3">
        <v>3.1219000000000001</v>
      </c>
      <c r="Q3">
        <v>2.94693</v>
      </c>
      <c r="R3">
        <v>2.7121</v>
      </c>
    </row>
    <row r="4" spans="2:18" x14ac:dyDescent="0.15">
      <c r="B4">
        <v>1</v>
      </c>
      <c r="D4">
        <v>0.11890000000000001</v>
      </c>
      <c r="E4">
        <v>0.12528</v>
      </c>
      <c r="F4">
        <v>0.1164</v>
      </c>
      <c r="H4">
        <v>0.12239999999999999</v>
      </c>
      <c r="I4">
        <v>0.12379999999999999</v>
      </c>
      <c r="J4">
        <v>0.1326</v>
      </c>
      <c r="L4">
        <v>0.15010000000000001</v>
      </c>
      <c r="M4">
        <v>0.13619999999999999</v>
      </c>
      <c r="N4">
        <v>0.1298</v>
      </c>
      <c r="P4">
        <v>1.2311000000000001</v>
      </c>
      <c r="Q4">
        <v>1.1961599999999999</v>
      </c>
      <c r="R4">
        <v>0.96230000000000004</v>
      </c>
    </row>
    <row r="5" spans="2:18" x14ac:dyDescent="0.15">
      <c r="B5">
        <v>3</v>
      </c>
      <c r="D5">
        <v>8.523E-2</v>
      </c>
      <c r="E5">
        <v>8.7150000000000005E-2</v>
      </c>
      <c r="F5">
        <v>8.6279999999999996E-2</v>
      </c>
      <c r="H5">
        <v>8.5459999999999994E-2</v>
      </c>
      <c r="I5">
        <v>9.2310000000000003E-2</v>
      </c>
      <c r="J5">
        <v>9.3119999999999994E-2</v>
      </c>
      <c r="L5">
        <v>9.2200000000000004E-2</v>
      </c>
      <c r="M5">
        <v>0.1036</v>
      </c>
      <c r="N5">
        <v>0.1041</v>
      </c>
      <c r="P5">
        <v>0.62129999999999996</v>
      </c>
      <c r="Q5">
        <v>0.58620000000000005</v>
      </c>
      <c r="R5">
        <v>0.54330000000000001</v>
      </c>
    </row>
    <row r="6" spans="2:18" x14ac:dyDescent="0.15">
      <c r="B6">
        <v>5</v>
      </c>
      <c r="D6">
        <v>7.1239999999999998E-2</v>
      </c>
      <c r="E6">
        <v>7.238E-2</v>
      </c>
      <c r="F6">
        <v>7.3249999999999996E-2</v>
      </c>
      <c r="H6">
        <v>7.621E-2</v>
      </c>
      <c r="I6">
        <v>7.8240000000000004E-2</v>
      </c>
      <c r="J6">
        <v>7.7189999999999995E-2</v>
      </c>
      <c r="L6">
        <v>8.0600000000000005E-2</v>
      </c>
      <c r="M6">
        <v>8.6699999999999999E-2</v>
      </c>
      <c r="N6">
        <v>9.1200000000000003E-2</v>
      </c>
      <c r="P6">
        <v>0.28999999999999998</v>
      </c>
      <c r="Q6">
        <v>0.27889999999999998</v>
      </c>
      <c r="R6">
        <v>0.26119999999999999</v>
      </c>
    </row>
    <row r="7" spans="2:18" x14ac:dyDescent="0.15">
      <c r="B7">
        <v>7.5</v>
      </c>
      <c r="D7">
        <v>2.9780000000000001E-2</v>
      </c>
      <c r="E7">
        <v>5.4289999999999998E-2</v>
      </c>
      <c r="F7">
        <v>5.2339999999999998E-2</v>
      </c>
      <c r="H7">
        <v>6.0229999999999999E-2</v>
      </c>
      <c r="I7">
        <v>6.1289999999999997E-2</v>
      </c>
      <c r="J7">
        <v>5.3679999999999999E-2</v>
      </c>
      <c r="L7">
        <v>6.8220000000000003E-2</v>
      </c>
      <c r="M7">
        <v>7.1900000000000006E-2</v>
      </c>
      <c r="N7">
        <v>7.3200000000000001E-2</v>
      </c>
      <c r="P7">
        <v>0.21121999999999999</v>
      </c>
      <c r="Q7">
        <v>0.20532</v>
      </c>
      <c r="R7">
        <v>0.18218999999999999</v>
      </c>
    </row>
    <row r="8" spans="2:18" x14ac:dyDescent="0.15">
      <c r="B8">
        <v>12</v>
      </c>
      <c r="D8">
        <v>0</v>
      </c>
      <c r="E8">
        <v>0</v>
      </c>
      <c r="F8">
        <v>0</v>
      </c>
      <c r="H8">
        <v>0</v>
      </c>
      <c r="I8">
        <v>0</v>
      </c>
      <c r="J8">
        <v>0</v>
      </c>
      <c r="L8">
        <v>0</v>
      </c>
      <c r="M8">
        <v>0</v>
      </c>
      <c r="N8">
        <v>0</v>
      </c>
      <c r="P8">
        <v>0.14823</v>
      </c>
      <c r="Q8">
        <v>0.14188999999999999</v>
      </c>
      <c r="R8">
        <v>0.13012000000000001</v>
      </c>
    </row>
    <row r="9" spans="2:18" x14ac:dyDescent="0.15">
      <c r="B9">
        <v>24</v>
      </c>
      <c r="D9">
        <v>0</v>
      </c>
      <c r="E9">
        <v>0</v>
      </c>
      <c r="F9">
        <v>0</v>
      </c>
      <c r="H9">
        <v>0</v>
      </c>
      <c r="I9">
        <v>0</v>
      </c>
      <c r="J9">
        <v>0</v>
      </c>
      <c r="L9">
        <v>0</v>
      </c>
      <c r="M9">
        <v>0</v>
      </c>
      <c r="N9">
        <v>0</v>
      </c>
      <c r="P9">
        <v>0.10291</v>
      </c>
      <c r="Q9">
        <v>9.1219999999999996E-2</v>
      </c>
      <c r="R9">
        <v>8.2320000000000004E-2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7C32E-10B3-4990-9E11-52AE189CA65D}">
  <dimension ref="A1:BE144"/>
  <sheetViews>
    <sheetView topLeftCell="AK85" zoomScale="55" zoomScaleNormal="55" workbookViewId="0">
      <selection activeCell="AS82" sqref="AS82:AT92"/>
    </sheetView>
  </sheetViews>
  <sheetFormatPr defaultRowHeight="25.5" x14ac:dyDescent="0.35"/>
  <cols>
    <col min="1" max="1" width="14.25" style="27" customWidth="1"/>
    <col min="2" max="2" width="12.875" style="27" customWidth="1"/>
    <col min="3" max="3" width="30" style="27" customWidth="1"/>
    <col min="4" max="4" width="22" style="28" customWidth="1"/>
    <col min="5" max="5" width="26.125" style="27" customWidth="1"/>
    <col min="6" max="6" width="11.75" style="27" customWidth="1"/>
    <col min="7" max="7" width="26" style="27" customWidth="1"/>
    <col min="8" max="8" width="26" style="28" customWidth="1"/>
    <col min="9" max="9" width="26" style="27" customWidth="1"/>
    <col min="10" max="10" width="13.75" style="27" customWidth="1"/>
    <col min="11" max="11" width="28.5" style="27" customWidth="1"/>
    <col min="12" max="12" width="24" style="28" customWidth="1"/>
    <col min="13" max="14" width="24" style="27" customWidth="1"/>
    <col min="15" max="15" width="12" style="27" customWidth="1"/>
    <col min="16" max="16" width="33.625" style="27" customWidth="1"/>
    <col min="17" max="17" width="33.625" style="28" customWidth="1"/>
    <col min="18" max="18" width="33.625" style="27" customWidth="1"/>
    <col min="19" max="19" width="11.5" style="27" customWidth="1"/>
    <col min="20" max="20" width="30" style="27" customWidth="1"/>
    <col min="21" max="21" width="30" style="28" customWidth="1"/>
    <col min="22" max="22" width="30" style="27" customWidth="1"/>
    <col min="23" max="23" width="13.625" style="27" customWidth="1"/>
    <col min="24" max="24" width="29.375" style="27" customWidth="1"/>
    <col min="25" max="25" width="29.375" style="28" customWidth="1"/>
    <col min="26" max="26" width="29.375" style="27" customWidth="1"/>
    <col min="27" max="27" width="14.625" style="27" customWidth="1"/>
    <col min="28" max="28" width="25.625" style="27" customWidth="1"/>
    <col min="29" max="29" width="25.125" style="28" customWidth="1"/>
    <col min="30" max="30" width="25.125" style="27" customWidth="1"/>
    <col min="31" max="31" width="11.75" style="27" customWidth="1"/>
    <col min="32" max="32" width="25.125" style="27" customWidth="1"/>
    <col min="33" max="33" width="25.125" style="28" customWidth="1"/>
    <col min="34" max="34" width="25.125" style="27" customWidth="1"/>
    <col min="35" max="35" width="12.75" style="27" customWidth="1"/>
    <col min="36" max="36" width="29.5" style="27" customWidth="1"/>
    <col min="37" max="37" width="29.5" style="28" customWidth="1"/>
    <col min="38" max="38" width="29.5" style="27" customWidth="1"/>
    <col min="39" max="39" width="13" style="27" customWidth="1"/>
    <col min="40" max="40" width="25.75" style="27" customWidth="1"/>
    <col min="41" max="41" width="23.5" style="28" customWidth="1"/>
    <col min="42" max="42" width="27.625" style="27" customWidth="1"/>
    <col min="43" max="43" width="28.875" style="27" customWidth="1"/>
    <col min="44" max="44" width="11.625" style="27" customWidth="1"/>
    <col min="45" max="45" width="29.125" style="27" customWidth="1"/>
    <col min="46" max="46" width="26" style="27" customWidth="1"/>
    <col min="47" max="47" width="17.25" style="27" customWidth="1"/>
    <col min="48" max="48" width="19.125" style="27" customWidth="1"/>
    <col min="49" max="49" width="19.625" style="27" customWidth="1"/>
    <col min="50" max="50" width="13.75" style="27" customWidth="1"/>
    <col min="51" max="51" width="25.125" style="27" customWidth="1"/>
    <col min="52" max="57" width="9" style="27"/>
    <col min="58" max="59" width="15" style="27" bestFit="1" customWidth="1"/>
    <col min="60" max="16384" width="9" style="27"/>
  </cols>
  <sheetData>
    <row r="1" spans="1:57" ht="50.1" customHeight="1" x14ac:dyDescent="0.35">
      <c r="C1" s="27" t="s">
        <v>24</v>
      </c>
      <c r="E1" s="27" t="s">
        <v>140</v>
      </c>
    </row>
    <row r="2" spans="1:57" ht="50.1" customHeight="1" x14ac:dyDescent="0.35">
      <c r="A2" s="27" t="s">
        <v>38</v>
      </c>
      <c r="C2" s="27">
        <v>1</v>
      </c>
      <c r="G2" s="27">
        <v>2</v>
      </c>
      <c r="K2" s="27">
        <v>3</v>
      </c>
      <c r="P2" s="27">
        <v>4</v>
      </c>
      <c r="T2" s="27">
        <v>5</v>
      </c>
      <c r="X2" s="27">
        <v>6</v>
      </c>
      <c r="AB2" s="27">
        <v>7</v>
      </c>
      <c r="AF2" s="27">
        <v>8</v>
      </c>
      <c r="AJ2" s="27">
        <v>9</v>
      </c>
      <c r="AN2" s="27">
        <v>10</v>
      </c>
      <c r="AS2" s="27" t="s">
        <v>37</v>
      </c>
      <c r="AT2" s="27" t="s">
        <v>5</v>
      </c>
    </row>
    <row r="3" spans="1:57" ht="50.1" customHeight="1" x14ac:dyDescent="0.35">
      <c r="B3" s="27">
        <v>1</v>
      </c>
      <c r="C3" s="27">
        <v>5.32</v>
      </c>
      <c r="D3" s="28">
        <v>4.59</v>
      </c>
      <c r="E3" s="27">
        <f>C3*D3*D3/2</f>
        <v>56.041145999999998</v>
      </c>
      <c r="G3" s="27">
        <v>4.91</v>
      </c>
      <c r="H3" s="28">
        <v>4.5199999999999996</v>
      </c>
      <c r="I3" s="27">
        <f>G3*H3*H3/2</f>
        <v>50.156631999999988</v>
      </c>
      <c r="K3" s="27">
        <v>4.82</v>
      </c>
      <c r="L3" s="28">
        <v>4.5199999999999996</v>
      </c>
      <c r="M3" s="27">
        <f t="shared" ref="M3:M11" si="0">K3*L3*L3/2</f>
        <v>49.237263999999996</v>
      </c>
      <c r="N3" s="27">
        <v>17.399999999999999</v>
      </c>
      <c r="P3" s="27">
        <v>4.92</v>
      </c>
      <c r="Q3" s="28">
        <v>4.38</v>
      </c>
      <c r="R3" s="27">
        <f t="shared" ref="R3:R14" si="1">P3*Q3*Q3/2</f>
        <v>47.193623999999993</v>
      </c>
      <c r="T3" s="27">
        <v>5.21</v>
      </c>
      <c r="U3" s="28">
        <v>4.5599999999999996</v>
      </c>
      <c r="V3" s="27">
        <f t="shared" ref="V3:V14" si="2">T3*U3*U3/2</f>
        <v>54.167327999999991</v>
      </c>
      <c r="X3" s="27">
        <v>5.35</v>
      </c>
      <c r="Y3" s="28">
        <v>4.28</v>
      </c>
      <c r="Z3" s="27">
        <f t="shared" ref="Z3:Z14" si="3">X3*Y3*Y3/2</f>
        <v>49.001719999999999</v>
      </c>
      <c r="AB3" s="27">
        <v>4.78</v>
      </c>
      <c r="AC3" s="28">
        <v>4.3899999999999997</v>
      </c>
      <c r="AD3" s="27">
        <f t="shared" ref="AD3:AD14" si="4">AB3*AC3*AC3/2</f>
        <v>46.060319</v>
      </c>
      <c r="AF3" s="27">
        <v>5.29</v>
      </c>
      <c r="AG3" s="28">
        <v>4.72</v>
      </c>
      <c r="AH3" s="27">
        <f t="shared" ref="AH3:AH14" si="5">AF3*AG3*AG3/2</f>
        <v>58.926367999999989</v>
      </c>
      <c r="AJ3" s="27">
        <v>5.45</v>
      </c>
      <c r="AK3" s="28">
        <v>4.4400000000000004</v>
      </c>
      <c r="AL3" s="27">
        <f t="shared" ref="AL3:AL14" si="6">AJ3*AK3*AK3/2</f>
        <v>53.719560000000016</v>
      </c>
      <c r="AN3" s="27">
        <v>5.37</v>
      </c>
      <c r="AO3" s="28">
        <v>4.26</v>
      </c>
      <c r="AP3" s="27">
        <f t="shared" ref="AP3:AP14" si="7">AN3*AO3*AO3/2</f>
        <v>48.726306000000001</v>
      </c>
      <c r="AS3" s="27">
        <f>AVERAGE(E3,I3,M3,R3,V3,Z3,AD3,AH3,AL3,AP3)</f>
        <v>51.323026699999993</v>
      </c>
      <c r="AT3" s="27">
        <f>STDEV(E3,I3,M3,R3,V3,Z3,AD3,AH3,AL3,AP3)</f>
        <v>4.1699351875737038</v>
      </c>
      <c r="AV3" s="29"/>
      <c r="AW3" s="29"/>
      <c r="AX3" s="29"/>
      <c r="AY3" s="29"/>
      <c r="AZ3" s="29"/>
      <c r="BA3" s="29"/>
      <c r="BB3" s="29"/>
      <c r="BC3" s="29"/>
      <c r="BD3" s="29"/>
      <c r="BE3" s="29"/>
    </row>
    <row r="4" spans="1:57" ht="50.1" customHeight="1" x14ac:dyDescent="0.35">
      <c r="B4" s="27">
        <v>2</v>
      </c>
      <c r="C4" s="27">
        <v>5.57</v>
      </c>
      <c r="D4" s="28">
        <v>5.47</v>
      </c>
      <c r="E4" s="27">
        <f>C4*D4*D4/2</f>
        <v>83.3297065</v>
      </c>
      <c r="G4" s="27">
        <v>5.63</v>
      </c>
      <c r="H4" s="28">
        <v>5.19</v>
      </c>
      <c r="I4" s="27">
        <f t="shared" ref="I4" si="8">G4*H4*H4/2</f>
        <v>75.825121500000009</v>
      </c>
      <c r="K4" s="27">
        <v>5.63</v>
      </c>
      <c r="L4" s="28">
        <v>5.4</v>
      </c>
      <c r="M4" s="27">
        <f t="shared" si="0"/>
        <v>82.085400000000007</v>
      </c>
      <c r="N4" s="27">
        <v>17.7</v>
      </c>
      <c r="P4" s="27">
        <v>5.35</v>
      </c>
      <c r="Q4" s="28">
        <v>5.27</v>
      </c>
      <c r="R4" s="27">
        <f t="shared" si="1"/>
        <v>74.292507499999985</v>
      </c>
      <c r="T4" s="27">
        <v>5.62</v>
      </c>
      <c r="U4" s="28">
        <v>5.23</v>
      </c>
      <c r="V4" s="27">
        <f>T4*U4*U4/2</f>
        <v>76.861649000000014</v>
      </c>
      <c r="X4" s="27">
        <v>5.74</v>
      </c>
      <c r="Y4" s="28">
        <v>5.25</v>
      </c>
      <c r="Z4" s="27">
        <f t="shared" si="3"/>
        <v>79.104375000000005</v>
      </c>
      <c r="AB4" s="27">
        <v>5.33</v>
      </c>
      <c r="AC4" s="28">
        <v>5.41</v>
      </c>
      <c r="AD4" s="27">
        <f t="shared" si="4"/>
        <v>77.999486500000003</v>
      </c>
      <c r="AF4" s="27">
        <v>5.74</v>
      </c>
      <c r="AG4" s="28">
        <v>5.36</v>
      </c>
      <c r="AH4" s="27">
        <f t="shared" si="5"/>
        <v>82.453952000000015</v>
      </c>
      <c r="AJ4" s="27">
        <v>5.76</v>
      </c>
      <c r="AK4" s="28">
        <v>5.49</v>
      </c>
      <c r="AL4" s="27">
        <f t="shared" si="6"/>
        <v>86.803488000000002</v>
      </c>
      <c r="AN4" s="27">
        <v>5.93</v>
      </c>
      <c r="AO4" s="28">
        <v>5.28</v>
      </c>
      <c r="AP4" s="27">
        <f>AN4*AO4*AO4/2</f>
        <v>82.659456000000006</v>
      </c>
      <c r="AS4" s="27">
        <f t="shared" ref="AS4:AS14" si="9">AVERAGE(E4,I4,M4,R4,V4,Z4,AD4,AH4,AL4,AP4)</f>
        <v>80.141514199999989</v>
      </c>
      <c r="AT4" s="27">
        <f t="shared" ref="AT4:AT12" si="10">STDEV(E4,I4,M4,R4,V4,Z4,AD4,AH4,AL4,AP4)</f>
        <v>3.9338437236561048</v>
      </c>
      <c r="AV4" s="29"/>
      <c r="AW4" s="29"/>
      <c r="AX4" s="29"/>
      <c r="AY4" s="29"/>
      <c r="AZ4" s="29"/>
      <c r="BA4" s="29"/>
      <c r="BB4" s="29"/>
      <c r="BC4" s="29"/>
      <c r="BD4" s="29"/>
      <c r="BE4" s="29"/>
    </row>
    <row r="5" spans="1:57" ht="50.1" customHeight="1" x14ac:dyDescent="0.35">
      <c r="B5" s="27">
        <v>3</v>
      </c>
      <c r="C5" s="27">
        <v>6.25</v>
      </c>
      <c r="D5" s="28">
        <v>5.97</v>
      </c>
      <c r="E5" s="27">
        <f>C5*D5*D5/2</f>
        <v>111.37781249999999</v>
      </c>
      <c r="G5" s="27">
        <v>6.2</v>
      </c>
      <c r="H5" s="28">
        <v>6.11</v>
      </c>
      <c r="I5" s="27">
        <f>G5*H5*H5/2</f>
        <v>115.72951000000002</v>
      </c>
      <c r="K5" s="27">
        <v>6.28</v>
      </c>
      <c r="L5" s="28">
        <v>5.97</v>
      </c>
      <c r="M5" s="27">
        <f t="shared" si="0"/>
        <v>111.912426</v>
      </c>
      <c r="N5" s="27">
        <v>18.5</v>
      </c>
      <c r="P5" s="27">
        <v>5.88</v>
      </c>
      <c r="Q5" s="28">
        <v>5.59</v>
      </c>
      <c r="R5" s="27">
        <f t="shared" si="1"/>
        <v>91.869413999999992</v>
      </c>
      <c r="T5" s="27">
        <v>5.95</v>
      </c>
      <c r="U5" s="28">
        <v>5.89</v>
      </c>
      <c r="V5" s="27">
        <f t="shared" si="2"/>
        <v>103.20899749999998</v>
      </c>
      <c r="X5" s="27">
        <v>5.94</v>
      </c>
      <c r="Y5" s="28">
        <v>5.73</v>
      </c>
      <c r="Z5" s="27">
        <f t="shared" si="3"/>
        <v>97.513713000000024</v>
      </c>
      <c r="AB5" s="27">
        <v>6.12</v>
      </c>
      <c r="AC5" s="28">
        <v>5.78</v>
      </c>
      <c r="AD5" s="27">
        <f t="shared" si="4"/>
        <v>102.22970400000001</v>
      </c>
      <c r="AF5" s="27">
        <v>6.19</v>
      </c>
      <c r="AG5" s="28">
        <v>6.01</v>
      </c>
      <c r="AH5" s="27">
        <f t="shared" si="5"/>
        <v>111.7917095</v>
      </c>
      <c r="AJ5" s="27">
        <v>6.37</v>
      </c>
      <c r="AK5" s="28">
        <v>6.06</v>
      </c>
      <c r="AL5" s="27">
        <f t="shared" si="6"/>
        <v>116.96466599999998</v>
      </c>
      <c r="AN5" s="27">
        <v>6.36</v>
      </c>
      <c r="AO5" s="28">
        <v>5.83</v>
      </c>
      <c r="AP5" s="27">
        <f t="shared" si="7"/>
        <v>108.08470200000001</v>
      </c>
      <c r="AS5" s="27">
        <f t="shared" si="9"/>
        <v>107.06826545000001</v>
      </c>
      <c r="AT5" s="27">
        <f t="shared" si="10"/>
        <v>8.1577382425061931</v>
      </c>
    </row>
    <row r="6" spans="1:57" ht="50.1" customHeight="1" x14ac:dyDescent="0.35">
      <c r="B6" s="27">
        <v>4</v>
      </c>
      <c r="C6" s="27">
        <v>6.72</v>
      </c>
      <c r="D6" s="28">
        <v>6.63</v>
      </c>
      <c r="E6" s="27">
        <f t="shared" ref="E6:E14" si="11">C6*D6*D6/2</f>
        <v>147.69518399999998</v>
      </c>
      <c r="G6" s="27">
        <v>7.27</v>
      </c>
      <c r="H6" s="28">
        <v>6.4</v>
      </c>
      <c r="I6" s="27">
        <f t="shared" ref="I6:I14" si="12">G6*H6*H6/2</f>
        <v>148.8896</v>
      </c>
      <c r="K6" s="27">
        <v>7.26</v>
      </c>
      <c r="L6" s="28">
        <v>6.68</v>
      </c>
      <c r="M6" s="27">
        <f t="shared" si="0"/>
        <v>161.97931199999996</v>
      </c>
      <c r="N6" s="27">
        <v>18.2</v>
      </c>
      <c r="P6" s="27">
        <v>6.98</v>
      </c>
      <c r="Q6" s="28">
        <v>6.87</v>
      </c>
      <c r="R6" s="27">
        <f t="shared" si="1"/>
        <v>164.71718100000001</v>
      </c>
      <c r="T6" s="27">
        <v>7.04</v>
      </c>
      <c r="U6" s="28">
        <v>6.36</v>
      </c>
      <c r="V6" s="27">
        <f t="shared" si="2"/>
        <v>142.38259200000002</v>
      </c>
      <c r="X6" s="27">
        <v>6.86</v>
      </c>
      <c r="Y6" s="28">
        <v>6.63</v>
      </c>
      <c r="Z6" s="27">
        <f t="shared" si="3"/>
        <v>150.772167</v>
      </c>
      <c r="AB6" s="27">
        <v>7.24</v>
      </c>
      <c r="AC6" s="28">
        <v>6.87</v>
      </c>
      <c r="AD6" s="27">
        <f t="shared" si="4"/>
        <v>170.85277800000003</v>
      </c>
      <c r="AF6" s="27">
        <v>7.68</v>
      </c>
      <c r="AG6" s="28">
        <v>6.56</v>
      </c>
      <c r="AH6" s="27">
        <f t="shared" si="5"/>
        <v>165.24902399999996</v>
      </c>
      <c r="AJ6" s="27">
        <v>7.48</v>
      </c>
      <c r="AK6" s="28">
        <v>6.49</v>
      </c>
      <c r="AL6" s="27">
        <f t="shared" si="6"/>
        <v>157.52917400000001</v>
      </c>
      <c r="AN6" s="27">
        <v>7.32</v>
      </c>
      <c r="AO6" s="28">
        <v>6.59</v>
      </c>
      <c r="AP6" s="27">
        <f t="shared" si="7"/>
        <v>158.94684599999999</v>
      </c>
      <c r="AS6" s="27">
        <f t="shared" si="9"/>
        <v>156.90138580000001</v>
      </c>
      <c r="AT6" s="27">
        <f t="shared" si="10"/>
        <v>9.1474342619103943</v>
      </c>
    </row>
    <row r="7" spans="1:57" ht="50.1" customHeight="1" x14ac:dyDescent="0.35">
      <c r="B7" s="27">
        <v>5</v>
      </c>
      <c r="C7" s="27">
        <v>8.85</v>
      </c>
      <c r="D7" s="28">
        <v>8.6999999999999993</v>
      </c>
      <c r="E7" s="27">
        <f t="shared" si="11"/>
        <v>334.92824999999993</v>
      </c>
      <c r="G7" s="27">
        <v>8.9700000000000006</v>
      </c>
      <c r="H7" s="28">
        <v>8.25</v>
      </c>
      <c r="I7" s="27">
        <f t="shared" si="12"/>
        <v>305.26031250000005</v>
      </c>
      <c r="K7" s="27">
        <v>9.17</v>
      </c>
      <c r="L7" s="28">
        <v>8.8000000000000007</v>
      </c>
      <c r="M7" s="27">
        <f t="shared" si="0"/>
        <v>355.06240000000008</v>
      </c>
      <c r="N7" s="27">
        <v>18.3</v>
      </c>
      <c r="P7" s="27">
        <v>9.16</v>
      </c>
      <c r="Q7" s="28">
        <v>8.24</v>
      </c>
      <c r="R7" s="27">
        <f t="shared" si="1"/>
        <v>310.97100800000004</v>
      </c>
      <c r="T7" s="27">
        <v>9.24</v>
      </c>
      <c r="U7" s="28">
        <v>8.4499999999999993</v>
      </c>
      <c r="V7" s="27">
        <f t="shared" si="2"/>
        <v>329.87954999999994</v>
      </c>
      <c r="X7" s="27">
        <v>8.86</v>
      </c>
      <c r="Y7" s="28">
        <v>8.3699999999999992</v>
      </c>
      <c r="Z7" s="27">
        <f t="shared" si="3"/>
        <v>310.35206699999992</v>
      </c>
      <c r="AB7" s="27">
        <v>8.9700000000000006</v>
      </c>
      <c r="AC7" s="28">
        <v>7.98</v>
      </c>
      <c r="AD7" s="27">
        <f t="shared" si="4"/>
        <v>285.60659400000003</v>
      </c>
      <c r="AF7" s="27">
        <v>8.6</v>
      </c>
      <c r="AG7" s="28">
        <v>7.63</v>
      </c>
      <c r="AH7" s="27">
        <f t="shared" si="5"/>
        <v>250.33266999999998</v>
      </c>
      <c r="AJ7" s="27">
        <v>8.58</v>
      </c>
      <c r="AK7" s="28">
        <v>7.19</v>
      </c>
      <c r="AL7" s="27">
        <f t="shared" si="6"/>
        <v>221.77626900000004</v>
      </c>
      <c r="AN7" s="27">
        <v>8.75</v>
      </c>
      <c r="AO7" s="28">
        <v>7.62</v>
      </c>
      <c r="AP7" s="27">
        <f t="shared" si="7"/>
        <v>254.03174999999999</v>
      </c>
      <c r="AS7" s="27">
        <f t="shared" si="9"/>
        <v>295.82008704999993</v>
      </c>
      <c r="AT7" s="27">
        <f t="shared" si="10"/>
        <v>42.336176319061934</v>
      </c>
    </row>
    <row r="8" spans="1:57" ht="50.1" customHeight="1" x14ac:dyDescent="0.35">
      <c r="B8" s="27">
        <v>6</v>
      </c>
      <c r="C8" s="27">
        <v>10.67</v>
      </c>
      <c r="D8" s="28">
        <v>9.4499999999999993</v>
      </c>
      <c r="E8" s="27">
        <f t="shared" si="11"/>
        <v>476.42883749999993</v>
      </c>
      <c r="G8" s="27">
        <v>9.98</v>
      </c>
      <c r="H8" s="28">
        <v>9.23</v>
      </c>
      <c r="I8" s="27">
        <f t="shared" si="12"/>
        <v>425.11257100000006</v>
      </c>
      <c r="K8" s="27">
        <v>10.25</v>
      </c>
      <c r="L8" s="28">
        <v>9.8800000000000008</v>
      </c>
      <c r="M8" s="27">
        <f t="shared" si="0"/>
        <v>500.27380000000011</v>
      </c>
      <c r="N8" s="27">
        <v>18</v>
      </c>
      <c r="P8" s="27">
        <v>10.75</v>
      </c>
      <c r="Q8" s="28">
        <v>9.23</v>
      </c>
      <c r="R8" s="27">
        <f t="shared" si="1"/>
        <v>457.91183750000005</v>
      </c>
      <c r="T8" s="27">
        <v>10.48</v>
      </c>
      <c r="U8" s="28">
        <v>9.5399999999999991</v>
      </c>
      <c r="V8" s="27">
        <f t="shared" si="2"/>
        <v>476.90078399999993</v>
      </c>
      <c r="X8" s="27">
        <v>9.9600000000000009</v>
      </c>
      <c r="Y8" s="28">
        <v>9.23</v>
      </c>
      <c r="Z8" s="27">
        <f t="shared" si="3"/>
        <v>424.26064200000013</v>
      </c>
      <c r="AB8" s="27">
        <v>10.66</v>
      </c>
      <c r="AC8" s="28">
        <v>8.6</v>
      </c>
      <c r="AD8" s="27">
        <f t="shared" si="4"/>
        <v>394.20679999999999</v>
      </c>
      <c r="AF8" s="27">
        <v>8.92</v>
      </c>
      <c r="AG8" s="28">
        <v>8.86</v>
      </c>
      <c r="AH8" s="27">
        <f>AF8*AG8*AG8/2</f>
        <v>350.10821599999997</v>
      </c>
      <c r="AJ8" s="27">
        <v>9.25</v>
      </c>
      <c r="AK8" s="28">
        <v>8.25</v>
      </c>
      <c r="AL8" s="27">
        <f t="shared" si="6"/>
        <v>314.7890625</v>
      </c>
      <c r="AN8" s="27">
        <v>10.34</v>
      </c>
      <c r="AO8" s="28">
        <v>8.4499999999999993</v>
      </c>
      <c r="AP8" s="27">
        <f t="shared" si="7"/>
        <v>369.15092499999992</v>
      </c>
      <c r="AS8" s="27">
        <f t="shared" si="9"/>
        <v>418.91434755000012</v>
      </c>
      <c r="AT8" s="27">
        <f t="shared" si="10"/>
        <v>61.047093647690851</v>
      </c>
    </row>
    <row r="9" spans="1:57" ht="50.1" customHeight="1" x14ac:dyDescent="0.35">
      <c r="B9" s="27">
        <v>7</v>
      </c>
      <c r="C9" s="27">
        <v>11.77</v>
      </c>
      <c r="D9" s="28">
        <v>10.65</v>
      </c>
      <c r="E9" s="27">
        <f t="shared" si="11"/>
        <v>667.49141250000002</v>
      </c>
      <c r="G9" s="27">
        <v>11.39</v>
      </c>
      <c r="H9" s="28">
        <v>10.43</v>
      </c>
      <c r="I9" s="27">
        <f t="shared" si="12"/>
        <v>619.53000550000002</v>
      </c>
      <c r="K9" s="27">
        <v>12.6</v>
      </c>
      <c r="L9" s="28">
        <v>10.25</v>
      </c>
      <c r="M9" s="27">
        <f>K9*L9*L9/2</f>
        <v>661.89375000000007</v>
      </c>
      <c r="N9" s="27">
        <v>18.3</v>
      </c>
      <c r="P9" s="27">
        <v>11.97</v>
      </c>
      <c r="Q9" s="28">
        <v>10.18</v>
      </c>
      <c r="R9" s="27">
        <f t="shared" si="1"/>
        <v>620.239914</v>
      </c>
      <c r="T9" s="27">
        <v>11.85</v>
      </c>
      <c r="U9" s="28">
        <v>10.56</v>
      </c>
      <c r="V9" s="27">
        <f t="shared" si="2"/>
        <v>660.71807999999999</v>
      </c>
      <c r="X9" s="27">
        <v>11.5</v>
      </c>
      <c r="Y9" s="28">
        <v>10.34</v>
      </c>
      <c r="Z9" s="27">
        <f t="shared" si="3"/>
        <v>614.76469999999995</v>
      </c>
      <c r="AB9" s="27">
        <v>11.6</v>
      </c>
      <c r="AC9" s="28">
        <v>10.73</v>
      </c>
      <c r="AD9" s="27">
        <f t="shared" si="4"/>
        <v>667.77082000000007</v>
      </c>
      <c r="AF9" s="27">
        <v>11.44</v>
      </c>
      <c r="AG9" s="28">
        <v>10.96</v>
      </c>
      <c r="AH9" s="27">
        <f>AF9*AG9*AG9/2</f>
        <v>687.09555200000011</v>
      </c>
      <c r="AJ9" s="27">
        <v>11.38</v>
      </c>
      <c r="AK9" s="28">
        <v>10.14</v>
      </c>
      <c r="AL9" s="27">
        <f t="shared" si="6"/>
        <v>585.04352400000005</v>
      </c>
      <c r="AN9" s="27">
        <v>11.58</v>
      </c>
      <c r="AO9" s="28">
        <v>9.74</v>
      </c>
      <c r="AP9" s="27">
        <f t="shared" si="7"/>
        <v>549.28340400000002</v>
      </c>
      <c r="AS9" s="27">
        <f t="shared" si="9"/>
        <v>633.3831161999999</v>
      </c>
      <c r="AT9" s="27">
        <f t="shared" si="10"/>
        <v>43.348392155800205</v>
      </c>
    </row>
    <row r="10" spans="1:57" ht="50.1" customHeight="1" x14ac:dyDescent="0.35">
      <c r="B10" s="27">
        <v>8</v>
      </c>
      <c r="C10" s="27">
        <v>13.27</v>
      </c>
      <c r="D10" s="28">
        <v>11.17</v>
      </c>
      <c r="E10" s="27">
        <f t="shared" si="11"/>
        <v>827.84165150000001</v>
      </c>
      <c r="G10" s="27">
        <v>12.31</v>
      </c>
      <c r="H10" s="28">
        <v>11.36</v>
      </c>
      <c r="I10" s="27">
        <f t="shared" si="12"/>
        <v>794.30028799999991</v>
      </c>
      <c r="K10" s="27">
        <v>13.33</v>
      </c>
      <c r="L10" s="28">
        <v>11.62</v>
      </c>
      <c r="M10" s="27">
        <f t="shared" si="0"/>
        <v>899.93762599999991</v>
      </c>
      <c r="N10" s="27">
        <v>18.5</v>
      </c>
      <c r="P10" s="27">
        <v>13.25</v>
      </c>
      <c r="Q10" s="28">
        <v>11.86</v>
      </c>
      <c r="R10" s="27">
        <f t="shared" si="1"/>
        <v>931.86984999999981</v>
      </c>
      <c r="T10" s="27">
        <v>13.13</v>
      </c>
      <c r="U10" s="28">
        <v>12.31</v>
      </c>
      <c r="V10" s="27">
        <f t="shared" si="2"/>
        <v>994.83449650000011</v>
      </c>
      <c r="X10" s="27">
        <v>12.89</v>
      </c>
      <c r="Y10" s="28">
        <v>11.65</v>
      </c>
      <c r="Z10" s="27">
        <f t="shared" si="3"/>
        <v>874.73151250000012</v>
      </c>
      <c r="AB10" s="27">
        <v>12.78</v>
      </c>
      <c r="AC10" s="28">
        <v>11.87</v>
      </c>
      <c r="AD10" s="27">
        <f t="shared" si="4"/>
        <v>900.33119099999976</v>
      </c>
      <c r="AF10" s="27">
        <v>13.16</v>
      </c>
      <c r="AG10" s="28">
        <v>11.86</v>
      </c>
      <c r="AH10" s="27">
        <f t="shared" si="5"/>
        <v>925.54016799999988</v>
      </c>
      <c r="AJ10" s="27">
        <v>13.33</v>
      </c>
      <c r="AK10" s="28">
        <v>11.17</v>
      </c>
      <c r="AL10" s="27">
        <f t="shared" si="6"/>
        <v>831.58471849999989</v>
      </c>
      <c r="AN10" s="27">
        <v>12.83</v>
      </c>
      <c r="AO10" s="28">
        <v>11.67</v>
      </c>
      <c r="AP10" s="27">
        <f t="shared" si="7"/>
        <v>873.65179350000005</v>
      </c>
      <c r="AS10" s="27">
        <f t="shared" si="9"/>
        <v>885.46232954999982</v>
      </c>
      <c r="AT10" s="27">
        <f t="shared" si="10"/>
        <v>58.633395648938375</v>
      </c>
    </row>
    <row r="11" spans="1:57" ht="50.1" customHeight="1" x14ac:dyDescent="0.35">
      <c r="B11" s="27">
        <v>9</v>
      </c>
      <c r="C11" s="27">
        <v>13.75</v>
      </c>
      <c r="D11" s="28">
        <v>12.84</v>
      </c>
      <c r="E11" s="27">
        <f t="shared" si="11"/>
        <v>1133.451</v>
      </c>
      <c r="G11" s="27">
        <v>14.12</v>
      </c>
      <c r="H11" s="28">
        <v>12.75</v>
      </c>
      <c r="I11" s="27">
        <f t="shared" si="12"/>
        <v>1147.6912500000001</v>
      </c>
      <c r="K11" s="27">
        <v>14.65</v>
      </c>
      <c r="L11" s="28">
        <v>13.81</v>
      </c>
      <c r="M11" s="27">
        <f t="shared" si="0"/>
        <v>1396.9954325000001</v>
      </c>
      <c r="N11" s="27">
        <v>17.399999999999999</v>
      </c>
      <c r="P11" s="27">
        <v>15.75</v>
      </c>
      <c r="Q11" s="28">
        <v>13.44</v>
      </c>
      <c r="R11" s="27">
        <f t="shared" si="1"/>
        <v>1422.4895999999999</v>
      </c>
      <c r="T11" s="27">
        <v>15.16</v>
      </c>
      <c r="U11" s="28">
        <v>13.42</v>
      </c>
      <c r="V11" s="27">
        <f t="shared" si="2"/>
        <v>1365.1307120000001</v>
      </c>
      <c r="X11" s="27">
        <v>14.21</v>
      </c>
      <c r="Y11" s="28">
        <v>13.49</v>
      </c>
      <c r="Z11" s="27">
        <f t="shared" si="3"/>
        <v>1292.9686105000001</v>
      </c>
      <c r="AB11" s="27">
        <v>14.44</v>
      </c>
      <c r="AC11" s="28">
        <v>13.6</v>
      </c>
      <c r="AD11" s="27">
        <f t="shared" si="4"/>
        <v>1335.4111999999998</v>
      </c>
      <c r="AF11" s="27">
        <v>13.73</v>
      </c>
      <c r="AG11" s="28">
        <v>13.55</v>
      </c>
      <c r="AH11" s="27">
        <f t="shared" si="5"/>
        <v>1260.4311625000003</v>
      </c>
      <c r="AJ11" s="27">
        <v>14.17</v>
      </c>
      <c r="AK11" s="28">
        <v>13.97</v>
      </c>
      <c r="AL11" s="27">
        <f t="shared" si="6"/>
        <v>1382.7149765000001</v>
      </c>
      <c r="AN11" s="27">
        <v>14.37</v>
      </c>
      <c r="AO11" s="28">
        <v>13.67</v>
      </c>
      <c r="AP11" s="27">
        <f t="shared" si="7"/>
        <v>1342.6530464999998</v>
      </c>
      <c r="AS11" s="27">
        <f t="shared" si="9"/>
        <v>1307.99369905</v>
      </c>
      <c r="AT11" s="27">
        <f t="shared" si="10"/>
        <v>100.26714001448585</v>
      </c>
    </row>
    <row r="12" spans="1:57" ht="50.1" customHeight="1" x14ac:dyDescent="0.35">
      <c r="B12" s="27">
        <v>10</v>
      </c>
      <c r="C12" s="27">
        <v>15.26</v>
      </c>
      <c r="D12" s="28">
        <v>13.75</v>
      </c>
      <c r="E12" s="27">
        <f t="shared" si="11"/>
        <v>1442.546875</v>
      </c>
      <c r="G12" s="27">
        <v>15.42</v>
      </c>
      <c r="H12" s="28">
        <v>14.4</v>
      </c>
      <c r="I12" s="27">
        <f>G12*H12*H12/2</f>
        <v>1598.7456</v>
      </c>
      <c r="K12" s="27">
        <v>15.81</v>
      </c>
      <c r="L12" s="28">
        <v>15.05</v>
      </c>
      <c r="M12" s="27">
        <f>K12*L12*L12/2</f>
        <v>1790.5022625000001</v>
      </c>
      <c r="N12" s="27">
        <v>19.3</v>
      </c>
      <c r="P12" s="27">
        <v>16.100000000000001</v>
      </c>
      <c r="Q12" s="28">
        <v>15.06</v>
      </c>
      <c r="R12" s="27">
        <f t="shared" si="1"/>
        <v>1825.7689800000003</v>
      </c>
      <c r="T12" s="27">
        <v>16.7</v>
      </c>
      <c r="U12" s="28">
        <v>15.02</v>
      </c>
      <c r="V12" s="27">
        <f t="shared" si="2"/>
        <v>1883.7633399999997</v>
      </c>
      <c r="X12" s="27">
        <v>15.55</v>
      </c>
      <c r="Y12" s="28">
        <v>14.86</v>
      </c>
      <c r="Z12" s="27">
        <f t="shared" si="3"/>
        <v>1716.87239</v>
      </c>
      <c r="AB12" s="27">
        <v>15.48</v>
      </c>
      <c r="AC12" s="28">
        <v>14.58</v>
      </c>
      <c r="AD12" s="27">
        <f t="shared" si="4"/>
        <v>1645.3413360000002</v>
      </c>
      <c r="AF12" s="27">
        <v>15.05</v>
      </c>
      <c r="AG12" s="28">
        <v>14.61</v>
      </c>
      <c r="AH12" s="27">
        <f t="shared" si="5"/>
        <v>1606.2270525000001</v>
      </c>
      <c r="AJ12" s="27">
        <v>15.54</v>
      </c>
      <c r="AK12" s="28">
        <v>15.03</v>
      </c>
      <c r="AL12" s="27">
        <f t="shared" si="6"/>
        <v>1755.2499929999997</v>
      </c>
      <c r="AN12" s="27">
        <v>15.24</v>
      </c>
      <c r="AO12" s="28">
        <v>15.13</v>
      </c>
      <c r="AP12" s="27" t="s">
        <v>31</v>
      </c>
      <c r="AS12" s="27">
        <f t="shared" si="9"/>
        <v>1696.1130921111112</v>
      </c>
      <c r="AT12" s="27">
        <f t="shared" si="10"/>
        <v>136.60812022667471</v>
      </c>
    </row>
    <row r="13" spans="1:57" ht="50.1" customHeight="1" x14ac:dyDescent="0.35">
      <c r="B13" s="27">
        <v>11</v>
      </c>
      <c r="C13" s="27">
        <v>16.28</v>
      </c>
      <c r="D13" s="28">
        <v>14.89</v>
      </c>
      <c r="E13" s="27">
        <f t="shared" si="11"/>
        <v>1804.7364940000002</v>
      </c>
      <c r="G13" s="27">
        <v>16.97</v>
      </c>
      <c r="H13" s="28">
        <v>15.21</v>
      </c>
      <c r="I13" s="27">
        <f t="shared" si="12"/>
        <v>1962.9546885</v>
      </c>
      <c r="K13" s="27">
        <v>16.03</v>
      </c>
      <c r="L13" s="28">
        <v>15.88</v>
      </c>
      <c r="M13" s="27">
        <f t="shared" ref="M13:M14" si="13">K13*L13*L13/2</f>
        <v>2021.1778160000003</v>
      </c>
      <c r="N13" s="27">
        <v>18.2</v>
      </c>
      <c r="P13" s="27">
        <v>17.239999999999998</v>
      </c>
      <c r="Q13" s="28">
        <v>15.8</v>
      </c>
      <c r="R13" s="27">
        <f t="shared" si="1"/>
        <v>2151.8968</v>
      </c>
      <c r="T13" s="27">
        <v>17.3</v>
      </c>
      <c r="U13" s="28">
        <v>15.94</v>
      </c>
      <c r="V13" s="27">
        <f t="shared" si="2"/>
        <v>2197.82314</v>
      </c>
      <c r="X13" s="27">
        <v>16.329999999999998</v>
      </c>
      <c r="Y13" s="28">
        <v>15.47</v>
      </c>
      <c r="Z13" s="27">
        <f t="shared" si="3"/>
        <v>1954.0551484999999</v>
      </c>
      <c r="AB13" s="27">
        <v>16.16</v>
      </c>
      <c r="AC13" s="28">
        <v>15.23</v>
      </c>
      <c r="AD13" s="27">
        <f t="shared" si="4"/>
        <v>1874.1794320000001</v>
      </c>
      <c r="AF13" s="27">
        <v>15.95</v>
      </c>
      <c r="AG13" s="28">
        <v>15.79</v>
      </c>
      <c r="AH13" s="27">
        <f t="shared" si="5"/>
        <v>1988.3596974999998</v>
      </c>
      <c r="AJ13" s="27">
        <v>16.38</v>
      </c>
      <c r="AK13" s="28">
        <v>16.05</v>
      </c>
      <c r="AL13" s="27">
        <f t="shared" si="6"/>
        <v>2109.7644749999999</v>
      </c>
      <c r="AN13" s="27">
        <v>15.78</v>
      </c>
      <c r="AO13" s="28">
        <v>16.05</v>
      </c>
      <c r="AP13" s="27">
        <f t="shared" si="7"/>
        <v>2032.483725</v>
      </c>
      <c r="AS13" s="27">
        <f t="shared" si="9"/>
        <v>2009.7431416500003</v>
      </c>
      <c r="AT13" s="27">
        <f>STDEV(E13,I13,M13,R13,V13,Z13,AD13,AH13,AL13,AP13)</f>
        <v>121.28328178417034</v>
      </c>
    </row>
    <row r="14" spans="1:57" ht="50.1" customHeight="1" x14ac:dyDescent="0.35">
      <c r="B14" s="27">
        <v>12</v>
      </c>
      <c r="C14" s="27">
        <v>17.95</v>
      </c>
      <c r="D14" s="28">
        <v>16.079999999999998</v>
      </c>
      <c r="E14" s="27">
        <f t="shared" si="11"/>
        <v>2320.6334399999996</v>
      </c>
      <c r="G14" s="27">
        <v>17.8</v>
      </c>
      <c r="H14" s="28">
        <v>16.48</v>
      </c>
      <c r="I14" s="27">
        <f t="shared" si="12"/>
        <v>2417.1545599999999</v>
      </c>
      <c r="K14" s="27">
        <v>17.22</v>
      </c>
      <c r="L14" s="28">
        <v>16.63</v>
      </c>
      <c r="M14" s="27">
        <f t="shared" si="13"/>
        <v>2381.1549089999994</v>
      </c>
      <c r="N14" s="27">
        <v>18.5</v>
      </c>
      <c r="P14" s="27">
        <v>18.68</v>
      </c>
      <c r="Q14" s="28">
        <v>16.059999999999999</v>
      </c>
      <c r="R14" s="27">
        <f t="shared" si="1"/>
        <v>2409.0064239999997</v>
      </c>
      <c r="T14" s="27">
        <v>18.18</v>
      </c>
      <c r="U14" s="28">
        <v>16.63</v>
      </c>
      <c r="V14" s="27">
        <f t="shared" si="2"/>
        <v>2513.9022209999998</v>
      </c>
      <c r="X14" s="27">
        <v>17.690000000000001</v>
      </c>
      <c r="Y14" s="28">
        <v>15.99</v>
      </c>
      <c r="Z14" s="27">
        <f t="shared" si="3"/>
        <v>2261.4904845000001</v>
      </c>
      <c r="AB14" s="27">
        <v>16.82</v>
      </c>
      <c r="AC14" s="28">
        <v>16.53</v>
      </c>
      <c r="AD14" s="27">
        <f t="shared" si="4"/>
        <v>2297.9559690000001</v>
      </c>
      <c r="AF14" s="27">
        <v>17.23</v>
      </c>
      <c r="AG14" s="28">
        <v>16.5</v>
      </c>
      <c r="AH14" s="27">
        <f t="shared" si="5"/>
        <v>2345.4337500000001</v>
      </c>
      <c r="AJ14" s="27">
        <v>17.78</v>
      </c>
      <c r="AK14" s="28">
        <v>16.45</v>
      </c>
      <c r="AL14" s="27">
        <f t="shared" si="6"/>
        <v>2405.6562249999997</v>
      </c>
      <c r="AN14" s="27">
        <v>17.64</v>
      </c>
      <c r="AO14" s="28">
        <v>16.25</v>
      </c>
      <c r="AP14" s="27">
        <f t="shared" si="7"/>
        <v>2329.0312500000005</v>
      </c>
      <c r="AS14" s="27">
        <f t="shared" si="9"/>
        <v>2368.1419232499998</v>
      </c>
      <c r="AT14" s="27">
        <f>STDEV(E14,I14,M14,R14,V14,Z14,AD14,AH14,AL14,AP14)</f>
        <v>72.646656612971029</v>
      </c>
    </row>
    <row r="15" spans="1:57" ht="50.1" customHeight="1" x14ac:dyDescent="0.35"/>
    <row r="16" spans="1:57" ht="50.1" customHeight="1" x14ac:dyDescent="0.35">
      <c r="C16" s="27" t="s">
        <v>32</v>
      </c>
    </row>
    <row r="17" spans="1:46" ht="50.1" customHeight="1" x14ac:dyDescent="0.35">
      <c r="C17" s="27">
        <v>1</v>
      </c>
      <c r="G17" s="27">
        <v>2</v>
      </c>
      <c r="K17" s="27">
        <v>3</v>
      </c>
      <c r="P17" s="27">
        <v>4</v>
      </c>
      <c r="T17" s="27">
        <v>5</v>
      </c>
      <c r="X17" s="27">
        <v>6</v>
      </c>
      <c r="AB17" s="27">
        <v>7</v>
      </c>
      <c r="AF17" s="27">
        <v>8</v>
      </c>
      <c r="AJ17" s="27">
        <v>9</v>
      </c>
      <c r="AN17" s="27">
        <v>10</v>
      </c>
    </row>
    <row r="18" spans="1:46" ht="50.1" customHeight="1" x14ac:dyDescent="0.35">
      <c r="B18" s="27">
        <v>1</v>
      </c>
      <c r="C18" s="27">
        <v>4.84</v>
      </c>
      <c r="D18" s="28">
        <v>4.6900000000000004</v>
      </c>
      <c r="E18" s="27">
        <f t="shared" ref="E18:E78" si="14">C18*D18*D18/2</f>
        <v>53.230562000000006</v>
      </c>
      <c r="G18" s="27">
        <v>5.87</v>
      </c>
      <c r="H18" s="28">
        <v>4.21</v>
      </c>
      <c r="I18" s="27">
        <f t="shared" ref="I18:I21" si="15">G18*H18*H18/2</f>
        <v>52.020233500000003</v>
      </c>
      <c r="K18" s="27">
        <v>5.17</v>
      </c>
      <c r="L18" s="28">
        <v>4.32</v>
      </c>
      <c r="M18" s="27">
        <f t="shared" ref="M18:M21" si="16">K18*L18*L18/2</f>
        <v>48.242304000000011</v>
      </c>
      <c r="P18" s="27">
        <v>5.28</v>
      </c>
      <c r="Q18" s="28">
        <v>4.62</v>
      </c>
      <c r="R18" s="27">
        <f t="shared" ref="R18:R29" si="17">P18*Q18*Q18/2</f>
        <v>56.349216000000006</v>
      </c>
      <c r="T18" s="27">
        <v>5.01</v>
      </c>
      <c r="U18" s="28">
        <v>4.4400000000000004</v>
      </c>
      <c r="V18" s="27">
        <f t="shared" ref="V18:V29" si="18">T18*U18*U18/2</f>
        <v>49.382568000000006</v>
      </c>
      <c r="X18" s="27">
        <v>5.22</v>
      </c>
      <c r="Y18" s="28">
        <v>4.21</v>
      </c>
      <c r="Z18" s="27">
        <f t="shared" ref="Z18:Z29" si="19">X18*Y18*Y18/2</f>
        <v>46.259900999999999</v>
      </c>
      <c r="AB18" s="27">
        <v>5.12</v>
      </c>
      <c r="AC18" s="28">
        <v>4.45</v>
      </c>
      <c r="AD18" s="27">
        <f t="shared" ref="AD18:AD29" si="20">AB18*AC18*AC18/2</f>
        <v>50.694400000000009</v>
      </c>
      <c r="AF18" s="27">
        <v>5.23</v>
      </c>
      <c r="AG18" s="28">
        <v>4.26</v>
      </c>
      <c r="AH18" s="27">
        <f t="shared" ref="AH18:AH29" si="21">AF18*AG18*AG18/2</f>
        <v>47.455973999999998</v>
      </c>
      <c r="AJ18" s="27">
        <v>5.23</v>
      </c>
      <c r="AK18" s="28">
        <v>4.3</v>
      </c>
      <c r="AL18" s="27">
        <f t="shared" ref="AL18:AL29" si="22">AJ18*AK18*AK18/2</f>
        <v>48.351349999999996</v>
      </c>
      <c r="AN18" s="27">
        <v>5.27</v>
      </c>
      <c r="AO18" s="28">
        <v>4.41</v>
      </c>
      <c r="AP18" s="27">
        <f t="shared" ref="AP18:AP29" si="23">AN18*AO18*AO18/2</f>
        <v>51.245743500000003</v>
      </c>
      <c r="AS18" s="27">
        <f t="shared" ref="AS18" si="24">AVERAGE(E18,I18,M18,R18,V18,Z18,AD18,AH18,AL18,AP18)</f>
        <v>50.32322520000001</v>
      </c>
      <c r="AT18" s="27">
        <f>STDEV(E18,I18,M18,R18,V18,Z18,AD18,AH18,AL18,AP18)</f>
        <v>3.0270798931878815</v>
      </c>
    </row>
    <row r="19" spans="1:46" ht="50.1" customHeight="1" x14ac:dyDescent="0.35">
      <c r="B19" s="27">
        <v>2</v>
      </c>
      <c r="C19" s="27">
        <v>5.48</v>
      </c>
      <c r="D19" s="28">
        <v>5.13</v>
      </c>
      <c r="E19" s="27">
        <f>C19*D19*D19/2</f>
        <v>72.108305999999999</v>
      </c>
      <c r="G19" s="27">
        <v>6.21</v>
      </c>
      <c r="H19" s="28">
        <v>4.95</v>
      </c>
      <c r="I19" s="27">
        <f t="shared" si="15"/>
        <v>76.080262500000003</v>
      </c>
      <c r="K19" s="27">
        <v>5.62</v>
      </c>
      <c r="L19" s="28">
        <v>5.41</v>
      </c>
      <c r="M19" s="27">
        <f t="shared" si="16"/>
        <v>82.243361000000007</v>
      </c>
      <c r="P19" s="27">
        <v>5.89</v>
      </c>
      <c r="Q19" s="28">
        <v>5.38</v>
      </c>
      <c r="R19" s="27">
        <f t="shared" si="17"/>
        <v>85.241257999999988</v>
      </c>
      <c r="T19" s="27">
        <v>5.52</v>
      </c>
      <c r="U19" s="28">
        <v>5.33</v>
      </c>
      <c r="V19" s="27">
        <f t="shared" si="18"/>
        <v>78.408563999999998</v>
      </c>
      <c r="X19" s="27">
        <v>5.71</v>
      </c>
      <c r="Y19" s="28">
        <v>5.39</v>
      </c>
      <c r="Z19" s="27">
        <f t="shared" si="19"/>
        <v>82.943745499999991</v>
      </c>
      <c r="AB19" s="27">
        <v>5.72</v>
      </c>
      <c r="AC19" s="28">
        <v>5.49</v>
      </c>
      <c r="AD19" s="27">
        <f t="shared" si="20"/>
        <v>86.200686000000005</v>
      </c>
      <c r="AF19" s="27">
        <v>6.12</v>
      </c>
      <c r="AG19" s="28">
        <v>5.18</v>
      </c>
      <c r="AH19" s="27">
        <f t="shared" si="21"/>
        <v>82.107143999999991</v>
      </c>
      <c r="AJ19" s="27">
        <v>6.01</v>
      </c>
      <c r="AK19" s="28">
        <v>4.96</v>
      </c>
      <c r="AL19" s="27">
        <f>AJ19*AK19*AK19/2</f>
        <v>73.927807999999999</v>
      </c>
      <c r="AN19" s="27">
        <v>5.88</v>
      </c>
      <c r="AO19" s="28">
        <v>5.04</v>
      </c>
      <c r="AP19" s="27">
        <f t="shared" si="23"/>
        <v>74.680704000000006</v>
      </c>
      <c r="AS19" s="27">
        <f t="shared" ref="AS19:AS29" si="25">AVERAGE(E19,I19,M19,R19,V19,Z19,AD19,AH19,AL19,AP19)</f>
        <v>79.394183900000002</v>
      </c>
      <c r="AT19" s="27">
        <f t="shared" ref="AT19:AT29" si="26">STDEV(E19,I19,M19,R19,V19,Z19,AD19,AH19,AL19,AP19)</f>
        <v>5.0081022489774085</v>
      </c>
    </row>
    <row r="20" spans="1:46" ht="50.1" customHeight="1" x14ac:dyDescent="0.35">
      <c r="B20" s="27">
        <v>3</v>
      </c>
      <c r="C20" s="27">
        <v>6.31</v>
      </c>
      <c r="D20" s="28">
        <v>5.51</v>
      </c>
      <c r="E20" s="27">
        <f t="shared" si="14"/>
        <v>95.786115499999994</v>
      </c>
      <c r="G20" s="27">
        <v>6.79</v>
      </c>
      <c r="H20" s="28">
        <v>5.31</v>
      </c>
      <c r="I20" s="27">
        <f t="shared" si="15"/>
        <v>95.725759499999981</v>
      </c>
      <c r="K20" s="27">
        <v>6.01</v>
      </c>
      <c r="L20" s="28">
        <v>5.87</v>
      </c>
      <c r="M20" s="27">
        <f t="shared" si="16"/>
        <v>103.5429845</v>
      </c>
      <c r="N20" s="27">
        <v>18.2</v>
      </c>
      <c r="P20" s="27">
        <v>6.26</v>
      </c>
      <c r="Q20" s="28">
        <v>6.02</v>
      </c>
      <c r="R20" s="27">
        <f t="shared" si="17"/>
        <v>113.43245199999997</v>
      </c>
      <c r="T20" s="27">
        <v>5.99</v>
      </c>
      <c r="U20" s="28">
        <v>5.87</v>
      </c>
      <c r="V20" s="27">
        <f t="shared" si="18"/>
        <v>103.19841550000001</v>
      </c>
      <c r="X20" s="27">
        <v>6.08</v>
      </c>
      <c r="Y20" s="28">
        <v>5.85</v>
      </c>
      <c r="Z20" s="27">
        <f t="shared" si="19"/>
        <v>104.03639999999999</v>
      </c>
      <c r="AB20" s="27">
        <v>6.13</v>
      </c>
      <c r="AC20" s="28">
        <v>6.08</v>
      </c>
      <c r="AD20" s="27">
        <f t="shared" si="20"/>
        <v>113.30201600000001</v>
      </c>
      <c r="AF20" s="27">
        <v>6.49</v>
      </c>
      <c r="AG20" s="28">
        <v>5.77</v>
      </c>
      <c r="AH20" s="27">
        <f t="shared" si="21"/>
        <v>108.03546049999999</v>
      </c>
      <c r="AJ20" s="27">
        <v>6.49</v>
      </c>
      <c r="AK20" s="28">
        <v>5.69</v>
      </c>
      <c r="AL20" s="27">
        <f t="shared" si="22"/>
        <v>105.0604445</v>
      </c>
      <c r="AN20" s="27">
        <v>6.48</v>
      </c>
      <c r="AO20" s="28">
        <v>5.62</v>
      </c>
      <c r="AP20" s="27">
        <f t="shared" si="23"/>
        <v>102.333456</v>
      </c>
      <c r="AS20" s="27">
        <f t="shared" si="25"/>
        <v>104.44535039999998</v>
      </c>
      <c r="AT20" s="27">
        <f t="shared" si="26"/>
        <v>6.0597562819197766</v>
      </c>
    </row>
    <row r="21" spans="1:46" ht="50.1" customHeight="1" x14ac:dyDescent="0.35">
      <c r="B21" s="27">
        <v>4</v>
      </c>
      <c r="C21" s="27">
        <v>8.16</v>
      </c>
      <c r="D21" s="28">
        <v>6.19</v>
      </c>
      <c r="E21" s="27">
        <f t="shared" si="14"/>
        <v>156.32968800000003</v>
      </c>
      <c r="G21" s="27">
        <v>7.23</v>
      </c>
      <c r="H21" s="28">
        <v>6.44</v>
      </c>
      <c r="I21" s="27">
        <f t="shared" si="15"/>
        <v>149.92706400000003</v>
      </c>
      <c r="K21" s="27">
        <v>7.19</v>
      </c>
      <c r="L21" s="28">
        <v>6.32</v>
      </c>
      <c r="M21" s="27">
        <f t="shared" si="16"/>
        <v>143.59292800000003</v>
      </c>
      <c r="P21" s="27">
        <v>7.34</v>
      </c>
      <c r="Q21" s="28">
        <v>6.54</v>
      </c>
      <c r="R21" s="27">
        <f>P21*Q21*Q21/2</f>
        <v>156.97177199999999</v>
      </c>
      <c r="T21" s="27">
        <v>7.41</v>
      </c>
      <c r="U21" s="28">
        <v>6.39</v>
      </c>
      <c r="V21" s="27">
        <f t="shared" si="18"/>
        <v>151.28293049999999</v>
      </c>
      <c r="X21" s="27">
        <v>7.81</v>
      </c>
      <c r="Y21" s="28">
        <v>6.27</v>
      </c>
      <c r="Z21" s="27">
        <f t="shared" si="19"/>
        <v>153.51687449999997</v>
      </c>
      <c r="AB21" s="27">
        <v>7.14</v>
      </c>
      <c r="AC21" s="28">
        <v>6.47</v>
      </c>
      <c r="AD21" s="27">
        <f t="shared" si="20"/>
        <v>149.44341299999999</v>
      </c>
      <c r="AF21" s="27">
        <v>7.98</v>
      </c>
      <c r="AG21" s="28">
        <v>6.45</v>
      </c>
      <c r="AH21" s="27">
        <f t="shared" si="21"/>
        <v>165.99397500000001</v>
      </c>
      <c r="AJ21" s="27">
        <v>7.52</v>
      </c>
      <c r="AK21" s="28">
        <v>6.22</v>
      </c>
      <c r="AL21" s="27">
        <f t="shared" si="22"/>
        <v>145.46838399999999</v>
      </c>
      <c r="AN21" s="27">
        <v>7.23</v>
      </c>
      <c r="AO21" s="28">
        <v>6.68</v>
      </c>
      <c r="AP21" s="27">
        <f t="shared" si="23"/>
        <v>161.30997599999998</v>
      </c>
      <c r="AS21" s="27">
        <f t="shared" si="25"/>
        <v>153.38370050000003</v>
      </c>
      <c r="AT21" s="27">
        <f t="shared" si="26"/>
        <v>6.9427388010097077</v>
      </c>
    </row>
    <row r="22" spans="1:46" ht="50.1" customHeight="1" x14ac:dyDescent="0.35">
      <c r="B22" s="27">
        <v>5</v>
      </c>
      <c r="C22" s="27">
        <v>9.1199999999999992</v>
      </c>
      <c r="D22" s="28">
        <v>8.3699999999999992</v>
      </c>
      <c r="E22" s="27">
        <f t="shared" si="14"/>
        <v>319.45946399999991</v>
      </c>
      <c r="G22" s="27">
        <v>9.1999999999999993</v>
      </c>
      <c r="H22" s="28">
        <v>8.52</v>
      </c>
      <c r="I22" s="27">
        <f t="shared" ref="I22:I29" si="27">G22*H22*H22/2</f>
        <v>333.91583999999995</v>
      </c>
      <c r="K22" s="27">
        <v>9.19</v>
      </c>
      <c r="L22" s="28">
        <v>8.3000000000000007</v>
      </c>
      <c r="M22" s="27">
        <f t="shared" ref="M22:M29" si="28">K22*L22*L22/2</f>
        <v>316.54955000000001</v>
      </c>
      <c r="N22" s="27">
        <v>18</v>
      </c>
      <c r="P22" s="27">
        <v>8.59</v>
      </c>
      <c r="Q22" s="28">
        <v>8.43</v>
      </c>
      <c r="R22" s="27">
        <f>P22*Q22*Q22/2</f>
        <v>305.22374549999995</v>
      </c>
      <c r="T22" s="27">
        <v>8.82</v>
      </c>
      <c r="U22" s="28">
        <v>8.66</v>
      </c>
      <c r="V22" s="27">
        <f t="shared" si="18"/>
        <v>330.73059600000005</v>
      </c>
      <c r="X22" s="27">
        <v>9.0399999999999991</v>
      </c>
      <c r="Y22" s="28">
        <v>8.3800000000000008</v>
      </c>
      <c r="Z22" s="27">
        <f t="shared" si="19"/>
        <v>317.41428800000006</v>
      </c>
      <c r="AB22" s="27">
        <v>8.99</v>
      </c>
      <c r="AC22" s="28">
        <v>8.4499999999999993</v>
      </c>
      <c r="AD22" s="27">
        <f t="shared" si="20"/>
        <v>320.95423749999992</v>
      </c>
      <c r="AF22" s="27">
        <v>8.94</v>
      </c>
      <c r="AG22" s="28">
        <v>8.42</v>
      </c>
      <c r="AH22" s="27">
        <f t="shared" si="21"/>
        <v>316.90690799999999</v>
      </c>
      <c r="AJ22" s="27">
        <v>9.0500000000000007</v>
      </c>
      <c r="AK22" s="28">
        <v>8.09</v>
      </c>
      <c r="AL22" s="27">
        <f t="shared" si="22"/>
        <v>296.15265249999999</v>
      </c>
      <c r="AN22" s="27">
        <v>9.18</v>
      </c>
      <c r="AO22" s="28">
        <v>8.33</v>
      </c>
      <c r="AP22" s="27">
        <f t="shared" si="23"/>
        <v>318.49505099999999</v>
      </c>
      <c r="AS22" s="27">
        <f t="shared" si="25"/>
        <v>317.58023324999999</v>
      </c>
      <c r="AT22" s="27">
        <f t="shared" si="26"/>
        <v>10.898030462975605</v>
      </c>
    </row>
    <row r="23" spans="1:46" ht="50.1" customHeight="1" x14ac:dyDescent="0.35">
      <c r="B23" s="27">
        <v>6</v>
      </c>
      <c r="C23" s="27">
        <v>9.9700000000000006</v>
      </c>
      <c r="D23" s="28">
        <v>9.57</v>
      </c>
      <c r="E23" s="27">
        <f t="shared" si="14"/>
        <v>456.55072650000005</v>
      </c>
      <c r="G23" s="27">
        <v>10.1</v>
      </c>
      <c r="H23" s="28">
        <v>9.76</v>
      </c>
      <c r="I23" s="27">
        <f t="shared" si="27"/>
        <v>481.05087999999995</v>
      </c>
      <c r="K23" s="27">
        <v>9.94</v>
      </c>
      <c r="L23" s="28">
        <v>9.61</v>
      </c>
      <c r="M23" s="27">
        <f t="shared" si="28"/>
        <v>458.98993699999994</v>
      </c>
      <c r="N23" s="27">
        <v>18.100000000000001</v>
      </c>
      <c r="P23" s="27">
        <v>9.75</v>
      </c>
      <c r="Q23" s="28">
        <v>9.4700000000000006</v>
      </c>
      <c r="R23" s="27">
        <f t="shared" si="17"/>
        <v>437.19438750000006</v>
      </c>
      <c r="T23" s="27">
        <v>10.54</v>
      </c>
      <c r="U23" s="28">
        <v>9.77</v>
      </c>
      <c r="V23" s="27">
        <f t="shared" si="18"/>
        <v>503.03678299999996</v>
      </c>
      <c r="X23" s="27">
        <v>10.65</v>
      </c>
      <c r="Y23" s="28">
        <v>9.4</v>
      </c>
      <c r="Z23" s="27">
        <f t="shared" si="19"/>
        <v>470.51700000000011</v>
      </c>
      <c r="AB23" s="27">
        <v>10.72</v>
      </c>
      <c r="AC23" s="28">
        <v>9.68</v>
      </c>
      <c r="AD23" s="27">
        <f t="shared" si="20"/>
        <v>502.24486399999995</v>
      </c>
      <c r="AF23" s="27">
        <v>10.45</v>
      </c>
      <c r="AG23" s="28">
        <v>10.29</v>
      </c>
      <c r="AH23" s="27">
        <f t="shared" si="21"/>
        <v>553.24442249999993</v>
      </c>
      <c r="AJ23" s="27">
        <v>10.18</v>
      </c>
      <c r="AK23" s="28">
        <v>9.85</v>
      </c>
      <c r="AL23" s="27">
        <f t="shared" si="22"/>
        <v>493.84452499999998</v>
      </c>
      <c r="AN23" s="27">
        <v>9.89</v>
      </c>
      <c r="AO23" s="28">
        <v>9.82</v>
      </c>
      <c r="AP23" s="27">
        <f t="shared" si="23"/>
        <v>476.85821800000008</v>
      </c>
      <c r="AS23" s="27">
        <f t="shared" si="25"/>
        <v>483.35317435000007</v>
      </c>
      <c r="AT23" s="27">
        <f t="shared" si="26"/>
        <v>32.307584130834542</v>
      </c>
    </row>
    <row r="24" spans="1:46" ht="50.1" customHeight="1" x14ac:dyDescent="0.35">
      <c r="B24" s="27">
        <v>7</v>
      </c>
      <c r="C24" s="27">
        <v>11.38</v>
      </c>
      <c r="D24" s="28">
        <v>10.38</v>
      </c>
      <c r="E24" s="27">
        <f t="shared" si="14"/>
        <v>613.06563600000015</v>
      </c>
      <c r="G24" s="27">
        <v>10.85</v>
      </c>
      <c r="H24" s="28">
        <v>10.8</v>
      </c>
      <c r="I24" s="27">
        <f t="shared" si="27"/>
        <v>632.77200000000005</v>
      </c>
      <c r="K24" s="27">
        <v>11.17</v>
      </c>
      <c r="L24" s="28">
        <v>10.26</v>
      </c>
      <c r="M24" s="27">
        <f t="shared" si="28"/>
        <v>587.91954599999997</v>
      </c>
      <c r="N24" s="27">
        <v>18</v>
      </c>
      <c r="P24" s="27">
        <v>11.11</v>
      </c>
      <c r="Q24" s="28">
        <v>10.119999999999999</v>
      </c>
      <c r="R24" s="27">
        <f t="shared" si="17"/>
        <v>568.91199199999983</v>
      </c>
      <c r="T24" s="27">
        <v>11.44</v>
      </c>
      <c r="U24" s="28">
        <v>10.85</v>
      </c>
      <c r="V24" s="27">
        <f t="shared" si="18"/>
        <v>673.3726999999999</v>
      </c>
      <c r="X24" s="27">
        <v>11.32</v>
      </c>
      <c r="Y24" s="28">
        <v>10.52</v>
      </c>
      <c r="Z24" s="27">
        <f t="shared" si="19"/>
        <v>626.39446399999997</v>
      </c>
      <c r="AB24" s="27">
        <v>11.65</v>
      </c>
      <c r="AC24" s="28">
        <v>10.58</v>
      </c>
      <c r="AD24" s="27">
        <f t="shared" si="20"/>
        <v>652.02953000000002</v>
      </c>
      <c r="AF24" s="27">
        <v>10.97</v>
      </c>
      <c r="AG24" s="28">
        <v>10.75</v>
      </c>
      <c r="AH24" s="27">
        <f t="shared" si="21"/>
        <v>633.86031250000008</v>
      </c>
      <c r="AJ24" s="27">
        <v>10.93</v>
      </c>
      <c r="AK24" s="28">
        <v>10.37</v>
      </c>
      <c r="AL24" s="27">
        <f t="shared" si="22"/>
        <v>587.68915849999985</v>
      </c>
      <c r="AN24" s="27">
        <v>11.08</v>
      </c>
      <c r="AO24" s="28">
        <v>9.92</v>
      </c>
      <c r="AP24" s="27">
        <f t="shared" si="23"/>
        <v>545.17145600000003</v>
      </c>
      <c r="AS24" s="27">
        <f t="shared" si="25"/>
        <v>612.11867949999998</v>
      </c>
      <c r="AT24" s="27">
        <f t="shared" si="26"/>
        <v>39.412395336514514</v>
      </c>
    </row>
    <row r="25" spans="1:46" ht="50.1" customHeight="1" x14ac:dyDescent="0.35">
      <c r="B25" s="27">
        <v>8</v>
      </c>
      <c r="C25" s="27">
        <v>12.5</v>
      </c>
      <c r="D25" s="28">
        <v>11.36</v>
      </c>
      <c r="E25" s="27">
        <f t="shared" si="14"/>
        <v>806.56</v>
      </c>
      <c r="G25" s="27">
        <v>14.98</v>
      </c>
      <c r="H25" s="28">
        <v>10.85</v>
      </c>
      <c r="I25" s="27">
        <f t="shared" si="27"/>
        <v>881.74152499999991</v>
      </c>
      <c r="K25" s="27">
        <v>13.11</v>
      </c>
      <c r="L25" s="28">
        <v>11.29</v>
      </c>
      <c r="M25" s="27">
        <f t="shared" si="28"/>
        <v>835.52717549999977</v>
      </c>
      <c r="N25" s="27">
        <v>18.5</v>
      </c>
      <c r="P25" s="27">
        <v>12.6</v>
      </c>
      <c r="Q25" s="28">
        <v>11.19</v>
      </c>
      <c r="R25" s="27">
        <f t="shared" si="17"/>
        <v>788.86142999999993</v>
      </c>
      <c r="T25" s="27">
        <v>13.56</v>
      </c>
      <c r="U25" s="28">
        <v>11.41</v>
      </c>
      <c r="V25" s="27">
        <f t="shared" si="18"/>
        <v>882.67531800000006</v>
      </c>
      <c r="X25" s="27">
        <v>12.49</v>
      </c>
      <c r="Y25" s="28">
        <v>11.7</v>
      </c>
      <c r="Z25" s="27">
        <f t="shared" si="19"/>
        <v>854.8780499999998</v>
      </c>
      <c r="AB25" s="27">
        <v>11.97</v>
      </c>
      <c r="AC25" s="28">
        <v>11.83</v>
      </c>
      <c r="AD25" s="27">
        <f t="shared" si="20"/>
        <v>837.59416650000014</v>
      </c>
      <c r="AF25" s="27">
        <v>12.27</v>
      </c>
      <c r="AG25" s="28">
        <v>11.75</v>
      </c>
      <c r="AH25" s="27">
        <f t="shared" si="21"/>
        <v>847.0134374999999</v>
      </c>
      <c r="AJ25" s="27">
        <v>12.79</v>
      </c>
      <c r="AK25" s="28">
        <v>11.16</v>
      </c>
      <c r="AL25" s="27">
        <f t="shared" si="22"/>
        <v>796.469112</v>
      </c>
      <c r="AN25" s="27">
        <v>13.15</v>
      </c>
      <c r="AO25" s="28">
        <v>12.11</v>
      </c>
      <c r="AP25" s="27">
        <f>AN25*AO25*AO25/2</f>
        <v>964.23755749999998</v>
      </c>
      <c r="AS25" s="27">
        <f t="shared" si="25"/>
        <v>849.55577719999997</v>
      </c>
      <c r="AT25" s="27">
        <f t="shared" si="26"/>
        <v>51.650582026678755</v>
      </c>
    </row>
    <row r="26" spans="1:46" ht="50.1" customHeight="1" x14ac:dyDescent="0.35">
      <c r="B26" s="27">
        <v>9</v>
      </c>
      <c r="C26" s="27">
        <v>14.04</v>
      </c>
      <c r="D26" s="28">
        <v>13.09</v>
      </c>
      <c r="E26" s="27">
        <f t="shared" si="14"/>
        <v>1202.8636619999997</v>
      </c>
      <c r="G26" s="27">
        <v>15.44</v>
      </c>
      <c r="H26" s="28">
        <v>12.88</v>
      </c>
      <c r="I26" s="27">
        <f t="shared" si="27"/>
        <v>1280.7047680000001</v>
      </c>
      <c r="K26" s="27">
        <v>14.91</v>
      </c>
      <c r="L26" s="28">
        <v>12.85</v>
      </c>
      <c r="M26" s="27">
        <f t="shared" si="28"/>
        <v>1230.9882375</v>
      </c>
      <c r="N26" s="27">
        <v>17.600000000000001</v>
      </c>
      <c r="P26" s="27">
        <v>13.61</v>
      </c>
      <c r="Q26" s="28">
        <v>12.94</v>
      </c>
      <c r="R26" s="27">
        <f t="shared" si="17"/>
        <v>1139.4536979999998</v>
      </c>
      <c r="T26" s="27">
        <v>14.61</v>
      </c>
      <c r="U26" s="28">
        <v>13.24</v>
      </c>
      <c r="V26" s="27">
        <f t="shared" si="18"/>
        <v>1280.5489680000001</v>
      </c>
      <c r="X26" s="27">
        <v>14.65</v>
      </c>
      <c r="Y26" s="28">
        <v>12.83</v>
      </c>
      <c r="Z26" s="27">
        <f t="shared" si="19"/>
        <v>1205.7601925000001</v>
      </c>
      <c r="AB26" s="27">
        <v>14.14</v>
      </c>
      <c r="AC26" s="28">
        <v>12.81</v>
      </c>
      <c r="AD26" s="27">
        <f t="shared" si="20"/>
        <v>1160.1594270000003</v>
      </c>
      <c r="AF26" s="27">
        <v>14.3</v>
      </c>
      <c r="AG26" s="28">
        <v>13.63</v>
      </c>
      <c r="AH26" s="27">
        <f t="shared" si="21"/>
        <v>1328.3048350000001</v>
      </c>
      <c r="AJ26" s="27">
        <v>14.37</v>
      </c>
      <c r="AK26" s="28">
        <v>13.15</v>
      </c>
      <c r="AL26" s="27">
        <f t="shared" si="22"/>
        <v>1242.4481625000001</v>
      </c>
      <c r="AN26" s="27">
        <v>14.62</v>
      </c>
      <c r="AO26" s="28">
        <v>13.34</v>
      </c>
      <c r="AP26" s="27">
        <f t="shared" si="23"/>
        <v>1300.8554360000001</v>
      </c>
      <c r="AS26" s="27">
        <f t="shared" si="25"/>
        <v>1237.2087386500002</v>
      </c>
      <c r="AT26" s="27">
        <f t="shared" si="26"/>
        <v>61.325241171967527</v>
      </c>
    </row>
    <row r="27" spans="1:46" ht="50.1" customHeight="1" x14ac:dyDescent="0.35">
      <c r="B27" s="27">
        <v>10</v>
      </c>
      <c r="C27" s="27">
        <v>16.010000000000002</v>
      </c>
      <c r="D27" s="28">
        <v>14.5</v>
      </c>
      <c r="E27" s="27">
        <f t="shared" si="14"/>
        <v>1683.05125</v>
      </c>
      <c r="G27" s="27">
        <v>15.58</v>
      </c>
      <c r="H27" s="28">
        <v>14.81</v>
      </c>
      <c r="I27" s="27">
        <f t="shared" si="27"/>
        <v>1708.6282190000002</v>
      </c>
      <c r="K27" s="27">
        <v>15.48</v>
      </c>
      <c r="L27" s="28">
        <v>14.55</v>
      </c>
      <c r="M27" s="27">
        <f t="shared" si="28"/>
        <v>1638.5773500000003</v>
      </c>
      <c r="N27" s="27">
        <v>18</v>
      </c>
      <c r="P27" s="27">
        <v>15.78</v>
      </c>
      <c r="Q27" s="28">
        <v>14.14</v>
      </c>
      <c r="R27" s="27">
        <f t="shared" si="17"/>
        <v>1577.5234440000002</v>
      </c>
      <c r="T27" s="27">
        <v>15.97</v>
      </c>
      <c r="U27" s="28">
        <v>14.58</v>
      </c>
      <c r="V27" s="27">
        <f t="shared" si="18"/>
        <v>1697.422554</v>
      </c>
      <c r="X27" s="27">
        <v>15.84</v>
      </c>
      <c r="Y27" s="28">
        <v>14.36</v>
      </c>
      <c r="Z27" s="27">
        <f t="shared" si="19"/>
        <v>1633.180032</v>
      </c>
      <c r="AB27" s="27">
        <v>16.61</v>
      </c>
      <c r="AC27" s="28">
        <v>14.45</v>
      </c>
      <c r="AD27" s="27">
        <f t="shared" si="20"/>
        <v>1734.1047624999997</v>
      </c>
      <c r="AF27" s="27">
        <v>16.329999999999998</v>
      </c>
      <c r="AG27" s="28">
        <v>14.33</v>
      </c>
      <c r="AH27" s="27">
        <f t="shared" si="21"/>
        <v>1676.6737684999998</v>
      </c>
      <c r="AJ27" s="27">
        <v>16.28</v>
      </c>
      <c r="AK27" s="28">
        <v>14.03</v>
      </c>
      <c r="AL27" s="27">
        <f t="shared" si="22"/>
        <v>1602.284926</v>
      </c>
      <c r="AN27" s="27">
        <v>16.14</v>
      </c>
      <c r="AO27" s="28">
        <v>14.08</v>
      </c>
      <c r="AP27" s="27">
        <f t="shared" si="23"/>
        <v>1599.8484480000002</v>
      </c>
      <c r="AS27" s="27">
        <f t="shared" si="25"/>
        <v>1655.1294754000003</v>
      </c>
      <c r="AT27" s="27">
        <f t="shared" si="26"/>
        <v>52.449640948815592</v>
      </c>
    </row>
    <row r="28" spans="1:46" ht="50.1" customHeight="1" x14ac:dyDescent="0.35">
      <c r="B28" s="27">
        <v>11</v>
      </c>
      <c r="C28" s="27">
        <v>16.440000000000001</v>
      </c>
      <c r="D28" s="28">
        <v>15.38</v>
      </c>
      <c r="E28" s="27">
        <f t="shared" si="14"/>
        <v>1944.3949680000005</v>
      </c>
      <c r="G28" s="27">
        <v>16.8</v>
      </c>
      <c r="H28" s="28">
        <v>15.84</v>
      </c>
      <c r="I28" s="27">
        <f t="shared" si="27"/>
        <v>2107.6070400000003</v>
      </c>
      <c r="K28" s="27">
        <v>16.21</v>
      </c>
      <c r="L28" s="28">
        <v>15.55</v>
      </c>
      <c r="M28" s="27">
        <f t="shared" si="28"/>
        <v>1959.8092625000002</v>
      </c>
      <c r="N28" s="27">
        <v>18.7</v>
      </c>
      <c r="P28" s="27">
        <v>16.149999999999999</v>
      </c>
      <c r="Q28" s="28">
        <v>15.4</v>
      </c>
      <c r="R28" s="27">
        <f t="shared" si="17"/>
        <v>1915.0669999999998</v>
      </c>
      <c r="T28" s="27">
        <v>16.760000000000002</v>
      </c>
      <c r="U28" s="28">
        <v>15.83</v>
      </c>
      <c r="V28" s="27">
        <f t="shared" si="18"/>
        <v>2099.9349820000002</v>
      </c>
      <c r="X28" s="27">
        <v>16.55</v>
      </c>
      <c r="Y28" s="28">
        <v>16.03</v>
      </c>
      <c r="Z28" s="27">
        <f t="shared" si="19"/>
        <v>2126.3514475000006</v>
      </c>
      <c r="AB28" s="27">
        <v>17.420000000000002</v>
      </c>
      <c r="AC28" s="28">
        <v>15.98</v>
      </c>
      <c r="AD28" s="27">
        <f t="shared" si="20"/>
        <v>2224.1890840000005</v>
      </c>
      <c r="AF28" s="27">
        <v>17.11</v>
      </c>
      <c r="AG28" s="28">
        <v>15.66</v>
      </c>
      <c r="AH28" s="27">
        <f t="shared" si="21"/>
        <v>2097.990558</v>
      </c>
      <c r="AJ28" s="27">
        <v>16.82</v>
      </c>
      <c r="AK28" s="28">
        <v>14.92</v>
      </c>
      <c r="AL28" s="27">
        <f t="shared" si="22"/>
        <v>1872.1198239999999</v>
      </c>
      <c r="AN28" s="27">
        <v>16.53</v>
      </c>
      <c r="AO28" s="28">
        <v>15.38</v>
      </c>
      <c r="AP28" s="27">
        <f t="shared" si="23"/>
        <v>1955.0394660000004</v>
      </c>
      <c r="AS28" s="27">
        <f t="shared" si="25"/>
        <v>2030.2503632000007</v>
      </c>
      <c r="AT28" s="27">
        <f t="shared" si="26"/>
        <v>114.76479936505397</v>
      </c>
    </row>
    <row r="29" spans="1:46" ht="50.1" customHeight="1" x14ac:dyDescent="0.35">
      <c r="B29" s="27">
        <v>12</v>
      </c>
      <c r="C29" s="27">
        <v>16.87</v>
      </c>
      <c r="D29" s="28">
        <v>16.670000000000002</v>
      </c>
      <c r="E29" s="27">
        <f>C29*D29*D29/2</f>
        <v>2343.9928715000005</v>
      </c>
      <c r="G29" s="27">
        <v>17.21</v>
      </c>
      <c r="H29" s="28">
        <v>16.88</v>
      </c>
      <c r="I29" s="27">
        <f t="shared" si="27"/>
        <v>2451.8605119999997</v>
      </c>
      <c r="K29" s="27">
        <v>17.05</v>
      </c>
      <c r="L29" s="28">
        <v>16.39</v>
      </c>
      <c r="M29" s="27">
        <f t="shared" si="28"/>
        <v>2290.0886525000001</v>
      </c>
      <c r="N29" s="27">
        <v>18.3</v>
      </c>
      <c r="P29" s="27">
        <v>16.84</v>
      </c>
      <c r="Q29" s="28">
        <v>16.28</v>
      </c>
      <c r="R29" s="27">
        <f t="shared" si="17"/>
        <v>2231.6233280000006</v>
      </c>
      <c r="T29" s="27">
        <v>17.25</v>
      </c>
      <c r="U29" s="28">
        <v>16.989999999999998</v>
      </c>
      <c r="V29" s="27">
        <f t="shared" si="18"/>
        <v>2489.6933624999997</v>
      </c>
      <c r="X29" s="27">
        <v>17.32</v>
      </c>
      <c r="Y29" s="28">
        <v>16.46</v>
      </c>
      <c r="Z29" s="27">
        <f t="shared" si="19"/>
        <v>2346.267656</v>
      </c>
      <c r="AB29" s="27">
        <v>17.88</v>
      </c>
      <c r="AC29" s="28">
        <v>16.75</v>
      </c>
      <c r="AD29" s="27">
        <f t="shared" si="20"/>
        <v>2508.2287500000002</v>
      </c>
      <c r="AF29" s="27">
        <v>17.53</v>
      </c>
      <c r="AG29" s="28">
        <v>16.97</v>
      </c>
      <c r="AH29" s="27">
        <f t="shared" si="21"/>
        <v>2524.1525885000001</v>
      </c>
      <c r="AJ29" s="27">
        <v>16.93</v>
      </c>
      <c r="AK29" s="28">
        <v>16.149999999999999</v>
      </c>
      <c r="AL29" s="27">
        <f t="shared" si="22"/>
        <v>2207.8624624999998</v>
      </c>
      <c r="AN29" s="27">
        <v>17.170000000000002</v>
      </c>
      <c r="AO29" s="28">
        <v>16.68</v>
      </c>
      <c r="AP29" s="27">
        <f t="shared" si="23"/>
        <v>2388.5393039999999</v>
      </c>
      <c r="AS29" s="27">
        <f t="shared" si="25"/>
        <v>2378.2309487500002</v>
      </c>
      <c r="AT29" s="27">
        <f t="shared" si="26"/>
        <v>113.83524922887435</v>
      </c>
    </row>
    <row r="30" spans="1:46" ht="50.1" customHeight="1" x14ac:dyDescent="0.35"/>
    <row r="31" spans="1:46" ht="50.1" customHeight="1" x14ac:dyDescent="0.35">
      <c r="A31" s="27">
        <f ca="1">31:44</f>
        <v>0</v>
      </c>
      <c r="C31" s="27" t="s">
        <v>25</v>
      </c>
    </row>
    <row r="32" spans="1:46" ht="50.1" customHeight="1" x14ac:dyDescent="0.35">
      <c r="C32" s="27">
        <v>1</v>
      </c>
      <c r="G32" s="27">
        <v>2</v>
      </c>
      <c r="K32" s="27">
        <v>3</v>
      </c>
      <c r="P32" s="27">
        <v>4</v>
      </c>
      <c r="T32" s="27">
        <v>5</v>
      </c>
      <c r="X32" s="27">
        <v>6</v>
      </c>
      <c r="AB32" s="27">
        <v>7</v>
      </c>
      <c r="AF32" s="27">
        <v>8</v>
      </c>
      <c r="AJ32" s="27">
        <v>9</v>
      </c>
      <c r="AN32" s="27">
        <v>10</v>
      </c>
    </row>
    <row r="33" spans="2:46" ht="50.1" customHeight="1" x14ac:dyDescent="0.35">
      <c r="B33" s="27">
        <v>1</v>
      </c>
      <c r="C33" s="27">
        <v>4.82</v>
      </c>
      <c r="D33" s="28">
        <v>4.6500000000000004</v>
      </c>
      <c r="E33" s="27">
        <f t="shared" ref="E33:E36" si="29">C33*D33*D33/2</f>
        <v>52.110225000000014</v>
      </c>
      <c r="G33" s="27">
        <v>5.0199999999999996</v>
      </c>
      <c r="H33" s="28">
        <v>4.41</v>
      </c>
      <c r="I33" s="27">
        <f t="shared" ref="I33:I44" si="30">G33*H33*H33/2</f>
        <v>48.814730999999995</v>
      </c>
      <c r="K33" s="27">
        <v>5.22</v>
      </c>
      <c r="L33" s="28">
        <v>4.17</v>
      </c>
      <c r="M33" s="27">
        <f t="shared" ref="M33:M34" si="31">K33*L33*L33/2</f>
        <v>45.385028999999996</v>
      </c>
      <c r="P33" s="27">
        <v>5.0599999999999996</v>
      </c>
      <c r="Q33" s="28">
        <v>4.5</v>
      </c>
      <c r="R33" s="27">
        <f t="shared" ref="R33:R44" si="32">P33*Q33*Q33/2</f>
        <v>51.232500000000002</v>
      </c>
      <c r="T33" s="27">
        <v>4.87</v>
      </c>
      <c r="U33" s="28">
        <v>4.49</v>
      </c>
      <c r="V33" s="27">
        <f t="shared" ref="V33:V44" si="33">T33*U33*U33/2</f>
        <v>49.089843500000008</v>
      </c>
      <c r="X33" s="27">
        <v>4.79</v>
      </c>
      <c r="Y33" s="28">
        <v>4.29</v>
      </c>
      <c r="Z33" s="27">
        <f t="shared" ref="Z33:Z44" si="34">X33*Y33*Y33/2</f>
        <v>44.077819499999997</v>
      </c>
      <c r="AB33" s="27">
        <v>4.78</v>
      </c>
      <c r="AC33" s="28">
        <v>4.71</v>
      </c>
      <c r="AD33" s="27">
        <f t="shared" ref="AD33:AD44" si="35">AB33*AC33*AC33/2</f>
        <v>53.019998999999999</v>
      </c>
      <c r="AF33" s="27">
        <v>5.21</v>
      </c>
      <c r="AG33" s="28">
        <v>4.33</v>
      </c>
      <c r="AH33" s="27">
        <f t="shared" ref="AH33:AH44" si="36">AF33*AG33*AG33/2</f>
        <v>48.840884500000001</v>
      </c>
      <c r="AJ33" s="27">
        <v>4.79</v>
      </c>
      <c r="AK33" s="28">
        <v>4.3</v>
      </c>
      <c r="AL33" s="27">
        <f t="shared" ref="AL33:AL44" si="37">AJ33*AK33*AK33/2</f>
        <v>44.283549999999991</v>
      </c>
      <c r="AN33" s="27">
        <v>5.08</v>
      </c>
      <c r="AO33" s="28">
        <v>4.45</v>
      </c>
      <c r="AP33" s="27">
        <f t="shared" ref="AP33:AP44" si="38">AN33*AO33*AO33/2</f>
        <v>50.298350000000006</v>
      </c>
      <c r="AS33" s="27">
        <f>AVERAGE(E33,I33,M33,R33,V33,Z33,AD33,AH33,AL33,AP33)</f>
        <v>48.715293150000001</v>
      </c>
      <c r="AT33" s="27">
        <f>STDEV(E33,I33,M33,R33,V33,Z33,AD33,AH33,AL33,AP33)</f>
        <v>3.1850618620517981</v>
      </c>
    </row>
    <row r="34" spans="2:46" ht="39" customHeight="1" x14ac:dyDescent="0.35">
      <c r="B34" s="27">
        <v>2</v>
      </c>
      <c r="C34" s="27">
        <v>5.34</v>
      </c>
      <c r="D34" s="28">
        <v>5.0599999999999996</v>
      </c>
      <c r="E34" s="27">
        <f t="shared" si="29"/>
        <v>68.361611999999994</v>
      </c>
      <c r="G34" s="27">
        <v>5.42</v>
      </c>
      <c r="H34" s="28">
        <v>4.66</v>
      </c>
      <c r="I34" s="27">
        <f t="shared" si="30"/>
        <v>58.849276000000003</v>
      </c>
      <c r="K34" s="27">
        <v>5.46</v>
      </c>
      <c r="L34" s="28">
        <v>4.78</v>
      </c>
      <c r="M34" s="27">
        <f t="shared" si="31"/>
        <v>62.376132000000005</v>
      </c>
      <c r="P34" s="27">
        <v>5.53</v>
      </c>
      <c r="Q34" s="28">
        <v>4.83</v>
      </c>
      <c r="R34" s="27">
        <f t="shared" si="32"/>
        <v>64.504408499999997</v>
      </c>
      <c r="T34" s="27">
        <v>5.41</v>
      </c>
      <c r="U34" s="28">
        <v>4.9400000000000004</v>
      </c>
      <c r="V34" s="27">
        <f t="shared" si="33"/>
        <v>66.011738000000008</v>
      </c>
      <c r="X34" s="27">
        <v>5.42</v>
      </c>
      <c r="Y34" s="28">
        <v>5.01</v>
      </c>
      <c r="Z34" s="27">
        <f t="shared" si="34"/>
        <v>68.021270999999999</v>
      </c>
      <c r="AB34" s="27">
        <v>5.62</v>
      </c>
      <c r="AC34" s="28">
        <v>5.31</v>
      </c>
      <c r="AD34" s="27">
        <f t="shared" si="35"/>
        <v>79.231040999999991</v>
      </c>
      <c r="AF34" s="27">
        <v>5.72</v>
      </c>
      <c r="AG34" s="28">
        <v>4.92</v>
      </c>
      <c r="AH34" s="27">
        <f t="shared" si="36"/>
        <v>69.23030399999999</v>
      </c>
      <c r="AJ34" s="27">
        <v>6.18</v>
      </c>
      <c r="AK34" s="28">
        <v>4.66</v>
      </c>
      <c r="AL34" s="27">
        <f t="shared" si="37"/>
        <v>67.101203999999996</v>
      </c>
      <c r="AN34" s="27">
        <v>5.49</v>
      </c>
      <c r="AO34" s="28">
        <v>5.13</v>
      </c>
      <c r="AP34" s="27">
        <f t="shared" si="38"/>
        <v>72.239890500000001</v>
      </c>
      <c r="AS34" s="27">
        <f t="shared" ref="AS34:AS43" si="39">AVERAGE(E34,I34,M34,R34,V34,Z34,AD34,AH34,AL34,AP34)</f>
        <v>67.592687700000013</v>
      </c>
      <c r="AT34" s="27">
        <f t="shared" ref="AT34:AT44" si="40">STDEV(E34,I34,M34,R34,V34,Z34,AD34,AH34,AL34,AP34)</f>
        <v>5.5421877438776752</v>
      </c>
    </row>
    <row r="35" spans="2:46" ht="50.1" customHeight="1" x14ac:dyDescent="0.35">
      <c r="B35" s="27">
        <v>3</v>
      </c>
      <c r="C35" s="27">
        <v>6.31</v>
      </c>
      <c r="D35" s="28">
        <v>5.28</v>
      </c>
      <c r="E35" s="27">
        <f>C35*D35*D35/2</f>
        <v>87.95635200000001</v>
      </c>
      <c r="G35" s="27">
        <v>6.01</v>
      </c>
      <c r="H35" s="28">
        <v>5.25</v>
      </c>
      <c r="I35" s="27">
        <f t="shared" si="30"/>
        <v>82.825312499999995</v>
      </c>
      <c r="K35" s="27">
        <v>6.38</v>
      </c>
      <c r="L35" s="28">
        <v>5.14</v>
      </c>
      <c r="M35" s="27">
        <f>K35*L35*L35/2</f>
        <v>84.27852399999999</v>
      </c>
      <c r="N35" s="27">
        <v>18.5</v>
      </c>
      <c r="P35" s="27">
        <v>6.15</v>
      </c>
      <c r="Q35" s="28">
        <v>5.0199999999999996</v>
      </c>
      <c r="R35" s="27">
        <f t="shared" si="32"/>
        <v>77.491229999999987</v>
      </c>
      <c r="T35" s="27">
        <v>6.13</v>
      </c>
      <c r="U35" s="28">
        <v>5.12</v>
      </c>
      <c r="V35" s="27">
        <f t="shared" si="33"/>
        <v>80.347136000000006</v>
      </c>
      <c r="X35" s="27">
        <v>6.06</v>
      </c>
      <c r="Y35" s="28">
        <v>5.27</v>
      </c>
      <c r="Z35" s="27">
        <f t="shared" si="34"/>
        <v>84.151886999999988</v>
      </c>
      <c r="AB35" s="27">
        <v>6.51</v>
      </c>
      <c r="AC35" s="28">
        <v>5.42</v>
      </c>
      <c r="AD35" s="27">
        <f t="shared" si="35"/>
        <v>95.620182</v>
      </c>
      <c r="AF35" s="27">
        <v>6.1</v>
      </c>
      <c r="AG35" s="28">
        <v>5.38</v>
      </c>
      <c r="AH35" s="27">
        <f t="shared" si="36"/>
        <v>88.280419999999992</v>
      </c>
      <c r="AJ35" s="27">
        <v>6.56</v>
      </c>
      <c r="AK35" s="28">
        <v>5.39</v>
      </c>
      <c r="AL35" s="27">
        <f t="shared" si="37"/>
        <v>95.290887999999981</v>
      </c>
      <c r="AN35" s="27">
        <v>6.07</v>
      </c>
      <c r="AO35" s="28">
        <v>5.35</v>
      </c>
      <c r="AP35" s="27">
        <f t="shared" si="38"/>
        <v>86.869287499999999</v>
      </c>
      <c r="AS35" s="27">
        <f t="shared" si="39"/>
        <v>86.311121900000003</v>
      </c>
      <c r="AT35" s="27">
        <f t="shared" si="40"/>
        <v>5.8546800156838374</v>
      </c>
    </row>
    <row r="36" spans="2:46" ht="50.1" customHeight="1" x14ac:dyDescent="0.35">
      <c r="B36" s="27">
        <v>4</v>
      </c>
      <c r="C36" s="27">
        <v>7.23</v>
      </c>
      <c r="D36" s="28">
        <v>5.58</v>
      </c>
      <c r="E36" s="27">
        <f t="shared" si="29"/>
        <v>112.558086</v>
      </c>
      <c r="G36" s="27">
        <v>6.88</v>
      </c>
      <c r="H36" s="28">
        <v>5.96</v>
      </c>
      <c r="I36" s="27">
        <f t="shared" si="30"/>
        <v>122.19430399999999</v>
      </c>
      <c r="K36" s="27">
        <v>6.79</v>
      </c>
      <c r="L36" s="28">
        <v>5.92</v>
      </c>
      <c r="M36" s="27">
        <f>K36*L36*L36/2</f>
        <v>118.982528</v>
      </c>
      <c r="P36" s="27">
        <v>6.78</v>
      </c>
      <c r="Q36" s="28">
        <v>5.58</v>
      </c>
      <c r="R36" s="27">
        <f t="shared" si="32"/>
        <v>105.552396</v>
      </c>
      <c r="T36" s="27">
        <v>6.62</v>
      </c>
      <c r="U36" s="28">
        <v>5.88</v>
      </c>
      <c r="V36" s="27">
        <f t="shared" si="33"/>
        <v>114.441264</v>
      </c>
      <c r="X36" s="27">
        <v>7.82</v>
      </c>
      <c r="Y36" s="28">
        <v>5.5</v>
      </c>
      <c r="Z36" s="27">
        <f t="shared" si="34"/>
        <v>118.27750000000002</v>
      </c>
      <c r="AB36" s="27">
        <v>7.26</v>
      </c>
      <c r="AC36" s="28">
        <v>5.83</v>
      </c>
      <c r="AD36" s="27">
        <f t="shared" si="35"/>
        <v>123.37970700000001</v>
      </c>
      <c r="AF36" s="27">
        <v>6.87</v>
      </c>
      <c r="AG36" s="28">
        <v>5.84</v>
      </c>
      <c r="AH36" s="27">
        <f t="shared" si="36"/>
        <v>117.152736</v>
      </c>
      <c r="AJ36" s="27">
        <v>6.92</v>
      </c>
      <c r="AK36" s="28">
        <v>5.69</v>
      </c>
      <c r="AL36" s="27">
        <f t="shared" si="37"/>
        <v>112.02130600000001</v>
      </c>
      <c r="AN36" s="27">
        <v>6.92</v>
      </c>
      <c r="AO36" s="28">
        <v>5.49</v>
      </c>
      <c r="AP36" s="27">
        <f t="shared" si="38"/>
        <v>104.284746</v>
      </c>
      <c r="AS36" s="27">
        <f t="shared" si="39"/>
        <v>114.88445730000001</v>
      </c>
      <c r="AT36" s="27">
        <f t="shared" si="40"/>
        <v>6.4317134711398136</v>
      </c>
    </row>
    <row r="37" spans="2:46" ht="50.1" customHeight="1" x14ac:dyDescent="0.35">
      <c r="B37" s="27">
        <v>5</v>
      </c>
      <c r="C37" s="27">
        <v>8.31</v>
      </c>
      <c r="D37" s="28">
        <v>7.57</v>
      </c>
      <c r="E37" s="27">
        <f>C37*D37*D37/2</f>
        <v>238.10185950000005</v>
      </c>
      <c r="G37" s="27">
        <v>8.35</v>
      </c>
      <c r="H37" s="28">
        <v>7.21</v>
      </c>
      <c r="I37" s="27">
        <f t="shared" si="30"/>
        <v>217.03361749999999</v>
      </c>
      <c r="K37" s="27">
        <v>7.83</v>
      </c>
      <c r="L37" s="28">
        <v>7.26</v>
      </c>
      <c r="M37" s="27">
        <f t="shared" ref="M37:M44" si="41">K37*L37*L37/2</f>
        <v>206.35025399999998</v>
      </c>
      <c r="N37" s="27">
        <v>18.100000000000001</v>
      </c>
      <c r="P37" s="27">
        <v>7.87</v>
      </c>
      <c r="Q37" s="28">
        <v>6.98</v>
      </c>
      <c r="R37" s="27">
        <f t="shared" si="32"/>
        <v>191.71477400000001</v>
      </c>
      <c r="T37" s="27">
        <v>7.65</v>
      </c>
      <c r="U37" s="28">
        <v>7.52</v>
      </c>
      <c r="V37" s="27">
        <f t="shared" si="33"/>
        <v>216.30527999999998</v>
      </c>
      <c r="X37" s="27">
        <v>8.99</v>
      </c>
      <c r="Y37" s="28">
        <v>7.32</v>
      </c>
      <c r="Z37" s="27">
        <f t="shared" si="34"/>
        <v>240.85288800000004</v>
      </c>
      <c r="AB37" s="27">
        <v>7.97</v>
      </c>
      <c r="AC37" s="28">
        <v>7.82</v>
      </c>
      <c r="AD37" s="27">
        <f t="shared" si="35"/>
        <v>243.69231400000001</v>
      </c>
      <c r="AF37" s="27">
        <v>8.2200000000000006</v>
      </c>
      <c r="AG37" s="28">
        <v>7.24</v>
      </c>
      <c r="AH37" s="27">
        <f t="shared" si="36"/>
        <v>215.43633600000004</v>
      </c>
      <c r="AJ37" s="27">
        <v>8.1</v>
      </c>
      <c r="AK37" s="28">
        <v>7.17</v>
      </c>
      <c r="AL37" s="27">
        <f t="shared" si="37"/>
        <v>208.20604499999999</v>
      </c>
      <c r="AN37" s="27">
        <v>8.02</v>
      </c>
      <c r="AO37" s="28">
        <v>7.46</v>
      </c>
      <c r="AP37" s="27">
        <f t="shared" si="38"/>
        <v>223.16291599999997</v>
      </c>
      <c r="AS37" s="27">
        <f t="shared" si="39"/>
        <v>220.08562839999999</v>
      </c>
      <c r="AT37" s="27">
        <f t="shared" si="40"/>
        <v>16.675068128344229</v>
      </c>
    </row>
    <row r="38" spans="2:46" ht="50.1" customHeight="1" x14ac:dyDescent="0.35">
      <c r="B38" s="27">
        <v>6</v>
      </c>
      <c r="C38" s="27">
        <v>9.49</v>
      </c>
      <c r="D38" s="28">
        <v>8.09</v>
      </c>
      <c r="E38" s="27">
        <f t="shared" ref="E38:E44" si="42">C38*D38*D38/2</f>
        <v>310.55123450000002</v>
      </c>
      <c r="G38" s="27">
        <v>8.82</v>
      </c>
      <c r="H38" s="28">
        <v>8.23</v>
      </c>
      <c r="I38" s="27">
        <f t="shared" si="30"/>
        <v>298.702089</v>
      </c>
      <c r="K38" s="27">
        <v>8.66</v>
      </c>
      <c r="L38" s="28">
        <v>8.48</v>
      </c>
      <c r="M38" s="27">
        <f t="shared" si="41"/>
        <v>311.37203200000005</v>
      </c>
      <c r="N38" s="27">
        <v>18.2</v>
      </c>
      <c r="P38" s="27">
        <v>9.19</v>
      </c>
      <c r="Q38" s="28">
        <v>8.6199999999999992</v>
      </c>
      <c r="R38" s="27">
        <f t="shared" si="32"/>
        <v>341.42871799999989</v>
      </c>
      <c r="T38" s="27">
        <v>9.48</v>
      </c>
      <c r="U38" s="28">
        <v>8.93</v>
      </c>
      <c r="V38" s="27">
        <f t="shared" si="33"/>
        <v>377.99082600000003</v>
      </c>
      <c r="X38" s="27">
        <v>9.36</v>
      </c>
      <c r="Y38" s="28">
        <v>8.58</v>
      </c>
      <c r="Z38" s="27">
        <f t="shared" si="34"/>
        <v>344.52475199999998</v>
      </c>
      <c r="AB38" s="27">
        <v>9.1300000000000008</v>
      </c>
      <c r="AC38" s="28">
        <v>8.3800000000000008</v>
      </c>
      <c r="AD38" s="27">
        <f t="shared" si="35"/>
        <v>320.57438600000006</v>
      </c>
      <c r="AF38" s="27">
        <v>9.06</v>
      </c>
      <c r="AG38" s="28">
        <v>8.1300000000000008</v>
      </c>
      <c r="AH38" s="27">
        <f t="shared" si="36"/>
        <v>299.41895700000009</v>
      </c>
      <c r="AJ38" s="27">
        <v>8.42</v>
      </c>
      <c r="AK38" s="28">
        <v>7.84</v>
      </c>
      <c r="AL38" s="27">
        <f t="shared" si="37"/>
        <v>258.77017599999999</v>
      </c>
      <c r="AN38" s="27">
        <v>9.3800000000000008</v>
      </c>
      <c r="AO38" s="28">
        <v>8.4700000000000006</v>
      </c>
      <c r="AP38" s="27">
        <f t="shared" si="38"/>
        <v>336.46482100000009</v>
      </c>
      <c r="AS38" s="27">
        <f t="shared" si="39"/>
        <v>319.97979915000002</v>
      </c>
      <c r="AT38" s="27">
        <f t="shared" si="40"/>
        <v>32.463651771941102</v>
      </c>
    </row>
    <row r="39" spans="2:46" ht="50.1" customHeight="1" x14ac:dyDescent="0.35">
      <c r="B39" s="27">
        <v>7</v>
      </c>
      <c r="C39" s="27">
        <v>9.82</v>
      </c>
      <c r="D39" s="28">
        <v>9.3800000000000008</v>
      </c>
      <c r="E39" s="27">
        <f t="shared" si="42"/>
        <v>432.0034040000001</v>
      </c>
      <c r="G39" s="27">
        <v>9.15</v>
      </c>
      <c r="H39" s="28">
        <v>8.9499999999999993</v>
      </c>
      <c r="I39" s="27">
        <f t="shared" si="30"/>
        <v>366.46893749999998</v>
      </c>
      <c r="K39" s="27">
        <v>10.17</v>
      </c>
      <c r="L39" s="28">
        <v>9.25</v>
      </c>
      <c r="M39" s="27">
        <f t="shared" si="41"/>
        <v>435.08531250000004</v>
      </c>
      <c r="N39" s="27">
        <v>18.600000000000001</v>
      </c>
      <c r="P39" s="27">
        <v>10.31</v>
      </c>
      <c r="Q39" s="28">
        <v>9.86</v>
      </c>
      <c r="R39" s="27">
        <f t="shared" si="32"/>
        <v>501.16703799999993</v>
      </c>
      <c r="T39" s="27">
        <v>10.64</v>
      </c>
      <c r="U39" s="28">
        <v>10.18</v>
      </c>
      <c r="V39" s="27">
        <f t="shared" si="33"/>
        <v>551.32436800000005</v>
      </c>
      <c r="X39" s="27">
        <v>11.29</v>
      </c>
      <c r="Y39" s="28">
        <v>10.08</v>
      </c>
      <c r="Z39" s="27">
        <f t="shared" si="34"/>
        <v>573.568128</v>
      </c>
      <c r="AB39" s="27">
        <v>10.83</v>
      </c>
      <c r="AC39" s="28">
        <v>10.07</v>
      </c>
      <c r="AD39" s="27">
        <f t="shared" si="35"/>
        <v>549.10753350000005</v>
      </c>
      <c r="AF39" s="27">
        <v>10.32</v>
      </c>
      <c r="AG39" s="28">
        <v>9.77</v>
      </c>
      <c r="AH39" s="27">
        <f t="shared" si="36"/>
        <v>492.53696399999995</v>
      </c>
      <c r="AJ39" s="27">
        <v>10.28</v>
      </c>
      <c r="AK39" s="28">
        <v>9.26</v>
      </c>
      <c r="AL39" s="27">
        <f t="shared" si="37"/>
        <v>440.74266399999993</v>
      </c>
      <c r="AN39" s="27">
        <v>10.47</v>
      </c>
      <c r="AO39" s="28">
        <v>9.76</v>
      </c>
      <c r="AP39" s="27">
        <f t="shared" si="38"/>
        <v>498.67353600000001</v>
      </c>
      <c r="AS39" s="27">
        <f t="shared" si="39"/>
        <v>484.06778855000005</v>
      </c>
      <c r="AT39" s="27">
        <f t="shared" si="40"/>
        <v>65.113494992616523</v>
      </c>
    </row>
    <row r="40" spans="2:46" ht="50.1" customHeight="1" x14ac:dyDescent="0.35">
      <c r="B40" s="27">
        <v>8</v>
      </c>
      <c r="C40" s="27">
        <v>10.78</v>
      </c>
      <c r="D40" s="28">
        <v>10.08</v>
      </c>
      <c r="E40" s="27">
        <f t="shared" si="42"/>
        <v>547.65849600000001</v>
      </c>
      <c r="G40" s="27">
        <v>10.210000000000001</v>
      </c>
      <c r="H40" s="28">
        <v>9.98</v>
      </c>
      <c r="I40" s="27">
        <f t="shared" si="30"/>
        <v>508.46004200000004</v>
      </c>
      <c r="K40" s="27">
        <v>10.65</v>
      </c>
      <c r="L40" s="28">
        <v>10.23</v>
      </c>
      <c r="M40" s="27">
        <f t="shared" si="41"/>
        <v>557.27669250000008</v>
      </c>
      <c r="N40" s="27">
        <v>19.5</v>
      </c>
      <c r="P40" s="27">
        <v>11.35</v>
      </c>
      <c r="Q40" s="28">
        <v>10.85</v>
      </c>
      <c r="R40" s="27">
        <f t="shared" si="32"/>
        <v>668.07518749999997</v>
      </c>
      <c r="T40" s="27">
        <v>11.83</v>
      </c>
      <c r="U40" s="28">
        <v>10.96</v>
      </c>
      <c r="V40" s="27">
        <f t="shared" si="33"/>
        <v>710.51926400000002</v>
      </c>
      <c r="X40" s="27">
        <v>12.43</v>
      </c>
      <c r="Y40" s="28">
        <v>10.85</v>
      </c>
      <c r="Z40" s="27">
        <f t="shared" si="34"/>
        <v>731.64533749999998</v>
      </c>
      <c r="AB40" s="27">
        <v>11.27</v>
      </c>
      <c r="AC40" s="28">
        <v>11.26</v>
      </c>
      <c r="AD40" s="27">
        <f t="shared" si="35"/>
        <v>714.448126</v>
      </c>
      <c r="AF40" s="27">
        <v>11.89</v>
      </c>
      <c r="AG40" s="28">
        <v>10.54</v>
      </c>
      <c r="AH40" s="27">
        <f t="shared" si="36"/>
        <v>660.43956199999991</v>
      </c>
      <c r="AJ40" s="27">
        <v>11.34</v>
      </c>
      <c r="AK40" s="28">
        <v>9.92</v>
      </c>
      <c r="AL40" s="27">
        <f t="shared" si="37"/>
        <v>557.96428800000001</v>
      </c>
      <c r="AN40" s="27">
        <v>11.69</v>
      </c>
      <c r="AO40" s="28">
        <v>10.72</v>
      </c>
      <c r="AP40" s="27">
        <f t="shared" si="38"/>
        <v>671.69804800000009</v>
      </c>
      <c r="AS40" s="27">
        <f t="shared" si="39"/>
        <v>632.81850435000001</v>
      </c>
      <c r="AT40" s="27">
        <f t="shared" si="40"/>
        <v>81.657887148098652</v>
      </c>
    </row>
    <row r="41" spans="2:46" ht="50.1" customHeight="1" x14ac:dyDescent="0.35">
      <c r="B41" s="27">
        <v>9</v>
      </c>
      <c r="C41" s="27">
        <v>12.09</v>
      </c>
      <c r="D41" s="28">
        <v>11.67</v>
      </c>
      <c r="E41" s="27">
        <f t="shared" si="42"/>
        <v>823.26190049999991</v>
      </c>
      <c r="G41" s="27">
        <v>11.82</v>
      </c>
      <c r="H41" s="28">
        <v>10.45</v>
      </c>
      <c r="I41" s="27">
        <f t="shared" si="30"/>
        <v>645.38677499999994</v>
      </c>
      <c r="K41" s="27">
        <v>11.69</v>
      </c>
      <c r="L41" s="28">
        <v>11.46</v>
      </c>
      <c r="M41" s="27">
        <f t="shared" si="41"/>
        <v>767.6332020000001</v>
      </c>
      <c r="N41" s="27">
        <v>20.100000000000001</v>
      </c>
      <c r="P41" s="27">
        <v>11.98</v>
      </c>
      <c r="Q41" s="28">
        <v>11.86</v>
      </c>
      <c r="R41" s="27">
        <f t="shared" si="32"/>
        <v>842.55100399999992</v>
      </c>
      <c r="T41" s="27">
        <v>12.46</v>
      </c>
      <c r="U41" s="28">
        <v>11.74</v>
      </c>
      <c r="V41" s="27">
        <f t="shared" si="33"/>
        <v>858.66594800000007</v>
      </c>
      <c r="X41" s="27">
        <v>12.89</v>
      </c>
      <c r="Y41" s="28">
        <v>12.08</v>
      </c>
      <c r="Z41" s="27">
        <f t="shared" si="34"/>
        <v>940.49564800000007</v>
      </c>
      <c r="AB41" s="27">
        <v>14.13</v>
      </c>
      <c r="AC41" s="28">
        <v>11.47</v>
      </c>
      <c r="AD41" s="27">
        <f t="shared" si="35"/>
        <v>929.47775850000028</v>
      </c>
      <c r="AF41" s="27">
        <v>13.26</v>
      </c>
      <c r="AG41" s="28">
        <v>11.49</v>
      </c>
      <c r="AH41" s="27">
        <f t="shared" si="36"/>
        <v>875.29326300000014</v>
      </c>
      <c r="AJ41" s="27">
        <v>13.3</v>
      </c>
      <c r="AK41" s="28">
        <v>10.76</v>
      </c>
      <c r="AL41" s="27">
        <f t="shared" si="37"/>
        <v>769.92104000000006</v>
      </c>
      <c r="AN41" s="27">
        <v>12.28</v>
      </c>
      <c r="AO41" s="28">
        <v>12.22</v>
      </c>
      <c r="AP41" s="27">
        <f t="shared" si="38"/>
        <v>916.87637600000005</v>
      </c>
      <c r="AS41" s="27">
        <f t="shared" si="39"/>
        <v>836.95629150000002</v>
      </c>
      <c r="AT41" s="27">
        <f t="shared" si="40"/>
        <v>90.569804363662769</v>
      </c>
    </row>
    <row r="42" spans="2:46" ht="50.1" customHeight="1" x14ac:dyDescent="0.35">
      <c r="B42" s="27">
        <v>10</v>
      </c>
      <c r="C42" s="27">
        <v>14.68</v>
      </c>
      <c r="D42" s="28">
        <v>12.66</v>
      </c>
      <c r="E42" s="27">
        <f t="shared" si="42"/>
        <v>1176.422904</v>
      </c>
      <c r="G42" s="27">
        <v>13.28</v>
      </c>
      <c r="H42" s="28">
        <v>11.89</v>
      </c>
      <c r="I42" s="27">
        <f t="shared" si="30"/>
        <v>938.71074400000009</v>
      </c>
      <c r="K42" s="27">
        <v>13.21</v>
      </c>
      <c r="L42" s="28">
        <v>12.78</v>
      </c>
      <c r="M42" s="27">
        <f t="shared" si="41"/>
        <v>1078.7840819999999</v>
      </c>
      <c r="N42" s="27">
        <v>19.600000000000001</v>
      </c>
      <c r="P42" s="27">
        <v>13.85</v>
      </c>
      <c r="Q42" s="28">
        <v>13.21</v>
      </c>
      <c r="R42" s="27">
        <f t="shared" si="32"/>
        <v>1208.4408925000002</v>
      </c>
      <c r="T42" s="27">
        <v>13.26</v>
      </c>
      <c r="U42" s="28">
        <v>13.07</v>
      </c>
      <c r="V42" s="27">
        <f t="shared" si="33"/>
        <v>1132.5690870000001</v>
      </c>
      <c r="X42" s="27">
        <v>13.67</v>
      </c>
      <c r="Y42" s="28">
        <v>13.38</v>
      </c>
      <c r="Z42" s="27">
        <f t="shared" si="34"/>
        <v>1223.6317740000002</v>
      </c>
      <c r="AB42" s="27">
        <v>14.98</v>
      </c>
      <c r="AC42" s="28">
        <v>12.92</v>
      </c>
      <c r="AD42" s="27">
        <f t="shared" si="35"/>
        <v>1250.2787360000002</v>
      </c>
      <c r="AF42" s="27">
        <v>13.7</v>
      </c>
      <c r="AG42" s="28">
        <v>13.2</v>
      </c>
      <c r="AH42" s="27">
        <f t="shared" si="36"/>
        <v>1193.5439999999999</v>
      </c>
      <c r="AJ42" s="27">
        <v>14.04</v>
      </c>
      <c r="AK42" s="28">
        <v>12.32</v>
      </c>
      <c r="AL42" s="27">
        <f t="shared" si="37"/>
        <v>1065.5124480000002</v>
      </c>
      <c r="AN42" s="27">
        <v>13.99</v>
      </c>
      <c r="AO42" s="28">
        <v>13.64</v>
      </c>
      <c r="AP42" s="27">
        <f t="shared" si="38"/>
        <v>1301.416952</v>
      </c>
      <c r="AS42" s="27">
        <f t="shared" si="39"/>
        <v>1156.9311619499999</v>
      </c>
      <c r="AT42" s="27">
        <f t="shared" si="40"/>
        <v>105.98247962434175</v>
      </c>
    </row>
    <row r="43" spans="2:46" ht="50.1" customHeight="1" x14ac:dyDescent="0.35">
      <c r="B43" s="27">
        <v>11</v>
      </c>
      <c r="C43" s="27">
        <v>14.89</v>
      </c>
      <c r="D43" s="28">
        <v>14.07</v>
      </c>
      <c r="E43" s="27">
        <f t="shared" si="42"/>
        <v>1473.8486805000002</v>
      </c>
      <c r="G43" s="27">
        <v>14.66</v>
      </c>
      <c r="H43" s="28">
        <v>13.13</v>
      </c>
      <c r="I43" s="27">
        <f t="shared" si="30"/>
        <v>1263.6692770000002</v>
      </c>
      <c r="K43" s="27">
        <v>14.55</v>
      </c>
      <c r="L43" s="28">
        <v>13.88</v>
      </c>
      <c r="M43" s="27">
        <f t="shared" si="41"/>
        <v>1401.5607600000001</v>
      </c>
      <c r="N43" s="27">
        <v>20.100000000000001</v>
      </c>
      <c r="P43" s="27">
        <v>14.78</v>
      </c>
      <c r="Q43" s="28">
        <v>14.59</v>
      </c>
      <c r="R43" s="27">
        <f t="shared" si="32"/>
        <v>1573.0952589999999</v>
      </c>
      <c r="T43" s="27">
        <v>14.76</v>
      </c>
      <c r="U43" s="28">
        <v>14.07</v>
      </c>
      <c r="V43" s="27">
        <f t="shared" si="33"/>
        <v>1460.9809620000001</v>
      </c>
      <c r="X43" s="27">
        <v>14.84</v>
      </c>
      <c r="Y43" s="28">
        <v>14.22</v>
      </c>
      <c r="Z43" s="27">
        <f t="shared" si="34"/>
        <v>1500.386328</v>
      </c>
      <c r="AB43" s="27">
        <v>15.43</v>
      </c>
      <c r="AC43" s="28">
        <v>14.53</v>
      </c>
      <c r="AD43" s="27">
        <f t="shared" si="35"/>
        <v>1628.7977434999998</v>
      </c>
      <c r="AF43" s="27">
        <v>14.92</v>
      </c>
      <c r="AG43" s="28">
        <v>13.98</v>
      </c>
      <c r="AH43" s="27">
        <f t="shared" si="36"/>
        <v>1457.9853840000001</v>
      </c>
      <c r="AJ43" s="27">
        <v>14.57</v>
      </c>
      <c r="AK43" s="28">
        <v>13.71</v>
      </c>
      <c r="AL43" s="27">
        <f t="shared" si="37"/>
        <v>1369.3184685000001</v>
      </c>
      <c r="AN43" s="27">
        <v>15.47</v>
      </c>
      <c r="AO43" s="28">
        <v>14.27</v>
      </c>
      <c r="AP43" s="27">
        <f t="shared" si="38"/>
        <v>1575.1004814999999</v>
      </c>
      <c r="AS43" s="27">
        <f t="shared" si="39"/>
        <v>1470.4743343999999</v>
      </c>
      <c r="AT43" s="27">
        <f t="shared" si="40"/>
        <v>108.2415611157253</v>
      </c>
    </row>
    <row r="44" spans="2:46" ht="50.1" customHeight="1" x14ac:dyDescent="0.35">
      <c r="B44" s="27">
        <v>12</v>
      </c>
      <c r="C44" s="27">
        <v>15.64</v>
      </c>
      <c r="D44" s="28">
        <v>15.23</v>
      </c>
      <c r="E44" s="27">
        <f t="shared" si="42"/>
        <v>1813.8716780000002</v>
      </c>
      <c r="G44" s="27">
        <v>16.32</v>
      </c>
      <c r="H44" s="28">
        <v>14.19</v>
      </c>
      <c r="I44" s="27">
        <f t="shared" si="30"/>
        <v>1643.0657759999999</v>
      </c>
      <c r="K44" s="27">
        <v>15.52</v>
      </c>
      <c r="L44" s="28">
        <v>14.96</v>
      </c>
      <c r="M44" s="27">
        <f t="shared" si="41"/>
        <v>1736.7004160000001</v>
      </c>
      <c r="N44" s="27">
        <v>20.2</v>
      </c>
      <c r="P44" s="27">
        <v>16.2</v>
      </c>
      <c r="Q44" s="28">
        <v>15.56</v>
      </c>
      <c r="R44" s="27">
        <f t="shared" si="32"/>
        <v>1961.1201600000002</v>
      </c>
      <c r="T44" s="27">
        <v>16.12</v>
      </c>
      <c r="U44" s="28">
        <v>14.86</v>
      </c>
      <c r="V44" s="27">
        <f t="shared" si="33"/>
        <v>1779.8059760000001</v>
      </c>
      <c r="X44" s="27">
        <v>16.34</v>
      </c>
      <c r="Y44" s="28">
        <v>15.58</v>
      </c>
      <c r="Z44" s="27">
        <f t="shared" si="34"/>
        <v>1983.1563880000001</v>
      </c>
      <c r="AB44" s="27">
        <v>16.48</v>
      </c>
      <c r="AC44" s="28">
        <v>15.61</v>
      </c>
      <c r="AD44" s="27">
        <f t="shared" si="35"/>
        <v>2007.8581039999997</v>
      </c>
      <c r="AF44" s="27">
        <v>16.190000000000001</v>
      </c>
      <c r="AG44" s="28">
        <v>15.25</v>
      </c>
      <c r="AH44" s="27">
        <f t="shared" si="36"/>
        <v>1882.5934375000002</v>
      </c>
      <c r="AJ44" s="27">
        <v>15.23</v>
      </c>
      <c r="AK44" s="28">
        <v>15.03</v>
      </c>
      <c r="AL44" s="27">
        <f t="shared" si="37"/>
        <v>1720.2353535</v>
      </c>
      <c r="AN44" s="27">
        <v>16.39</v>
      </c>
      <c r="AO44" s="28">
        <v>15.88</v>
      </c>
      <c r="AP44" s="27">
        <f t="shared" si="38"/>
        <v>2066.5692080000003</v>
      </c>
      <c r="AS44" s="27">
        <f>AVERAGE(E44,I44,M44,R44,V44,Z44,AD44,AH44,AL44,AP44)</f>
        <v>1859.4976497</v>
      </c>
      <c r="AT44" s="27">
        <f t="shared" si="40"/>
        <v>141.73131234050462</v>
      </c>
    </row>
    <row r="45" spans="2:46" ht="50.1" customHeight="1" x14ac:dyDescent="0.35">
      <c r="K45" s="30"/>
    </row>
    <row r="46" spans="2:46" ht="50.1" customHeight="1" x14ac:dyDescent="0.35">
      <c r="K46" s="30"/>
      <c r="W46" s="30"/>
      <c r="X46" s="30"/>
      <c r="Y46" s="31"/>
      <c r="Z46" s="30"/>
      <c r="AA46" s="30"/>
      <c r="AC46" s="31"/>
      <c r="AD46" s="30"/>
      <c r="AE46" s="30"/>
      <c r="AF46" s="30"/>
      <c r="AG46" s="31"/>
      <c r="AH46" s="30"/>
      <c r="AI46" s="30"/>
      <c r="AJ46" s="30"/>
      <c r="AK46" s="31"/>
      <c r="AL46" s="30"/>
      <c r="AQ46" s="30"/>
    </row>
    <row r="47" spans="2:46" ht="50.1" customHeight="1" x14ac:dyDescent="0.35">
      <c r="W47" s="30"/>
      <c r="X47" s="30"/>
      <c r="Y47" s="31"/>
      <c r="Z47" s="30"/>
      <c r="AA47" s="30"/>
      <c r="AC47" s="31"/>
      <c r="AD47" s="30"/>
      <c r="AE47" s="30"/>
      <c r="AF47" s="30"/>
      <c r="AG47" s="31"/>
      <c r="AH47" s="30"/>
      <c r="AI47" s="30"/>
      <c r="AJ47" s="30"/>
      <c r="AK47" s="31"/>
      <c r="AL47" s="30"/>
      <c r="AQ47" s="30"/>
    </row>
    <row r="48" spans="2:46" ht="50.1" customHeight="1" x14ac:dyDescent="0.35">
      <c r="C48" s="27" t="s">
        <v>27</v>
      </c>
      <c r="K48" s="27">
        <v>3</v>
      </c>
    </row>
    <row r="49" spans="2:46" ht="50.1" customHeight="1" x14ac:dyDescent="0.35">
      <c r="C49" s="27">
        <v>1</v>
      </c>
      <c r="G49" s="27">
        <v>2</v>
      </c>
      <c r="P49" s="27">
        <v>4</v>
      </c>
      <c r="T49" s="27">
        <v>5</v>
      </c>
      <c r="X49" s="27">
        <v>6</v>
      </c>
      <c r="AB49" s="27">
        <v>7</v>
      </c>
      <c r="AF49" s="27">
        <v>8</v>
      </c>
      <c r="AJ49" s="27">
        <v>9</v>
      </c>
      <c r="AN49" s="27">
        <v>10</v>
      </c>
    </row>
    <row r="50" spans="2:46" ht="50.1" customHeight="1" x14ac:dyDescent="0.35">
      <c r="B50" s="27">
        <v>1</v>
      </c>
      <c r="C50" s="27">
        <v>5.38</v>
      </c>
      <c r="D50" s="28">
        <v>4.3242207111067206</v>
      </c>
      <c r="E50" s="27">
        <v>50.3</v>
      </c>
      <c r="G50" s="27">
        <v>5.03</v>
      </c>
      <c r="H50" s="28">
        <v>4.262742562607972</v>
      </c>
      <c r="I50" s="27">
        <v>45.7</v>
      </c>
      <c r="K50" s="27">
        <v>4.91</v>
      </c>
      <c r="L50" s="28">
        <v>4.5174475066745465</v>
      </c>
      <c r="M50" s="27">
        <v>50.1</v>
      </c>
      <c r="P50" s="27">
        <v>4.72</v>
      </c>
      <c r="Q50" s="28">
        <v>4.5145715114729761</v>
      </c>
      <c r="R50" s="27">
        <v>48.1</v>
      </c>
      <c r="T50" s="27">
        <v>5.24</v>
      </c>
      <c r="U50" s="28">
        <v>4.631455676068736</v>
      </c>
      <c r="V50" s="27">
        <v>56.2</v>
      </c>
      <c r="X50" s="27">
        <v>5.04</v>
      </c>
      <c r="Y50" s="28">
        <v>4.3324174856356201</v>
      </c>
      <c r="Z50" s="27">
        <v>47.3</v>
      </c>
      <c r="AB50" s="27">
        <v>4.71</v>
      </c>
      <c r="AC50" s="28">
        <v>4.332271632145444</v>
      </c>
      <c r="AD50" s="27">
        <v>44.2</v>
      </c>
      <c r="AF50" s="27">
        <v>4.8899999999999997</v>
      </c>
      <c r="AG50" s="28">
        <v>4.1985487803455008</v>
      </c>
      <c r="AH50" s="27">
        <v>43.1</v>
      </c>
      <c r="AJ50" s="27">
        <v>5.22</v>
      </c>
      <c r="AK50" s="28">
        <v>4.31072795232165</v>
      </c>
      <c r="AL50" s="27">
        <v>48.5</v>
      </c>
      <c r="AN50" s="27">
        <v>5.34</v>
      </c>
      <c r="AO50" s="28">
        <v>4.4258349473600349</v>
      </c>
      <c r="AP50" s="27">
        <v>52.3</v>
      </c>
      <c r="AS50" s="27">
        <f>AVERAGE(E50,I50,M50,R50,V50,Z50,AD50,AH50,AL50,AP50)</f>
        <v>48.58</v>
      </c>
      <c r="AT50" s="27">
        <f>STDEV(E50,I50,M50,R50,V50,Z50,AD50,AH50,AL50,AP50)</f>
        <v>3.8952392595178136</v>
      </c>
    </row>
    <row r="51" spans="2:46" ht="50.1" customHeight="1" x14ac:dyDescent="0.35">
      <c r="B51" s="27">
        <v>2</v>
      </c>
      <c r="C51" s="27">
        <v>6.11</v>
      </c>
      <c r="D51" s="28">
        <v>5.1840116788779556</v>
      </c>
      <c r="E51" s="27">
        <v>82.1</v>
      </c>
      <c r="G51" s="27">
        <v>5.71</v>
      </c>
      <c r="H51" s="28">
        <v>5.4048042454559608</v>
      </c>
      <c r="I51" s="27">
        <v>83.4</v>
      </c>
      <c r="K51" s="27">
        <v>5.62</v>
      </c>
      <c r="L51" s="28">
        <v>5.2753370977276814</v>
      </c>
      <c r="M51" s="27">
        <v>78.2</v>
      </c>
      <c r="P51" s="27">
        <v>5.52</v>
      </c>
      <c r="Q51" s="28">
        <v>5.1989408062841393</v>
      </c>
      <c r="R51" s="27">
        <v>74.599999999999994</v>
      </c>
      <c r="T51" s="27">
        <v>6.08</v>
      </c>
      <c r="U51" s="28">
        <v>5.228338772094772</v>
      </c>
      <c r="V51" s="27">
        <v>83.1</v>
      </c>
      <c r="X51" s="27">
        <v>5.87</v>
      </c>
      <c r="Y51" s="28">
        <v>5.16837454141442</v>
      </c>
      <c r="Z51" s="27">
        <v>78.400000000000006</v>
      </c>
      <c r="AB51" s="27">
        <v>5.32</v>
      </c>
      <c r="AC51" s="28">
        <v>5.2565748303784678</v>
      </c>
      <c r="AD51" s="27">
        <v>73.5</v>
      </c>
      <c r="AF51" s="27">
        <v>5.56</v>
      </c>
      <c r="AG51" s="28">
        <v>5.2148101215975782</v>
      </c>
      <c r="AH51" s="27">
        <v>75.599999999999994</v>
      </c>
      <c r="AJ51" s="27">
        <v>5.62</v>
      </c>
      <c r="AK51" s="28">
        <v>4.9301166134346204</v>
      </c>
      <c r="AL51" s="27">
        <v>68.3</v>
      </c>
      <c r="AN51" s="27">
        <v>5.69</v>
      </c>
      <c r="AO51" s="28">
        <v>5.1103809026454199</v>
      </c>
      <c r="AP51" s="27">
        <v>74.3</v>
      </c>
      <c r="AS51" s="27">
        <f t="shared" ref="AS51:AS60" si="43">AVERAGE(E51,I51,M51,R51,V51,Z51,AD51,AH51,AL51,AP51)</f>
        <v>77.149999999999991</v>
      </c>
      <c r="AT51" s="27">
        <f t="shared" ref="AT51:AT61" si="44">STDEV(E51,I51,M51,R51,V51,Z51,AD51,AH51,AL51,AP51)</f>
        <v>4.8339654759030122</v>
      </c>
    </row>
    <row r="52" spans="2:46" ht="50.1" customHeight="1" x14ac:dyDescent="0.35">
      <c r="B52" s="27">
        <v>3</v>
      </c>
      <c r="C52" s="27">
        <v>6.54</v>
      </c>
      <c r="D52" s="28">
        <v>6</v>
      </c>
      <c r="E52" s="27">
        <f>C52*D52*D52/2</f>
        <v>117.72</v>
      </c>
      <c r="G52" s="27">
        <v>5.93</v>
      </c>
      <c r="H52" s="28">
        <v>5.87</v>
      </c>
      <c r="I52" s="27">
        <f t="shared" ref="I52:I61" si="45">G52*H52*H52/2</f>
        <v>102.1647085</v>
      </c>
      <c r="K52" s="27">
        <v>6.34</v>
      </c>
      <c r="L52" s="28">
        <v>5.46</v>
      </c>
      <c r="M52" s="27">
        <f t="shared" ref="M52:M61" si="46">K52*L52*L52/2</f>
        <v>94.502771999999993</v>
      </c>
      <c r="N52" s="27">
        <v>18.7</v>
      </c>
      <c r="P52" s="27">
        <v>5.96</v>
      </c>
      <c r="Q52" s="28">
        <v>5.55</v>
      </c>
      <c r="R52" s="27">
        <f t="shared" ref="R52" si="47">P52*Q52*Q52/2</f>
        <v>91.791449999999983</v>
      </c>
      <c r="T52" s="27">
        <v>6.5</v>
      </c>
      <c r="U52" s="28">
        <v>5.73</v>
      </c>
      <c r="V52" s="27">
        <f t="shared" ref="V52" si="48">T52*U52*U52/2</f>
        <v>106.70692500000003</v>
      </c>
      <c r="X52" s="27">
        <v>6.46</v>
      </c>
      <c r="Y52" s="28">
        <v>5.66</v>
      </c>
      <c r="Z52" s="27">
        <f t="shared" ref="Z52:Z61" si="49">X52*Y52*Y52/2</f>
        <v>103.47498800000001</v>
      </c>
      <c r="AB52" s="27">
        <v>5.77</v>
      </c>
      <c r="AC52" s="28">
        <v>5.73</v>
      </c>
      <c r="AD52" s="27">
        <f t="shared" ref="AD52:AD61" si="50">AB52*AC52*AC52/2</f>
        <v>94.722916500000011</v>
      </c>
      <c r="AF52" s="27">
        <v>5.99</v>
      </c>
      <c r="AG52" s="28">
        <v>5.88</v>
      </c>
      <c r="AH52" s="27">
        <f t="shared" ref="AH52:AH61" si="51">AF52*AG52*AG52/2</f>
        <v>103.55032800000001</v>
      </c>
      <c r="AJ52" s="27">
        <v>6.16</v>
      </c>
      <c r="AK52" s="28">
        <v>5.69</v>
      </c>
      <c r="AL52" s="27">
        <f t="shared" ref="AL52:AL61" si="52">AJ52*AK52*AK52/2</f>
        <v>99.718388000000019</v>
      </c>
      <c r="AN52" s="27">
        <v>6.33</v>
      </c>
      <c r="AO52" s="28">
        <v>5.85</v>
      </c>
      <c r="AP52" s="27">
        <f t="shared" ref="AP52:AP61" si="53">AN52*AO52*AO52/2</f>
        <v>108.31421249999998</v>
      </c>
      <c r="AS52" s="27">
        <f t="shared" si="43"/>
        <v>102.26666885</v>
      </c>
      <c r="AT52" s="27">
        <f t="shared" si="44"/>
        <v>7.6856471820594034</v>
      </c>
    </row>
    <row r="53" spans="2:46" ht="50.1" customHeight="1" x14ac:dyDescent="0.35">
      <c r="B53" s="27">
        <v>4</v>
      </c>
      <c r="C53" s="27">
        <v>7.21</v>
      </c>
      <c r="D53" s="28">
        <v>6.1013174721512238</v>
      </c>
      <c r="E53" s="27">
        <v>134.19999999999999</v>
      </c>
      <c r="G53" s="27">
        <v>6.74</v>
      </c>
      <c r="H53" s="28">
        <v>6.1725918549435237</v>
      </c>
      <c r="I53" s="27">
        <v>128.4</v>
      </c>
      <c r="K53" s="27">
        <v>7.12</v>
      </c>
      <c r="L53" s="28">
        <v>6.1603115345124539</v>
      </c>
      <c r="M53" s="27">
        <v>135.1</v>
      </c>
      <c r="P53" s="27">
        <v>6.54</v>
      </c>
      <c r="Q53" s="28">
        <v>6.2123483620329782</v>
      </c>
      <c r="R53" s="27">
        <v>126.2</v>
      </c>
      <c r="T53" s="27">
        <v>7.28</v>
      </c>
      <c r="U53" s="28">
        <v>6.2546685860146995</v>
      </c>
      <c r="V53" s="27">
        <v>142.4</v>
      </c>
      <c r="X53" s="27">
        <v>7.02</v>
      </c>
      <c r="Y53" s="28">
        <v>6.301991726041833</v>
      </c>
      <c r="Z53" s="27">
        <v>139.4</v>
      </c>
      <c r="AB53" s="27">
        <v>7.24</v>
      </c>
      <c r="AC53" s="28">
        <v>6.4048496818827694</v>
      </c>
      <c r="AD53" s="27">
        <v>148.5</v>
      </c>
      <c r="AF53" s="27">
        <v>7.28</v>
      </c>
      <c r="AG53" s="28">
        <v>6.1169912880093609</v>
      </c>
      <c r="AH53" s="27">
        <v>136.19999999999999</v>
      </c>
      <c r="AJ53" s="27">
        <v>7.41</v>
      </c>
      <c r="AK53" s="28">
        <v>5.8061347796638456</v>
      </c>
      <c r="AL53" s="27">
        <v>124.9</v>
      </c>
      <c r="AN53" s="27">
        <v>7.12</v>
      </c>
      <c r="AO53" s="28">
        <v>6.3445101456900597</v>
      </c>
      <c r="AP53" s="27">
        <v>143.30000000000001</v>
      </c>
      <c r="AS53" s="27">
        <f t="shared" si="43"/>
        <v>135.86000000000001</v>
      </c>
      <c r="AT53" s="27">
        <f t="shared" si="44"/>
        <v>7.7671959762409317</v>
      </c>
    </row>
    <row r="54" spans="2:46" ht="50.1" customHeight="1" x14ac:dyDescent="0.35">
      <c r="B54" s="27">
        <v>5</v>
      </c>
      <c r="C54" s="27">
        <v>8.57</v>
      </c>
      <c r="D54" s="28">
        <v>6.87</v>
      </c>
      <c r="E54" s="27">
        <f t="shared" ref="E54:E55" si="54">C54*D54*D54/2</f>
        <v>202.23871650000001</v>
      </c>
      <c r="G54" s="27">
        <v>7.86</v>
      </c>
      <c r="H54" s="28">
        <v>6.73</v>
      </c>
      <c r="I54" s="27">
        <f t="shared" si="45"/>
        <v>178.00109700000002</v>
      </c>
      <c r="K54" s="27">
        <v>7.98</v>
      </c>
      <c r="L54" s="28">
        <v>6.96</v>
      </c>
      <c r="M54" s="27">
        <f t="shared" si="46"/>
        <v>193.28198400000002</v>
      </c>
      <c r="N54" s="27">
        <v>18.399999999999999</v>
      </c>
      <c r="P54" s="27">
        <v>7.78</v>
      </c>
      <c r="Q54" s="28">
        <v>6.49</v>
      </c>
      <c r="R54" s="27">
        <f t="shared" ref="R54:R61" si="55">P54*Q54*Q54/2</f>
        <v>163.84718900000001</v>
      </c>
      <c r="T54" s="27">
        <v>8.43</v>
      </c>
      <c r="U54" s="28">
        <v>7.13</v>
      </c>
      <c r="V54" s="27">
        <f>T54*U54*U54/2</f>
        <v>214.2775335</v>
      </c>
      <c r="X54" s="27">
        <v>8.11</v>
      </c>
      <c r="Y54" s="28">
        <v>6.86</v>
      </c>
      <c r="Z54" s="27">
        <f t="shared" si="49"/>
        <v>190.82667800000002</v>
      </c>
      <c r="AB54" s="27">
        <v>8.42</v>
      </c>
      <c r="AC54" s="28">
        <v>7.46</v>
      </c>
      <c r="AD54" s="27">
        <f t="shared" si="50"/>
        <v>234.29323600000001</v>
      </c>
      <c r="AF54" s="27">
        <v>8.24</v>
      </c>
      <c r="AG54" s="28">
        <v>7.82</v>
      </c>
      <c r="AH54" s="27">
        <f t="shared" si="51"/>
        <v>251.94788800000003</v>
      </c>
      <c r="AJ54" s="27">
        <v>8.02</v>
      </c>
      <c r="AK54" s="28">
        <v>7.46</v>
      </c>
      <c r="AL54" s="27">
        <f t="shared" si="52"/>
        <v>223.16291599999997</v>
      </c>
      <c r="AN54" s="27">
        <v>8.3000000000000007</v>
      </c>
      <c r="AO54" s="28">
        <v>7.51</v>
      </c>
      <c r="AP54" s="27">
        <f t="shared" si="53"/>
        <v>234.06041500000001</v>
      </c>
      <c r="AS54" s="27">
        <f t="shared" si="43"/>
        <v>208.59376530000003</v>
      </c>
      <c r="AT54" s="27">
        <f t="shared" si="44"/>
        <v>27.812532140506921</v>
      </c>
    </row>
    <row r="55" spans="2:46" ht="50.1" customHeight="1" x14ac:dyDescent="0.35">
      <c r="B55" s="27">
        <v>6</v>
      </c>
      <c r="C55" s="27">
        <v>9.31</v>
      </c>
      <c r="D55" s="28">
        <v>8.25</v>
      </c>
      <c r="E55" s="27">
        <f t="shared" si="54"/>
        <v>316.8309375</v>
      </c>
      <c r="G55" s="27">
        <v>8.3800000000000008</v>
      </c>
      <c r="H55" s="28">
        <v>7.96</v>
      </c>
      <c r="I55" s="27">
        <f t="shared" si="45"/>
        <v>265.48510400000004</v>
      </c>
      <c r="K55" s="27">
        <v>8.64</v>
      </c>
      <c r="L55" s="28">
        <v>8.57</v>
      </c>
      <c r="M55" s="27">
        <f t="shared" si="46"/>
        <v>317.28196800000006</v>
      </c>
      <c r="N55" s="27">
        <v>18.2</v>
      </c>
      <c r="P55" s="27">
        <v>8.24</v>
      </c>
      <c r="Q55" s="28">
        <v>7.97</v>
      </c>
      <c r="R55" s="27">
        <f t="shared" si="55"/>
        <v>261.70610799999997</v>
      </c>
      <c r="T55" s="27">
        <v>10.130000000000001</v>
      </c>
      <c r="U55" s="28">
        <v>8.02</v>
      </c>
      <c r="V55" s="27">
        <f t="shared" ref="V55:V61" si="56">T55*U55*U55/2</f>
        <v>325.78282599999994</v>
      </c>
      <c r="X55" s="27">
        <v>8.41</v>
      </c>
      <c r="Y55" s="28">
        <v>8.16</v>
      </c>
      <c r="Z55" s="27">
        <f t="shared" si="49"/>
        <v>279.99244800000002</v>
      </c>
      <c r="AB55" s="27">
        <v>8.67</v>
      </c>
      <c r="AC55" s="28">
        <v>8.41</v>
      </c>
      <c r="AD55" s="27">
        <f t="shared" si="50"/>
        <v>306.6063135</v>
      </c>
      <c r="AF55" s="27">
        <v>8.4700000000000006</v>
      </c>
      <c r="AG55" s="28">
        <v>8.36</v>
      </c>
      <c r="AH55" s="27">
        <f t="shared" si="51"/>
        <v>295.98245600000001</v>
      </c>
      <c r="AJ55" s="27">
        <v>9.32</v>
      </c>
      <c r="AK55" s="28">
        <v>8.16</v>
      </c>
      <c r="AL55" s="27">
        <f t="shared" si="52"/>
        <v>310.28889600000002</v>
      </c>
      <c r="AN55" s="27">
        <v>8.69</v>
      </c>
      <c r="AO55" s="28">
        <v>8.58</v>
      </c>
      <c r="AP55" s="27">
        <f t="shared" si="53"/>
        <v>319.86325799999997</v>
      </c>
      <c r="AS55" s="27">
        <f t="shared" si="43"/>
        <v>299.98203150000001</v>
      </c>
      <c r="AT55" s="27">
        <f t="shared" si="44"/>
        <v>23.249598676381165</v>
      </c>
    </row>
    <row r="56" spans="2:46" ht="50.1" customHeight="1" x14ac:dyDescent="0.35">
      <c r="B56" s="27">
        <v>7</v>
      </c>
      <c r="C56" s="27">
        <v>10.25</v>
      </c>
      <c r="D56" s="28">
        <v>9.2899999999999991</v>
      </c>
      <c r="E56" s="27">
        <f t="shared" si="14"/>
        <v>442.30851249999995</v>
      </c>
      <c r="G56" s="27">
        <v>9.42</v>
      </c>
      <c r="H56" s="28">
        <v>8.98</v>
      </c>
      <c r="I56" s="27">
        <f t="shared" si="45"/>
        <v>379.816284</v>
      </c>
      <c r="K56" s="27">
        <v>9.9</v>
      </c>
      <c r="L56" s="28">
        <v>9.1300000000000008</v>
      </c>
      <c r="M56" s="27">
        <f t="shared" si="46"/>
        <v>412.61665500000009</v>
      </c>
      <c r="N56" s="27">
        <v>18.600000000000001</v>
      </c>
      <c r="P56" s="27">
        <v>8.91</v>
      </c>
      <c r="Q56" s="28">
        <v>8.67</v>
      </c>
      <c r="R56" s="27">
        <f t="shared" si="55"/>
        <v>334.87744950000001</v>
      </c>
      <c r="T56" s="27">
        <v>10.55</v>
      </c>
      <c r="U56" s="28">
        <v>9.1999999999999993</v>
      </c>
      <c r="V56" s="27">
        <f t="shared" si="56"/>
        <v>446.476</v>
      </c>
      <c r="X56" s="27">
        <v>9.0399999999999991</v>
      </c>
      <c r="Y56" s="28">
        <v>8.93</v>
      </c>
      <c r="Z56" s="27">
        <f t="shared" si="49"/>
        <v>360.44694799999996</v>
      </c>
      <c r="AB56" s="27">
        <v>9.86</v>
      </c>
      <c r="AC56" s="28">
        <v>9.42</v>
      </c>
      <c r="AD56" s="27">
        <f t="shared" si="50"/>
        <v>437.47045199999997</v>
      </c>
      <c r="AF56" s="27">
        <v>10.35</v>
      </c>
      <c r="AG56" s="28">
        <v>9.5500000000000007</v>
      </c>
      <c r="AH56" s="27">
        <f t="shared" si="51"/>
        <v>471.97293750000006</v>
      </c>
      <c r="AJ56" s="27">
        <v>10.63</v>
      </c>
      <c r="AK56" s="28">
        <v>8.91</v>
      </c>
      <c r="AL56" s="27">
        <f t="shared" si="52"/>
        <v>421.94775150000004</v>
      </c>
      <c r="AN56" s="27">
        <v>10.57</v>
      </c>
      <c r="AO56" s="28">
        <v>9.2799999999999994</v>
      </c>
      <c r="AP56" s="27">
        <f t="shared" si="53"/>
        <v>455.13574399999993</v>
      </c>
      <c r="AS56" s="27">
        <f t="shared" si="43"/>
        <v>416.30687339999997</v>
      </c>
      <c r="AT56" s="27">
        <f t="shared" si="44"/>
        <v>44.433012069389811</v>
      </c>
    </row>
    <row r="57" spans="2:46" ht="50.1" customHeight="1" x14ac:dyDescent="0.35">
      <c r="B57" s="27">
        <v>8</v>
      </c>
      <c r="C57" s="27">
        <v>10.84</v>
      </c>
      <c r="D57" s="28">
        <v>10.199999999999999</v>
      </c>
      <c r="E57" s="27">
        <f t="shared" si="14"/>
        <v>563.89679999999998</v>
      </c>
      <c r="G57" s="27">
        <v>10.34</v>
      </c>
      <c r="H57" s="28">
        <v>9.67</v>
      </c>
      <c r="I57" s="27">
        <f t="shared" si="45"/>
        <v>483.44101299999994</v>
      </c>
      <c r="K57" s="27">
        <v>10.96</v>
      </c>
      <c r="L57" s="28">
        <v>10.26</v>
      </c>
      <c r="M57" s="27">
        <f t="shared" si="46"/>
        <v>576.86644799999999</v>
      </c>
      <c r="N57" s="27">
        <v>18.7</v>
      </c>
      <c r="P57" s="27">
        <v>10.98</v>
      </c>
      <c r="Q57" s="28">
        <v>9.52</v>
      </c>
      <c r="R57" s="27">
        <f t="shared" si="55"/>
        <v>497.56089600000001</v>
      </c>
      <c r="T57" s="27">
        <v>11.16</v>
      </c>
      <c r="U57" s="28">
        <v>10.25</v>
      </c>
      <c r="V57" s="27">
        <f t="shared" si="56"/>
        <v>586.24874999999997</v>
      </c>
      <c r="X57" s="27">
        <v>10.9</v>
      </c>
      <c r="Y57" s="28">
        <v>9.6300000000000008</v>
      </c>
      <c r="Z57" s="27">
        <f t="shared" si="49"/>
        <v>505.41610500000013</v>
      </c>
      <c r="AB57" s="27">
        <v>10.98</v>
      </c>
      <c r="AC57" s="28">
        <v>10.119999999999999</v>
      </c>
      <c r="AD57" s="27">
        <f t="shared" si="50"/>
        <v>562.25505599999997</v>
      </c>
      <c r="AF57" s="27">
        <v>11.18</v>
      </c>
      <c r="AG57" s="28">
        <v>9.93</v>
      </c>
      <c r="AH57" s="27">
        <f t="shared" si="51"/>
        <v>551.20139099999994</v>
      </c>
      <c r="AJ57" s="27">
        <v>11.23</v>
      </c>
      <c r="AK57" s="28">
        <v>10.46</v>
      </c>
      <c r="AL57" s="27">
        <f t="shared" si="52"/>
        <v>614.34613400000012</v>
      </c>
      <c r="AN57" s="27">
        <v>11.44</v>
      </c>
      <c r="AO57" s="28">
        <v>10.47</v>
      </c>
      <c r="AP57" s="27">
        <f t="shared" si="53"/>
        <v>627.03154800000004</v>
      </c>
      <c r="AS57" s="27">
        <f t="shared" si="43"/>
        <v>556.82641409999997</v>
      </c>
      <c r="AT57" s="27">
        <f t="shared" si="44"/>
        <v>48.484242363854342</v>
      </c>
    </row>
    <row r="58" spans="2:46" ht="50.1" customHeight="1" x14ac:dyDescent="0.35">
      <c r="B58" s="27">
        <v>9</v>
      </c>
      <c r="C58" s="27">
        <v>12.21</v>
      </c>
      <c r="D58" s="28">
        <v>10.78</v>
      </c>
      <c r="E58" s="27">
        <f t="shared" si="14"/>
        <v>709.45228199999985</v>
      </c>
      <c r="G58" s="27">
        <v>11.46</v>
      </c>
      <c r="H58" s="28">
        <v>10.67</v>
      </c>
      <c r="I58" s="27">
        <f t="shared" si="45"/>
        <v>652.35419700000011</v>
      </c>
      <c r="K58" s="27">
        <v>11.75</v>
      </c>
      <c r="L58" s="28">
        <v>11.12</v>
      </c>
      <c r="M58" s="27">
        <f t="shared" si="46"/>
        <v>726.4695999999999</v>
      </c>
      <c r="N58" s="27">
        <v>17.899999999999999</v>
      </c>
      <c r="P58" s="27">
        <v>11.7</v>
      </c>
      <c r="Q58" s="28">
        <v>10.59</v>
      </c>
      <c r="R58" s="27">
        <f t="shared" si="55"/>
        <v>656.06638499999997</v>
      </c>
      <c r="T58" s="27">
        <v>12.81</v>
      </c>
      <c r="U58" s="28">
        <v>10.98</v>
      </c>
      <c r="V58" s="27">
        <f t="shared" si="56"/>
        <v>772.18936200000007</v>
      </c>
      <c r="X58" s="27">
        <v>11.78</v>
      </c>
      <c r="Y58" s="28">
        <v>10.210000000000001</v>
      </c>
      <c r="Z58" s="27">
        <f t="shared" si="49"/>
        <v>613.99774900000011</v>
      </c>
      <c r="AB58" s="27">
        <v>11.33</v>
      </c>
      <c r="AC58" s="28">
        <v>10.98</v>
      </c>
      <c r="AD58" s="27">
        <f t="shared" si="50"/>
        <v>682.97466600000007</v>
      </c>
      <c r="AF58" s="27">
        <v>12.19</v>
      </c>
      <c r="AG58" s="28">
        <v>10.42</v>
      </c>
      <c r="AH58" s="27">
        <f t="shared" si="51"/>
        <v>661.77315799999997</v>
      </c>
      <c r="AJ58" s="27">
        <v>11.89</v>
      </c>
      <c r="AK58" s="28">
        <v>11.36</v>
      </c>
      <c r="AL58" s="27">
        <f t="shared" si="52"/>
        <v>767.19987200000003</v>
      </c>
      <c r="AN58" s="27">
        <v>11.67</v>
      </c>
      <c r="AO58" s="28">
        <v>11.13</v>
      </c>
      <c r="AP58" s="27">
        <f t="shared" si="53"/>
        <v>722.82171150000011</v>
      </c>
      <c r="AS58" s="27">
        <f t="shared" si="43"/>
        <v>696.52989825000009</v>
      </c>
      <c r="AT58" s="27">
        <f t="shared" si="44"/>
        <v>51.924466819967549</v>
      </c>
    </row>
    <row r="59" spans="2:46" ht="50.1" customHeight="1" x14ac:dyDescent="0.35">
      <c r="B59" s="27">
        <v>10</v>
      </c>
      <c r="C59" s="27">
        <v>12.57</v>
      </c>
      <c r="D59" s="28">
        <v>11.74</v>
      </c>
      <c r="E59" s="27">
        <f t="shared" si="14"/>
        <v>866.24646599999994</v>
      </c>
      <c r="G59" s="27">
        <v>12.76</v>
      </c>
      <c r="H59" s="28">
        <v>11.44</v>
      </c>
      <c r="I59" s="27">
        <f t="shared" si="45"/>
        <v>834.973568</v>
      </c>
      <c r="K59" s="27">
        <v>13.92</v>
      </c>
      <c r="L59" s="28">
        <v>12.06</v>
      </c>
      <c r="M59" s="27">
        <f t="shared" si="46"/>
        <v>1012.2874560000001</v>
      </c>
      <c r="N59" s="27">
        <v>18</v>
      </c>
      <c r="P59" s="27">
        <v>12.54</v>
      </c>
      <c r="Q59" s="28">
        <v>11.43</v>
      </c>
      <c r="R59" s="27">
        <f t="shared" si="55"/>
        <v>819.14352299999996</v>
      </c>
      <c r="T59" s="27">
        <v>13.57</v>
      </c>
      <c r="U59" s="28">
        <v>11.56</v>
      </c>
      <c r="V59" s="27">
        <f t="shared" si="56"/>
        <v>906.70397600000013</v>
      </c>
      <c r="X59" s="27">
        <v>12.36</v>
      </c>
      <c r="Y59" s="28">
        <v>11.33</v>
      </c>
      <c r="Z59" s="27">
        <f t="shared" si="49"/>
        <v>793.31980199999987</v>
      </c>
      <c r="AB59" s="27">
        <v>12.47</v>
      </c>
      <c r="AC59" s="28">
        <v>11.9</v>
      </c>
      <c r="AD59" s="27">
        <f>AB59*AC59*AC59/2</f>
        <v>882.93835000000001</v>
      </c>
      <c r="AF59" s="27">
        <v>12.89</v>
      </c>
      <c r="AG59" s="28">
        <v>11.19</v>
      </c>
      <c r="AH59" s="27">
        <f t="shared" si="51"/>
        <v>807.0177645</v>
      </c>
      <c r="AJ59" s="27">
        <v>12.96</v>
      </c>
      <c r="AK59" s="28">
        <v>12.16</v>
      </c>
      <c r="AL59" s="27">
        <f t="shared" si="52"/>
        <v>958.1690880000001</v>
      </c>
      <c r="AN59" s="27">
        <v>12.16</v>
      </c>
      <c r="AO59" s="28">
        <v>12.07</v>
      </c>
      <c r="AP59" s="27">
        <f t="shared" si="53"/>
        <v>885.76419199999998</v>
      </c>
      <c r="AS59" s="27">
        <f t="shared" si="43"/>
        <v>876.65641855000013</v>
      </c>
      <c r="AT59" s="27">
        <f t="shared" si="44"/>
        <v>69.132286718056264</v>
      </c>
    </row>
    <row r="60" spans="2:46" ht="50.1" customHeight="1" x14ac:dyDescent="0.35">
      <c r="B60" s="27">
        <v>11</v>
      </c>
      <c r="C60" s="27">
        <v>14.04</v>
      </c>
      <c r="D60" s="28">
        <v>13.01</v>
      </c>
      <c r="E60" s="27">
        <f>C60*D60*D60/2</f>
        <v>1188.2059019999999</v>
      </c>
      <c r="G60" s="27">
        <v>12.99</v>
      </c>
      <c r="H60" s="28">
        <v>12.83</v>
      </c>
      <c r="I60" s="27">
        <f t="shared" si="45"/>
        <v>1069.1348055000001</v>
      </c>
      <c r="K60" s="27">
        <v>14.24</v>
      </c>
      <c r="L60" s="28">
        <v>13.08</v>
      </c>
      <c r="M60" s="27">
        <f>K60*L60*L60/2</f>
        <v>1218.135168</v>
      </c>
      <c r="N60" s="27">
        <v>18.7</v>
      </c>
      <c r="P60" s="27">
        <v>13.26</v>
      </c>
      <c r="Q60" s="28">
        <v>12.45</v>
      </c>
      <c r="R60" s="27">
        <f t="shared" si="55"/>
        <v>1027.666575</v>
      </c>
      <c r="T60" s="27">
        <v>13.98</v>
      </c>
      <c r="U60" s="28">
        <v>12.61</v>
      </c>
      <c r="V60" s="27">
        <f t="shared" si="56"/>
        <v>1111.4945789999999</v>
      </c>
      <c r="X60" s="27">
        <v>12.61</v>
      </c>
      <c r="Y60" s="28">
        <v>12.25</v>
      </c>
      <c r="Z60" s="27">
        <f t="shared" si="49"/>
        <v>946.14406250000002</v>
      </c>
      <c r="AB60" s="27">
        <v>13.68</v>
      </c>
      <c r="AC60" s="28">
        <v>12.43</v>
      </c>
      <c r="AD60" s="27">
        <f t="shared" si="50"/>
        <v>1056.8135159999999</v>
      </c>
      <c r="AF60" s="27">
        <v>12.94</v>
      </c>
      <c r="AG60" s="28">
        <v>12.65</v>
      </c>
      <c r="AH60" s="27">
        <f t="shared" si="51"/>
        <v>1035.3455750000001</v>
      </c>
      <c r="AJ60" s="27">
        <v>13.58</v>
      </c>
      <c r="AK60" s="28">
        <v>12.98</v>
      </c>
      <c r="AL60" s="27">
        <f t="shared" si="52"/>
        <v>1143.9819160000002</v>
      </c>
      <c r="AN60" s="27">
        <v>13.19</v>
      </c>
      <c r="AO60" s="28">
        <v>12.02</v>
      </c>
      <c r="AP60" s="27">
        <f t="shared" si="53"/>
        <v>952.84823799999981</v>
      </c>
      <c r="AS60" s="27">
        <f t="shared" si="43"/>
        <v>1074.9770337000002</v>
      </c>
      <c r="AT60" s="27">
        <f t="shared" si="44"/>
        <v>91.345855080053795</v>
      </c>
    </row>
    <row r="61" spans="2:46" ht="50.1" customHeight="1" x14ac:dyDescent="0.35">
      <c r="B61" s="27">
        <v>12</v>
      </c>
      <c r="C61" s="27">
        <v>14.44</v>
      </c>
      <c r="D61" s="28">
        <v>14.04</v>
      </c>
      <c r="E61" s="27">
        <f t="shared" si="14"/>
        <v>1423.2179519999997</v>
      </c>
      <c r="G61" s="27">
        <v>14.56</v>
      </c>
      <c r="H61" s="28">
        <v>13.48</v>
      </c>
      <c r="I61" s="27">
        <f t="shared" si="45"/>
        <v>1322.8517120000001</v>
      </c>
      <c r="K61" s="27">
        <v>15.23</v>
      </c>
      <c r="L61" s="28">
        <v>13.44</v>
      </c>
      <c r="M61" s="27">
        <f t="shared" si="46"/>
        <v>1375.524864</v>
      </c>
      <c r="N61" s="27">
        <v>18.899999999999999</v>
      </c>
      <c r="P61" s="27">
        <v>14.78</v>
      </c>
      <c r="Q61" s="28">
        <v>13.22</v>
      </c>
      <c r="R61" s="27">
        <f t="shared" si="55"/>
        <v>1291.5384760000002</v>
      </c>
      <c r="T61" s="27">
        <v>14.46</v>
      </c>
      <c r="U61" s="28">
        <v>14.21</v>
      </c>
      <c r="V61" s="27">
        <f t="shared" si="56"/>
        <v>1459.9112430000002</v>
      </c>
      <c r="X61" s="27">
        <v>13.56</v>
      </c>
      <c r="Y61" s="28">
        <v>13.38</v>
      </c>
      <c r="Z61" s="27">
        <f t="shared" si="49"/>
        <v>1213.7854320000001</v>
      </c>
      <c r="AB61" s="27">
        <v>14.25</v>
      </c>
      <c r="AC61" s="28">
        <v>13.62</v>
      </c>
      <c r="AD61" s="27">
        <f t="shared" si="50"/>
        <v>1321.7188499999997</v>
      </c>
      <c r="AF61" s="27">
        <v>13.32</v>
      </c>
      <c r="AG61" s="28">
        <v>13.21</v>
      </c>
      <c r="AH61" s="27">
        <f t="shared" si="51"/>
        <v>1162.1973060000003</v>
      </c>
      <c r="AJ61" s="27">
        <v>14.19</v>
      </c>
      <c r="AK61" s="28">
        <v>13.72</v>
      </c>
      <c r="AL61" s="27">
        <f t="shared" si="52"/>
        <v>1335.5514480000002</v>
      </c>
      <c r="AN61" s="27">
        <v>13.69</v>
      </c>
      <c r="AO61" s="28">
        <v>12.64</v>
      </c>
      <c r="AP61" s="27">
        <f t="shared" si="53"/>
        <v>1093.622912</v>
      </c>
      <c r="AS61" s="27">
        <f>AVERAGE(E61,I61,M61,R61,V61,Z61,AD61,AH61,AL61,AP61)</f>
        <v>1299.9920195</v>
      </c>
      <c r="AT61" s="27">
        <f t="shared" si="44"/>
        <v>114.40751843427982</v>
      </c>
    </row>
    <row r="62" spans="2:46" ht="50.1" customHeight="1" x14ac:dyDescent="0.35"/>
    <row r="63" spans="2:46" ht="50.1" customHeight="1" x14ac:dyDescent="0.35">
      <c r="C63" s="27" t="s">
        <v>33</v>
      </c>
    </row>
    <row r="64" spans="2:46" ht="50.1" customHeight="1" x14ac:dyDescent="0.35">
      <c r="C64" s="27">
        <v>1</v>
      </c>
      <c r="G64" s="27">
        <v>2</v>
      </c>
      <c r="K64" s="27">
        <v>3</v>
      </c>
      <c r="P64" s="27">
        <v>4</v>
      </c>
      <c r="T64" s="27">
        <v>5</v>
      </c>
      <c r="X64" s="27">
        <v>6</v>
      </c>
      <c r="AB64" s="27">
        <v>7</v>
      </c>
      <c r="AF64" s="27">
        <v>8</v>
      </c>
      <c r="AJ64" s="27">
        <v>9</v>
      </c>
      <c r="AN64" s="27">
        <v>10</v>
      </c>
    </row>
    <row r="65" spans="2:46" ht="50.1" customHeight="1" x14ac:dyDescent="0.35">
      <c r="B65" s="27">
        <v>1</v>
      </c>
      <c r="C65" s="27">
        <v>5.38</v>
      </c>
      <c r="D65" s="28">
        <v>4.26</v>
      </c>
      <c r="E65" s="27">
        <f t="shared" si="14"/>
        <v>48.817043999999989</v>
      </c>
      <c r="G65" s="27">
        <v>5.32</v>
      </c>
      <c r="H65" s="28">
        <v>4.47</v>
      </c>
      <c r="I65" s="27">
        <f t="shared" ref="I65:I68" si="57">G65*H65*H65/2</f>
        <v>53.149193999999994</v>
      </c>
      <c r="K65" s="27">
        <v>5.1100000000000003</v>
      </c>
      <c r="L65" s="28">
        <v>4.3</v>
      </c>
      <c r="M65" s="27">
        <f t="shared" ref="M65:M68" si="58">K65*L65*L65/2</f>
        <v>47.241949999999996</v>
      </c>
      <c r="P65" s="27">
        <v>5.28</v>
      </c>
      <c r="Q65" s="28">
        <v>4.4000000000000004</v>
      </c>
      <c r="R65" s="27">
        <f t="shared" ref="R65:R69" si="59">P65*Q65*Q65/2</f>
        <v>51.110400000000013</v>
      </c>
      <c r="T65" s="27">
        <v>5.1100000000000003</v>
      </c>
      <c r="U65" s="28">
        <v>4.3499999999999996</v>
      </c>
      <c r="V65" s="27">
        <f t="shared" ref="V65:V68" si="60">T65*U65*U65/2</f>
        <v>48.346987499999997</v>
      </c>
      <c r="X65" s="27">
        <v>4.6900000000000004</v>
      </c>
      <c r="Y65" s="28">
        <v>4.67</v>
      </c>
      <c r="Z65" s="27">
        <f>X65*Y65*Y65/2</f>
        <v>51.141870500000003</v>
      </c>
      <c r="AB65" s="27">
        <v>4.9800000000000004</v>
      </c>
      <c r="AC65" s="28">
        <v>4.42</v>
      </c>
      <c r="AD65" s="27">
        <f t="shared" ref="AD65:AD66" si="61">AB65*AC65*AC65/2</f>
        <v>48.645636000000003</v>
      </c>
      <c r="AF65" s="27">
        <v>5.61</v>
      </c>
      <c r="AG65" s="28">
        <v>4.2300000000000004</v>
      </c>
      <c r="AH65" s="27">
        <f t="shared" ref="AH65:AH68" si="62">AF65*AG65*AG65/2</f>
        <v>50.189584500000009</v>
      </c>
      <c r="AJ65" s="27">
        <v>4.72</v>
      </c>
      <c r="AK65" s="28">
        <v>4.57</v>
      </c>
      <c r="AL65" s="27">
        <f t="shared" ref="AL65:AL68" si="63">AJ65*AK65*AK65/2</f>
        <v>49.288364000000001</v>
      </c>
      <c r="AN65" s="27">
        <v>5.04</v>
      </c>
      <c r="AO65" s="28">
        <v>4.55</v>
      </c>
      <c r="AP65" s="27">
        <f t="shared" ref="AP65:AP75" si="64">AN65*AO65*AO65/2</f>
        <v>52.170299999999997</v>
      </c>
      <c r="AS65" s="27">
        <f>AVERAGE(E65,I65,M65,R65,V65,Z65,AD65,AH65,AL65,AP65)</f>
        <v>50.01013305</v>
      </c>
      <c r="AT65" s="27">
        <f t="shared" ref="AT65:AT74" si="65">STDEV(E65,I65,M65,R65,V65,Z65,AD65,AH65,AL65,AP65)</f>
        <v>1.8642484187291661</v>
      </c>
    </row>
    <row r="66" spans="2:46" ht="50.1" customHeight="1" x14ac:dyDescent="0.35">
      <c r="B66" s="27">
        <v>2</v>
      </c>
      <c r="C66" s="27">
        <v>6.07</v>
      </c>
      <c r="D66" s="28">
        <v>5.21</v>
      </c>
      <c r="E66" s="27">
        <f t="shared" si="14"/>
        <v>82.382343500000005</v>
      </c>
      <c r="G66" s="27">
        <v>6.07</v>
      </c>
      <c r="H66" s="28">
        <v>5.33</v>
      </c>
      <c r="I66" s="27">
        <f t="shared" si="57"/>
        <v>86.221011500000017</v>
      </c>
      <c r="K66" s="27">
        <v>6.08</v>
      </c>
      <c r="L66" s="28">
        <v>5.17</v>
      </c>
      <c r="M66" s="27">
        <f t="shared" si="58"/>
        <v>81.255855999999994</v>
      </c>
      <c r="P66" s="27">
        <v>5.52</v>
      </c>
      <c r="Q66" s="28">
        <v>5.33</v>
      </c>
      <c r="R66" s="27">
        <f t="shared" si="59"/>
        <v>78.408563999999998</v>
      </c>
      <c r="T66" s="27">
        <v>5.72</v>
      </c>
      <c r="U66" s="28">
        <v>5.16</v>
      </c>
      <c r="V66" s="27">
        <f t="shared" si="60"/>
        <v>76.149215999999996</v>
      </c>
      <c r="X66" s="27">
        <v>5.67</v>
      </c>
      <c r="Y66" s="28">
        <v>5.12</v>
      </c>
      <c r="Z66" s="27">
        <f>X66*Y66*Y66/2</f>
        <v>74.317824000000002</v>
      </c>
      <c r="AB66" s="27">
        <v>5.81</v>
      </c>
      <c r="AC66" s="28">
        <v>5.29</v>
      </c>
      <c r="AD66" s="27">
        <f t="shared" si="61"/>
        <v>81.293810500000006</v>
      </c>
      <c r="AF66" s="27">
        <v>6.14</v>
      </c>
      <c r="AG66" s="28">
        <v>4.99</v>
      </c>
      <c r="AH66" s="27">
        <f t="shared" si="62"/>
        <v>76.443307000000004</v>
      </c>
      <c r="AJ66" s="27">
        <v>5.54</v>
      </c>
      <c r="AK66" s="28">
        <v>5.31</v>
      </c>
      <c r="AL66" s="27">
        <f t="shared" si="63"/>
        <v>78.10319699999998</v>
      </c>
      <c r="AN66" s="27">
        <v>5.58</v>
      </c>
      <c r="AO66" s="28">
        <v>5.22</v>
      </c>
      <c r="AP66" s="27">
        <f t="shared" si="64"/>
        <v>76.023035999999991</v>
      </c>
      <c r="AS66" s="27">
        <f t="shared" ref="AS66:AS76" si="66">AVERAGE(E66,I66,M66,R66,V66,Z66,AD66,AH66,AL66,AP66)</f>
        <v>79.059816550000008</v>
      </c>
      <c r="AT66" s="27">
        <f t="shared" si="65"/>
        <v>3.6590939189202758</v>
      </c>
    </row>
    <row r="67" spans="2:46" ht="50.1" customHeight="1" x14ac:dyDescent="0.35">
      <c r="B67" s="27">
        <v>3</v>
      </c>
      <c r="C67" s="27">
        <v>6.43</v>
      </c>
      <c r="D67" s="28">
        <v>5.72</v>
      </c>
      <c r="E67" s="27">
        <f t="shared" si="14"/>
        <v>105.18965599999999</v>
      </c>
      <c r="G67" s="27">
        <v>6.52</v>
      </c>
      <c r="H67" s="28">
        <v>5.84</v>
      </c>
      <c r="I67" s="27">
        <f t="shared" si="57"/>
        <v>111.18425599999999</v>
      </c>
      <c r="K67" s="27">
        <v>6.57</v>
      </c>
      <c r="L67" s="28">
        <v>5.58</v>
      </c>
      <c r="M67" s="27">
        <f t="shared" si="58"/>
        <v>102.28307400000001</v>
      </c>
      <c r="P67" s="27">
        <v>5.89</v>
      </c>
      <c r="Q67" s="28">
        <v>5.82</v>
      </c>
      <c r="R67" s="27">
        <f t="shared" si="59"/>
        <v>99.754218000000009</v>
      </c>
      <c r="T67" s="27">
        <v>6.21</v>
      </c>
      <c r="U67" s="28">
        <v>5.54</v>
      </c>
      <c r="V67" s="27">
        <f t="shared" si="60"/>
        <v>95.297417999999993</v>
      </c>
      <c r="X67" s="27">
        <v>5.96</v>
      </c>
      <c r="Y67" s="28">
        <v>5.73</v>
      </c>
      <c r="Z67" s="27">
        <f>X67*Y67*Y67/2</f>
        <v>97.842042000000021</v>
      </c>
      <c r="AB67" s="27">
        <v>6.38</v>
      </c>
      <c r="AC67" s="28">
        <v>5.79</v>
      </c>
      <c r="AD67" s="27">
        <f>AB67*AC67*AC67/2</f>
        <v>106.94187899999999</v>
      </c>
      <c r="AF67" s="27">
        <v>6.82</v>
      </c>
      <c r="AG67" s="28">
        <v>5.39</v>
      </c>
      <c r="AH67" s="27">
        <f t="shared" si="62"/>
        <v>99.067660999999987</v>
      </c>
      <c r="AJ67" s="27">
        <v>5.86</v>
      </c>
      <c r="AK67" s="28">
        <v>5.79</v>
      </c>
      <c r="AL67" s="27">
        <f t="shared" si="63"/>
        <v>98.22561300000001</v>
      </c>
      <c r="AN67" s="27">
        <v>6.24</v>
      </c>
      <c r="AO67" s="28">
        <v>5.53</v>
      </c>
      <c r="AP67" s="27">
        <f t="shared" si="64"/>
        <v>95.412408000000013</v>
      </c>
      <c r="AS67" s="27">
        <f t="shared" si="66"/>
        <v>101.1198225</v>
      </c>
      <c r="AT67" s="27">
        <f t="shared" si="65"/>
        <v>5.2151208879148481</v>
      </c>
    </row>
    <row r="68" spans="2:46" ht="50.1" customHeight="1" x14ac:dyDescent="0.35">
      <c r="B68" s="27">
        <v>4</v>
      </c>
      <c r="C68" s="27">
        <v>6.59</v>
      </c>
      <c r="D68" s="28">
        <v>6.14</v>
      </c>
      <c r="E68" s="27">
        <f t="shared" si="14"/>
        <v>124.22018199999998</v>
      </c>
      <c r="G68" s="27">
        <v>7.12</v>
      </c>
      <c r="H68" s="28">
        <v>6.23</v>
      </c>
      <c r="I68" s="27">
        <f t="shared" si="57"/>
        <v>138.17392400000003</v>
      </c>
      <c r="K68" s="27">
        <v>7.19</v>
      </c>
      <c r="L68" s="28">
        <v>6.36</v>
      </c>
      <c r="M68" s="27">
        <f t="shared" si="58"/>
        <v>145.41631200000003</v>
      </c>
      <c r="N68" s="27">
        <v>17.8</v>
      </c>
      <c r="P68" s="27">
        <v>6.83</v>
      </c>
      <c r="Q68" s="28">
        <v>6.46</v>
      </c>
      <c r="R68" s="27">
        <f t="shared" si="59"/>
        <v>142.51341400000001</v>
      </c>
      <c r="T68" s="27">
        <v>6.75</v>
      </c>
      <c r="U68" s="28">
        <v>6.33</v>
      </c>
      <c r="V68" s="27">
        <f t="shared" si="60"/>
        <v>135.23253750000001</v>
      </c>
      <c r="X68" s="27">
        <v>6.67</v>
      </c>
      <c r="Y68" s="28">
        <v>6.11</v>
      </c>
      <c r="Z68" s="27">
        <f t="shared" ref="Z68:Z76" si="67">X68*Y68*Y68/2</f>
        <v>124.50255350000002</v>
      </c>
      <c r="AB68" s="27">
        <v>6.89</v>
      </c>
      <c r="AC68" s="28">
        <v>6.32</v>
      </c>
      <c r="AD68" s="27">
        <f>AB68*AC68*AC68/2</f>
        <v>137.60156800000001</v>
      </c>
      <c r="AF68" s="27">
        <v>6.93</v>
      </c>
      <c r="AG68" s="28">
        <v>6.54</v>
      </c>
      <c r="AH68" s="27">
        <f t="shared" si="62"/>
        <v>148.20359399999998</v>
      </c>
      <c r="AJ68" s="27">
        <v>7.36</v>
      </c>
      <c r="AK68" s="28">
        <v>6.43</v>
      </c>
      <c r="AL68" s="27">
        <f t="shared" si="63"/>
        <v>152.14923200000001</v>
      </c>
      <c r="AN68" s="27">
        <v>6.83</v>
      </c>
      <c r="AO68" s="28">
        <v>6.68</v>
      </c>
      <c r="AP68" s="27">
        <f t="shared" si="64"/>
        <v>152.38549599999999</v>
      </c>
      <c r="AS68" s="27">
        <f t="shared" si="66"/>
        <v>140.03988130000002</v>
      </c>
      <c r="AT68" s="27">
        <f t="shared" si="65"/>
        <v>10.137555681432566</v>
      </c>
    </row>
    <row r="69" spans="2:46" ht="50.1" customHeight="1" x14ac:dyDescent="0.35">
      <c r="B69" s="27">
        <v>5</v>
      </c>
      <c r="C69" s="27">
        <v>7.02</v>
      </c>
      <c r="D69" s="28">
        <v>6.22</v>
      </c>
      <c r="E69" s="27">
        <f t="shared" si="14"/>
        <v>135.79628399999999</v>
      </c>
      <c r="G69" s="27">
        <v>7.65</v>
      </c>
      <c r="H69" s="28">
        <v>6.52</v>
      </c>
      <c r="I69" s="27">
        <f>G69*H69*H69/2</f>
        <v>162.60227999999998</v>
      </c>
      <c r="K69" s="27">
        <v>7.47</v>
      </c>
      <c r="L69" s="28">
        <v>7.25</v>
      </c>
      <c r="M69" s="27">
        <f t="shared" ref="M69:M76" si="68">K69*L69*L69/2</f>
        <v>196.32093749999999</v>
      </c>
      <c r="N69" s="27">
        <v>18.100000000000001</v>
      </c>
      <c r="P69" s="27">
        <v>7.75</v>
      </c>
      <c r="Q69" s="28">
        <v>6.58</v>
      </c>
      <c r="R69" s="27">
        <f t="shared" si="59"/>
        <v>167.77355</v>
      </c>
      <c r="T69" s="27">
        <v>7.35</v>
      </c>
      <c r="U69" s="28">
        <v>6.93</v>
      </c>
      <c r="V69" s="27">
        <f t="shared" ref="V69:V76" si="69">T69*U69*U69/2</f>
        <v>176.49150749999998</v>
      </c>
      <c r="X69" s="27">
        <v>7.05</v>
      </c>
      <c r="Y69" s="28">
        <v>6.39</v>
      </c>
      <c r="Z69" s="27">
        <f t="shared" si="67"/>
        <v>143.93315249999998</v>
      </c>
      <c r="AB69" s="27">
        <v>7.33</v>
      </c>
      <c r="AC69" s="28">
        <v>6.54</v>
      </c>
      <c r="AD69" s="27">
        <f t="shared" ref="AD69:AD76" si="70">AB69*AC69*AC69/2</f>
        <v>156.757914</v>
      </c>
      <c r="AF69" s="27">
        <v>7.16</v>
      </c>
      <c r="AG69" s="28">
        <v>7.04</v>
      </c>
      <c r="AH69" s="27">
        <f t="shared" ref="AH69:AH76" si="71">AF69*AG69*AG69/2</f>
        <v>177.43052799999998</v>
      </c>
      <c r="AJ69" s="27">
        <v>7.85</v>
      </c>
      <c r="AK69" s="28">
        <v>6.95</v>
      </c>
      <c r="AL69" s="27">
        <f t="shared" ref="AL69:AL76" si="72">AJ69*AK69*AK69/2</f>
        <v>189.5873125</v>
      </c>
      <c r="AN69" s="27">
        <v>7.95</v>
      </c>
      <c r="AO69" s="28">
        <v>7.21</v>
      </c>
      <c r="AP69" s="27">
        <f t="shared" si="64"/>
        <v>206.6367975</v>
      </c>
      <c r="AS69" s="27">
        <f t="shared" si="66"/>
        <v>171.33302635000001</v>
      </c>
      <c r="AT69" s="27">
        <f t="shared" si="65"/>
        <v>22.565222074934862</v>
      </c>
    </row>
    <row r="70" spans="2:46" ht="50.1" customHeight="1" x14ac:dyDescent="0.35">
      <c r="B70" s="27">
        <v>6</v>
      </c>
      <c r="C70" s="27">
        <v>7.23</v>
      </c>
      <c r="D70" s="28">
        <v>6.85</v>
      </c>
      <c r="E70" s="27">
        <f t="shared" si="14"/>
        <v>169.62483749999998</v>
      </c>
      <c r="G70" s="27">
        <v>8.16</v>
      </c>
      <c r="H70" s="28">
        <v>7.12</v>
      </c>
      <c r="I70" s="27">
        <f t="shared" ref="I70:I76" si="73">G70*H70*H70/2</f>
        <v>206.83315200000001</v>
      </c>
      <c r="K70" s="27">
        <v>7.84</v>
      </c>
      <c r="L70" s="28">
        <v>7.56</v>
      </c>
      <c r="M70" s="27">
        <f t="shared" si="68"/>
        <v>224.04211199999997</v>
      </c>
      <c r="N70" s="27">
        <v>18.399999999999999</v>
      </c>
      <c r="P70" s="27">
        <v>8.48</v>
      </c>
      <c r="Q70" s="28">
        <v>7.02</v>
      </c>
      <c r="R70" s="27">
        <f t="shared" ref="R70:R76" si="74">P70*Q70*Q70/2</f>
        <v>208.94889599999999</v>
      </c>
      <c r="T70" s="27">
        <v>7.69</v>
      </c>
      <c r="U70" s="28">
        <v>7.13</v>
      </c>
      <c r="V70" s="27">
        <f t="shared" si="69"/>
        <v>195.46788050000001</v>
      </c>
      <c r="X70" s="27">
        <v>7.79</v>
      </c>
      <c r="Y70" s="28">
        <v>6.58</v>
      </c>
      <c r="Z70" s="27">
        <f t="shared" si="67"/>
        <v>168.639478</v>
      </c>
      <c r="AB70" s="27">
        <v>7.47</v>
      </c>
      <c r="AC70" s="28">
        <v>7.03</v>
      </c>
      <c r="AD70" s="27">
        <f t="shared" si="70"/>
        <v>184.5870615</v>
      </c>
      <c r="AF70" s="27">
        <v>7.31</v>
      </c>
      <c r="AG70" s="28">
        <v>7.27</v>
      </c>
      <c r="AH70" s="27">
        <f t="shared" si="71"/>
        <v>193.17734949999996</v>
      </c>
      <c r="AJ70" s="27">
        <v>8.24</v>
      </c>
      <c r="AK70" s="28">
        <v>7.18</v>
      </c>
      <c r="AL70" s="27">
        <f t="shared" si="72"/>
        <v>212.39588799999999</v>
      </c>
      <c r="AN70" s="27">
        <v>8.3800000000000008</v>
      </c>
      <c r="AO70" s="28">
        <v>7.57</v>
      </c>
      <c r="AP70" s="27">
        <f t="shared" si="64"/>
        <v>240.10753100000002</v>
      </c>
      <c r="AS70" s="27">
        <f t="shared" si="66"/>
        <v>200.38241859999999</v>
      </c>
      <c r="AT70" s="27">
        <f t="shared" si="65"/>
        <v>22.794706195588411</v>
      </c>
    </row>
    <row r="71" spans="2:46" ht="50.1" customHeight="1" x14ac:dyDescent="0.35">
      <c r="B71" s="27">
        <v>7</v>
      </c>
      <c r="C71" s="27">
        <v>8.44</v>
      </c>
      <c r="D71" s="28">
        <v>7.48</v>
      </c>
      <c r="E71" s="27">
        <f t="shared" si="14"/>
        <v>236.11068800000001</v>
      </c>
      <c r="G71" s="27">
        <v>8.7799999999999994</v>
      </c>
      <c r="H71" s="28">
        <v>7.73</v>
      </c>
      <c r="I71" s="27">
        <f t="shared" si="73"/>
        <v>262.31523099999998</v>
      </c>
      <c r="K71" s="27">
        <v>8.58</v>
      </c>
      <c r="L71" s="28">
        <v>8.33</v>
      </c>
      <c r="M71" s="27">
        <f t="shared" si="68"/>
        <v>297.678381</v>
      </c>
      <c r="N71" s="27">
        <v>18</v>
      </c>
      <c r="P71" s="27">
        <v>9.1199999999999992</v>
      </c>
      <c r="Q71" s="28">
        <v>7.65</v>
      </c>
      <c r="R71" s="27">
        <f t="shared" si="74"/>
        <v>266.86260000000004</v>
      </c>
      <c r="T71" s="27">
        <v>8.19</v>
      </c>
      <c r="U71" s="28">
        <v>7.51</v>
      </c>
      <c r="V71" s="27">
        <f t="shared" si="69"/>
        <v>230.95840949999996</v>
      </c>
      <c r="X71" s="27">
        <v>8.27</v>
      </c>
      <c r="Y71" s="28">
        <v>7.34</v>
      </c>
      <c r="Z71" s="27">
        <f t="shared" si="67"/>
        <v>222.77560599999998</v>
      </c>
      <c r="AB71" s="27">
        <v>7.83</v>
      </c>
      <c r="AC71" s="28">
        <v>7.41</v>
      </c>
      <c r="AD71" s="27">
        <f t="shared" si="70"/>
        <v>214.96521150000001</v>
      </c>
      <c r="AF71" s="27">
        <v>8.44</v>
      </c>
      <c r="AG71" s="28">
        <v>7.47</v>
      </c>
      <c r="AH71" s="27">
        <f t="shared" si="71"/>
        <v>235.47979799999999</v>
      </c>
      <c r="AJ71" s="27">
        <v>8.48</v>
      </c>
      <c r="AK71" s="28">
        <v>7.84</v>
      </c>
      <c r="AL71" s="27">
        <f t="shared" si="72"/>
        <v>260.61414399999995</v>
      </c>
      <c r="AN71" s="27">
        <v>9.84</v>
      </c>
      <c r="AO71" s="28">
        <v>8.27</v>
      </c>
      <c r="AP71" s="27">
        <f t="shared" si="64"/>
        <v>336.49306799999994</v>
      </c>
      <c r="AS71" s="27">
        <f t="shared" si="66"/>
        <v>256.42531369999995</v>
      </c>
      <c r="AT71" s="27">
        <f t="shared" si="65"/>
        <v>37.453734375784933</v>
      </c>
    </row>
    <row r="72" spans="2:46" ht="50.1" customHeight="1" x14ac:dyDescent="0.35">
      <c r="B72" s="27">
        <v>8</v>
      </c>
      <c r="C72" s="27">
        <v>9.27</v>
      </c>
      <c r="D72" s="28">
        <v>8.18</v>
      </c>
      <c r="E72" s="27">
        <f t="shared" si="14"/>
        <v>310.13897399999996</v>
      </c>
      <c r="G72" s="27">
        <v>9.39</v>
      </c>
      <c r="H72" s="28">
        <v>8.2899999999999991</v>
      </c>
      <c r="I72" s="27">
        <f t="shared" si="73"/>
        <v>322.65964949999994</v>
      </c>
      <c r="K72" s="27">
        <v>9.57</v>
      </c>
      <c r="L72" s="28">
        <v>8.41</v>
      </c>
      <c r="M72" s="27">
        <f t="shared" si="68"/>
        <v>338.43395850000002</v>
      </c>
      <c r="N72" s="27">
        <v>19</v>
      </c>
      <c r="P72" s="27">
        <v>9.2799999999999994</v>
      </c>
      <c r="Q72" s="28">
        <v>8.15</v>
      </c>
      <c r="R72" s="27">
        <f t="shared" si="74"/>
        <v>308.20040000000006</v>
      </c>
      <c r="T72" s="27">
        <v>8.26</v>
      </c>
      <c r="U72" s="28">
        <v>8.0399999999999991</v>
      </c>
      <c r="V72" s="27">
        <f t="shared" si="69"/>
        <v>266.96980799999994</v>
      </c>
      <c r="X72" s="27">
        <v>9.0500000000000007</v>
      </c>
      <c r="Y72" s="28">
        <v>7.48</v>
      </c>
      <c r="Z72" s="27">
        <f t="shared" si="67"/>
        <v>253.17556000000002</v>
      </c>
      <c r="AB72" s="27">
        <v>8.33</v>
      </c>
      <c r="AC72" s="28">
        <v>8.1300000000000008</v>
      </c>
      <c r="AD72" s="27">
        <f t="shared" si="70"/>
        <v>275.29358850000006</v>
      </c>
      <c r="AF72" s="27">
        <v>8.6199999999999992</v>
      </c>
      <c r="AG72" s="28">
        <v>8.34</v>
      </c>
      <c r="AH72" s="27">
        <f t="shared" si="71"/>
        <v>299.78463599999998</v>
      </c>
      <c r="AJ72" s="27">
        <v>9.35</v>
      </c>
      <c r="AK72" s="28">
        <v>8.24</v>
      </c>
      <c r="AL72" s="27">
        <f t="shared" si="72"/>
        <v>317.42127999999997</v>
      </c>
      <c r="AN72" s="27">
        <v>10.74</v>
      </c>
      <c r="AO72" s="28">
        <v>8.69</v>
      </c>
      <c r="AP72" s="27">
        <f t="shared" si="64"/>
        <v>405.52145699999994</v>
      </c>
      <c r="AS72" s="27">
        <f t="shared" si="66"/>
        <v>309.75993114999994</v>
      </c>
      <c r="AT72" s="27">
        <f t="shared" si="65"/>
        <v>42.869784068631155</v>
      </c>
    </row>
    <row r="73" spans="2:46" ht="50.1" customHeight="1" x14ac:dyDescent="0.35">
      <c r="B73" s="27">
        <v>9</v>
      </c>
      <c r="C73" s="27">
        <v>9.8800000000000008</v>
      </c>
      <c r="D73" s="28">
        <v>8.48</v>
      </c>
      <c r="E73" s="27">
        <f t="shared" si="14"/>
        <v>355.23737600000004</v>
      </c>
      <c r="G73" s="27">
        <v>9.74</v>
      </c>
      <c r="H73" s="28">
        <v>8.86</v>
      </c>
      <c r="I73" s="27">
        <f t="shared" si="73"/>
        <v>382.29305199999993</v>
      </c>
      <c r="K73" s="27">
        <v>9.25</v>
      </c>
      <c r="L73" s="28">
        <v>8.9600000000000009</v>
      </c>
      <c r="M73" s="27">
        <f t="shared" si="68"/>
        <v>371.30240000000009</v>
      </c>
      <c r="N73" s="27">
        <v>18.600000000000001</v>
      </c>
      <c r="P73" s="27">
        <v>9.3800000000000008</v>
      </c>
      <c r="Q73" s="28">
        <v>8.6199999999999992</v>
      </c>
      <c r="R73" s="27">
        <f t="shared" si="74"/>
        <v>348.48763599999995</v>
      </c>
      <c r="T73" s="27">
        <v>8.81</v>
      </c>
      <c r="U73" s="28">
        <v>8.34</v>
      </c>
      <c r="V73" s="27">
        <f t="shared" si="69"/>
        <v>306.39241800000002</v>
      </c>
      <c r="X73" s="27">
        <v>9.4600000000000009</v>
      </c>
      <c r="Y73" s="28">
        <v>8.34</v>
      </c>
      <c r="Z73" s="27">
        <f t="shared" si="67"/>
        <v>328.99798800000002</v>
      </c>
      <c r="AB73" s="27">
        <v>9.2899999999999991</v>
      </c>
      <c r="AC73" s="28">
        <v>8.65</v>
      </c>
      <c r="AD73" s="27">
        <f t="shared" si="70"/>
        <v>347.55051249999997</v>
      </c>
      <c r="AF73" s="27">
        <v>9.19</v>
      </c>
      <c r="AG73" s="28">
        <v>8.65</v>
      </c>
      <c r="AH73" s="27">
        <f t="shared" si="71"/>
        <v>343.80938750000001</v>
      </c>
      <c r="AJ73" s="27">
        <v>9.84</v>
      </c>
      <c r="AK73" s="28">
        <v>8.59</v>
      </c>
      <c r="AL73" s="27">
        <f t="shared" si="72"/>
        <v>363.03745199999997</v>
      </c>
      <c r="AN73" s="27">
        <v>11.66</v>
      </c>
      <c r="AO73" s="28">
        <v>9.16</v>
      </c>
      <c r="AP73" s="27">
        <f t="shared" si="64"/>
        <v>489.169648</v>
      </c>
      <c r="AS73" s="27">
        <f t="shared" si="66"/>
        <v>363.62778700000001</v>
      </c>
      <c r="AT73" s="27">
        <f t="shared" si="65"/>
        <v>48.983421784499555</v>
      </c>
    </row>
    <row r="74" spans="2:46" ht="50.1" customHeight="1" x14ac:dyDescent="0.35">
      <c r="B74" s="27">
        <v>10</v>
      </c>
      <c r="C74" s="27">
        <v>9.92</v>
      </c>
      <c r="D74" s="28">
        <v>8.9600000000000009</v>
      </c>
      <c r="E74" s="27">
        <f t="shared" si="14"/>
        <v>398.19673600000004</v>
      </c>
      <c r="G74" s="27">
        <v>10.220000000000001</v>
      </c>
      <c r="H74" s="28">
        <v>9.4600000000000009</v>
      </c>
      <c r="I74" s="27">
        <f t="shared" si="73"/>
        <v>457.30207600000011</v>
      </c>
      <c r="K74" s="27">
        <v>9.6999999999999993</v>
      </c>
      <c r="L74" s="28">
        <v>9.4499999999999993</v>
      </c>
      <c r="M74" s="27">
        <f t="shared" si="68"/>
        <v>433.11712499999993</v>
      </c>
      <c r="N74" s="27">
        <v>19.2</v>
      </c>
      <c r="P74" s="27">
        <v>10.42</v>
      </c>
      <c r="Q74" s="28">
        <v>9.3800000000000008</v>
      </c>
      <c r="R74" s="27">
        <f t="shared" si="74"/>
        <v>458.39872400000007</v>
      </c>
      <c r="T74" s="27">
        <v>10.210000000000001</v>
      </c>
      <c r="U74" s="28">
        <v>8.64</v>
      </c>
      <c r="V74" s="27">
        <f t="shared" si="69"/>
        <v>381.08620800000006</v>
      </c>
      <c r="X74" s="27">
        <v>10.220000000000001</v>
      </c>
      <c r="Y74" s="28">
        <v>8.98</v>
      </c>
      <c r="Z74" s="27">
        <f t="shared" si="67"/>
        <v>412.07244400000008</v>
      </c>
      <c r="AB74" s="27">
        <v>9.84</v>
      </c>
      <c r="AC74" s="28">
        <v>9.19</v>
      </c>
      <c r="AD74" s="27">
        <f t="shared" si="70"/>
        <v>415.52401199999997</v>
      </c>
      <c r="AF74" s="27">
        <v>9.34</v>
      </c>
      <c r="AG74" s="28">
        <v>9.16</v>
      </c>
      <c r="AH74" s="27">
        <f t="shared" si="71"/>
        <v>391.83915200000001</v>
      </c>
      <c r="AJ74" s="27">
        <v>10.82</v>
      </c>
      <c r="AK74" s="28">
        <v>8.92</v>
      </c>
      <c r="AL74" s="27">
        <f t="shared" si="72"/>
        <v>430.45422399999995</v>
      </c>
      <c r="AN74" s="27">
        <v>12.51</v>
      </c>
      <c r="AO74" s="28">
        <v>9.42</v>
      </c>
      <c r="AP74" s="27">
        <f t="shared" si="64"/>
        <v>555.04618200000004</v>
      </c>
      <c r="AS74" s="27">
        <f t="shared" si="66"/>
        <v>433.30368830000009</v>
      </c>
      <c r="AT74" s="27">
        <f t="shared" si="65"/>
        <v>49.978246597948633</v>
      </c>
    </row>
    <row r="75" spans="2:46" ht="50.1" customHeight="1" x14ac:dyDescent="0.35">
      <c r="B75" s="27">
        <v>11</v>
      </c>
      <c r="C75" s="27">
        <v>10.84</v>
      </c>
      <c r="D75" s="28">
        <v>9.4600000000000009</v>
      </c>
      <c r="E75" s="27">
        <f t="shared" si="14"/>
        <v>485.04447200000004</v>
      </c>
      <c r="G75" s="27">
        <v>11.38</v>
      </c>
      <c r="H75" s="28">
        <v>10.119999999999999</v>
      </c>
      <c r="I75" s="27">
        <f t="shared" si="73"/>
        <v>582.73793599999999</v>
      </c>
      <c r="K75" s="27">
        <v>10.15</v>
      </c>
      <c r="L75" s="28">
        <v>9.8699999999999992</v>
      </c>
      <c r="M75" s="27">
        <f t="shared" si="68"/>
        <v>494.39076749999992</v>
      </c>
      <c r="N75" s="27">
        <v>19.3</v>
      </c>
      <c r="P75" s="27">
        <v>10.6</v>
      </c>
      <c r="Q75" s="28">
        <v>9.99</v>
      </c>
      <c r="R75" s="27">
        <f t="shared" si="74"/>
        <v>528.94053000000008</v>
      </c>
      <c r="T75" s="27">
        <v>10.95</v>
      </c>
      <c r="U75" s="28">
        <v>9.41</v>
      </c>
      <c r="V75" s="27">
        <f t="shared" si="69"/>
        <v>484.80084749999997</v>
      </c>
      <c r="X75" s="27">
        <v>10.85</v>
      </c>
      <c r="Y75" s="28">
        <v>9.81</v>
      </c>
      <c r="Z75" s="27">
        <f t="shared" si="67"/>
        <v>522.08084250000002</v>
      </c>
      <c r="AB75" s="27">
        <v>10.74</v>
      </c>
      <c r="AC75" s="28">
        <v>10.01</v>
      </c>
      <c r="AD75" s="27">
        <f t="shared" si="70"/>
        <v>538.07453699999996</v>
      </c>
      <c r="AF75" s="27">
        <v>9.9600000000000009</v>
      </c>
      <c r="AG75" s="28">
        <v>9.7899999999999991</v>
      </c>
      <c r="AH75" s="27">
        <f t="shared" si="71"/>
        <v>477.30361799999991</v>
      </c>
      <c r="AJ75" s="27">
        <v>11.04</v>
      </c>
      <c r="AK75" s="28">
        <v>9.5299999999999994</v>
      </c>
      <c r="AL75" s="27">
        <f t="shared" si="72"/>
        <v>501.33136799999994</v>
      </c>
      <c r="AN75" s="27">
        <v>12.71</v>
      </c>
      <c r="AO75" s="28">
        <v>9.89</v>
      </c>
      <c r="AP75" s="27">
        <f t="shared" si="64"/>
        <v>621.5958955000001</v>
      </c>
      <c r="AS75" s="27">
        <f t="shared" si="66"/>
        <v>523.63008139999999</v>
      </c>
      <c r="AT75" s="27">
        <f t="shared" ref="AT75" si="75">STDEV(E75,I75,M75,R75,V75,Z75,AD75,AH75,AL75,AP75)</f>
        <v>46.933939954168331</v>
      </c>
    </row>
    <row r="76" spans="2:46" ht="50.1" customHeight="1" x14ac:dyDescent="0.35">
      <c r="B76" s="27">
        <v>12</v>
      </c>
      <c r="C76" s="27">
        <v>11.41</v>
      </c>
      <c r="D76" s="28">
        <v>10.6</v>
      </c>
      <c r="E76" s="27">
        <f t="shared" si="14"/>
        <v>641.01379999999995</v>
      </c>
      <c r="G76" s="27">
        <v>12.16</v>
      </c>
      <c r="H76" s="28">
        <v>10.78</v>
      </c>
      <c r="I76" s="27">
        <f t="shared" si="73"/>
        <v>706.54707199999996</v>
      </c>
      <c r="K76" s="27">
        <v>10.51</v>
      </c>
      <c r="L76" s="28">
        <v>10.32</v>
      </c>
      <c r="M76" s="27">
        <f t="shared" si="68"/>
        <v>559.67011200000002</v>
      </c>
      <c r="N76" s="27">
        <v>19.399999999999999</v>
      </c>
      <c r="P76" s="27">
        <v>10.8</v>
      </c>
      <c r="Q76" s="28">
        <v>10.210000000000001</v>
      </c>
      <c r="R76" s="27">
        <f t="shared" si="74"/>
        <v>562.91814000000011</v>
      </c>
      <c r="T76" s="27">
        <v>11.14</v>
      </c>
      <c r="U76" s="28">
        <v>9.82</v>
      </c>
      <c r="V76" s="27">
        <f t="shared" si="69"/>
        <v>537.128468</v>
      </c>
      <c r="X76" s="27">
        <v>10.93</v>
      </c>
      <c r="Y76" s="28">
        <v>10.48</v>
      </c>
      <c r="Z76" s="27">
        <f t="shared" si="67"/>
        <v>600.22313600000007</v>
      </c>
      <c r="AB76" s="27">
        <v>11.1</v>
      </c>
      <c r="AC76" s="28">
        <v>10.3</v>
      </c>
      <c r="AD76" s="27">
        <f t="shared" si="70"/>
        <v>588.79950000000008</v>
      </c>
      <c r="AF76" s="27">
        <v>10.92</v>
      </c>
      <c r="AG76" s="28">
        <v>9.9600000000000009</v>
      </c>
      <c r="AH76" s="27">
        <f t="shared" si="71"/>
        <v>541.64073600000006</v>
      </c>
      <c r="AJ76" s="27">
        <v>11.42</v>
      </c>
      <c r="AK76" s="28">
        <v>9.9700000000000006</v>
      </c>
      <c r="AL76" s="27">
        <f t="shared" si="72"/>
        <v>567.57913900000005</v>
      </c>
      <c r="AN76" s="27">
        <v>13.56</v>
      </c>
      <c r="AO76" s="28">
        <v>9.9</v>
      </c>
      <c r="AP76" s="27">
        <f>AN76*AO76*AO76/2</f>
        <v>664.50779999999997</v>
      </c>
      <c r="AS76" s="27">
        <f t="shared" si="66"/>
        <v>597.00279030000013</v>
      </c>
      <c r="AT76" s="27">
        <f>STDEV(E76,I76,M76,R76,V76,Z76,AD76,AH76,AL76,AP76)</f>
        <v>56.413793229534534</v>
      </c>
    </row>
    <row r="77" spans="2:46" ht="50.1" customHeight="1" x14ac:dyDescent="0.35">
      <c r="B77" s="27" t="s">
        <v>36</v>
      </c>
      <c r="K77" s="30"/>
      <c r="W77" s="30"/>
      <c r="X77" s="30"/>
      <c r="Y77" s="31"/>
      <c r="Z77" s="30"/>
      <c r="AA77" s="30"/>
      <c r="AC77" s="31"/>
      <c r="AD77" s="30"/>
      <c r="AE77" s="30"/>
      <c r="AF77" s="30"/>
      <c r="AG77" s="31"/>
      <c r="AH77" s="30"/>
      <c r="AI77" s="30"/>
      <c r="AJ77" s="30"/>
      <c r="AK77" s="31"/>
      <c r="AL77" s="30"/>
      <c r="AQ77" s="30"/>
    </row>
    <row r="78" spans="2:46" ht="50.1" customHeight="1" x14ac:dyDescent="0.35">
      <c r="B78" s="27" t="s">
        <v>35</v>
      </c>
      <c r="E78" s="27">
        <f t="shared" si="14"/>
        <v>0</v>
      </c>
      <c r="W78" s="30"/>
      <c r="X78" s="30"/>
      <c r="Y78" s="31"/>
      <c r="Z78" s="30"/>
      <c r="AA78" s="30"/>
      <c r="AC78" s="31"/>
      <c r="AD78" s="30"/>
      <c r="AE78" s="30"/>
      <c r="AF78" s="30"/>
      <c r="AG78" s="31"/>
      <c r="AH78" s="30"/>
      <c r="AI78" s="30"/>
      <c r="AJ78" s="30"/>
      <c r="AK78" s="31"/>
      <c r="AL78" s="30"/>
      <c r="AQ78" s="30"/>
    </row>
    <row r="79" spans="2:46" ht="50.1" customHeight="1" x14ac:dyDescent="0.35"/>
    <row r="80" spans="2:46" ht="50.1" customHeight="1" x14ac:dyDescent="0.35">
      <c r="C80" s="27" t="s">
        <v>34</v>
      </c>
      <c r="K80" s="27">
        <v>3</v>
      </c>
    </row>
    <row r="81" spans="2:46" ht="50.1" customHeight="1" x14ac:dyDescent="0.35">
      <c r="C81" s="27">
        <v>1</v>
      </c>
      <c r="G81" s="27">
        <v>2</v>
      </c>
      <c r="P81" s="27">
        <v>4</v>
      </c>
      <c r="T81" s="27">
        <v>5</v>
      </c>
      <c r="X81" s="27">
        <v>6</v>
      </c>
      <c r="AB81" s="27">
        <v>7</v>
      </c>
      <c r="AF81" s="27">
        <v>8</v>
      </c>
      <c r="AJ81" s="27">
        <v>9</v>
      </c>
      <c r="AN81" s="27">
        <v>10</v>
      </c>
    </row>
    <row r="82" spans="2:46" ht="50.1" customHeight="1" x14ac:dyDescent="0.35">
      <c r="B82" s="27">
        <v>1</v>
      </c>
      <c r="C82" s="27">
        <v>5.18</v>
      </c>
      <c r="D82" s="28">
        <v>4.66</v>
      </c>
      <c r="E82" s="27">
        <v>56.2</v>
      </c>
      <c r="G82" s="27">
        <v>5.0199999999999996</v>
      </c>
      <c r="H82" s="28">
        <v>4.3499999999999996</v>
      </c>
      <c r="I82" s="27">
        <f t="shared" ref="I82:I93" si="76">G82*H82*H82/2</f>
        <v>47.495474999999985</v>
      </c>
      <c r="K82" s="27">
        <v>4.9800000000000004</v>
      </c>
      <c r="L82" s="28">
        <v>4.4000000000000004</v>
      </c>
      <c r="M82" s="27">
        <f t="shared" ref="M82:M93" si="77">K82*L82*L82/2</f>
        <v>48.206400000000009</v>
      </c>
      <c r="P82" s="27">
        <v>5.17</v>
      </c>
      <c r="Q82" s="28">
        <v>4.63</v>
      </c>
      <c r="R82" s="27">
        <f t="shared" ref="R82:R93" si="78">P82*Q82*Q82/2</f>
        <v>55.414386499999992</v>
      </c>
      <c r="T82" s="27">
        <v>4.79</v>
      </c>
      <c r="U82" s="28">
        <v>4.3899999999999997</v>
      </c>
      <c r="V82" s="27">
        <v>46.2</v>
      </c>
      <c r="X82" s="27">
        <v>4.92</v>
      </c>
      <c r="Y82" s="28">
        <v>4.24</v>
      </c>
      <c r="Z82" s="27">
        <f t="shared" ref="Z82:Z85" si="79">X82*Y82*Y82/2</f>
        <v>44.224896000000001</v>
      </c>
      <c r="AB82" s="27">
        <v>4.67</v>
      </c>
      <c r="AC82" s="28">
        <v>4.45</v>
      </c>
      <c r="AD82" s="27">
        <f t="shared" ref="AD82:AD85" si="80">AB82*AC82*AC82/2</f>
        <v>46.238837500000002</v>
      </c>
      <c r="AF82" s="27">
        <v>5.36</v>
      </c>
      <c r="AG82" s="28">
        <v>4.46</v>
      </c>
      <c r="AH82" s="27">
        <f t="shared" ref="AH82:AH93" si="81">AF82*AG82*AG82/2</f>
        <v>53.309488000000002</v>
      </c>
      <c r="AJ82" s="27">
        <v>4.88</v>
      </c>
      <c r="AK82" s="28">
        <v>4.7699999999999996</v>
      </c>
      <c r="AL82" s="27">
        <f t="shared" ref="AL82:AL93" si="82">AJ82*AK82*AK82/2</f>
        <v>55.517075999999989</v>
      </c>
      <c r="AN82" s="27">
        <v>4.74</v>
      </c>
      <c r="AO82" s="28">
        <v>4.6500000000000004</v>
      </c>
      <c r="AP82" s="27">
        <f t="shared" ref="AP82:AP93" si="83">AN82*AO82*AO82/2</f>
        <v>51.245325000000015</v>
      </c>
      <c r="AS82" s="27">
        <f t="shared" ref="AS82:AS93" si="84">AVERAGE(E82,I82,M82,R82,V82,Z82,AD82,AH82,AL82,AP82)</f>
        <v>50.4051884</v>
      </c>
      <c r="AT82" s="27">
        <f t="shared" ref="AT82:AT92" si="85">STDEV(E82,I82,M82,R82,V82,Z82,AD82,AH82,AL82,AP82)</f>
        <v>4.4781356927214047</v>
      </c>
    </row>
    <row r="83" spans="2:46" ht="50.1" customHeight="1" x14ac:dyDescent="0.35">
      <c r="B83" s="27">
        <v>2</v>
      </c>
      <c r="C83" s="27">
        <v>5.79</v>
      </c>
      <c r="D83" s="28">
        <v>5.39</v>
      </c>
      <c r="E83" s="27">
        <v>84.3</v>
      </c>
      <c r="G83" s="27">
        <v>5.78</v>
      </c>
      <c r="H83" s="28">
        <v>5.21</v>
      </c>
      <c r="I83" s="27">
        <f t="shared" si="76"/>
        <v>78.446449000000001</v>
      </c>
      <c r="K83" s="27">
        <v>5.63</v>
      </c>
      <c r="L83" s="28">
        <v>5.44</v>
      </c>
      <c r="M83" s="27">
        <f t="shared" si="77"/>
        <v>83.305984000000009</v>
      </c>
      <c r="P83" s="27">
        <v>5.89</v>
      </c>
      <c r="Q83" s="28">
        <v>5.47</v>
      </c>
      <c r="R83" s="27">
        <f t="shared" si="78"/>
        <v>88.117050499999991</v>
      </c>
      <c r="T83" s="27">
        <v>5.78</v>
      </c>
      <c r="U83" s="28">
        <v>5.33</v>
      </c>
      <c r="V83" s="27">
        <v>82.2</v>
      </c>
      <c r="X83" s="27">
        <v>5.48</v>
      </c>
      <c r="Y83" s="28">
        <v>5.35</v>
      </c>
      <c r="Z83" s="27">
        <f t="shared" si="79"/>
        <v>78.425650000000005</v>
      </c>
      <c r="AB83" s="27">
        <v>5.78</v>
      </c>
      <c r="AC83" s="28">
        <v>5.33</v>
      </c>
      <c r="AD83" s="27">
        <f t="shared" si="80"/>
        <v>82.101720999999998</v>
      </c>
      <c r="AF83" s="27">
        <v>6.18</v>
      </c>
      <c r="AG83" s="28">
        <v>5.31</v>
      </c>
      <c r="AH83" s="27">
        <f t="shared" si="81"/>
        <v>87.125948999999977</v>
      </c>
      <c r="AJ83" s="27">
        <v>5.64</v>
      </c>
      <c r="AK83" s="28">
        <v>5.41</v>
      </c>
      <c r="AL83" s="27">
        <f t="shared" si="82"/>
        <v>82.536041999999995</v>
      </c>
      <c r="AN83" s="27">
        <v>5.75</v>
      </c>
      <c r="AO83" s="28">
        <v>5.39</v>
      </c>
      <c r="AP83" s="27">
        <f t="shared" si="83"/>
        <v>83.524787499999988</v>
      </c>
      <c r="AS83" s="27">
        <f t="shared" si="84"/>
        <v>83.008363299999999</v>
      </c>
      <c r="AT83" s="27">
        <f t="shared" si="85"/>
        <v>3.1373671989672465</v>
      </c>
    </row>
    <row r="84" spans="2:46" ht="50.1" customHeight="1" x14ac:dyDescent="0.35">
      <c r="B84" s="27">
        <v>3</v>
      </c>
      <c r="C84" s="27">
        <v>6.3</v>
      </c>
      <c r="D84" s="28">
        <v>6.01</v>
      </c>
      <c r="E84" s="27">
        <f t="shared" ref="E84:E93" si="86">C84*D84*D84/2</f>
        <v>113.77831499999999</v>
      </c>
      <c r="G84" s="27">
        <v>6.16</v>
      </c>
      <c r="H84" s="28">
        <v>5.79</v>
      </c>
      <c r="I84" s="27">
        <f t="shared" si="76"/>
        <v>103.25422800000001</v>
      </c>
      <c r="K84" s="27">
        <v>6.08</v>
      </c>
      <c r="L84" s="28">
        <v>5.89</v>
      </c>
      <c r="M84" s="27">
        <f t="shared" si="77"/>
        <v>105.463984</v>
      </c>
      <c r="N84" s="27">
        <v>18</v>
      </c>
      <c r="P84" s="27">
        <v>6.12</v>
      </c>
      <c r="Q84" s="28">
        <v>6.15</v>
      </c>
      <c r="R84" s="27">
        <f t="shared" si="78"/>
        <v>115.73685000000002</v>
      </c>
      <c r="T84" s="27">
        <v>6.19</v>
      </c>
      <c r="U84" s="28">
        <v>5.95</v>
      </c>
      <c r="V84" s="27">
        <f t="shared" ref="V84:V93" si="87">T84*U84*U84/2</f>
        <v>109.57073750000001</v>
      </c>
      <c r="X84" s="27">
        <v>6.24</v>
      </c>
      <c r="Y84" s="28">
        <v>5.62</v>
      </c>
      <c r="Z84" s="27">
        <f t="shared" si="79"/>
        <v>98.543328000000017</v>
      </c>
      <c r="AB84" s="27">
        <v>6.16</v>
      </c>
      <c r="AC84" s="28">
        <v>5.82</v>
      </c>
      <c r="AD84" s="27">
        <f t="shared" si="80"/>
        <v>104.32699200000002</v>
      </c>
      <c r="AF84" s="27">
        <v>6.33</v>
      </c>
      <c r="AG84" s="28">
        <v>5.94</v>
      </c>
      <c r="AH84" s="27">
        <f t="shared" si="81"/>
        <v>111.672594</v>
      </c>
      <c r="AJ84" s="27">
        <v>6.13</v>
      </c>
      <c r="AK84" s="28">
        <v>6.06</v>
      </c>
      <c r="AL84" s="27">
        <f t="shared" si="82"/>
        <v>112.55783399999999</v>
      </c>
      <c r="AN84" s="27">
        <v>6.47</v>
      </c>
      <c r="AO84" s="28">
        <v>5.66</v>
      </c>
      <c r="AP84" s="27">
        <f t="shared" si="83"/>
        <v>103.635166</v>
      </c>
      <c r="AS84" s="27">
        <f t="shared" si="84"/>
        <v>107.85400284999999</v>
      </c>
      <c r="AT84" s="27">
        <f t="shared" si="85"/>
        <v>5.5845896317692905</v>
      </c>
    </row>
    <row r="85" spans="2:46" ht="50.1" customHeight="1" x14ac:dyDescent="0.35">
      <c r="B85" s="27">
        <v>4</v>
      </c>
      <c r="C85" s="27">
        <v>6.54</v>
      </c>
      <c r="D85" s="28">
        <v>6.12</v>
      </c>
      <c r="E85" s="27">
        <v>122.4</v>
      </c>
      <c r="G85" s="27">
        <v>6.68</v>
      </c>
      <c r="H85" s="28">
        <v>5.98</v>
      </c>
      <c r="I85" s="27">
        <f t="shared" si="76"/>
        <v>119.43973600000002</v>
      </c>
      <c r="K85" s="27">
        <v>6.43</v>
      </c>
      <c r="L85" s="28">
        <v>6.17</v>
      </c>
      <c r="M85" s="27">
        <f t="shared" si="77"/>
        <v>122.39151349999999</v>
      </c>
      <c r="P85" s="27">
        <v>6.68</v>
      </c>
      <c r="Q85" s="28">
        <v>6.31</v>
      </c>
      <c r="R85" s="27">
        <f t="shared" si="78"/>
        <v>132.98577399999999</v>
      </c>
      <c r="T85" s="27">
        <v>6.28</v>
      </c>
      <c r="U85" s="28">
        <v>6.11</v>
      </c>
      <c r="V85" s="27">
        <v>117.4</v>
      </c>
      <c r="X85" s="27">
        <v>6.25</v>
      </c>
      <c r="Y85" s="28">
        <v>6.16</v>
      </c>
      <c r="Z85" s="27">
        <f t="shared" si="79"/>
        <v>118.58</v>
      </c>
      <c r="AB85" s="27">
        <v>6.27</v>
      </c>
      <c r="AC85" s="28">
        <v>6.12</v>
      </c>
      <c r="AD85" s="27">
        <f t="shared" si="80"/>
        <v>117.419544</v>
      </c>
      <c r="AF85" s="27">
        <v>6.43</v>
      </c>
      <c r="AG85" s="28">
        <v>6.17</v>
      </c>
      <c r="AH85" s="27">
        <f t="shared" si="81"/>
        <v>122.39151349999999</v>
      </c>
      <c r="AJ85" s="27">
        <v>6.34</v>
      </c>
      <c r="AK85" s="28">
        <v>6.27</v>
      </c>
      <c r="AL85" s="27">
        <f t="shared" si="82"/>
        <v>124.62189299999997</v>
      </c>
      <c r="AN85" s="27">
        <v>6.79</v>
      </c>
      <c r="AO85" s="28">
        <v>6.15</v>
      </c>
      <c r="AP85" s="27">
        <f t="shared" si="83"/>
        <v>128.40738750000003</v>
      </c>
      <c r="AS85" s="27">
        <f t="shared" si="84"/>
        <v>122.60373614999999</v>
      </c>
      <c r="AT85" s="27">
        <f t="shared" si="85"/>
        <v>5.0092102840502086</v>
      </c>
    </row>
    <row r="86" spans="2:46" ht="50.1" customHeight="1" x14ac:dyDescent="0.35">
      <c r="B86" s="27">
        <v>5</v>
      </c>
      <c r="C86" s="27">
        <v>7.12</v>
      </c>
      <c r="D86" s="28">
        <v>6.34</v>
      </c>
      <c r="E86" s="27">
        <f t="shared" si="86"/>
        <v>143.09633599999998</v>
      </c>
      <c r="G86" s="27">
        <v>6.96</v>
      </c>
      <c r="H86" s="28">
        <v>6.27</v>
      </c>
      <c r="I86" s="27">
        <f>G86*H86*H86/2</f>
        <v>136.80889199999999</v>
      </c>
      <c r="K86" s="27">
        <v>6.99</v>
      </c>
      <c r="L86" s="28">
        <v>6.88</v>
      </c>
      <c r="M86" s="27">
        <f t="shared" si="77"/>
        <v>165.433728</v>
      </c>
      <c r="N86" s="27">
        <v>17.7</v>
      </c>
      <c r="P86" s="27">
        <v>6.96</v>
      </c>
      <c r="Q86" s="28">
        <v>6.39</v>
      </c>
      <c r="R86" s="27">
        <f>P86*Q86*Q86/2</f>
        <v>142.09570799999997</v>
      </c>
      <c r="T86" s="27">
        <v>6.57</v>
      </c>
      <c r="U86" s="28">
        <v>5.84</v>
      </c>
      <c r="V86" s="27">
        <f t="shared" si="87"/>
        <v>112.036896</v>
      </c>
      <c r="X86" s="27">
        <v>6.21</v>
      </c>
      <c r="Y86" s="28">
        <v>6.04</v>
      </c>
      <c r="Z86" s="27">
        <f t="shared" ref="Z86:Z93" si="88">X86*Y86*Y86/2</f>
        <v>113.275368</v>
      </c>
      <c r="AB86" s="27">
        <v>6.38</v>
      </c>
      <c r="AC86" s="28">
        <v>6.16</v>
      </c>
      <c r="AD86" s="27">
        <f t="shared" ref="AD86:AD93" si="89">AB86*AC86*AC86/2</f>
        <v>121.04646400000001</v>
      </c>
      <c r="AF86" s="27">
        <v>6.53</v>
      </c>
      <c r="AG86" s="28">
        <v>6.29</v>
      </c>
      <c r="AH86" s="27">
        <f t="shared" si="81"/>
        <v>129.17678650000002</v>
      </c>
      <c r="AJ86" s="27">
        <v>6.73</v>
      </c>
      <c r="AK86" s="28">
        <v>6.25</v>
      </c>
      <c r="AL86" s="27">
        <f t="shared" si="82"/>
        <v>131.4453125</v>
      </c>
      <c r="AN86" s="27">
        <v>7.18</v>
      </c>
      <c r="AO86" s="28">
        <v>6.15</v>
      </c>
      <c r="AP86" s="27">
        <f t="shared" si="83"/>
        <v>135.78277500000002</v>
      </c>
      <c r="AS86" s="27">
        <f t="shared" si="84"/>
        <v>133.01982659999999</v>
      </c>
      <c r="AT86" s="27">
        <f t="shared" si="85"/>
        <v>15.801884750787631</v>
      </c>
    </row>
    <row r="87" spans="2:46" ht="50.1" customHeight="1" x14ac:dyDescent="0.35">
      <c r="B87" s="27">
        <v>6</v>
      </c>
      <c r="C87" s="27">
        <v>7.15</v>
      </c>
      <c r="D87" s="28">
        <v>6.94</v>
      </c>
      <c r="E87" s="27">
        <f t="shared" si="86"/>
        <v>172.18487000000002</v>
      </c>
      <c r="G87" s="27">
        <v>7.79</v>
      </c>
      <c r="H87" s="28">
        <v>6.1</v>
      </c>
      <c r="I87" s="27">
        <f t="shared" si="76"/>
        <v>144.93294999999998</v>
      </c>
      <c r="K87" s="27">
        <v>7.28</v>
      </c>
      <c r="L87" s="28">
        <v>6.89</v>
      </c>
      <c r="M87" s="27">
        <f t="shared" si="77"/>
        <v>172.79844399999999</v>
      </c>
      <c r="N87" s="27">
        <v>17.5</v>
      </c>
      <c r="P87" s="27">
        <v>7.16</v>
      </c>
      <c r="Q87" s="28">
        <v>6.64</v>
      </c>
      <c r="R87" s="27">
        <f t="shared" si="78"/>
        <v>157.840768</v>
      </c>
      <c r="T87" s="27">
        <v>6.64</v>
      </c>
      <c r="U87" s="28">
        <v>5.86</v>
      </c>
      <c r="V87" s="27">
        <f t="shared" si="87"/>
        <v>114.00747200000002</v>
      </c>
      <c r="X87" s="27">
        <v>6.35</v>
      </c>
      <c r="Y87" s="28">
        <v>6.13</v>
      </c>
      <c r="Z87" s="27">
        <f t="shared" si="88"/>
        <v>119.3066575</v>
      </c>
      <c r="AB87" s="27">
        <v>6.74</v>
      </c>
      <c r="AC87" s="28">
        <v>6.17</v>
      </c>
      <c r="AD87" s="27">
        <f t="shared" si="89"/>
        <v>128.292193</v>
      </c>
      <c r="AF87" s="27">
        <v>6.82</v>
      </c>
      <c r="AG87" s="28">
        <v>6.56</v>
      </c>
      <c r="AH87" s="27">
        <f t="shared" si="81"/>
        <v>146.74457599999997</v>
      </c>
      <c r="AJ87" s="27">
        <v>7.14</v>
      </c>
      <c r="AK87" s="28">
        <v>6.41</v>
      </c>
      <c r="AL87" s="27">
        <f t="shared" si="82"/>
        <v>146.684517</v>
      </c>
      <c r="AN87" s="27">
        <v>7.22</v>
      </c>
      <c r="AO87" s="28">
        <v>6.29</v>
      </c>
      <c r="AP87" s="27">
        <f t="shared" si="83"/>
        <v>142.826401</v>
      </c>
      <c r="AS87" s="27">
        <f t="shared" si="84"/>
        <v>144.56188485000001</v>
      </c>
      <c r="AT87" s="27">
        <f t="shared" si="85"/>
        <v>19.95879685302252</v>
      </c>
    </row>
    <row r="88" spans="2:46" ht="50.1" customHeight="1" x14ac:dyDescent="0.35">
      <c r="B88" s="27">
        <v>7</v>
      </c>
      <c r="C88" s="27">
        <v>8.23</v>
      </c>
      <c r="D88" s="28">
        <v>7.13</v>
      </c>
      <c r="E88" s="27">
        <f t="shared" si="86"/>
        <v>209.19384350000001</v>
      </c>
      <c r="G88" s="27">
        <v>8.44</v>
      </c>
      <c r="H88" s="28">
        <v>6.32</v>
      </c>
      <c r="I88" s="27">
        <f t="shared" si="76"/>
        <v>168.556928</v>
      </c>
      <c r="K88" s="27">
        <v>7.87</v>
      </c>
      <c r="L88" s="28">
        <v>7.05</v>
      </c>
      <c r="M88" s="27">
        <f>K88*L88*L88/2</f>
        <v>195.57933749999998</v>
      </c>
      <c r="N88" s="27">
        <v>18.3</v>
      </c>
      <c r="P88" s="27">
        <v>7.36</v>
      </c>
      <c r="Q88" s="28">
        <v>7.27</v>
      </c>
      <c r="R88" s="27">
        <f t="shared" si="78"/>
        <v>194.49867199999997</v>
      </c>
      <c r="T88" s="27">
        <v>6.84</v>
      </c>
      <c r="U88" s="28">
        <v>6.49</v>
      </c>
      <c r="V88" s="27">
        <f t="shared" si="87"/>
        <v>144.05074200000001</v>
      </c>
      <c r="X88" s="27">
        <v>6.48</v>
      </c>
      <c r="Y88" s="28">
        <v>6.23</v>
      </c>
      <c r="Z88" s="27">
        <f t="shared" si="88"/>
        <v>125.75379600000002</v>
      </c>
      <c r="AB88" s="27">
        <v>7.39</v>
      </c>
      <c r="AC88" s="28">
        <v>6.34</v>
      </c>
      <c r="AD88" s="27">
        <f t="shared" si="89"/>
        <v>148.52274199999999</v>
      </c>
      <c r="AF88" s="27">
        <v>7.08</v>
      </c>
      <c r="AG88" s="28">
        <v>6.73</v>
      </c>
      <c r="AH88" s="27">
        <f>AF88*AG88*AG88/2</f>
        <v>160.33686600000001</v>
      </c>
      <c r="AJ88" s="27">
        <v>7.21</v>
      </c>
      <c r="AK88" s="28">
        <v>6.58</v>
      </c>
      <c r="AL88" s="27">
        <f t="shared" si="82"/>
        <v>156.08352200000002</v>
      </c>
      <c r="AN88" s="27">
        <v>7.48</v>
      </c>
      <c r="AO88" s="28">
        <v>6.44</v>
      </c>
      <c r="AP88" s="27">
        <f t="shared" si="83"/>
        <v>155.11126400000003</v>
      </c>
      <c r="AS88" s="27">
        <f t="shared" si="84"/>
        <v>165.76877130000003</v>
      </c>
      <c r="AT88" s="27">
        <f t="shared" si="85"/>
        <v>26.277951144866567</v>
      </c>
    </row>
    <row r="89" spans="2:46" ht="50.1" customHeight="1" x14ac:dyDescent="0.35">
      <c r="B89" s="27">
        <v>8</v>
      </c>
      <c r="C89" s="27">
        <v>8.58</v>
      </c>
      <c r="D89" s="28">
        <v>7.49</v>
      </c>
      <c r="E89" s="27">
        <f t="shared" si="86"/>
        <v>240.66942900000001</v>
      </c>
      <c r="G89" s="27">
        <v>7.96</v>
      </c>
      <c r="H89" s="28">
        <v>6.88</v>
      </c>
      <c r="I89" s="27">
        <f t="shared" si="76"/>
        <v>188.39091200000001</v>
      </c>
      <c r="K89" s="27">
        <v>8.11</v>
      </c>
      <c r="L89" s="28">
        <v>7.11</v>
      </c>
      <c r="M89" s="27">
        <f t="shared" si="77"/>
        <v>204.9887655</v>
      </c>
      <c r="N89" s="27">
        <v>19.100000000000001</v>
      </c>
      <c r="P89" s="27">
        <v>8.09</v>
      </c>
      <c r="Q89" s="28">
        <v>7.21</v>
      </c>
      <c r="R89" s="27">
        <f t="shared" si="78"/>
        <v>210.27568449999998</v>
      </c>
      <c r="T89" s="27">
        <v>7.43</v>
      </c>
      <c r="U89" s="28">
        <v>6.53</v>
      </c>
      <c r="V89" s="27">
        <f t="shared" si="87"/>
        <v>158.4109435</v>
      </c>
      <c r="X89" s="27">
        <v>6.62</v>
      </c>
      <c r="Y89" s="28">
        <v>6.34</v>
      </c>
      <c r="Z89" s="27">
        <f t="shared" si="88"/>
        <v>133.04743599999998</v>
      </c>
      <c r="AB89" s="27">
        <v>6.82</v>
      </c>
      <c r="AC89" s="28">
        <v>6.45</v>
      </c>
      <c r="AD89" s="27">
        <f t="shared" si="89"/>
        <v>141.86452500000001</v>
      </c>
      <c r="AF89" s="27">
        <v>7.42</v>
      </c>
      <c r="AG89" s="28">
        <v>6.46</v>
      </c>
      <c r="AH89" s="27">
        <f t="shared" si="81"/>
        <v>154.82423599999998</v>
      </c>
      <c r="AJ89" s="27">
        <v>7.24</v>
      </c>
      <c r="AK89" s="28">
        <v>6.41</v>
      </c>
      <c r="AL89" s="27">
        <f t="shared" si="82"/>
        <v>148.738922</v>
      </c>
      <c r="AN89" s="27">
        <v>7.29</v>
      </c>
      <c r="AO89" s="28">
        <v>6.73</v>
      </c>
      <c r="AP89" s="27">
        <f t="shared" si="83"/>
        <v>165.09262050000001</v>
      </c>
      <c r="AS89" s="27">
        <f t="shared" si="84"/>
        <v>174.63034740000001</v>
      </c>
      <c r="AT89" s="27">
        <f t="shared" si="85"/>
        <v>34.900111328318346</v>
      </c>
    </row>
    <row r="90" spans="2:46" ht="50.1" customHeight="1" x14ac:dyDescent="0.35">
      <c r="B90" s="27">
        <v>9</v>
      </c>
      <c r="C90" s="27">
        <v>8.4700000000000006</v>
      </c>
      <c r="D90" s="28">
        <v>7.98</v>
      </c>
      <c r="E90" s="27">
        <f t="shared" si="86"/>
        <v>269.68649400000004</v>
      </c>
      <c r="G90" s="27">
        <v>8.07</v>
      </c>
      <c r="H90" s="28">
        <v>6.98</v>
      </c>
      <c r="I90" s="27">
        <f t="shared" si="76"/>
        <v>196.58681400000003</v>
      </c>
      <c r="K90" s="27">
        <v>8.23</v>
      </c>
      <c r="L90" s="28">
        <v>7.24</v>
      </c>
      <c r="M90" s="27">
        <f t="shared" si="77"/>
        <v>215.69842400000005</v>
      </c>
      <c r="N90" s="27">
        <v>19</v>
      </c>
      <c r="P90" s="27">
        <v>8.24</v>
      </c>
      <c r="Q90" s="28">
        <v>7.31</v>
      </c>
      <c r="R90" s="27">
        <f t="shared" si="78"/>
        <v>220.15673200000001</v>
      </c>
      <c r="T90" s="27">
        <v>7.47</v>
      </c>
      <c r="U90" s="28">
        <v>6.66</v>
      </c>
      <c r="V90" s="27">
        <f t="shared" si="87"/>
        <v>165.66816600000001</v>
      </c>
      <c r="X90" s="27">
        <v>6.91</v>
      </c>
      <c r="Y90" s="28">
        <v>6.38</v>
      </c>
      <c r="Z90" s="27">
        <f t="shared" si="88"/>
        <v>140.633702</v>
      </c>
      <c r="AB90" s="27">
        <v>7.6</v>
      </c>
      <c r="AC90" s="28">
        <v>6.63</v>
      </c>
      <c r="AD90" s="27">
        <f t="shared" si="89"/>
        <v>167.03621999999999</v>
      </c>
      <c r="AF90" s="27">
        <v>7.85</v>
      </c>
      <c r="AG90" s="28">
        <v>6.75</v>
      </c>
      <c r="AH90" s="27">
        <f t="shared" si="81"/>
        <v>178.83281249999999</v>
      </c>
      <c r="AJ90" s="27">
        <v>6.98</v>
      </c>
      <c r="AK90" s="28">
        <v>6.73</v>
      </c>
      <c r="AL90" s="27">
        <f t="shared" si="82"/>
        <v>158.07222100000004</v>
      </c>
      <c r="AN90" s="27">
        <v>7.88</v>
      </c>
      <c r="AO90" s="28">
        <v>6.79</v>
      </c>
      <c r="AP90" s="27">
        <f t="shared" si="83"/>
        <v>181.65015400000001</v>
      </c>
      <c r="AS90" s="27">
        <f t="shared" si="84"/>
        <v>189.40217395000002</v>
      </c>
      <c r="AT90" s="27">
        <f t="shared" si="85"/>
        <v>37.608806236038696</v>
      </c>
    </row>
    <row r="91" spans="2:46" ht="50.1" customHeight="1" x14ac:dyDescent="0.35">
      <c r="B91" s="27">
        <v>10</v>
      </c>
      <c r="C91" s="27">
        <v>8.61</v>
      </c>
      <c r="D91" s="28">
        <v>8.59</v>
      </c>
      <c r="E91" s="27">
        <f t="shared" si="86"/>
        <v>317.65777049999997</v>
      </c>
      <c r="G91" s="27">
        <v>8.08</v>
      </c>
      <c r="H91" s="28">
        <v>7.17</v>
      </c>
      <c r="I91" s="27">
        <f t="shared" si="76"/>
        <v>207.691956</v>
      </c>
      <c r="K91" s="27">
        <v>8.35</v>
      </c>
      <c r="L91" s="28">
        <v>7.63</v>
      </c>
      <c r="M91" s="27">
        <f t="shared" si="77"/>
        <v>243.05555749999999</v>
      </c>
      <c r="N91" s="27">
        <v>18.8</v>
      </c>
      <c r="P91" s="27">
        <v>8.76</v>
      </c>
      <c r="Q91" s="28">
        <v>7.38</v>
      </c>
      <c r="R91" s="27">
        <f t="shared" si="78"/>
        <v>238.55407199999996</v>
      </c>
      <c r="T91" s="27">
        <v>7.62</v>
      </c>
      <c r="U91" s="28">
        <v>6.49</v>
      </c>
      <c r="V91" s="27">
        <f t="shared" si="87"/>
        <v>160.47758100000001</v>
      </c>
      <c r="X91" s="27">
        <v>6.97</v>
      </c>
      <c r="Y91" s="28">
        <v>6.54</v>
      </c>
      <c r="Z91" s="27">
        <f t="shared" si="88"/>
        <v>149.05902599999999</v>
      </c>
      <c r="AB91" s="27">
        <v>7.27</v>
      </c>
      <c r="AC91" s="28">
        <v>6.85</v>
      </c>
      <c r="AD91" s="27">
        <f t="shared" si="89"/>
        <v>170.56328749999997</v>
      </c>
      <c r="AF91" s="27">
        <v>8.09</v>
      </c>
      <c r="AG91" s="28">
        <v>7.26</v>
      </c>
      <c r="AH91" s="27">
        <f t="shared" si="81"/>
        <v>213.20224199999998</v>
      </c>
      <c r="AJ91" s="27">
        <v>7.11</v>
      </c>
      <c r="AK91" s="28">
        <v>6.79</v>
      </c>
      <c r="AL91" s="27">
        <f t="shared" si="82"/>
        <v>163.90007550000001</v>
      </c>
      <c r="AN91" s="27">
        <v>8.0299999999999994</v>
      </c>
      <c r="AO91" s="28">
        <v>6.93</v>
      </c>
      <c r="AP91" s="27">
        <f t="shared" si="83"/>
        <v>192.81997349999997</v>
      </c>
      <c r="AS91" s="27">
        <f t="shared" si="84"/>
        <v>205.69815414999999</v>
      </c>
      <c r="AT91" s="27">
        <f t="shared" si="85"/>
        <v>51.067064881109282</v>
      </c>
    </row>
    <row r="92" spans="2:46" ht="50.1" customHeight="1" x14ac:dyDescent="0.35">
      <c r="B92" s="27">
        <v>11</v>
      </c>
      <c r="C92" s="27">
        <v>9.09</v>
      </c>
      <c r="D92" s="28">
        <v>8.5500000000000007</v>
      </c>
      <c r="E92" s="27">
        <f t="shared" si="86"/>
        <v>332.2508625000001</v>
      </c>
      <c r="G92" s="27">
        <v>8.02</v>
      </c>
      <c r="H92" s="28">
        <v>7.39</v>
      </c>
      <c r="I92" s="27">
        <f t="shared" si="76"/>
        <v>218.99452099999996</v>
      </c>
      <c r="K92" s="27">
        <v>8.83</v>
      </c>
      <c r="L92" s="28">
        <v>7.92</v>
      </c>
      <c r="M92" s="27">
        <f t="shared" si="77"/>
        <v>276.93705599999998</v>
      </c>
      <c r="N92" s="27">
        <v>18.600000000000001</v>
      </c>
      <c r="P92" s="27">
        <v>8.82</v>
      </c>
      <c r="Q92" s="28">
        <v>7.56</v>
      </c>
      <c r="R92" s="27">
        <f t="shared" si="78"/>
        <v>252.04737599999996</v>
      </c>
      <c r="T92" s="27">
        <v>7.09</v>
      </c>
      <c r="U92" s="28">
        <v>6.36</v>
      </c>
      <c r="V92" s="27">
        <f t="shared" si="87"/>
        <v>143.393832</v>
      </c>
      <c r="X92" s="27">
        <v>7.48</v>
      </c>
      <c r="Y92" s="28">
        <v>6.63</v>
      </c>
      <c r="Z92" s="27">
        <f t="shared" si="88"/>
        <v>164.39880600000001</v>
      </c>
      <c r="AB92" s="27">
        <v>7.29</v>
      </c>
      <c r="AC92" s="28">
        <v>6.52</v>
      </c>
      <c r="AD92" s="27">
        <f t="shared" si="89"/>
        <v>154.95040799999998</v>
      </c>
      <c r="AF92" s="27">
        <v>8.64</v>
      </c>
      <c r="AG92" s="28">
        <v>7.59</v>
      </c>
      <c r="AH92" s="27">
        <f t="shared" si="81"/>
        <v>248.86699200000001</v>
      </c>
      <c r="AJ92" s="27">
        <v>7.42</v>
      </c>
      <c r="AK92" s="28">
        <v>6.77</v>
      </c>
      <c r="AL92" s="27">
        <f t="shared" si="82"/>
        <v>170.04005899999999</v>
      </c>
      <c r="AN92" s="27">
        <v>8.2200000000000006</v>
      </c>
      <c r="AO92" s="28">
        <v>7.12</v>
      </c>
      <c r="AP92" s="27">
        <f t="shared" si="83"/>
        <v>208.35398400000003</v>
      </c>
      <c r="AS92" s="27">
        <f t="shared" si="84"/>
        <v>217.02338964999998</v>
      </c>
      <c r="AT92" s="27">
        <f t="shared" si="85"/>
        <v>60.953446236040357</v>
      </c>
    </row>
    <row r="93" spans="2:46" ht="50.1" customHeight="1" x14ac:dyDescent="0.35">
      <c r="B93" s="27">
        <v>12</v>
      </c>
      <c r="C93" s="27">
        <v>9.19</v>
      </c>
      <c r="D93" s="28">
        <v>8.64</v>
      </c>
      <c r="E93" s="27">
        <f t="shared" si="86"/>
        <v>343.01491200000004</v>
      </c>
      <c r="G93" s="27">
        <v>8.23</v>
      </c>
      <c r="H93" s="28">
        <v>7.58</v>
      </c>
      <c r="I93" s="27">
        <f t="shared" si="76"/>
        <v>236.433086</v>
      </c>
      <c r="K93" s="27">
        <v>8.9499999999999993</v>
      </c>
      <c r="L93" s="28">
        <v>8.0399999999999991</v>
      </c>
      <c r="M93" s="27">
        <f t="shared" si="77"/>
        <v>289.2711599999999</v>
      </c>
      <c r="N93" s="27">
        <v>18.8</v>
      </c>
      <c r="P93" s="27">
        <v>8.68</v>
      </c>
      <c r="Q93" s="28">
        <v>7.82</v>
      </c>
      <c r="R93" s="27">
        <f t="shared" si="78"/>
        <v>265.40141600000004</v>
      </c>
      <c r="T93" s="27">
        <v>7.26</v>
      </c>
      <c r="U93" s="28">
        <v>6.49</v>
      </c>
      <c r="V93" s="27">
        <f t="shared" si="87"/>
        <v>152.89596300000002</v>
      </c>
      <c r="X93" s="27">
        <v>7.92</v>
      </c>
      <c r="Y93" s="28">
        <v>6.74</v>
      </c>
      <c r="Z93" s="27">
        <f t="shared" si="88"/>
        <v>179.89329600000002</v>
      </c>
      <c r="AB93" s="27">
        <v>7.42</v>
      </c>
      <c r="AC93" s="28">
        <v>6.55</v>
      </c>
      <c r="AD93" s="27">
        <f t="shared" si="89"/>
        <v>159.16827499999999</v>
      </c>
      <c r="AF93" s="27">
        <v>8.89</v>
      </c>
      <c r="AG93" s="28">
        <v>8.1199999999999992</v>
      </c>
      <c r="AH93" s="27">
        <f t="shared" si="81"/>
        <v>293.07840799999991</v>
      </c>
      <c r="AJ93" s="27">
        <v>7.64</v>
      </c>
      <c r="AK93" s="28">
        <v>6.78</v>
      </c>
      <c r="AL93" s="27">
        <f t="shared" si="82"/>
        <v>175.599288</v>
      </c>
      <c r="AN93" s="27">
        <v>8.33</v>
      </c>
      <c r="AO93" s="28">
        <v>7.46</v>
      </c>
      <c r="AP93" s="27">
        <f t="shared" si="83"/>
        <v>231.78891400000001</v>
      </c>
      <c r="AS93" s="27">
        <f t="shared" si="84"/>
        <v>232.65447180000001</v>
      </c>
      <c r="AT93" s="27">
        <f>STDEV(E93,I93,M93,R93,V93,Z93,AD93,AH93,AL93,AP93)</f>
        <v>64.913612847442778</v>
      </c>
    </row>
    <row r="94" spans="2:46" ht="50.1" customHeight="1" x14ac:dyDescent="0.35"/>
    <row r="95" spans="2:46" ht="50.1" customHeight="1" x14ac:dyDescent="0.35"/>
    <row r="96" spans="2:46" ht="50.1" customHeight="1" x14ac:dyDescent="0.35">
      <c r="K96" s="30"/>
    </row>
    <row r="97" spans="11:43" ht="50.1" customHeight="1" x14ac:dyDescent="0.35">
      <c r="K97" s="30"/>
      <c r="W97" s="30"/>
      <c r="X97" s="30"/>
      <c r="Y97" s="31"/>
      <c r="Z97" s="30"/>
      <c r="AA97" s="30"/>
      <c r="AC97" s="31"/>
      <c r="AD97" s="30"/>
      <c r="AE97" s="30"/>
      <c r="AF97" s="30"/>
      <c r="AG97" s="31"/>
      <c r="AH97" s="30"/>
      <c r="AI97" s="30"/>
      <c r="AJ97" s="30"/>
      <c r="AK97" s="31"/>
      <c r="AL97" s="30"/>
      <c r="AQ97" s="30"/>
    </row>
    <row r="98" spans="11:43" ht="50.1" customHeight="1" x14ac:dyDescent="0.35">
      <c r="W98" s="30"/>
      <c r="X98" s="30"/>
      <c r="Y98" s="31"/>
      <c r="Z98" s="30"/>
      <c r="AA98" s="30"/>
      <c r="AC98" s="31"/>
      <c r="AD98" s="30"/>
      <c r="AE98" s="30"/>
      <c r="AF98" s="30"/>
      <c r="AG98" s="31"/>
      <c r="AH98" s="30"/>
      <c r="AI98" s="30"/>
      <c r="AJ98" s="30"/>
      <c r="AK98" s="31"/>
      <c r="AL98" s="30"/>
      <c r="AQ98" s="30"/>
    </row>
    <row r="99" spans="11:43" ht="50.1" customHeight="1" x14ac:dyDescent="0.35">
      <c r="K99" s="30"/>
    </row>
    <row r="100" spans="11:43" ht="50.1" customHeight="1" x14ac:dyDescent="0.35">
      <c r="K100" s="30"/>
      <c r="W100" s="30"/>
      <c r="X100" s="30"/>
      <c r="Y100" s="31"/>
      <c r="Z100" s="30"/>
      <c r="AA100" s="30"/>
      <c r="AQ100" s="30"/>
    </row>
    <row r="101" spans="11:43" ht="50.1" customHeight="1" x14ac:dyDescent="0.35">
      <c r="W101" s="30"/>
      <c r="X101" s="30"/>
      <c r="Y101" s="31"/>
      <c r="Z101" s="30"/>
      <c r="AA101" s="30"/>
      <c r="AQ101" s="30"/>
    </row>
    <row r="102" spans="11:43" ht="50.1" customHeight="1" x14ac:dyDescent="0.35"/>
    <row r="103" spans="11:43" ht="50.1" customHeight="1" x14ac:dyDescent="0.35"/>
    <row r="104" spans="11:43" ht="50.1" customHeight="1" x14ac:dyDescent="0.35"/>
    <row r="105" spans="11:43" ht="50.1" customHeight="1" x14ac:dyDescent="0.35"/>
    <row r="106" spans="11:43" ht="50.1" customHeight="1" x14ac:dyDescent="0.35"/>
    <row r="107" spans="11:43" ht="50.1" customHeight="1" x14ac:dyDescent="0.35"/>
    <row r="108" spans="11:43" ht="50.1" customHeight="1" x14ac:dyDescent="0.35"/>
    <row r="109" spans="11:43" ht="50.1" customHeight="1" x14ac:dyDescent="0.35"/>
    <row r="110" spans="11:43" ht="50.1" customHeight="1" x14ac:dyDescent="0.35"/>
    <row r="111" spans="11:43" ht="50.1" customHeight="1" x14ac:dyDescent="0.35">
      <c r="W111" s="30"/>
      <c r="X111" s="30"/>
      <c r="Y111" s="31"/>
      <c r="Z111" s="30"/>
      <c r="AA111" s="30"/>
      <c r="AQ111" s="30"/>
    </row>
    <row r="112" spans="11:43" ht="50.1" customHeight="1" x14ac:dyDescent="0.35">
      <c r="W112" s="30"/>
      <c r="X112" s="30"/>
      <c r="Y112" s="31"/>
      <c r="Z112" s="30"/>
      <c r="AA112" s="30"/>
      <c r="AQ112" s="30"/>
    </row>
    <row r="113" spans="11:11" ht="50.1" customHeight="1" x14ac:dyDescent="0.35">
      <c r="K113" s="30"/>
    </row>
    <row r="114" spans="11:11" ht="50.1" customHeight="1" x14ac:dyDescent="0.35">
      <c r="K114" s="30"/>
    </row>
    <row r="115" spans="11:11" ht="50.1" customHeight="1" x14ac:dyDescent="0.35">
      <c r="K115" s="30"/>
    </row>
    <row r="116" spans="11:11" ht="50.1" customHeight="1" x14ac:dyDescent="0.35">
      <c r="K116" s="30"/>
    </row>
    <row r="117" spans="11:11" ht="50.1" customHeight="1" x14ac:dyDescent="0.35">
      <c r="K117" s="30"/>
    </row>
    <row r="118" spans="11:11" ht="50.1" customHeight="1" x14ac:dyDescent="0.35">
      <c r="K118" s="30"/>
    </row>
    <row r="119" spans="11:11" ht="50.1" customHeight="1" x14ac:dyDescent="0.35">
      <c r="K119" s="30"/>
    </row>
    <row r="120" spans="11:11" ht="50.1" customHeight="1" x14ac:dyDescent="0.35">
      <c r="K120" s="30"/>
    </row>
    <row r="121" spans="11:11" ht="50.1" customHeight="1" x14ac:dyDescent="0.35"/>
    <row r="122" spans="11:11" ht="50.1" customHeight="1" x14ac:dyDescent="0.35"/>
    <row r="123" spans="11:11" ht="50.1" customHeight="1" x14ac:dyDescent="0.35"/>
    <row r="124" spans="11:11" ht="50.1" customHeight="1" x14ac:dyDescent="0.35"/>
    <row r="125" spans="11:11" ht="50.1" customHeight="1" x14ac:dyDescent="0.35"/>
    <row r="126" spans="11:11" ht="50.1" customHeight="1" x14ac:dyDescent="0.35"/>
    <row r="127" spans="11:11" ht="50.1" customHeight="1" x14ac:dyDescent="0.35"/>
    <row r="128" spans="11:11" ht="50.1" customHeight="1" x14ac:dyDescent="0.35"/>
    <row r="129" spans="11:27" ht="50.1" customHeight="1" x14ac:dyDescent="0.35"/>
    <row r="130" spans="11:27" ht="50.1" customHeight="1" x14ac:dyDescent="0.35"/>
    <row r="131" spans="11:27" ht="50.1" customHeight="1" x14ac:dyDescent="0.35"/>
    <row r="132" spans="11:27" ht="50.1" customHeight="1" x14ac:dyDescent="0.35"/>
    <row r="133" spans="11:27" ht="50.1" customHeight="1" x14ac:dyDescent="0.35"/>
    <row r="134" spans="11:27" ht="50.1" customHeight="1" x14ac:dyDescent="0.35"/>
    <row r="135" spans="11:27" ht="50.1" customHeight="1" x14ac:dyDescent="0.35"/>
    <row r="136" spans="11:27" ht="50.1" customHeight="1" x14ac:dyDescent="0.35"/>
    <row r="137" spans="11:27" ht="50.1" customHeight="1" x14ac:dyDescent="0.35">
      <c r="K137" s="30"/>
      <c r="L137" s="31"/>
      <c r="M137" s="30"/>
      <c r="N137" s="30"/>
      <c r="O137" s="30"/>
    </row>
    <row r="138" spans="11:27" ht="50.1" customHeight="1" x14ac:dyDescent="0.35">
      <c r="K138" s="30"/>
      <c r="L138" s="31"/>
      <c r="M138" s="30"/>
      <c r="N138" s="30"/>
      <c r="O138" s="30"/>
      <c r="X138" s="30"/>
      <c r="Y138" s="31"/>
      <c r="Z138" s="30"/>
      <c r="AA138" s="30"/>
    </row>
    <row r="139" spans="11:27" ht="50.1" customHeight="1" x14ac:dyDescent="0.35">
      <c r="X139" s="30"/>
      <c r="Y139" s="31"/>
      <c r="Z139" s="30"/>
      <c r="AA139" s="30"/>
    </row>
    <row r="140" spans="11:27" ht="50.1" customHeight="1" x14ac:dyDescent="0.35"/>
    <row r="141" spans="11:27" ht="50.1" customHeight="1" x14ac:dyDescent="0.35"/>
    <row r="142" spans="11:27" ht="50.1" customHeight="1" x14ac:dyDescent="0.35"/>
    <row r="143" spans="11:27" ht="50.1" customHeight="1" x14ac:dyDescent="0.35"/>
    <row r="144" spans="11:27" ht="50.1" customHeight="1" x14ac:dyDescent="0.35"/>
  </sheetData>
  <phoneticPr fontId="1" type="noConversion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137EA-BD42-42FF-A1E4-CE7F16E58B10}">
  <dimension ref="A1:AF40"/>
  <sheetViews>
    <sheetView workbookViewId="0">
      <selection activeCell="E16" sqref="E16"/>
    </sheetView>
  </sheetViews>
  <sheetFormatPr defaultRowHeight="13.5" x14ac:dyDescent="0.15"/>
  <cols>
    <col min="1" max="1" width="40.375" customWidth="1"/>
    <col min="3" max="3" width="11.75" customWidth="1"/>
  </cols>
  <sheetData>
    <row r="1" spans="1:32" s="61" customFormat="1" x14ac:dyDescent="0.15">
      <c r="A1" s="61" t="s">
        <v>276</v>
      </c>
      <c r="C1" s="81" t="s">
        <v>258</v>
      </c>
      <c r="D1" s="81"/>
      <c r="E1" s="81"/>
      <c r="F1" s="81"/>
      <c r="G1" s="81"/>
      <c r="H1" s="81"/>
      <c r="K1" s="81" t="s">
        <v>260</v>
      </c>
      <c r="L1" s="81"/>
      <c r="M1" s="81"/>
      <c r="N1" s="81"/>
      <c r="O1" s="81"/>
      <c r="P1" s="81"/>
      <c r="S1" s="81" t="s">
        <v>204</v>
      </c>
      <c r="T1" s="81"/>
      <c r="U1" s="81"/>
      <c r="V1" s="81"/>
      <c r="W1" s="81"/>
      <c r="X1" s="81"/>
      <c r="AA1" s="81" t="s">
        <v>205</v>
      </c>
      <c r="AB1" s="81"/>
      <c r="AC1" s="81"/>
      <c r="AD1" s="81"/>
      <c r="AE1" s="81"/>
      <c r="AF1" s="81"/>
    </row>
    <row r="2" spans="1:32" x14ac:dyDescent="0.15">
      <c r="A2" s="61" t="s">
        <v>273</v>
      </c>
      <c r="C2" t="s">
        <v>262</v>
      </c>
      <c r="D2" t="s">
        <v>264</v>
      </c>
      <c r="E2" t="s">
        <v>266</v>
      </c>
      <c r="F2" t="s">
        <v>268</v>
      </c>
      <c r="G2" t="s">
        <v>270</v>
      </c>
      <c r="H2" t="s">
        <v>272</v>
      </c>
      <c r="K2" t="s">
        <v>262</v>
      </c>
      <c r="L2" t="s">
        <v>264</v>
      </c>
      <c r="M2" t="s">
        <v>266</v>
      </c>
      <c r="N2" t="s">
        <v>268</v>
      </c>
      <c r="O2" t="s">
        <v>270</v>
      </c>
      <c r="P2" t="s">
        <v>272</v>
      </c>
      <c r="S2" t="s">
        <v>262</v>
      </c>
      <c r="T2" t="s">
        <v>264</v>
      </c>
      <c r="U2" t="s">
        <v>266</v>
      </c>
      <c r="V2" t="s">
        <v>268</v>
      </c>
      <c r="W2" t="s">
        <v>270</v>
      </c>
      <c r="X2" t="s">
        <v>272</v>
      </c>
      <c r="AA2" t="s">
        <v>262</v>
      </c>
      <c r="AB2" t="s">
        <v>264</v>
      </c>
      <c r="AC2" t="s">
        <v>266</v>
      </c>
      <c r="AD2" t="s">
        <v>268</v>
      </c>
      <c r="AE2" t="s">
        <v>270</v>
      </c>
      <c r="AF2" t="s">
        <v>272</v>
      </c>
    </row>
    <row r="3" spans="1:32" x14ac:dyDescent="0.15">
      <c r="C3">
        <v>142</v>
      </c>
      <c r="D3">
        <v>553</v>
      </c>
      <c r="E3">
        <v>112</v>
      </c>
      <c r="F3">
        <v>161</v>
      </c>
      <c r="G3">
        <v>1024</v>
      </c>
      <c r="H3">
        <v>132</v>
      </c>
      <c r="K3">
        <v>93</v>
      </c>
      <c r="L3">
        <v>462</v>
      </c>
      <c r="M3">
        <v>110</v>
      </c>
      <c r="N3">
        <v>182</v>
      </c>
      <c r="O3">
        <v>840</v>
      </c>
      <c r="P3">
        <v>156</v>
      </c>
      <c r="S3">
        <v>132</v>
      </c>
      <c r="T3">
        <v>484</v>
      </c>
      <c r="U3">
        <v>146</v>
      </c>
      <c r="V3">
        <v>192</v>
      </c>
      <c r="W3">
        <v>682</v>
      </c>
      <c r="X3">
        <v>477</v>
      </c>
      <c r="AA3">
        <v>141</v>
      </c>
      <c r="AB3">
        <v>332</v>
      </c>
      <c r="AC3">
        <v>124</v>
      </c>
      <c r="AD3">
        <v>223</v>
      </c>
      <c r="AE3">
        <v>442</v>
      </c>
      <c r="AF3">
        <v>692</v>
      </c>
    </row>
    <row r="4" spans="1:32" x14ac:dyDescent="0.15">
      <c r="C4">
        <v>128</v>
      </c>
      <c r="D4">
        <v>521</v>
      </c>
      <c r="E4">
        <v>101</v>
      </c>
      <c r="F4">
        <v>179</v>
      </c>
      <c r="G4">
        <v>1139</v>
      </c>
      <c r="H4">
        <v>116</v>
      </c>
      <c r="K4">
        <v>114</v>
      </c>
      <c r="L4">
        <v>445</v>
      </c>
      <c r="M4">
        <v>88</v>
      </c>
      <c r="N4">
        <v>167</v>
      </c>
      <c r="O4">
        <v>783</v>
      </c>
      <c r="P4">
        <v>141</v>
      </c>
      <c r="S4">
        <v>120</v>
      </c>
      <c r="T4">
        <v>435</v>
      </c>
      <c r="U4">
        <v>158</v>
      </c>
      <c r="V4">
        <v>206</v>
      </c>
      <c r="W4">
        <v>655</v>
      </c>
      <c r="X4">
        <v>513</v>
      </c>
      <c r="AA4">
        <v>129</v>
      </c>
      <c r="AB4">
        <v>369</v>
      </c>
      <c r="AC4">
        <v>138</v>
      </c>
      <c r="AD4">
        <v>233</v>
      </c>
      <c r="AE4">
        <v>463</v>
      </c>
      <c r="AF4">
        <v>652</v>
      </c>
    </row>
    <row r="5" spans="1:32" x14ac:dyDescent="0.15">
      <c r="C5">
        <v>165</v>
      </c>
      <c r="D5">
        <v>487</v>
      </c>
      <c r="E5">
        <v>126</v>
      </c>
      <c r="F5">
        <v>192</v>
      </c>
      <c r="G5">
        <v>1246</v>
      </c>
      <c r="H5">
        <v>147</v>
      </c>
      <c r="K5">
        <v>119</v>
      </c>
      <c r="L5">
        <v>497</v>
      </c>
      <c r="M5">
        <v>103</v>
      </c>
      <c r="N5">
        <v>202</v>
      </c>
      <c r="O5">
        <v>752</v>
      </c>
      <c r="P5">
        <v>169</v>
      </c>
      <c r="S5">
        <v>118</v>
      </c>
      <c r="T5">
        <v>458</v>
      </c>
      <c r="U5">
        <v>173</v>
      </c>
      <c r="V5">
        <v>184</v>
      </c>
      <c r="W5">
        <v>623</v>
      </c>
      <c r="X5">
        <v>491</v>
      </c>
      <c r="AA5">
        <v>145</v>
      </c>
      <c r="AB5">
        <v>403</v>
      </c>
      <c r="AC5">
        <v>113</v>
      </c>
      <c r="AD5">
        <v>198</v>
      </c>
      <c r="AE5">
        <v>497</v>
      </c>
      <c r="AF5">
        <v>628</v>
      </c>
    </row>
    <row r="6" spans="1:32" s="80" customFormat="1" x14ac:dyDescent="0.15"/>
    <row r="7" spans="1:32" s="80" customFormat="1" x14ac:dyDescent="0.15"/>
    <row r="8" spans="1:32" x14ac:dyDescent="0.15">
      <c r="A8" s="61" t="s">
        <v>275</v>
      </c>
      <c r="C8" s="81" t="s">
        <v>258</v>
      </c>
      <c r="D8" s="81"/>
      <c r="E8" s="81"/>
      <c r="F8" s="81"/>
      <c r="G8" s="81"/>
      <c r="H8" s="81"/>
      <c r="I8" s="61"/>
      <c r="J8" s="61"/>
      <c r="K8" s="81" t="s">
        <v>260</v>
      </c>
      <c r="L8" s="81"/>
      <c r="M8" s="81"/>
      <c r="N8" s="81"/>
      <c r="O8" s="81"/>
      <c r="P8" s="81"/>
      <c r="Q8" s="61"/>
      <c r="R8" s="61"/>
      <c r="S8" s="81" t="s">
        <v>204</v>
      </c>
      <c r="T8" s="81"/>
      <c r="U8" s="81"/>
      <c r="V8" s="81"/>
      <c r="W8" s="81"/>
      <c r="X8" s="81"/>
      <c r="Y8" s="61"/>
      <c r="Z8" s="61"/>
      <c r="AA8" s="81" t="s">
        <v>205</v>
      </c>
      <c r="AB8" s="81"/>
      <c r="AC8" s="81"/>
      <c r="AD8" s="81"/>
      <c r="AE8" s="81"/>
      <c r="AF8" s="81"/>
    </row>
    <row r="9" spans="1:32" x14ac:dyDescent="0.15">
      <c r="A9" s="61" t="s">
        <v>273</v>
      </c>
      <c r="C9" t="s">
        <v>262</v>
      </c>
      <c r="D9" t="s">
        <v>264</v>
      </c>
      <c r="E9" t="s">
        <v>266</v>
      </c>
      <c r="F9" t="s">
        <v>268</v>
      </c>
      <c r="G9" t="s">
        <v>270</v>
      </c>
      <c r="H9" t="s">
        <v>272</v>
      </c>
      <c r="K9" t="s">
        <v>262</v>
      </c>
      <c r="L9" t="s">
        <v>264</v>
      </c>
      <c r="M9" t="s">
        <v>266</v>
      </c>
      <c r="N9" t="s">
        <v>268</v>
      </c>
      <c r="O9" t="s">
        <v>270</v>
      </c>
      <c r="P9" t="s">
        <v>272</v>
      </c>
      <c r="S9" t="s">
        <v>262</v>
      </c>
      <c r="T9" t="s">
        <v>264</v>
      </c>
      <c r="U9" t="s">
        <v>266</v>
      </c>
      <c r="V9" t="s">
        <v>268</v>
      </c>
      <c r="W9" t="s">
        <v>270</v>
      </c>
      <c r="X9" t="s">
        <v>272</v>
      </c>
      <c r="AA9" t="s">
        <v>262</v>
      </c>
      <c r="AB9" t="s">
        <v>264</v>
      </c>
      <c r="AC9" t="s">
        <v>266</v>
      </c>
      <c r="AD9" t="s">
        <v>268</v>
      </c>
      <c r="AE9" t="s">
        <v>270</v>
      </c>
      <c r="AF9" t="s">
        <v>272</v>
      </c>
    </row>
    <row r="10" spans="1:32" x14ac:dyDescent="0.15">
      <c r="C10">
        <v>26.1</v>
      </c>
      <c r="D10">
        <v>480.7</v>
      </c>
      <c r="E10">
        <v>150</v>
      </c>
      <c r="F10">
        <v>130</v>
      </c>
      <c r="G10">
        <v>1289</v>
      </c>
      <c r="H10">
        <v>167</v>
      </c>
      <c r="K10">
        <v>49.1</v>
      </c>
      <c r="L10">
        <v>430.3</v>
      </c>
      <c r="M10">
        <v>162</v>
      </c>
      <c r="N10">
        <v>135.9</v>
      </c>
      <c r="O10">
        <v>1111</v>
      </c>
      <c r="P10">
        <v>183</v>
      </c>
      <c r="S10">
        <v>36.4</v>
      </c>
      <c r="T10">
        <v>402.1</v>
      </c>
      <c r="U10">
        <v>121</v>
      </c>
      <c r="V10">
        <v>120</v>
      </c>
      <c r="W10">
        <v>447</v>
      </c>
      <c r="X10">
        <v>226.3</v>
      </c>
      <c r="AA10">
        <v>32.5</v>
      </c>
      <c r="AB10">
        <v>251.6</v>
      </c>
      <c r="AC10">
        <v>86.6</v>
      </c>
      <c r="AD10">
        <v>94.2</v>
      </c>
      <c r="AE10">
        <v>219.9</v>
      </c>
      <c r="AF10">
        <v>456.3</v>
      </c>
    </row>
    <row r="11" spans="1:32" x14ac:dyDescent="0.15">
      <c r="C11">
        <v>33.5</v>
      </c>
      <c r="D11">
        <v>450</v>
      </c>
      <c r="E11">
        <v>140.19999999999999</v>
      </c>
      <c r="F11">
        <v>152.30000000000001</v>
      </c>
      <c r="G11">
        <v>1238.4000000000001</v>
      </c>
      <c r="H11">
        <v>174</v>
      </c>
      <c r="K11">
        <v>32.200000000000003</v>
      </c>
      <c r="L11">
        <v>444.2</v>
      </c>
      <c r="M11">
        <v>139</v>
      </c>
      <c r="N11">
        <v>143.5</v>
      </c>
      <c r="O11">
        <v>1130</v>
      </c>
      <c r="P11">
        <v>176.4</v>
      </c>
      <c r="S11">
        <v>44.6</v>
      </c>
      <c r="T11">
        <v>395.7</v>
      </c>
      <c r="U11">
        <v>138.19999999999999</v>
      </c>
      <c r="V11">
        <v>113.4</v>
      </c>
      <c r="W11">
        <v>422</v>
      </c>
      <c r="X11">
        <v>243.2</v>
      </c>
      <c r="AA11">
        <v>35.6</v>
      </c>
      <c r="AB11">
        <v>268.3</v>
      </c>
      <c r="AC11">
        <v>68.900000000000006</v>
      </c>
      <c r="AD11">
        <v>83</v>
      </c>
      <c r="AE11">
        <v>228.3</v>
      </c>
      <c r="AF11">
        <v>448.2</v>
      </c>
    </row>
    <row r="12" spans="1:32" x14ac:dyDescent="0.15">
      <c r="C12">
        <v>35.200000000000003</v>
      </c>
      <c r="D12">
        <v>460.6</v>
      </c>
      <c r="E12">
        <v>156.80000000000001</v>
      </c>
      <c r="F12">
        <v>141.19999999999999</v>
      </c>
      <c r="G12">
        <v>1220.2</v>
      </c>
      <c r="H12">
        <v>160.19999999999999</v>
      </c>
      <c r="K12">
        <v>41.1</v>
      </c>
      <c r="L12">
        <v>411.5</v>
      </c>
      <c r="M12">
        <v>148</v>
      </c>
      <c r="N12">
        <v>153.19999999999999</v>
      </c>
      <c r="O12">
        <v>1079</v>
      </c>
      <c r="P12">
        <v>201.2</v>
      </c>
      <c r="S12">
        <v>28.9</v>
      </c>
      <c r="T12">
        <v>381.4</v>
      </c>
      <c r="U12">
        <v>136.1</v>
      </c>
      <c r="V12">
        <v>130.19999999999999</v>
      </c>
      <c r="W12">
        <v>413</v>
      </c>
      <c r="X12">
        <v>223.1</v>
      </c>
      <c r="AA12">
        <v>38.1</v>
      </c>
      <c r="AB12">
        <v>272.39999999999998</v>
      </c>
      <c r="AC12">
        <v>72.3</v>
      </c>
      <c r="AD12">
        <v>76.400000000000006</v>
      </c>
      <c r="AE12">
        <v>233.2</v>
      </c>
      <c r="AF12">
        <v>482.4</v>
      </c>
    </row>
    <row r="40" spans="4:4" x14ac:dyDescent="0.15">
      <c r="D40" t="s">
        <v>279</v>
      </c>
    </row>
  </sheetData>
  <mergeCells count="9">
    <mergeCell ref="C8:H8"/>
    <mergeCell ref="K8:P8"/>
    <mergeCell ref="S8:X8"/>
    <mergeCell ref="AA8:AF8"/>
    <mergeCell ref="C1:H1"/>
    <mergeCell ref="K1:P1"/>
    <mergeCell ref="S1:X1"/>
    <mergeCell ref="AA1:AF1"/>
    <mergeCell ref="A6:XFD7"/>
  </mergeCells>
  <phoneticPr fontId="1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20788-6CBB-489D-8B2E-55FD9623311E}">
  <dimension ref="A1:AF12"/>
  <sheetViews>
    <sheetView workbookViewId="0">
      <selection activeCell="B17" sqref="B17"/>
    </sheetView>
  </sheetViews>
  <sheetFormatPr defaultRowHeight="13.5" x14ac:dyDescent="0.15"/>
  <cols>
    <col min="2" max="2" width="43.5" customWidth="1"/>
  </cols>
  <sheetData>
    <row r="1" spans="1:32" x14ac:dyDescent="0.15">
      <c r="A1" s="61" t="s">
        <v>276</v>
      </c>
      <c r="C1" s="81" t="s">
        <v>258</v>
      </c>
      <c r="D1" s="81"/>
      <c r="E1" s="81"/>
      <c r="F1" s="81"/>
      <c r="G1" s="81"/>
      <c r="H1" s="81"/>
      <c r="I1" s="61"/>
      <c r="J1" s="61"/>
      <c r="K1" s="81" t="s">
        <v>260</v>
      </c>
      <c r="L1" s="81"/>
      <c r="M1" s="81"/>
      <c r="N1" s="81"/>
      <c r="O1" s="81"/>
      <c r="P1" s="81"/>
      <c r="Q1" s="61"/>
      <c r="R1" s="61"/>
      <c r="S1" s="81" t="s">
        <v>204</v>
      </c>
      <c r="T1" s="81"/>
      <c r="U1" s="81"/>
      <c r="V1" s="81"/>
      <c r="W1" s="81"/>
      <c r="X1" s="81"/>
      <c r="Y1" s="61"/>
      <c r="Z1" s="61"/>
      <c r="AA1" s="81" t="s">
        <v>205</v>
      </c>
      <c r="AB1" s="81"/>
      <c r="AC1" s="81"/>
      <c r="AD1" s="81"/>
      <c r="AE1" s="81"/>
      <c r="AF1" s="81"/>
    </row>
    <row r="2" spans="1:32" x14ac:dyDescent="0.15">
      <c r="A2" s="61" t="s">
        <v>277</v>
      </c>
      <c r="C2" t="s">
        <v>262</v>
      </c>
      <c r="D2" t="s">
        <v>264</v>
      </c>
      <c r="E2" t="s">
        <v>266</v>
      </c>
      <c r="F2" t="s">
        <v>268</v>
      </c>
      <c r="G2" t="s">
        <v>270</v>
      </c>
      <c r="H2" t="s">
        <v>272</v>
      </c>
      <c r="K2" t="s">
        <v>262</v>
      </c>
      <c r="L2" t="s">
        <v>264</v>
      </c>
      <c r="M2" t="s">
        <v>266</v>
      </c>
      <c r="N2" t="s">
        <v>268</v>
      </c>
      <c r="O2" t="s">
        <v>270</v>
      </c>
      <c r="P2" t="s">
        <v>272</v>
      </c>
      <c r="S2" t="s">
        <v>262</v>
      </c>
      <c r="T2" t="s">
        <v>264</v>
      </c>
      <c r="U2" t="s">
        <v>266</v>
      </c>
      <c r="V2" t="s">
        <v>268</v>
      </c>
      <c r="W2" t="s">
        <v>270</v>
      </c>
      <c r="X2" t="s">
        <v>272</v>
      </c>
      <c r="AA2" t="s">
        <v>262</v>
      </c>
      <c r="AB2" t="s">
        <v>264</v>
      </c>
      <c r="AC2" t="s">
        <v>266</v>
      </c>
      <c r="AD2" t="s">
        <v>268</v>
      </c>
      <c r="AE2" t="s">
        <v>270</v>
      </c>
      <c r="AF2" t="s">
        <v>272</v>
      </c>
    </row>
    <row r="3" spans="1:32" x14ac:dyDescent="0.15">
      <c r="C3">
        <v>112</v>
      </c>
      <c r="D3">
        <v>277</v>
      </c>
      <c r="E3">
        <v>79</v>
      </c>
      <c r="F3">
        <v>162</v>
      </c>
      <c r="G3">
        <v>185</v>
      </c>
      <c r="H3">
        <v>93</v>
      </c>
      <c r="K3">
        <v>93</v>
      </c>
      <c r="L3">
        <v>420</v>
      </c>
      <c r="M3">
        <v>142</v>
      </c>
      <c r="N3">
        <v>225</v>
      </c>
      <c r="O3">
        <v>192</v>
      </c>
      <c r="P3">
        <v>207</v>
      </c>
      <c r="S3">
        <v>84</v>
      </c>
      <c r="T3">
        <v>583</v>
      </c>
      <c r="U3">
        <v>161</v>
      </c>
      <c r="V3">
        <v>280</v>
      </c>
      <c r="W3">
        <v>172</v>
      </c>
      <c r="X3">
        <v>334</v>
      </c>
      <c r="AA3">
        <v>132</v>
      </c>
      <c r="AB3">
        <v>452</v>
      </c>
      <c r="AC3">
        <v>182</v>
      </c>
      <c r="AD3">
        <v>210</v>
      </c>
      <c r="AE3">
        <v>144</v>
      </c>
      <c r="AF3">
        <v>687</v>
      </c>
    </row>
    <row r="4" spans="1:32" x14ac:dyDescent="0.15">
      <c r="C4">
        <v>121</v>
      </c>
      <c r="D4">
        <v>252</v>
      </c>
      <c r="E4">
        <v>102</v>
      </c>
      <c r="F4">
        <v>171</v>
      </c>
      <c r="G4">
        <v>200</v>
      </c>
      <c r="H4">
        <v>115</v>
      </c>
      <c r="K4">
        <v>102</v>
      </c>
      <c r="L4">
        <v>441</v>
      </c>
      <c r="M4">
        <v>153</v>
      </c>
      <c r="N4">
        <v>237</v>
      </c>
      <c r="O4">
        <v>203</v>
      </c>
      <c r="P4">
        <v>215</v>
      </c>
      <c r="S4">
        <v>124</v>
      </c>
      <c r="T4">
        <v>617</v>
      </c>
      <c r="U4">
        <v>137</v>
      </c>
      <c r="V4">
        <v>312</v>
      </c>
      <c r="W4">
        <v>183</v>
      </c>
      <c r="X4">
        <v>353</v>
      </c>
      <c r="AA4">
        <v>115</v>
      </c>
      <c r="AB4">
        <v>412</v>
      </c>
      <c r="AC4">
        <v>157</v>
      </c>
      <c r="AD4">
        <v>191</v>
      </c>
      <c r="AE4">
        <v>127</v>
      </c>
      <c r="AF4">
        <v>745</v>
      </c>
    </row>
    <row r="5" spans="1:32" x14ac:dyDescent="0.15">
      <c r="C5">
        <v>95</v>
      </c>
      <c r="D5">
        <v>292</v>
      </c>
      <c r="E5">
        <v>91</v>
      </c>
      <c r="F5">
        <v>145</v>
      </c>
      <c r="G5">
        <v>174</v>
      </c>
      <c r="H5">
        <v>96</v>
      </c>
      <c r="K5">
        <v>107</v>
      </c>
      <c r="L5">
        <v>389</v>
      </c>
      <c r="M5">
        <v>172</v>
      </c>
      <c r="N5">
        <v>241</v>
      </c>
      <c r="O5">
        <v>216</v>
      </c>
      <c r="P5">
        <v>248</v>
      </c>
      <c r="S5">
        <v>128</v>
      </c>
      <c r="T5">
        <v>632</v>
      </c>
      <c r="U5">
        <v>152</v>
      </c>
      <c r="V5">
        <v>266</v>
      </c>
      <c r="W5">
        <v>165</v>
      </c>
      <c r="X5">
        <v>389</v>
      </c>
      <c r="AA5">
        <v>108</v>
      </c>
      <c r="AB5">
        <v>399</v>
      </c>
      <c r="AC5">
        <v>163</v>
      </c>
      <c r="AD5">
        <v>235</v>
      </c>
      <c r="AE5">
        <v>156</v>
      </c>
      <c r="AF5">
        <v>664</v>
      </c>
    </row>
    <row r="6" spans="1:32" s="80" customFormat="1" x14ac:dyDescent="0.15"/>
    <row r="7" spans="1:32" s="80" customFormat="1" x14ac:dyDescent="0.15"/>
    <row r="8" spans="1:32" s="50" customFormat="1" x14ac:dyDescent="0.15">
      <c r="A8" s="61" t="s">
        <v>275</v>
      </c>
      <c r="C8" s="81" t="s">
        <v>257</v>
      </c>
      <c r="D8" s="81"/>
      <c r="E8" s="81"/>
      <c r="F8" s="81"/>
      <c r="G8" s="81"/>
      <c r="H8" s="81"/>
      <c r="K8" s="81" t="s">
        <v>259</v>
      </c>
      <c r="L8" s="81"/>
      <c r="M8" s="81"/>
      <c r="N8" s="81"/>
      <c r="O8" s="81"/>
      <c r="P8" s="81"/>
      <c r="S8" s="81" t="s">
        <v>45</v>
      </c>
      <c r="T8" s="81"/>
      <c r="U8" s="81"/>
      <c r="V8" s="81"/>
      <c r="W8" s="81"/>
      <c r="X8" s="81"/>
      <c r="AA8" s="81" t="s">
        <v>47</v>
      </c>
      <c r="AB8" s="81"/>
      <c r="AC8" s="81"/>
      <c r="AD8" s="81"/>
      <c r="AE8" s="81"/>
      <c r="AF8" s="81"/>
    </row>
    <row r="9" spans="1:32" x14ac:dyDescent="0.15">
      <c r="A9" s="61" t="s">
        <v>277</v>
      </c>
      <c r="C9" t="s">
        <v>261</v>
      </c>
      <c r="D9" t="s">
        <v>263</v>
      </c>
      <c r="E9" t="s">
        <v>265</v>
      </c>
      <c r="F9" t="s">
        <v>267</v>
      </c>
      <c r="G9" t="s">
        <v>269</v>
      </c>
      <c r="H9" t="s">
        <v>271</v>
      </c>
      <c r="K9" t="s">
        <v>261</v>
      </c>
      <c r="L9" t="s">
        <v>263</v>
      </c>
      <c r="M9" t="s">
        <v>265</v>
      </c>
      <c r="N9" t="s">
        <v>267</v>
      </c>
      <c r="O9" t="s">
        <v>269</v>
      </c>
      <c r="P9" t="s">
        <v>271</v>
      </c>
      <c r="S9" t="s">
        <v>261</v>
      </c>
      <c r="T9" t="s">
        <v>263</v>
      </c>
      <c r="U9" t="s">
        <v>265</v>
      </c>
      <c r="V9" t="s">
        <v>267</v>
      </c>
      <c r="W9" t="s">
        <v>269</v>
      </c>
      <c r="X9" t="s">
        <v>271</v>
      </c>
      <c r="AA9" t="s">
        <v>261</v>
      </c>
      <c r="AB9" t="s">
        <v>263</v>
      </c>
      <c r="AC9" t="s">
        <v>265</v>
      </c>
      <c r="AD9" t="s">
        <v>267</v>
      </c>
      <c r="AE9" t="s">
        <v>269</v>
      </c>
      <c r="AF9" t="s">
        <v>271</v>
      </c>
    </row>
    <row r="10" spans="1:32" x14ac:dyDescent="0.15">
      <c r="C10">
        <v>54.3</v>
      </c>
      <c r="D10">
        <v>211.5</v>
      </c>
      <c r="E10">
        <v>110.7</v>
      </c>
      <c r="F10">
        <v>142.4</v>
      </c>
      <c r="G10">
        <v>110</v>
      </c>
      <c r="H10">
        <v>156.4</v>
      </c>
      <c r="K10">
        <v>72</v>
      </c>
      <c r="L10">
        <v>257.2</v>
      </c>
      <c r="M10">
        <v>116.6</v>
      </c>
      <c r="N10">
        <v>159.30000000000001</v>
      </c>
      <c r="O10">
        <v>146.30000000000001</v>
      </c>
      <c r="P10">
        <v>235.6</v>
      </c>
      <c r="S10">
        <v>79</v>
      </c>
      <c r="T10">
        <v>354.5</v>
      </c>
      <c r="U10">
        <v>132.6</v>
      </c>
      <c r="V10">
        <v>147.1</v>
      </c>
      <c r="W10">
        <v>206.1</v>
      </c>
      <c r="X10">
        <v>319.3</v>
      </c>
      <c r="AA10">
        <v>59.2</v>
      </c>
      <c r="AB10">
        <v>236.9</v>
      </c>
      <c r="AC10">
        <v>109.4</v>
      </c>
      <c r="AD10">
        <v>151.6</v>
      </c>
      <c r="AE10">
        <v>109.7</v>
      </c>
      <c r="AF10">
        <v>414.2</v>
      </c>
    </row>
    <row r="11" spans="1:32" x14ac:dyDescent="0.15">
      <c r="C11">
        <v>62.1</v>
      </c>
      <c r="D11">
        <v>202.8</v>
      </c>
      <c r="E11">
        <v>114.2</v>
      </c>
      <c r="F11">
        <v>124.9</v>
      </c>
      <c r="G11">
        <v>121.4</v>
      </c>
      <c r="H11">
        <v>168.3</v>
      </c>
      <c r="K11">
        <v>67</v>
      </c>
      <c r="L11">
        <v>248.6</v>
      </c>
      <c r="M11">
        <v>108.4</v>
      </c>
      <c r="N11">
        <v>141.19999999999999</v>
      </c>
      <c r="O11">
        <v>133.4</v>
      </c>
      <c r="P11">
        <v>248.2</v>
      </c>
      <c r="S11">
        <v>66</v>
      </c>
      <c r="T11">
        <v>369.2</v>
      </c>
      <c r="U11">
        <v>128.19999999999999</v>
      </c>
      <c r="V11">
        <v>140.30000000000001</v>
      </c>
      <c r="W11">
        <v>220.3</v>
      </c>
      <c r="X11">
        <v>336.7</v>
      </c>
      <c r="AA11">
        <v>68.099999999999994</v>
      </c>
      <c r="AB11">
        <v>218.4</v>
      </c>
      <c r="AC11">
        <v>113.2</v>
      </c>
      <c r="AD11">
        <v>138.1</v>
      </c>
      <c r="AE11">
        <v>112.4</v>
      </c>
      <c r="AF11">
        <v>435.4</v>
      </c>
    </row>
    <row r="12" spans="1:32" x14ac:dyDescent="0.15">
      <c r="C12">
        <v>68.2</v>
      </c>
      <c r="D12">
        <v>220.7</v>
      </c>
      <c r="E12">
        <v>117.7</v>
      </c>
      <c r="F12">
        <v>136.80000000000001</v>
      </c>
      <c r="G12">
        <v>135.19999999999999</v>
      </c>
      <c r="H12">
        <v>148.6</v>
      </c>
      <c r="K12">
        <v>83.4</v>
      </c>
      <c r="L12">
        <v>266.39999999999998</v>
      </c>
      <c r="M12">
        <v>118.3</v>
      </c>
      <c r="N12">
        <v>132.30000000000001</v>
      </c>
      <c r="O12">
        <v>150.1</v>
      </c>
      <c r="P12">
        <v>256.3</v>
      </c>
      <c r="S12">
        <v>82</v>
      </c>
      <c r="T12">
        <v>342.3</v>
      </c>
      <c r="U12">
        <v>116.7</v>
      </c>
      <c r="V12">
        <v>129.19999999999999</v>
      </c>
      <c r="W12">
        <v>190.6</v>
      </c>
      <c r="X12">
        <v>340.2</v>
      </c>
      <c r="AA12">
        <v>74.3</v>
      </c>
      <c r="AB12">
        <v>209.3</v>
      </c>
      <c r="AC12">
        <v>120.3</v>
      </c>
      <c r="AD12">
        <v>132.19999999999999</v>
      </c>
      <c r="AE12">
        <v>120.6</v>
      </c>
      <c r="AF12">
        <v>420.9</v>
      </c>
    </row>
  </sheetData>
  <mergeCells count="9">
    <mergeCell ref="AA8:AF8"/>
    <mergeCell ref="S8:X8"/>
    <mergeCell ref="K8:P8"/>
    <mergeCell ref="C8:H8"/>
    <mergeCell ref="C1:H1"/>
    <mergeCell ref="K1:P1"/>
    <mergeCell ref="S1:X1"/>
    <mergeCell ref="AA1:AF1"/>
    <mergeCell ref="A6:XFD7"/>
  </mergeCells>
  <phoneticPr fontId="1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9AACB-6E32-42CE-93E8-6A550786035B}">
  <dimension ref="A1:K19"/>
  <sheetViews>
    <sheetView workbookViewId="0">
      <selection activeCell="I22" sqref="I22"/>
    </sheetView>
  </sheetViews>
  <sheetFormatPr defaultRowHeight="13.5" x14ac:dyDescent="0.15"/>
  <cols>
    <col min="1" max="1" width="15.75" customWidth="1"/>
    <col min="5" max="5" width="16" customWidth="1"/>
    <col min="9" max="9" width="15" customWidth="1"/>
  </cols>
  <sheetData>
    <row r="1" spans="1:11" s="61" customFormat="1" x14ac:dyDescent="0.15">
      <c r="A1" s="61" t="s">
        <v>248</v>
      </c>
    </row>
    <row r="2" spans="1:11" s="61" customFormat="1" x14ac:dyDescent="0.15">
      <c r="A2" s="61" t="s">
        <v>282</v>
      </c>
      <c r="B2" s="61" t="s">
        <v>251</v>
      </c>
      <c r="C2" s="61" t="s">
        <v>280</v>
      </c>
      <c r="E2" s="61" t="s">
        <v>283</v>
      </c>
      <c r="F2" s="61" t="s">
        <v>250</v>
      </c>
      <c r="G2" s="61" t="s">
        <v>42</v>
      </c>
      <c r="I2" s="61" t="s">
        <v>284</v>
      </c>
      <c r="J2" s="61" t="s">
        <v>250</v>
      </c>
      <c r="K2" s="61" t="s">
        <v>42</v>
      </c>
    </row>
    <row r="3" spans="1:11" x14ac:dyDescent="0.15">
      <c r="B3">
        <v>0.96065194070000004</v>
      </c>
      <c r="C3">
        <v>7.0420671927000003</v>
      </c>
      <c r="F3">
        <v>0.93</v>
      </c>
      <c r="G3">
        <v>3.41</v>
      </c>
      <c r="J3">
        <v>1.0106100794999999</v>
      </c>
      <c r="K3">
        <v>4.8779840847999996</v>
      </c>
    </row>
    <row r="4" spans="1:11" x14ac:dyDescent="0.15">
      <c r="B4">
        <v>1.0970156696</v>
      </c>
      <c r="C4">
        <v>6.6553640810000001</v>
      </c>
      <c r="F4">
        <v>0.94</v>
      </c>
      <c r="G4">
        <v>3.69</v>
      </c>
      <c r="J4">
        <v>1.0822281167000001</v>
      </c>
      <c r="K4">
        <v>4.3687002651000002</v>
      </c>
    </row>
    <row r="5" spans="1:11" x14ac:dyDescent="0.15">
      <c r="B5">
        <v>0.94233442489999997</v>
      </c>
      <c r="C5">
        <v>4.7829069083000002</v>
      </c>
      <c r="F5">
        <v>1.1299999999999999</v>
      </c>
      <c r="G5">
        <v>3.47</v>
      </c>
      <c r="J5">
        <v>0.90716180369999999</v>
      </c>
      <c r="K5">
        <v>4.846153846</v>
      </c>
    </row>
    <row r="6" spans="1:11" s="80" customFormat="1" x14ac:dyDescent="0.15"/>
    <row r="7" spans="1:11" s="80" customFormat="1" x14ac:dyDescent="0.15"/>
    <row r="8" spans="1:11" s="61" customFormat="1" x14ac:dyDescent="0.15">
      <c r="A8" s="61" t="s">
        <v>281</v>
      </c>
    </row>
    <row r="9" spans="1:11" s="61" customFormat="1" x14ac:dyDescent="0.15">
      <c r="A9" s="61" t="s">
        <v>282</v>
      </c>
      <c r="B9" s="61" t="s">
        <v>251</v>
      </c>
      <c r="C9" s="61" t="s">
        <v>280</v>
      </c>
      <c r="E9" s="61" t="s">
        <v>283</v>
      </c>
      <c r="F9" s="61" t="s">
        <v>250</v>
      </c>
      <c r="G9" s="61" t="s">
        <v>42</v>
      </c>
      <c r="I9" s="61" t="s">
        <v>284</v>
      </c>
      <c r="J9" s="61" t="s">
        <v>250</v>
      </c>
      <c r="K9" s="61" t="s">
        <v>42</v>
      </c>
    </row>
    <row r="10" spans="1:11" x14ac:dyDescent="0.15">
      <c r="B10">
        <v>0.94599999999999995</v>
      </c>
      <c r="C10">
        <v>1.84</v>
      </c>
      <c r="F10">
        <v>0.753</v>
      </c>
      <c r="G10">
        <v>4.97</v>
      </c>
      <c r="J10">
        <v>1.0302618160999999</v>
      </c>
      <c r="K10">
        <v>5.1921115284999999</v>
      </c>
    </row>
    <row r="11" spans="1:11" x14ac:dyDescent="0.15">
      <c r="B11">
        <v>0.83499999999999996</v>
      </c>
      <c r="C11">
        <v>2.0499999999999998</v>
      </c>
      <c r="F11">
        <v>1.0900000000000001</v>
      </c>
      <c r="G11">
        <v>4.6900000000000004</v>
      </c>
      <c r="J11">
        <v>0.91907514479999997</v>
      </c>
      <c r="K11">
        <v>6.7732063946999999</v>
      </c>
    </row>
    <row r="12" spans="1:11" x14ac:dyDescent="0.15">
      <c r="B12">
        <v>1.22</v>
      </c>
      <c r="C12">
        <v>1.54</v>
      </c>
      <c r="F12">
        <v>1.1599999999999999</v>
      </c>
      <c r="G12">
        <v>5.51</v>
      </c>
      <c r="J12">
        <v>1.0506630400999999</v>
      </c>
      <c r="K12">
        <v>5.8857531472</v>
      </c>
    </row>
    <row r="13" spans="1:11" s="80" customFormat="1" x14ac:dyDescent="0.15"/>
    <row r="14" spans="1:11" s="80" customFormat="1" x14ac:dyDescent="0.15"/>
    <row r="15" spans="1:11" s="61" customFormat="1" x14ac:dyDescent="0.15">
      <c r="A15" s="61" t="s">
        <v>285</v>
      </c>
    </row>
    <row r="16" spans="1:11" s="61" customFormat="1" x14ac:dyDescent="0.15">
      <c r="A16" s="61" t="s">
        <v>282</v>
      </c>
      <c r="B16" s="61" t="s">
        <v>251</v>
      </c>
      <c r="C16" s="61" t="s">
        <v>280</v>
      </c>
      <c r="E16" s="61" t="s">
        <v>283</v>
      </c>
      <c r="F16" s="61" t="s">
        <v>250</v>
      </c>
      <c r="G16" s="61" t="s">
        <v>42</v>
      </c>
      <c r="I16" s="61" t="s">
        <v>284</v>
      </c>
      <c r="J16" s="61" t="s">
        <v>250</v>
      </c>
      <c r="K16" s="61" t="s">
        <v>42</v>
      </c>
    </row>
    <row r="17" spans="2:11" x14ac:dyDescent="0.15">
      <c r="B17">
        <v>1.04</v>
      </c>
      <c r="C17">
        <v>7.19</v>
      </c>
      <c r="F17">
        <v>1.1100000000000001</v>
      </c>
      <c r="G17">
        <v>1.96</v>
      </c>
      <c r="J17">
        <v>1.1534090909000001</v>
      </c>
      <c r="K17">
        <v>4.2159090909000003</v>
      </c>
    </row>
    <row r="18" spans="2:11" x14ac:dyDescent="0.15">
      <c r="B18">
        <v>1.22</v>
      </c>
      <c r="C18">
        <v>4.8499999999999996</v>
      </c>
      <c r="F18">
        <v>0.874</v>
      </c>
      <c r="G18">
        <v>1.84</v>
      </c>
      <c r="J18">
        <v>0.88636363640000004</v>
      </c>
      <c r="K18">
        <v>3.5056818181999998</v>
      </c>
    </row>
    <row r="19" spans="2:11" x14ac:dyDescent="0.15">
      <c r="B19">
        <v>0.746</v>
      </c>
      <c r="C19">
        <v>6.08</v>
      </c>
      <c r="F19">
        <v>1.02</v>
      </c>
      <c r="G19">
        <v>1.94</v>
      </c>
      <c r="J19">
        <v>0.96022727269999997</v>
      </c>
      <c r="K19">
        <v>3.375</v>
      </c>
    </row>
  </sheetData>
  <mergeCells count="2">
    <mergeCell ref="A6:XFD7"/>
    <mergeCell ref="A13:XFD14"/>
  </mergeCells>
  <phoneticPr fontId="1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24A75-73CD-4A84-8D57-5E1F214FC2AE}">
  <dimension ref="A1:G4"/>
  <sheetViews>
    <sheetView workbookViewId="0">
      <selection activeCell="D8" sqref="D8"/>
    </sheetView>
  </sheetViews>
  <sheetFormatPr defaultRowHeight="13.5" x14ac:dyDescent="0.15"/>
  <cols>
    <col min="1" max="1" width="15.5" customWidth="1"/>
  </cols>
  <sheetData>
    <row r="1" spans="1:7" s="61" customFormat="1" x14ac:dyDescent="0.15">
      <c r="A1" s="61" t="s">
        <v>274</v>
      </c>
      <c r="B1" s="50" t="s">
        <v>286</v>
      </c>
      <c r="C1" s="50" t="s">
        <v>280</v>
      </c>
      <c r="D1" s="50" t="s">
        <v>287</v>
      </c>
      <c r="E1" s="50" t="s">
        <v>204</v>
      </c>
      <c r="F1" s="50" t="s">
        <v>205</v>
      </c>
      <c r="G1" s="50" t="s">
        <v>288</v>
      </c>
    </row>
    <row r="2" spans="1:7" x14ac:dyDescent="0.15">
      <c r="A2" s="61" t="s">
        <v>284</v>
      </c>
      <c r="B2">
        <v>0.89</v>
      </c>
      <c r="C2">
        <v>1.89</v>
      </c>
      <c r="D2">
        <v>0.88</v>
      </c>
      <c r="E2">
        <v>0.54</v>
      </c>
      <c r="F2">
        <v>0.21</v>
      </c>
      <c r="G2">
        <v>0.26</v>
      </c>
    </row>
    <row r="3" spans="1:7" x14ac:dyDescent="0.15">
      <c r="B3">
        <v>0.74</v>
      </c>
      <c r="C3">
        <v>1.92</v>
      </c>
      <c r="D3">
        <v>0.91</v>
      </c>
      <c r="E3">
        <v>0.57999999999999996</v>
      </c>
      <c r="F3">
        <v>0.24</v>
      </c>
      <c r="G3">
        <v>0.31</v>
      </c>
    </row>
    <row r="4" spans="1:7" x14ac:dyDescent="0.15">
      <c r="B4">
        <v>1.37</v>
      </c>
      <c r="C4">
        <v>2.5707599999999999</v>
      </c>
      <c r="D4">
        <v>1.52284</v>
      </c>
      <c r="E4">
        <v>1.0529599999999999</v>
      </c>
      <c r="F4">
        <v>0.52112999999999998</v>
      </c>
      <c r="G4">
        <v>0.67340999999999995</v>
      </c>
    </row>
  </sheetData>
  <phoneticPr fontId="1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0826E-9268-485E-B497-3E3ED059D396}">
  <dimension ref="A1:AC10"/>
  <sheetViews>
    <sheetView topLeftCell="P1" workbookViewId="0">
      <selection activeCell="AB20" sqref="AB20"/>
    </sheetView>
  </sheetViews>
  <sheetFormatPr defaultRowHeight="13.5" x14ac:dyDescent="0.15"/>
  <cols>
    <col min="1" max="1" width="12.125" customWidth="1"/>
    <col min="11" max="11" width="14.375" customWidth="1"/>
  </cols>
  <sheetData>
    <row r="1" spans="1:29" x14ac:dyDescent="0.15">
      <c r="A1" s="81" t="s">
        <v>274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29" x14ac:dyDescent="0.15">
      <c r="B2" s="81" t="s">
        <v>286</v>
      </c>
      <c r="C2" s="81"/>
      <c r="D2" s="81"/>
      <c r="E2" s="81"/>
      <c r="F2" s="81"/>
      <c r="G2" s="81"/>
      <c r="H2" s="81"/>
      <c r="I2" s="81"/>
      <c r="K2" s="48"/>
      <c r="L2" s="81" t="s">
        <v>291</v>
      </c>
      <c r="M2" s="81"/>
      <c r="N2" s="81"/>
      <c r="O2" s="81"/>
      <c r="P2" s="81"/>
      <c r="Q2" s="81"/>
      <c r="R2" s="81"/>
      <c r="S2" s="81"/>
      <c r="U2" s="48"/>
      <c r="V2" s="81" t="s">
        <v>205</v>
      </c>
      <c r="W2" s="81"/>
      <c r="X2" s="81"/>
      <c r="Y2" s="81"/>
      <c r="Z2" s="81"/>
      <c r="AA2" s="81"/>
      <c r="AB2" s="81"/>
      <c r="AC2" s="81"/>
    </row>
    <row r="3" spans="1:29" x14ac:dyDescent="0.15">
      <c r="A3" t="s">
        <v>290</v>
      </c>
      <c r="K3" s="49" t="s">
        <v>290</v>
      </c>
      <c r="U3" s="49" t="s">
        <v>290</v>
      </c>
    </row>
    <row r="4" spans="1:29" x14ac:dyDescent="0.15">
      <c r="A4">
        <v>1</v>
      </c>
      <c r="B4">
        <v>79.614764500000007</v>
      </c>
      <c r="C4">
        <v>74.438500000000005</v>
      </c>
      <c r="D4">
        <v>77.032104000000004</v>
      </c>
      <c r="E4">
        <v>53.957999999999998</v>
      </c>
      <c r="F4">
        <v>60.305999999999997</v>
      </c>
      <c r="G4">
        <v>64.512</v>
      </c>
      <c r="H4">
        <v>78.415999999999997</v>
      </c>
      <c r="I4">
        <v>66.25</v>
      </c>
      <c r="K4">
        <v>1</v>
      </c>
      <c r="L4">
        <v>65</v>
      </c>
      <c r="M4">
        <v>82.865499999999997</v>
      </c>
      <c r="N4">
        <v>63.6265</v>
      </c>
      <c r="O4">
        <v>51.911499999999997</v>
      </c>
      <c r="P4">
        <v>75.174799500000006</v>
      </c>
      <c r="Q4">
        <v>82.578131999999997</v>
      </c>
      <c r="R4">
        <v>62.207999999999998</v>
      </c>
      <c r="S4">
        <v>59.643000000000001</v>
      </c>
      <c r="U4">
        <v>1</v>
      </c>
      <c r="V4">
        <v>62.421999999999997</v>
      </c>
      <c r="W4">
        <v>51.841999999999999</v>
      </c>
      <c r="X4">
        <v>62.5</v>
      </c>
      <c r="Y4">
        <v>75.843000000000004</v>
      </c>
      <c r="Z4">
        <v>68.4285</v>
      </c>
      <c r="AA4">
        <v>31.045999999999999</v>
      </c>
      <c r="AB4">
        <v>45.5625</v>
      </c>
      <c r="AC4">
        <v>59.643000000000001</v>
      </c>
    </row>
    <row r="5" spans="1:29" x14ac:dyDescent="0.15">
      <c r="A5">
        <v>3</v>
      </c>
      <c r="B5">
        <v>272.28149999999999</v>
      </c>
      <c r="C5">
        <v>156.816</v>
      </c>
      <c r="D5">
        <v>291.61773199999999</v>
      </c>
      <c r="E5">
        <v>168.77600000000001</v>
      </c>
      <c r="F5">
        <v>152.46</v>
      </c>
      <c r="G5">
        <v>248.36799999999999</v>
      </c>
      <c r="H5">
        <v>166.464</v>
      </c>
      <c r="I5">
        <v>135.81649999999999</v>
      </c>
      <c r="K5">
        <v>3</v>
      </c>
      <c r="L5">
        <v>282.12299999999999</v>
      </c>
      <c r="M5">
        <v>306.56049999999999</v>
      </c>
      <c r="N5">
        <v>181.476</v>
      </c>
      <c r="O5">
        <v>178.84800000000001</v>
      </c>
      <c r="P5">
        <v>292.03199999999998</v>
      </c>
      <c r="Q5">
        <v>275.56200000000001</v>
      </c>
      <c r="R5">
        <v>288.68400000000003</v>
      </c>
      <c r="S5">
        <v>344.3895</v>
      </c>
      <c r="U5">
        <v>3</v>
      </c>
      <c r="V5">
        <v>161.172</v>
      </c>
      <c r="W5">
        <v>202.50200000000001</v>
      </c>
      <c r="X5">
        <v>191.55799999999999</v>
      </c>
      <c r="Y5">
        <v>207.83099999999999</v>
      </c>
      <c r="Z5">
        <v>183.29849999999999</v>
      </c>
      <c r="AA5">
        <v>164.15199999999999</v>
      </c>
      <c r="AB5">
        <v>53.015999999999998</v>
      </c>
      <c r="AC5">
        <v>100.71899999999999</v>
      </c>
    </row>
    <row r="6" spans="1:29" x14ac:dyDescent="0.15">
      <c r="A6">
        <v>5</v>
      </c>
      <c r="B6">
        <v>732.05</v>
      </c>
      <c r="C6">
        <v>437.71249999999998</v>
      </c>
      <c r="D6">
        <v>882.94050000000004</v>
      </c>
      <c r="E6">
        <v>267.69600000000003</v>
      </c>
      <c r="F6">
        <v>470.45</v>
      </c>
      <c r="G6">
        <v>405</v>
      </c>
      <c r="H6">
        <v>506.88</v>
      </c>
      <c r="I6">
        <v>392.08949999999999</v>
      </c>
      <c r="K6">
        <v>5</v>
      </c>
      <c r="L6">
        <v>509.65199999999999</v>
      </c>
      <c r="M6">
        <v>715.00800000000004</v>
      </c>
      <c r="N6">
        <v>689.976</v>
      </c>
      <c r="O6">
        <v>295.85599999999999</v>
      </c>
      <c r="P6">
        <v>792.75599999999997</v>
      </c>
      <c r="Q6">
        <v>629.69500000000005</v>
      </c>
      <c r="R6">
        <v>551.66800000000001</v>
      </c>
      <c r="S6">
        <v>669.76649999999995</v>
      </c>
      <c r="U6">
        <v>5</v>
      </c>
      <c r="V6">
        <v>272.28149999999999</v>
      </c>
      <c r="W6">
        <v>272.28149999999999</v>
      </c>
      <c r="X6">
        <v>224.51599999999999</v>
      </c>
      <c r="Y6">
        <v>243.36</v>
      </c>
      <c r="Z6">
        <v>218.489</v>
      </c>
      <c r="AA6">
        <v>243.36</v>
      </c>
      <c r="AB6">
        <v>62.5</v>
      </c>
      <c r="AC6">
        <v>148.10400000000001</v>
      </c>
    </row>
    <row r="7" spans="1:29" x14ac:dyDescent="0.15">
      <c r="A7">
        <v>7</v>
      </c>
      <c r="B7">
        <v>1211.6965</v>
      </c>
      <c r="C7">
        <v>1089.5360000000001</v>
      </c>
      <c r="D7">
        <v>1247.942</v>
      </c>
      <c r="E7">
        <v>632.73599999999999</v>
      </c>
      <c r="F7">
        <v>842.75400000000002</v>
      </c>
      <c r="G7">
        <v>585.21600000000001</v>
      </c>
      <c r="H7">
        <v>937.99800000000005</v>
      </c>
      <c r="I7">
        <v>892.14300000000003</v>
      </c>
      <c r="K7">
        <v>7</v>
      </c>
      <c r="L7">
        <v>753.37099999999998</v>
      </c>
      <c r="M7">
        <v>856.32600000000002</v>
      </c>
      <c r="N7">
        <v>800.80650000000003</v>
      </c>
      <c r="O7">
        <v>650.25</v>
      </c>
      <c r="P7">
        <v>984.18949999999995</v>
      </c>
      <c r="Q7">
        <v>1024.002</v>
      </c>
      <c r="R7">
        <v>798.6</v>
      </c>
      <c r="S7">
        <v>918.98400000000004</v>
      </c>
      <c r="U7">
        <v>7</v>
      </c>
      <c r="V7">
        <v>348.17399999999998</v>
      </c>
      <c r="W7">
        <v>530.60400000000004</v>
      </c>
      <c r="X7">
        <v>588.79949999999997</v>
      </c>
      <c r="Y7">
        <v>288.99</v>
      </c>
      <c r="Z7">
        <v>385.06650000000002</v>
      </c>
      <c r="AA7">
        <v>292.78250000000003</v>
      </c>
      <c r="AB7">
        <v>189.21600000000001</v>
      </c>
      <c r="AC7">
        <v>262.12200000000001</v>
      </c>
    </row>
    <row r="8" spans="1:29" x14ac:dyDescent="0.15">
      <c r="A8">
        <v>9</v>
      </c>
      <c r="B8">
        <v>1643.366</v>
      </c>
      <c r="C8">
        <v>1707.4915000000001</v>
      </c>
      <c r="D8">
        <v>1430.8</v>
      </c>
      <c r="E8">
        <v>974.90200000000004</v>
      </c>
      <c r="F8">
        <v>1356.2415000000001</v>
      </c>
      <c r="G8">
        <v>1021.2075</v>
      </c>
      <c r="H8">
        <v>1554.124</v>
      </c>
      <c r="I8">
        <v>1617.4079999999999</v>
      </c>
      <c r="K8">
        <v>9</v>
      </c>
      <c r="L8">
        <v>1080.643</v>
      </c>
      <c r="M8">
        <v>1330.425</v>
      </c>
      <c r="N8">
        <v>988.26750000000004</v>
      </c>
      <c r="O8">
        <v>1291.297</v>
      </c>
      <c r="P8">
        <v>1158.9480000000001</v>
      </c>
      <c r="Q8">
        <v>1377.952</v>
      </c>
      <c r="R8">
        <v>1269.914</v>
      </c>
      <c r="S8">
        <v>1160.8879999999999</v>
      </c>
      <c r="U8">
        <v>9</v>
      </c>
      <c r="V8">
        <v>437.71249999999998</v>
      </c>
      <c r="W8">
        <v>733.82399999999996</v>
      </c>
      <c r="X8">
        <v>827.54399999999998</v>
      </c>
      <c r="Y8">
        <v>545.75350000000003</v>
      </c>
      <c r="Z8">
        <v>724.74099999999999</v>
      </c>
      <c r="AA8">
        <v>578.19050000000004</v>
      </c>
      <c r="AB8">
        <v>409.90949999999998</v>
      </c>
      <c r="AC8">
        <v>545.75350000000003</v>
      </c>
    </row>
    <row r="9" spans="1:29" x14ac:dyDescent="0.15">
      <c r="A9">
        <v>11</v>
      </c>
      <c r="B9">
        <v>2335.7159999999999</v>
      </c>
      <c r="C9">
        <v>2119.8139999999999</v>
      </c>
      <c r="D9">
        <v>2572.1</v>
      </c>
      <c r="E9">
        <v>1482.0540000000001</v>
      </c>
      <c r="F9">
        <v>1794.596</v>
      </c>
      <c r="G9">
        <v>1545.3375000000001</v>
      </c>
      <c r="H9">
        <v>1980.2860000000001</v>
      </c>
      <c r="I9">
        <v>1869.682</v>
      </c>
      <c r="K9">
        <v>11</v>
      </c>
      <c r="L9">
        <v>1807.08</v>
      </c>
      <c r="M9">
        <v>1934.712</v>
      </c>
      <c r="N9">
        <v>1646.1445000000001</v>
      </c>
      <c r="O9">
        <v>2019.8879999999999</v>
      </c>
      <c r="P9">
        <v>1592.9559999999999</v>
      </c>
      <c r="Q9">
        <v>1510.9045000000001</v>
      </c>
      <c r="R9">
        <v>1774.2239999999999</v>
      </c>
      <c r="S9">
        <v>1600.4204999999999</v>
      </c>
      <c r="U9">
        <v>11</v>
      </c>
      <c r="V9">
        <v>565</v>
      </c>
      <c r="W9">
        <v>820.81600000000003</v>
      </c>
      <c r="X9">
        <v>934.62599999999998</v>
      </c>
      <c r="Y9">
        <v>635.68799999999999</v>
      </c>
      <c r="Z9">
        <v>891.13599999999997</v>
      </c>
      <c r="AA9">
        <v>623.97050000000002</v>
      </c>
      <c r="AB9">
        <v>480.2</v>
      </c>
      <c r="AC9">
        <v>616.51199999999994</v>
      </c>
    </row>
    <row r="10" spans="1:29" x14ac:dyDescent="0.15">
      <c r="A10">
        <v>13</v>
      </c>
      <c r="B10">
        <v>3207.6</v>
      </c>
      <c r="C10">
        <v>2640.8249999999998</v>
      </c>
      <c r="D10">
        <v>3213.0279999999998</v>
      </c>
      <c r="E10">
        <v>2384.9279999999999</v>
      </c>
      <c r="F10">
        <v>2653.056</v>
      </c>
      <c r="G10">
        <v>2273.2874999999999</v>
      </c>
      <c r="H10">
        <v>2521.3739999999998</v>
      </c>
      <c r="I10">
        <v>2348.8380000000002</v>
      </c>
      <c r="K10">
        <v>13</v>
      </c>
      <c r="L10">
        <v>2468.1765</v>
      </c>
      <c r="M10">
        <v>2813.326</v>
      </c>
      <c r="N10">
        <v>2692.1439999999998</v>
      </c>
      <c r="O10">
        <v>2995.8335000000002</v>
      </c>
      <c r="P10">
        <v>2507.596</v>
      </c>
      <c r="Q10">
        <v>2317.0059999999999</v>
      </c>
      <c r="R10">
        <v>2631.598</v>
      </c>
      <c r="S10">
        <v>2572.7624999999998</v>
      </c>
      <c r="U10">
        <v>13</v>
      </c>
      <c r="V10">
        <v>598.23</v>
      </c>
      <c r="W10">
        <v>937.024</v>
      </c>
      <c r="X10">
        <v>995.58799999999997</v>
      </c>
      <c r="Y10">
        <v>689.976</v>
      </c>
      <c r="Z10">
        <v>960.01800000000003</v>
      </c>
      <c r="AA10">
        <v>715.00800000000004</v>
      </c>
      <c r="AB10">
        <v>530.452</v>
      </c>
      <c r="AC10">
        <v>681.21550000000002</v>
      </c>
    </row>
  </sheetData>
  <mergeCells count="4">
    <mergeCell ref="B2:I2"/>
    <mergeCell ref="A1:Q1"/>
    <mergeCell ref="L2:S2"/>
    <mergeCell ref="V2:AC2"/>
  </mergeCells>
  <phoneticPr fontId="1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6B740-EC34-4205-B1FB-E1C44551CBE5}">
  <dimension ref="B1:D10"/>
  <sheetViews>
    <sheetView workbookViewId="0">
      <selection activeCell="H18" sqref="H18"/>
    </sheetView>
  </sheetViews>
  <sheetFormatPr defaultRowHeight="13.5" x14ac:dyDescent="0.15"/>
  <cols>
    <col min="1" max="1" width="9" style="49"/>
    <col min="2" max="2" width="12.5" style="49" customWidth="1"/>
    <col min="3" max="3" width="14" style="49" customWidth="1"/>
    <col min="4" max="4" width="11.75" style="49" customWidth="1"/>
    <col min="5" max="16384" width="9" style="49"/>
  </cols>
  <sheetData>
    <row r="1" spans="2:4" x14ac:dyDescent="0.15">
      <c r="B1" s="80" t="s">
        <v>292</v>
      </c>
      <c r="C1" s="80"/>
      <c r="D1" s="80"/>
    </row>
    <row r="2" spans="2:4" x14ac:dyDescent="0.15">
      <c r="B2" s="49" t="s">
        <v>286</v>
      </c>
      <c r="C2" s="49" t="s">
        <v>291</v>
      </c>
      <c r="D2" s="49" t="s">
        <v>205</v>
      </c>
    </row>
    <row r="3" spans="2:4" x14ac:dyDescent="0.15">
      <c r="B3" s="49">
        <v>2.67</v>
      </c>
      <c r="C3" s="49">
        <v>2.5299999999999998</v>
      </c>
      <c r="D3" s="49">
        <v>0.37</v>
      </c>
    </row>
    <row r="4" spans="2:4" x14ac:dyDescent="0.15">
      <c r="B4" s="49">
        <v>2.77</v>
      </c>
      <c r="C4" s="49">
        <v>2.4900000000000002</v>
      </c>
      <c r="D4" s="49">
        <v>0.42</v>
      </c>
    </row>
    <row r="5" spans="2:4" x14ac:dyDescent="0.15">
      <c r="B5" s="49">
        <v>3.19</v>
      </c>
      <c r="C5" s="49">
        <v>2.58</v>
      </c>
      <c r="D5" s="49">
        <v>0.6</v>
      </c>
    </row>
    <row r="6" spans="2:4" x14ac:dyDescent="0.15">
      <c r="B6" s="49">
        <v>3.02</v>
      </c>
      <c r="C6" s="49">
        <v>2.08</v>
      </c>
      <c r="D6" s="49">
        <v>0.22</v>
      </c>
    </row>
    <row r="7" spans="2:4" x14ac:dyDescent="0.15">
      <c r="B7" s="49">
        <v>3.23</v>
      </c>
      <c r="C7" s="49">
        <v>3.08</v>
      </c>
      <c r="D7" s="49">
        <v>0.28999999999999998</v>
      </c>
    </row>
    <row r="8" spans="2:4" x14ac:dyDescent="0.15">
      <c r="B8" s="49">
        <v>3.32</v>
      </c>
      <c r="C8" s="49">
        <v>2.99</v>
      </c>
      <c r="D8" s="49">
        <v>0.46</v>
      </c>
    </row>
    <row r="9" spans="2:4" x14ac:dyDescent="0.15">
      <c r="B9" s="49">
        <v>2.4900000000000002</v>
      </c>
      <c r="C9" s="49">
        <v>2.87</v>
      </c>
      <c r="D9" s="49">
        <v>0.32</v>
      </c>
    </row>
    <row r="10" spans="2:4" x14ac:dyDescent="0.15">
      <c r="B10" s="49">
        <v>2.73</v>
      </c>
      <c r="C10" s="49">
        <v>3.12</v>
      </c>
      <c r="D10" s="49">
        <v>0.41</v>
      </c>
    </row>
  </sheetData>
  <mergeCells count="1">
    <mergeCell ref="B1:D1"/>
  </mergeCells>
  <phoneticPr fontId="1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01937-A17E-4768-BBE1-48FBA4851071}">
  <dimension ref="A1:I10"/>
  <sheetViews>
    <sheetView workbookViewId="0">
      <selection activeCell="E17" sqref="E17"/>
    </sheetView>
  </sheetViews>
  <sheetFormatPr defaultRowHeight="13.5" x14ac:dyDescent="0.15"/>
  <cols>
    <col min="1" max="1" width="14.5" style="49" customWidth="1"/>
    <col min="2" max="2" width="14.125" style="49" customWidth="1"/>
    <col min="3" max="3" width="16.25" style="49" customWidth="1"/>
    <col min="4" max="4" width="11.125" style="49" customWidth="1"/>
    <col min="5" max="16384" width="9" style="49"/>
  </cols>
  <sheetData>
    <row r="1" spans="1:9" x14ac:dyDescent="0.15">
      <c r="B1" s="81" t="s">
        <v>294</v>
      </c>
      <c r="C1" s="81"/>
      <c r="D1" s="81"/>
      <c r="E1" s="81"/>
      <c r="F1" s="81"/>
      <c r="G1" s="81"/>
      <c r="H1" s="81"/>
      <c r="I1" s="81"/>
    </row>
    <row r="2" spans="1:9" s="50" customFormat="1" x14ac:dyDescent="0.15">
      <c r="B2" s="81" t="s">
        <v>286</v>
      </c>
      <c r="C2" s="81"/>
      <c r="E2" s="81" t="s">
        <v>291</v>
      </c>
      <c r="F2" s="81"/>
      <c r="H2" s="81" t="s">
        <v>205</v>
      </c>
      <c r="I2" s="81"/>
    </row>
    <row r="3" spans="1:9" x14ac:dyDescent="0.15">
      <c r="A3" s="49" t="s">
        <v>290</v>
      </c>
      <c r="B3" s="49" t="s">
        <v>296</v>
      </c>
      <c r="C3" s="49" t="s">
        <v>298</v>
      </c>
      <c r="E3" s="49" t="s">
        <v>296</v>
      </c>
      <c r="F3" s="49" t="s">
        <v>298</v>
      </c>
      <c r="H3" s="49" t="s">
        <v>296</v>
      </c>
      <c r="I3" s="49" t="s">
        <v>298</v>
      </c>
    </row>
    <row r="4" spans="1:9" x14ac:dyDescent="0.15">
      <c r="A4" s="49">
        <v>1</v>
      </c>
      <c r="B4" s="49">
        <v>17.811111109999999</v>
      </c>
      <c r="C4" s="49">
        <v>0.41365579000000002</v>
      </c>
      <c r="E4" s="49">
        <v>17.38888889</v>
      </c>
      <c r="F4" s="49">
        <v>0.41062282999999999</v>
      </c>
      <c r="H4" s="49">
        <v>18.06666667</v>
      </c>
      <c r="I4" s="49">
        <v>0.53385391000000004</v>
      </c>
    </row>
    <row r="5" spans="1:9" x14ac:dyDescent="0.15">
      <c r="A5" s="49">
        <v>3</v>
      </c>
      <c r="B5" s="49">
        <v>18.15555556</v>
      </c>
      <c r="C5" s="49">
        <v>0.26977357000000002</v>
      </c>
      <c r="E5" s="49">
        <v>17.722222219999999</v>
      </c>
      <c r="F5" s="49">
        <v>0.33458100000000002</v>
      </c>
      <c r="H5" s="49">
        <v>18.377777779999999</v>
      </c>
      <c r="I5" s="49">
        <v>0.44938229000000002</v>
      </c>
    </row>
    <row r="6" spans="1:9" x14ac:dyDescent="0.15">
      <c r="A6" s="49">
        <v>5</v>
      </c>
      <c r="B6" s="49">
        <v>18.38888889</v>
      </c>
      <c r="C6" s="49">
        <v>0.39510898999999999</v>
      </c>
      <c r="E6" s="49">
        <v>17.955555560000001</v>
      </c>
      <c r="F6" s="49">
        <v>0.28333332999999999</v>
      </c>
      <c r="H6" s="49">
        <v>18.777777780000001</v>
      </c>
      <c r="I6" s="49">
        <v>0.32317866000000001</v>
      </c>
    </row>
    <row r="7" spans="1:9" x14ac:dyDescent="0.15">
      <c r="A7" s="49">
        <v>7</v>
      </c>
      <c r="B7" s="49">
        <v>18.644444440000001</v>
      </c>
      <c r="C7" s="49">
        <v>0.50525021000000003</v>
      </c>
      <c r="E7" s="49">
        <v>18.288888889999999</v>
      </c>
      <c r="F7" s="49">
        <v>0.42557150999999999</v>
      </c>
      <c r="H7" s="49">
        <v>18.7</v>
      </c>
      <c r="I7" s="49">
        <v>0.37416574000000002</v>
      </c>
    </row>
    <row r="8" spans="1:9" x14ac:dyDescent="0.15">
      <c r="A8" s="49">
        <v>9</v>
      </c>
      <c r="B8" s="49">
        <v>18.877777779999999</v>
      </c>
      <c r="C8" s="49">
        <v>0.50689687999999999</v>
      </c>
      <c r="E8" s="49">
        <v>18.766666669999999</v>
      </c>
      <c r="F8" s="49">
        <v>0.41231055999999999</v>
      </c>
      <c r="H8" s="49">
        <v>18.91111111</v>
      </c>
      <c r="I8" s="49">
        <v>0.49103066000000001</v>
      </c>
    </row>
    <row r="9" spans="1:9" x14ac:dyDescent="0.15">
      <c r="A9" s="49">
        <v>11</v>
      </c>
      <c r="B9" s="49">
        <v>18.988888889999998</v>
      </c>
      <c r="C9" s="49">
        <v>0.55327309000000002</v>
      </c>
      <c r="E9" s="49">
        <v>19.34444444</v>
      </c>
      <c r="F9" s="49">
        <v>0.39721251000000002</v>
      </c>
      <c r="H9" s="49">
        <v>19.2</v>
      </c>
      <c r="I9" s="49">
        <v>0.21213203</v>
      </c>
    </row>
    <row r="10" spans="1:9" x14ac:dyDescent="0.15">
      <c r="A10" s="49">
        <v>13</v>
      </c>
      <c r="B10" s="49">
        <v>19.100000000000001</v>
      </c>
      <c r="C10" s="49">
        <v>0.58309518999999999</v>
      </c>
      <c r="E10" s="49">
        <v>19.600000000000001</v>
      </c>
      <c r="F10" s="49">
        <v>0.37080992000000002</v>
      </c>
      <c r="H10" s="49">
        <v>19.34444444</v>
      </c>
      <c r="I10" s="49">
        <v>0.21278575999999999</v>
      </c>
    </row>
  </sheetData>
  <mergeCells count="4">
    <mergeCell ref="B2:C2"/>
    <mergeCell ref="E2:F2"/>
    <mergeCell ref="H2:I2"/>
    <mergeCell ref="B1:I1"/>
  </mergeCells>
  <phoneticPr fontId="1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A3A70-211A-4E84-9D36-7A78544034B7}">
  <dimension ref="A1:D6"/>
  <sheetViews>
    <sheetView workbookViewId="0">
      <selection activeCell="D19" sqref="D19"/>
    </sheetView>
  </sheetViews>
  <sheetFormatPr defaultRowHeight="13.5" x14ac:dyDescent="0.15"/>
  <cols>
    <col min="1" max="1" width="15.125" customWidth="1"/>
    <col min="3" max="3" width="13.875" customWidth="1"/>
  </cols>
  <sheetData>
    <row r="1" spans="1:4" s="50" customFormat="1" x14ac:dyDescent="0.15">
      <c r="A1" s="50" t="s">
        <v>274</v>
      </c>
      <c r="B1" s="81" t="s">
        <v>293</v>
      </c>
      <c r="C1" s="81"/>
      <c r="D1" s="81"/>
    </row>
    <row r="2" spans="1:4" s="49" customFormat="1" x14ac:dyDescent="0.15">
      <c r="B2" s="49" t="s">
        <v>286</v>
      </c>
      <c r="C2" s="49" t="s">
        <v>291</v>
      </c>
      <c r="D2" s="49" t="s">
        <v>205</v>
      </c>
    </row>
    <row r="3" spans="1:4" s="49" customFormat="1" x14ac:dyDescent="0.15">
      <c r="B3" s="49">
        <v>12.3</v>
      </c>
      <c r="C3" s="49">
        <v>15.1</v>
      </c>
      <c r="D3" s="49">
        <v>5.6</v>
      </c>
    </row>
    <row r="4" spans="1:4" s="49" customFormat="1" x14ac:dyDescent="0.15">
      <c r="B4" s="49">
        <v>19.3</v>
      </c>
      <c r="C4" s="49">
        <v>10.8</v>
      </c>
      <c r="D4" s="49">
        <v>4.2</v>
      </c>
    </row>
    <row r="5" spans="1:4" s="49" customFormat="1" x14ac:dyDescent="0.15">
      <c r="B5" s="49">
        <v>15.6</v>
      </c>
      <c r="C5" s="49">
        <v>14.8</v>
      </c>
      <c r="D5" s="49">
        <v>4.5</v>
      </c>
    </row>
    <row r="6" spans="1:4" s="49" customFormat="1" x14ac:dyDescent="0.15">
      <c r="B6" s="49">
        <v>10</v>
      </c>
      <c r="C6" s="49">
        <v>12.6</v>
      </c>
      <c r="D6" s="49">
        <v>5.3</v>
      </c>
    </row>
  </sheetData>
  <mergeCells count="1">
    <mergeCell ref="B1:D1"/>
  </mergeCells>
  <phoneticPr fontId="1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13889-0034-4A99-944E-4D57C6A0106F}">
  <dimension ref="A1:D6"/>
  <sheetViews>
    <sheetView workbookViewId="0">
      <selection sqref="A1:D2"/>
    </sheetView>
  </sheetViews>
  <sheetFormatPr defaultRowHeight="13.5" x14ac:dyDescent="0.15"/>
  <cols>
    <col min="1" max="1" width="14.125" customWidth="1"/>
    <col min="3" max="3" width="13.875" customWidth="1"/>
  </cols>
  <sheetData>
    <row r="1" spans="1:4" s="50" customFormat="1" x14ac:dyDescent="0.15">
      <c r="A1" s="50" t="s">
        <v>274</v>
      </c>
      <c r="B1" s="81" t="s">
        <v>299</v>
      </c>
      <c r="C1" s="81"/>
      <c r="D1" s="81"/>
    </row>
    <row r="2" spans="1:4" x14ac:dyDescent="0.15">
      <c r="B2" t="s">
        <v>286</v>
      </c>
      <c r="C2" t="s">
        <v>291</v>
      </c>
      <c r="D2" t="s">
        <v>205</v>
      </c>
    </row>
    <row r="3" spans="1:4" ht="14.25" x14ac:dyDescent="0.2">
      <c r="B3" s="15">
        <v>1.1485476999999999</v>
      </c>
      <c r="C3" s="15">
        <v>0.87834020000000002</v>
      </c>
      <c r="D3" s="15">
        <v>0.1118672</v>
      </c>
    </row>
    <row r="4" spans="1:4" ht="14.25" x14ac:dyDescent="0.2">
      <c r="B4" s="15">
        <v>0.93776000000000004</v>
      </c>
      <c r="C4" s="15">
        <v>1.3706199999999999</v>
      </c>
      <c r="D4" s="15">
        <v>0.15903999999999999</v>
      </c>
    </row>
    <row r="5" spans="1:4" ht="14.25" x14ac:dyDescent="0.2">
      <c r="B5" s="15">
        <v>1.0728631</v>
      </c>
      <c r="C5" s="15">
        <v>0.86904559999999997</v>
      </c>
      <c r="D5" s="15">
        <v>8.0995899999999996E-2</v>
      </c>
    </row>
    <row r="6" spans="1:4" ht="14.25" x14ac:dyDescent="0.2">
      <c r="B6" s="15">
        <v>0.84082987600000003</v>
      </c>
      <c r="C6" s="15">
        <v>1.13626556</v>
      </c>
      <c r="D6" s="15">
        <v>0.18599170100000001</v>
      </c>
    </row>
  </sheetData>
  <mergeCells count="1">
    <mergeCell ref="B1:D1"/>
  </mergeCells>
  <phoneticPr fontId="1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5724C-20CC-4824-B736-C3DB4F23172D}">
  <dimension ref="A1:D6"/>
  <sheetViews>
    <sheetView workbookViewId="0">
      <selection sqref="A1:D2"/>
    </sheetView>
  </sheetViews>
  <sheetFormatPr defaultRowHeight="13.5" x14ac:dyDescent="0.15"/>
  <cols>
    <col min="1" max="1" width="15.375" customWidth="1"/>
    <col min="3" max="3" width="11.875" customWidth="1"/>
  </cols>
  <sheetData>
    <row r="1" spans="1:4" x14ac:dyDescent="0.15">
      <c r="A1" s="50" t="s">
        <v>274</v>
      </c>
      <c r="B1" s="81" t="s">
        <v>299</v>
      </c>
      <c r="C1" s="81"/>
      <c r="D1" s="81"/>
    </row>
    <row r="2" spans="1:4" s="49" customFormat="1" x14ac:dyDescent="0.15">
      <c r="B2" s="49" t="s">
        <v>286</v>
      </c>
      <c r="C2" s="49" t="s">
        <v>291</v>
      </c>
      <c r="D2" s="49" t="s">
        <v>205</v>
      </c>
    </row>
    <row r="3" spans="1:4" ht="14.25" x14ac:dyDescent="0.2">
      <c r="B3" s="15">
        <v>1.496588</v>
      </c>
      <c r="C3" s="15">
        <v>1.4804710000000001</v>
      </c>
      <c r="D3" s="15">
        <v>0.87011799999999995</v>
      </c>
    </row>
    <row r="4" spans="1:4" ht="14.25" x14ac:dyDescent="0.2">
      <c r="B4" s="15">
        <v>1.584824</v>
      </c>
      <c r="C4" s="15">
        <v>1.5805880000000001</v>
      </c>
      <c r="D4" s="15">
        <v>1.1418820000000001</v>
      </c>
    </row>
    <row r="5" spans="1:4" ht="14.25" x14ac:dyDescent="0.2">
      <c r="B5" s="15">
        <v>1.5655289999999999</v>
      </c>
      <c r="C5" s="15">
        <v>1.501765</v>
      </c>
      <c r="D5" s="15">
        <v>1.1063529999999999</v>
      </c>
    </row>
    <row r="6" spans="1:4" ht="14.25" x14ac:dyDescent="0.2">
      <c r="B6" s="15">
        <v>1.647529</v>
      </c>
      <c r="C6" s="15">
        <v>1.557059</v>
      </c>
      <c r="D6" s="15">
        <v>0.71211800000000003</v>
      </c>
    </row>
  </sheetData>
  <mergeCells count="1">
    <mergeCell ref="B1:D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D1C48-7C0B-4DDD-B7F0-2DFE2BF2E8F1}">
  <dimension ref="A1:K16"/>
  <sheetViews>
    <sheetView workbookViewId="0">
      <selection activeCell="G9" sqref="G9"/>
    </sheetView>
  </sheetViews>
  <sheetFormatPr defaultRowHeight="13.5" x14ac:dyDescent="0.15"/>
  <cols>
    <col min="1" max="1" width="36.75" style="1" customWidth="1"/>
  </cols>
  <sheetData>
    <row r="1" spans="1:11" x14ac:dyDescent="0.15">
      <c r="A1" s="1" t="s">
        <v>28</v>
      </c>
    </row>
    <row r="2" spans="1:11" x14ac:dyDescent="0.15">
      <c r="A2" s="1" t="s">
        <v>24</v>
      </c>
      <c r="B2">
        <v>2.93</v>
      </c>
      <c r="C2">
        <v>2.67</v>
      </c>
      <c r="D2">
        <v>2.83</v>
      </c>
      <c r="E2">
        <v>2.54</v>
      </c>
      <c r="F2">
        <v>2.42</v>
      </c>
      <c r="G2">
        <v>2.2400000000000002</v>
      </c>
      <c r="H2">
        <v>2.44</v>
      </c>
      <c r="I2">
        <v>2.67</v>
      </c>
      <c r="J2">
        <v>2.78</v>
      </c>
      <c r="K2">
        <v>2.6</v>
      </c>
    </row>
    <row r="4" spans="1:11" x14ac:dyDescent="0.15">
      <c r="A4" s="1" t="s">
        <v>25</v>
      </c>
      <c r="B4">
        <v>1.97</v>
      </c>
      <c r="C4">
        <v>1.95</v>
      </c>
      <c r="D4">
        <v>1.54</v>
      </c>
      <c r="E4">
        <v>2.02</v>
      </c>
      <c r="F4">
        <v>1.87</v>
      </c>
      <c r="G4">
        <v>2.23</v>
      </c>
      <c r="H4">
        <v>1.68</v>
      </c>
      <c r="I4">
        <v>2.14</v>
      </c>
      <c r="J4">
        <v>1.92</v>
      </c>
      <c r="K4">
        <v>1.6</v>
      </c>
    </row>
    <row r="6" spans="1:11" x14ac:dyDescent="0.15">
      <c r="A6" s="1" t="s">
        <v>26</v>
      </c>
      <c r="B6">
        <v>2.96</v>
      </c>
      <c r="C6">
        <v>2.86</v>
      </c>
      <c r="D6">
        <v>2.64</v>
      </c>
      <c r="E6">
        <v>2.4300000000000002</v>
      </c>
      <c r="F6">
        <v>2.33</v>
      </c>
      <c r="G6">
        <v>2.8</v>
      </c>
      <c r="H6">
        <v>2.2200000000000002</v>
      </c>
      <c r="I6">
        <v>2.59</v>
      </c>
      <c r="J6">
        <v>2.39</v>
      </c>
      <c r="K6">
        <v>2.48</v>
      </c>
    </row>
    <row r="8" spans="1:11" x14ac:dyDescent="0.15">
      <c r="A8" s="1" t="s">
        <v>27</v>
      </c>
      <c r="B8">
        <v>0.89</v>
      </c>
      <c r="C8">
        <v>1.02</v>
      </c>
      <c r="D8">
        <v>0.74</v>
      </c>
      <c r="E8">
        <v>0.68</v>
      </c>
      <c r="F8">
        <v>0.64</v>
      </c>
      <c r="G8">
        <v>1.25</v>
      </c>
      <c r="H8">
        <v>1.1200000000000001</v>
      </c>
      <c r="I8">
        <v>0.96</v>
      </c>
      <c r="J8">
        <v>1.42</v>
      </c>
      <c r="K8">
        <v>0.92</v>
      </c>
    </row>
    <row r="10" spans="1:11" x14ac:dyDescent="0.15">
      <c r="A10" s="1" t="s">
        <v>29</v>
      </c>
      <c r="B10">
        <v>0.54</v>
      </c>
      <c r="C10">
        <v>0.48</v>
      </c>
      <c r="D10">
        <v>0.37</v>
      </c>
      <c r="E10">
        <v>0.32</v>
      </c>
      <c r="F10">
        <v>0.33</v>
      </c>
      <c r="G10">
        <v>0.67</v>
      </c>
      <c r="H10">
        <v>0.57999999999999996</v>
      </c>
      <c r="I10">
        <v>0.55000000000000004</v>
      </c>
      <c r="J10">
        <v>0.39</v>
      </c>
      <c r="K10">
        <v>0.26</v>
      </c>
    </row>
    <row r="12" spans="1:11" x14ac:dyDescent="0.15">
      <c r="A12" s="1" t="s">
        <v>30</v>
      </c>
      <c r="B12">
        <v>0.08</v>
      </c>
      <c r="C12">
        <v>0.06</v>
      </c>
      <c r="D12">
        <v>0.05</v>
      </c>
      <c r="E12">
        <v>0.03</v>
      </c>
      <c r="F12">
        <v>0.05</v>
      </c>
      <c r="G12">
        <v>0.11</v>
      </c>
      <c r="H12">
        <v>0.16</v>
      </c>
      <c r="I12">
        <v>0.12</v>
      </c>
      <c r="J12">
        <v>7.0000000000000007E-2</v>
      </c>
      <c r="K12">
        <v>0.18</v>
      </c>
    </row>
    <row r="16" spans="1:11" x14ac:dyDescent="0.15">
      <c r="A16" s="14"/>
    </row>
  </sheetData>
  <phoneticPr fontId="1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DD828-B298-43B7-B642-858E5245A5F1}">
  <dimension ref="A1:K6"/>
  <sheetViews>
    <sheetView workbookViewId="0">
      <selection activeCell="I16" sqref="I16"/>
    </sheetView>
  </sheetViews>
  <sheetFormatPr defaultRowHeight="13.5" x14ac:dyDescent="0.15"/>
  <cols>
    <col min="1" max="1" width="13.125" customWidth="1"/>
    <col min="2" max="2" width="9" style="49"/>
    <col min="3" max="3" width="22.75" style="49" customWidth="1"/>
    <col min="4" max="4" width="9" style="80"/>
    <col min="5" max="5" width="9" style="49"/>
    <col min="6" max="6" width="22.75" style="49" customWidth="1"/>
    <col min="7" max="7" width="9" style="80"/>
    <col min="8" max="8" width="9" style="49"/>
    <col min="9" max="9" width="22.75" style="49" customWidth="1"/>
    <col min="10" max="10" width="9" style="49"/>
    <col min="11" max="11" width="22.75" style="49" customWidth="1"/>
  </cols>
  <sheetData>
    <row r="1" spans="1:11" ht="15.75" x14ac:dyDescent="0.15">
      <c r="A1" s="50"/>
      <c r="B1" s="63" t="s">
        <v>300</v>
      </c>
      <c r="C1" s="50"/>
      <c r="E1" s="63" t="s">
        <v>302</v>
      </c>
      <c r="F1" s="50"/>
      <c r="H1" s="63" t="s">
        <v>301</v>
      </c>
      <c r="I1" s="50"/>
      <c r="J1" s="63"/>
      <c r="K1" s="50"/>
    </row>
    <row r="2" spans="1:11" x14ac:dyDescent="0.15">
      <c r="A2" s="49"/>
      <c r="B2" s="49" t="s">
        <v>286</v>
      </c>
      <c r="C2" s="49" t="s">
        <v>205</v>
      </c>
      <c r="E2" s="49" t="s">
        <v>286</v>
      </c>
      <c r="F2" s="49" t="s">
        <v>205</v>
      </c>
      <c r="H2" s="49" t="s">
        <v>286</v>
      </c>
      <c r="I2" s="49" t="s">
        <v>205</v>
      </c>
    </row>
    <row r="3" spans="1:11" x14ac:dyDescent="0.15">
      <c r="B3" s="49">
        <v>11.7</v>
      </c>
      <c r="C3" s="49">
        <v>12.3</v>
      </c>
      <c r="E3" s="51">
        <v>11.8</v>
      </c>
      <c r="F3" s="51">
        <v>7.4</v>
      </c>
      <c r="H3" s="51">
        <v>19.8</v>
      </c>
      <c r="I3" s="51">
        <v>14.5</v>
      </c>
    </row>
    <row r="4" spans="1:11" x14ac:dyDescent="0.15">
      <c r="B4" s="49">
        <v>10.8</v>
      </c>
      <c r="C4" s="49">
        <v>15.3</v>
      </c>
      <c r="E4" s="51">
        <v>13</v>
      </c>
      <c r="F4" s="51">
        <v>10.4</v>
      </c>
      <c r="H4" s="51">
        <v>18.7</v>
      </c>
      <c r="I4" s="51">
        <v>15.1</v>
      </c>
    </row>
    <row r="5" spans="1:11" x14ac:dyDescent="0.15">
      <c r="B5" s="49">
        <v>12.3</v>
      </c>
      <c r="C5" s="49">
        <v>12.7</v>
      </c>
      <c r="E5" s="51">
        <v>13.7</v>
      </c>
      <c r="F5" s="51">
        <v>13.2</v>
      </c>
      <c r="H5" s="51">
        <v>23</v>
      </c>
      <c r="I5" s="51">
        <v>14.8</v>
      </c>
    </row>
    <row r="6" spans="1:11" x14ac:dyDescent="0.15">
      <c r="B6" s="49">
        <v>16.2</v>
      </c>
      <c r="C6" s="49">
        <v>13.4</v>
      </c>
      <c r="E6" s="51">
        <v>15.3</v>
      </c>
      <c r="F6" s="51">
        <v>9.1999999999999993</v>
      </c>
      <c r="H6" s="51">
        <v>21</v>
      </c>
      <c r="I6" s="51">
        <v>16.3</v>
      </c>
    </row>
  </sheetData>
  <mergeCells count="2">
    <mergeCell ref="D1:D1048576"/>
    <mergeCell ref="G1:G1048576"/>
  </mergeCells>
  <phoneticPr fontId="1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B7F6D-D4D5-4AB3-87BA-9930551ED8F6}">
  <dimension ref="A1:D5"/>
  <sheetViews>
    <sheetView workbookViewId="0">
      <selection activeCell="D9" sqref="D9"/>
    </sheetView>
  </sheetViews>
  <sheetFormatPr defaultRowHeight="13.5" x14ac:dyDescent="0.15"/>
  <cols>
    <col min="2" max="2" width="13.625" customWidth="1"/>
    <col min="3" max="3" width="30.25" customWidth="1"/>
    <col min="4" max="4" width="15.625" customWidth="1"/>
  </cols>
  <sheetData>
    <row r="1" spans="1:4" s="61" customFormat="1" x14ac:dyDescent="0.15">
      <c r="A1" s="61" t="s">
        <v>233</v>
      </c>
      <c r="B1" s="81" t="s">
        <v>303</v>
      </c>
      <c r="C1" s="81"/>
      <c r="D1" s="81"/>
    </row>
    <row r="2" spans="1:4" x14ac:dyDescent="0.15">
      <c r="B2" t="s">
        <v>251</v>
      </c>
      <c r="C2" t="s">
        <v>304</v>
      </c>
      <c r="D2" t="s">
        <v>305</v>
      </c>
    </row>
    <row r="3" spans="1:4" x14ac:dyDescent="0.15">
      <c r="B3">
        <v>0.89827509959999996</v>
      </c>
      <c r="C3">
        <v>0.95532950029999997</v>
      </c>
      <c r="D3">
        <v>0.54666076959999998</v>
      </c>
    </row>
    <row r="4" spans="1:4" x14ac:dyDescent="0.15">
      <c r="B4">
        <v>1.1357806281</v>
      </c>
      <c r="C4">
        <v>0.87837240169999997</v>
      </c>
      <c r="D4">
        <v>0.43520566129999999</v>
      </c>
    </row>
    <row r="5" spans="1:4" x14ac:dyDescent="0.15">
      <c r="B5">
        <v>0.96594427250000003</v>
      </c>
      <c r="C5">
        <v>0.96196373290000003</v>
      </c>
      <c r="D5">
        <v>0.55594869530000002</v>
      </c>
    </row>
  </sheetData>
  <mergeCells count="1">
    <mergeCell ref="B1:D1"/>
  </mergeCells>
  <phoneticPr fontId="1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2881B-F0C3-4750-9847-5D755EF19849}">
  <dimension ref="A1:L46"/>
  <sheetViews>
    <sheetView topLeftCell="A16" workbookViewId="0">
      <selection activeCell="L51" sqref="L51"/>
    </sheetView>
  </sheetViews>
  <sheetFormatPr defaultRowHeight="13.5" x14ac:dyDescent="0.15"/>
  <cols>
    <col min="2" max="2" width="15.875" customWidth="1"/>
  </cols>
  <sheetData>
    <row r="1" spans="1:12" s="61" customFormat="1" ht="15.75" x14ac:dyDescent="0.15">
      <c r="A1" s="61" t="s">
        <v>233</v>
      </c>
      <c r="C1" s="81" t="s">
        <v>307</v>
      </c>
      <c r="D1" s="81"/>
      <c r="E1" s="81"/>
      <c r="F1" s="81"/>
      <c r="G1" s="81"/>
      <c r="H1" s="81"/>
      <c r="I1" s="81"/>
      <c r="J1" s="81"/>
      <c r="K1" s="81"/>
      <c r="L1" s="81"/>
    </row>
    <row r="2" spans="1:12" s="61" customFormat="1" x14ac:dyDescent="0.15">
      <c r="B2" s="61" t="s">
        <v>290</v>
      </c>
      <c r="C2" s="81" t="s">
        <v>286</v>
      </c>
      <c r="D2" s="81"/>
      <c r="E2" s="81"/>
      <c r="F2" s="81"/>
      <c r="G2" s="81"/>
      <c r="H2" s="81"/>
      <c r="I2" s="81"/>
      <c r="J2" s="81"/>
      <c r="K2" s="81"/>
      <c r="L2" s="81"/>
    </row>
    <row r="3" spans="1:12" x14ac:dyDescent="0.15">
      <c r="B3">
        <v>1</v>
      </c>
      <c r="C3">
        <v>70.939126000000002</v>
      </c>
      <c r="D3">
        <v>74.082073500000007</v>
      </c>
      <c r="E3">
        <v>55.411200000000001</v>
      </c>
      <c r="F3">
        <v>68.198400000000007</v>
      </c>
      <c r="G3">
        <v>66.75</v>
      </c>
      <c r="H3">
        <v>66.138763499999996</v>
      </c>
      <c r="I3">
        <v>59.184649999999998</v>
      </c>
      <c r="J3">
        <v>61.173964499999997</v>
      </c>
      <c r="K3">
        <v>59.594582000000003</v>
      </c>
      <c r="L3">
        <v>49.582487499999999</v>
      </c>
    </row>
    <row r="4" spans="1:12" x14ac:dyDescent="0.15">
      <c r="B4">
        <v>2</v>
      </c>
      <c r="C4">
        <v>330.68517300000002</v>
      </c>
      <c r="D4">
        <v>272.56319999999999</v>
      </c>
      <c r="E4">
        <v>351.66575</v>
      </c>
      <c r="F4">
        <v>323.60601600000001</v>
      </c>
      <c r="G4">
        <v>319.95576</v>
      </c>
      <c r="H4">
        <v>357.25313599999998</v>
      </c>
      <c r="I4">
        <v>273.333888</v>
      </c>
      <c r="J4">
        <v>371.30239999999998</v>
      </c>
      <c r="K4">
        <v>341.12100149999998</v>
      </c>
      <c r="L4">
        <v>291.03040800000002</v>
      </c>
    </row>
    <row r="5" spans="1:12" x14ac:dyDescent="0.15">
      <c r="B5">
        <v>3</v>
      </c>
      <c r="C5">
        <v>625.28340000000003</v>
      </c>
      <c r="D5">
        <v>633.23095000000001</v>
      </c>
      <c r="E5">
        <v>766.51334099999997</v>
      </c>
      <c r="F5">
        <v>757.32359199999996</v>
      </c>
      <c r="G5">
        <v>673.80660999999998</v>
      </c>
      <c r="H5">
        <v>722.96135449999997</v>
      </c>
      <c r="I5">
        <v>702.43439999999998</v>
      </c>
      <c r="J5">
        <v>413.79891199999997</v>
      </c>
      <c r="K5">
        <v>557.02414999999996</v>
      </c>
      <c r="L5">
        <v>410.23936800000001</v>
      </c>
    </row>
    <row r="6" spans="1:12" x14ac:dyDescent="0.15">
      <c r="B6">
        <v>4</v>
      </c>
      <c r="C6">
        <v>726.53126399999996</v>
      </c>
      <c r="D6">
        <v>869.43841499999996</v>
      </c>
      <c r="E6">
        <v>913.10902199999998</v>
      </c>
      <c r="F6">
        <v>909.022603</v>
      </c>
      <c r="G6">
        <v>885.97299199999998</v>
      </c>
      <c r="H6">
        <v>1055.958404</v>
      </c>
      <c r="I6">
        <v>884.313984</v>
      </c>
      <c r="J6">
        <v>841.04088300000001</v>
      </c>
      <c r="K6">
        <v>832.67231700000002</v>
      </c>
      <c r="L6">
        <v>578.77324999999996</v>
      </c>
    </row>
    <row r="7" spans="1:12" x14ac:dyDescent="0.15">
      <c r="B7">
        <v>5</v>
      </c>
      <c r="C7">
        <v>1136.07458</v>
      </c>
      <c r="D7">
        <v>1063.3908280000001</v>
      </c>
      <c r="E7">
        <v>1238.1358279999999</v>
      </c>
      <c r="F7">
        <v>1134.155321</v>
      </c>
      <c r="G7">
        <v>1077.2673749999999</v>
      </c>
      <c r="H7">
        <v>1246.666207</v>
      </c>
      <c r="I7">
        <v>1102.6679039999999</v>
      </c>
      <c r="J7">
        <v>1126.011254</v>
      </c>
      <c r="K7">
        <v>1083.2036000000001</v>
      </c>
      <c r="L7">
        <v>1006.13905</v>
      </c>
    </row>
    <row r="8" spans="1:12" x14ac:dyDescent="0.15">
      <c r="B8">
        <v>6</v>
      </c>
      <c r="C8">
        <v>1359.2066400000001</v>
      </c>
      <c r="D8">
        <v>1270.389848</v>
      </c>
      <c r="E8">
        <v>1483.7085950000001</v>
      </c>
      <c r="F8">
        <v>1322.2760499999999</v>
      </c>
      <c r="G8">
        <v>1420.709063</v>
      </c>
      <c r="H8">
        <v>1413.2063009999999</v>
      </c>
      <c r="I8">
        <v>1453.8239860000001</v>
      </c>
      <c r="J8">
        <v>1227.644704</v>
      </c>
      <c r="K8">
        <v>1336.4926399999999</v>
      </c>
      <c r="L8">
        <v>1229.8362500000001</v>
      </c>
    </row>
    <row r="9" spans="1:12" x14ac:dyDescent="0.15">
      <c r="B9">
        <v>7</v>
      </c>
      <c r="C9">
        <v>1526.85014</v>
      </c>
      <c r="D9">
        <v>1647.687674</v>
      </c>
      <c r="E9">
        <v>1772.235688</v>
      </c>
      <c r="F9">
        <v>1768.5686700000001</v>
      </c>
      <c r="G9">
        <v>1852.1792840000001</v>
      </c>
      <c r="H9">
        <v>1807.0106249999999</v>
      </c>
      <c r="I9">
        <v>1647.9091759999999</v>
      </c>
      <c r="J9">
        <v>1431.8441330000001</v>
      </c>
      <c r="K9">
        <v>1583.3941199999999</v>
      </c>
      <c r="L9">
        <v>1536.0195000000001</v>
      </c>
    </row>
    <row r="10" spans="1:12" x14ac:dyDescent="0.15">
      <c r="B10">
        <v>8</v>
      </c>
      <c r="C10">
        <v>1834.3795299999999</v>
      </c>
      <c r="D10">
        <v>1860.5201999999999</v>
      </c>
      <c r="E10">
        <v>1825.5617279999999</v>
      </c>
      <c r="F10">
        <v>1973.2008209999999</v>
      </c>
      <c r="G10">
        <v>2003.93787</v>
      </c>
      <c r="H10">
        <v>1886.929578</v>
      </c>
      <c r="I10">
        <v>1954.7325000000001</v>
      </c>
      <c r="J10">
        <v>1854.720313</v>
      </c>
      <c r="K10">
        <v>1658.3938559999999</v>
      </c>
      <c r="L10">
        <v>1855.439488</v>
      </c>
    </row>
    <row r="11" spans="1:12" x14ac:dyDescent="0.15">
      <c r="B11">
        <v>9</v>
      </c>
      <c r="C11">
        <v>2207.5848500000002</v>
      </c>
      <c r="D11">
        <v>2017.89212</v>
      </c>
      <c r="E11">
        <v>2007.6547840000001</v>
      </c>
      <c r="F11">
        <v>2353.3366820000001</v>
      </c>
      <c r="G11">
        <v>2307.0769919999998</v>
      </c>
      <c r="H11">
        <v>2297.1099599999998</v>
      </c>
      <c r="I11">
        <v>2330.0914560000001</v>
      </c>
      <c r="J11">
        <v>1959.5953919999999</v>
      </c>
      <c r="K11">
        <v>2280.2831999999999</v>
      </c>
      <c r="L11">
        <v>2158.9688160000001</v>
      </c>
    </row>
    <row r="12" spans="1:12" x14ac:dyDescent="0.15">
      <c r="B12">
        <v>10</v>
      </c>
      <c r="C12">
        <v>2391.8358199999998</v>
      </c>
      <c r="D12">
        <v>2137.7157120000002</v>
      </c>
      <c r="E12">
        <v>2405.8234379999999</v>
      </c>
      <c r="F12">
        <v>2578.8613759999998</v>
      </c>
      <c r="G12">
        <v>2513.9013249999998</v>
      </c>
      <c r="H12">
        <v>2445.21875</v>
      </c>
      <c r="I12">
        <v>2406.3792199999998</v>
      </c>
      <c r="J12">
        <v>2311.9982279999999</v>
      </c>
      <c r="K12">
        <v>2388.862697</v>
      </c>
      <c r="L12">
        <v>2297.8589900000002</v>
      </c>
    </row>
    <row r="13" spans="1:12" x14ac:dyDescent="0.15">
      <c r="B13">
        <v>11</v>
      </c>
      <c r="C13">
        <v>2433.8990899999999</v>
      </c>
      <c r="D13">
        <v>2398.2770879999998</v>
      </c>
      <c r="E13">
        <v>2585.670048</v>
      </c>
      <c r="F13">
        <v>2705.5579499999999</v>
      </c>
      <c r="G13">
        <v>2613.0828240000001</v>
      </c>
      <c r="H13">
        <v>2596.188713</v>
      </c>
      <c r="I13">
        <v>2505.3927119999998</v>
      </c>
      <c r="J13">
        <v>2432.627438</v>
      </c>
      <c r="K13">
        <v>2621.4018040000001</v>
      </c>
      <c r="L13">
        <v>2539.9837499999999</v>
      </c>
    </row>
    <row r="14" spans="1:12" x14ac:dyDescent="0.15">
      <c r="B14">
        <v>12</v>
      </c>
      <c r="C14">
        <v>2542.88096</v>
      </c>
      <c r="D14">
        <v>2616.3458380000002</v>
      </c>
      <c r="E14">
        <v>2636.2313519999998</v>
      </c>
      <c r="F14">
        <v>2827.7685379999998</v>
      </c>
      <c r="G14">
        <v>2788.9289819999999</v>
      </c>
      <c r="H14">
        <v>2677.6592999999998</v>
      </c>
      <c r="I14">
        <v>2620.4717500000002</v>
      </c>
      <c r="J14">
        <v>2796.631136</v>
      </c>
      <c r="K14">
        <v>2758.542332</v>
      </c>
      <c r="L14">
        <v>2667.8605899999998</v>
      </c>
    </row>
    <row r="15" spans="1:12" s="80" customFormat="1" x14ac:dyDescent="0.15"/>
    <row r="16" spans="1:12" s="80" customFormat="1" x14ac:dyDescent="0.15"/>
    <row r="17" spans="2:12" ht="15.75" x14ac:dyDescent="0.15">
      <c r="B17" s="61"/>
      <c r="C17" s="81" t="s">
        <v>307</v>
      </c>
      <c r="D17" s="81"/>
      <c r="E17" s="81"/>
      <c r="F17" s="81"/>
      <c r="G17" s="81"/>
      <c r="H17" s="81"/>
      <c r="I17" s="81"/>
      <c r="J17" s="81"/>
      <c r="K17" s="81"/>
      <c r="L17" s="81"/>
    </row>
    <row r="18" spans="2:12" ht="15.75" x14ac:dyDescent="0.15">
      <c r="B18" s="61" t="s">
        <v>290</v>
      </c>
      <c r="C18" s="81" t="s">
        <v>308</v>
      </c>
      <c r="D18" s="81"/>
      <c r="E18" s="81"/>
      <c r="F18" s="81"/>
      <c r="G18" s="81"/>
      <c r="H18" s="81"/>
      <c r="I18" s="81"/>
      <c r="J18" s="81"/>
      <c r="K18" s="81"/>
      <c r="L18" s="81"/>
    </row>
    <row r="19" spans="2:12" x14ac:dyDescent="0.15">
      <c r="B19">
        <v>1</v>
      </c>
      <c r="C19">
        <v>85.630949999999999</v>
      </c>
      <c r="D19">
        <v>60.382503999999997</v>
      </c>
      <c r="E19">
        <v>65.496849999999995</v>
      </c>
      <c r="F19">
        <v>57.550303999999997</v>
      </c>
      <c r="G19">
        <v>76.998413499999998</v>
      </c>
      <c r="H19">
        <v>56.036975499999997</v>
      </c>
      <c r="I19">
        <v>56.768485499999997</v>
      </c>
      <c r="J19">
        <v>74.510554499999998</v>
      </c>
      <c r="K19">
        <v>63.216450000000002</v>
      </c>
      <c r="L19">
        <v>50.601478</v>
      </c>
    </row>
    <row r="20" spans="2:12" x14ac:dyDescent="0.15">
      <c r="B20">
        <v>2</v>
      </c>
      <c r="C20">
        <v>208.346248</v>
      </c>
      <c r="D20">
        <v>290.65230000000003</v>
      </c>
      <c r="E20">
        <v>202.26002399999999</v>
      </c>
      <c r="F20">
        <v>153.31815</v>
      </c>
      <c r="G20">
        <v>200.82105949999999</v>
      </c>
      <c r="H20">
        <v>249.23439999999999</v>
      </c>
      <c r="I20">
        <v>208.83023549999999</v>
      </c>
      <c r="J20">
        <v>166.8865275</v>
      </c>
      <c r="K20">
        <v>238.06404000000001</v>
      </c>
      <c r="L20">
        <v>177.69808800000001</v>
      </c>
    </row>
    <row r="21" spans="2:12" x14ac:dyDescent="0.15">
      <c r="B21">
        <v>3</v>
      </c>
      <c r="C21">
        <v>301.20119999999997</v>
      </c>
      <c r="D21">
        <v>341.08860800000002</v>
      </c>
      <c r="E21">
        <v>292.80926699999998</v>
      </c>
      <c r="F21">
        <v>304.79779300000001</v>
      </c>
      <c r="G21">
        <v>306.626688</v>
      </c>
      <c r="H21">
        <v>347.73202800000001</v>
      </c>
      <c r="I21">
        <v>337.380357</v>
      </c>
      <c r="J21">
        <v>337.00252499999999</v>
      </c>
      <c r="K21">
        <v>330.84287</v>
      </c>
      <c r="L21">
        <v>367.67047500000001</v>
      </c>
    </row>
    <row r="22" spans="2:12" x14ac:dyDescent="0.15">
      <c r="B22">
        <v>4</v>
      </c>
      <c r="C22">
        <v>342.49725000000001</v>
      </c>
      <c r="D22">
        <v>387.30433900000003</v>
      </c>
      <c r="E22">
        <v>386.91625850000003</v>
      </c>
      <c r="F22">
        <v>344.62033200000002</v>
      </c>
      <c r="G22">
        <v>345.787218</v>
      </c>
      <c r="H22">
        <v>388.77436</v>
      </c>
      <c r="I22">
        <v>367.64366200000001</v>
      </c>
      <c r="J22">
        <v>351.2976845</v>
      </c>
      <c r="K22">
        <v>360.95673599999998</v>
      </c>
      <c r="L22">
        <v>388.75219199999998</v>
      </c>
    </row>
    <row r="23" spans="2:12" x14ac:dyDescent="0.15">
      <c r="B23">
        <v>5</v>
      </c>
      <c r="C23">
        <v>602.66834600000004</v>
      </c>
      <c r="D23">
        <v>393.48345599999999</v>
      </c>
      <c r="E23">
        <v>554.66036999999994</v>
      </c>
      <c r="F23">
        <v>467.305114</v>
      </c>
      <c r="G23">
        <v>395.13597950000002</v>
      </c>
      <c r="H23">
        <v>433.443376</v>
      </c>
      <c r="I23">
        <v>385.73831250000001</v>
      </c>
      <c r="J23">
        <v>387.19280049999998</v>
      </c>
      <c r="K23">
        <v>457.70143150000001</v>
      </c>
      <c r="L23">
        <v>550.89655200000004</v>
      </c>
    </row>
    <row r="24" spans="2:12" x14ac:dyDescent="0.15">
      <c r="B24">
        <v>6</v>
      </c>
      <c r="C24">
        <v>674.92238599999996</v>
      </c>
      <c r="D24">
        <v>523.0432035</v>
      </c>
      <c r="E24">
        <v>627.21967900000004</v>
      </c>
      <c r="F24">
        <v>552.71192399999995</v>
      </c>
      <c r="G24">
        <v>480.26482399999998</v>
      </c>
      <c r="H24">
        <v>588.88279999999997</v>
      </c>
      <c r="I24">
        <v>421.50720000000001</v>
      </c>
      <c r="J24">
        <v>477.82991049999998</v>
      </c>
      <c r="K24">
        <v>509.15596049999999</v>
      </c>
      <c r="L24">
        <v>649.50383250000004</v>
      </c>
    </row>
    <row r="25" spans="2:12" x14ac:dyDescent="0.15">
      <c r="B25">
        <v>7</v>
      </c>
      <c r="C25">
        <v>818.52462000000003</v>
      </c>
      <c r="D25">
        <v>616.34179800000004</v>
      </c>
      <c r="E25">
        <v>740.39078400000005</v>
      </c>
      <c r="F25">
        <v>623.25640499999997</v>
      </c>
      <c r="G25">
        <v>506.5115055</v>
      </c>
      <c r="H25">
        <v>675.21484799999996</v>
      </c>
      <c r="I25">
        <v>386.555904</v>
      </c>
      <c r="J25">
        <v>510.42362150000002</v>
      </c>
      <c r="K25">
        <v>533.95076800000004</v>
      </c>
      <c r="L25">
        <v>692.79718749999995</v>
      </c>
    </row>
    <row r="26" spans="2:12" x14ac:dyDescent="0.15">
      <c r="B26">
        <v>8</v>
      </c>
      <c r="C26">
        <v>778.16722500000003</v>
      </c>
      <c r="D26">
        <v>624.04126399999996</v>
      </c>
      <c r="E26">
        <v>901.177324</v>
      </c>
      <c r="F26">
        <v>680.53719999999998</v>
      </c>
      <c r="G26">
        <v>622.29332450000004</v>
      </c>
      <c r="H26">
        <v>747.34004400000003</v>
      </c>
      <c r="I26">
        <v>429.100256</v>
      </c>
      <c r="J26">
        <v>524.89172499999995</v>
      </c>
      <c r="K26">
        <v>531.06934999999999</v>
      </c>
      <c r="L26">
        <v>773.83549800000003</v>
      </c>
    </row>
    <row r="27" spans="2:12" x14ac:dyDescent="0.15">
      <c r="B27">
        <v>9</v>
      </c>
      <c r="C27">
        <v>828.72720000000004</v>
      </c>
      <c r="D27">
        <v>692.82158400000003</v>
      </c>
      <c r="E27">
        <v>940.33425599999998</v>
      </c>
      <c r="F27">
        <v>766.60088399999995</v>
      </c>
      <c r="G27">
        <v>723.82521599999995</v>
      </c>
      <c r="H27">
        <v>860.95900800000004</v>
      </c>
      <c r="I27">
        <v>473.30618199999998</v>
      </c>
      <c r="J27">
        <v>581.72643200000005</v>
      </c>
      <c r="K27">
        <v>572.60479499999997</v>
      </c>
      <c r="L27">
        <v>901.1689245</v>
      </c>
    </row>
    <row r="28" spans="2:12" x14ac:dyDescent="0.15">
      <c r="B28">
        <v>10</v>
      </c>
      <c r="C28">
        <v>933.77126399999997</v>
      </c>
      <c r="D28">
        <v>802.15262099999995</v>
      </c>
      <c r="E28">
        <v>1076.803394</v>
      </c>
      <c r="F28">
        <v>843.34887000000003</v>
      </c>
      <c r="G28">
        <v>813.10379499999999</v>
      </c>
      <c r="H28">
        <v>933.32906800000001</v>
      </c>
      <c r="I28">
        <v>732.88113750000002</v>
      </c>
      <c r="J28">
        <v>778.36896950000005</v>
      </c>
      <c r="K28">
        <v>718.45137</v>
      </c>
      <c r="L28">
        <v>912.76415999999995</v>
      </c>
    </row>
    <row r="29" spans="2:12" x14ac:dyDescent="0.15">
      <c r="B29">
        <v>11</v>
      </c>
      <c r="C29">
        <v>1022.56909</v>
      </c>
      <c r="D29">
        <v>895.211772</v>
      </c>
      <c r="E29">
        <v>1113.0047079999999</v>
      </c>
      <c r="F29">
        <v>874.45367499999998</v>
      </c>
      <c r="G29">
        <v>906.41203199999995</v>
      </c>
      <c r="H29">
        <v>1183.0624560000001</v>
      </c>
      <c r="I29">
        <v>786.41089199999999</v>
      </c>
      <c r="J29">
        <v>861.96229800000003</v>
      </c>
      <c r="K29">
        <v>754.10530200000005</v>
      </c>
      <c r="L29">
        <v>934.450425</v>
      </c>
    </row>
    <row r="30" spans="2:12" x14ac:dyDescent="0.15">
      <c r="B30">
        <v>12</v>
      </c>
      <c r="C30">
        <v>1231.06295</v>
      </c>
      <c r="D30">
        <v>921.73174800000004</v>
      </c>
      <c r="E30">
        <v>1164.113625</v>
      </c>
      <c r="F30">
        <v>989.73159999999996</v>
      </c>
      <c r="G30">
        <v>1055.9108900000001</v>
      </c>
      <c r="H30">
        <v>1289.376</v>
      </c>
      <c r="I30">
        <v>905.45332800000006</v>
      </c>
      <c r="J30">
        <v>925.17337599999996</v>
      </c>
      <c r="K30">
        <v>768.543048</v>
      </c>
      <c r="L30">
        <v>1130.2635130000001</v>
      </c>
    </row>
    <row r="31" spans="2:12" s="80" customFormat="1" x14ac:dyDescent="0.15"/>
    <row r="32" spans="2:12" s="80" customFormat="1" x14ac:dyDescent="0.15"/>
    <row r="33" spans="2:12" ht="15.75" x14ac:dyDescent="0.15">
      <c r="B33" s="61"/>
      <c r="C33" s="81" t="s">
        <v>307</v>
      </c>
      <c r="D33" s="81"/>
      <c r="E33" s="81"/>
      <c r="F33" s="81"/>
      <c r="G33" s="81"/>
      <c r="H33" s="81"/>
      <c r="I33" s="81"/>
      <c r="J33" s="81"/>
      <c r="K33" s="81"/>
      <c r="L33" s="81"/>
    </row>
    <row r="34" spans="2:12" x14ac:dyDescent="0.15">
      <c r="B34" s="61" t="s">
        <v>290</v>
      </c>
      <c r="C34" s="81" t="s">
        <v>288</v>
      </c>
      <c r="D34" s="81"/>
      <c r="E34" s="81"/>
      <c r="F34" s="81"/>
      <c r="G34" s="81"/>
      <c r="H34" s="81"/>
      <c r="I34" s="81"/>
      <c r="J34" s="81"/>
      <c r="K34" s="81"/>
      <c r="L34" s="81"/>
    </row>
    <row r="35" spans="2:12" x14ac:dyDescent="0.15">
      <c r="B35">
        <v>1</v>
      </c>
      <c r="C35">
        <v>65.417197999999999</v>
      </c>
      <c r="D35">
        <v>61.809041000000001</v>
      </c>
      <c r="E35">
        <v>68.760607500000006</v>
      </c>
      <c r="F35">
        <v>66.025047999999998</v>
      </c>
      <c r="G35">
        <v>81.519509999999997</v>
      </c>
      <c r="H35">
        <v>82.740042000000003</v>
      </c>
      <c r="I35">
        <v>58.352255999999997</v>
      </c>
      <c r="J35">
        <v>69.197961500000005</v>
      </c>
      <c r="K35">
        <v>71.069599999999994</v>
      </c>
      <c r="L35">
        <v>81.519509999999997</v>
      </c>
    </row>
    <row r="36" spans="2:12" x14ac:dyDescent="0.15">
      <c r="B36">
        <v>2</v>
      </c>
      <c r="C36">
        <v>126.367188</v>
      </c>
      <c r="D36">
        <v>141.91654399999999</v>
      </c>
      <c r="E36">
        <v>138.57797249999999</v>
      </c>
      <c r="F36">
        <v>170.45756800000001</v>
      </c>
      <c r="G36">
        <v>123.4401165</v>
      </c>
      <c r="H36">
        <v>112.46219000000001</v>
      </c>
      <c r="I36">
        <v>124.02875400000001</v>
      </c>
      <c r="J36">
        <v>140.848196</v>
      </c>
      <c r="K36">
        <v>119.908096</v>
      </c>
      <c r="L36">
        <v>108.194666</v>
      </c>
    </row>
    <row r="37" spans="2:12" x14ac:dyDescent="0.15">
      <c r="B37">
        <v>3</v>
      </c>
      <c r="C37">
        <v>103.90012400000001</v>
      </c>
      <c r="D37">
        <v>188.78545</v>
      </c>
      <c r="E37">
        <v>206.199108</v>
      </c>
      <c r="F37">
        <v>257.59480350000001</v>
      </c>
      <c r="G37">
        <v>161.49291400000001</v>
      </c>
      <c r="H37">
        <v>199.466532</v>
      </c>
      <c r="I37">
        <v>240.268224</v>
      </c>
      <c r="J37">
        <v>133.46729550000001</v>
      </c>
      <c r="K37">
        <v>120.59914999999999</v>
      </c>
      <c r="L37">
        <v>190.26866000000001</v>
      </c>
    </row>
    <row r="38" spans="2:12" x14ac:dyDescent="0.15">
      <c r="B38">
        <v>4</v>
      </c>
      <c r="C38">
        <v>146.06059999999999</v>
      </c>
      <c r="D38">
        <v>180.01033699999999</v>
      </c>
      <c r="E38">
        <v>217.64705599999999</v>
      </c>
      <c r="F38">
        <v>239.10685649999999</v>
      </c>
      <c r="G38">
        <v>169.6728555</v>
      </c>
      <c r="H38">
        <v>175.30879999999999</v>
      </c>
      <c r="I38">
        <v>230.04241049999999</v>
      </c>
      <c r="J38">
        <v>155.333145</v>
      </c>
      <c r="K38">
        <v>143.52987049999999</v>
      </c>
      <c r="L38">
        <v>185.17742100000001</v>
      </c>
    </row>
    <row r="39" spans="2:12" x14ac:dyDescent="0.15">
      <c r="B39">
        <v>5</v>
      </c>
      <c r="C39">
        <v>159.71515099999999</v>
      </c>
      <c r="D39">
        <v>183.53244000000001</v>
      </c>
      <c r="E39">
        <v>280.13025599999997</v>
      </c>
      <c r="F39">
        <v>264.07018749999997</v>
      </c>
      <c r="G39">
        <v>174.59642500000001</v>
      </c>
      <c r="H39">
        <v>227.09814399999999</v>
      </c>
      <c r="I39">
        <v>247.494336</v>
      </c>
      <c r="J39">
        <v>162.71279999999999</v>
      </c>
      <c r="K39">
        <v>173.091249</v>
      </c>
      <c r="L39">
        <v>200.019375</v>
      </c>
    </row>
    <row r="40" spans="2:12" x14ac:dyDescent="0.15">
      <c r="B40">
        <v>6</v>
      </c>
      <c r="C40">
        <v>167.290085</v>
      </c>
      <c r="D40">
        <v>225.8416</v>
      </c>
      <c r="E40">
        <v>307.52221150000003</v>
      </c>
      <c r="F40">
        <v>266.76396799999998</v>
      </c>
      <c r="G40">
        <v>165.161925</v>
      </c>
      <c r="H40">
        <v>224.71321599999999</v>
      </c>
      <c r="I40">
        <v>248.61815999999999</v>
      </c>
      <c r="J40">
        <v>200.8393485</v>
      </c>
      <c r="K40">
        <v>193.974144</v>
      </c>
      <c r="L40">
        <v>205.62379999999999</v>
      </c>
    </row>
    <row r="41" spans="2:12" x14ac:dyDescent="0.15">
      <c r="B41">
        <v>7</v>
      </c>
      <c r="C41">
        <v>169.79558399999999</v>
      </c>
      <c r="D41">
        <v>271.90497149999999</v>
      </c>
      <c r="E41">
        <v>368.39243199999999</v>
      </c>
      <c r="F41">
        <v>316.70433000000003</v>
      </c>
      <c r="G41">
        <v>184.00303600000001</v>
      </c>
      <c r="H41">
        <v>236.46723800000001</v>
      </c>
      <c r="I41">
        <v>283.132992</v>
      </c>
      <c r="J41">
        <v>205.72164900000001</v>
      </c>
      <c r="K41">
        <v>204.36257699999999</v>
      </c>
      <c r="L41">
        <v>192.42671250000001</v>
      </c>
    </row>
    <row r="42" spans="2:12" x14ac:dyDescent="0.15">
      <c r="B42">
        <v>8</v>
      </c>
      <c r="C42">
        <v>186.30192</v>
      </c>
      <c r="D42">
        <v>265.50520649999999</v>
      </c>
      <c r="E42">
        <v>394.4658</v>
      </c>
      <c r="F42">
        <v>328.45823999999999</v>
      </c>
      <c r="G42">
        <v>195.641358</v>
      </c>
      <c r="H42">
        <v>246.90340800000001</v>
      </c>
      <c r="I42">
        <v>304.36920800000001</v>
      </c>
      <c r="J42">
        <v>219.65625</v>
      </c>
      <c r="K42">
        <v>231.52241050000001</v>
      </c>
      <c r="L42">
        <v>229.70081250000001</v>
      </c>
    </row>
    <row r="43" spans="2:12" x14ac:dyDescent="0.15">
      <c r="B43">
        <v>9</v>
      </c>
      <c r="C43">
        <v>231.83777599999999</v>
      </c>
      <c r="D43">
        <v>271.51665600000001</v>
      </c>
      <c r="E43">
        <v>310.21797600000002</v>
      </c>
      <c r="F43">
        <v>296.03137149999998</v>
      </c>
      <c r="G43">
        <v>286.10303750000003</v>
      </c>
      <c r="H43">
        <v>266.16179199999999</v>
      </c>
      <c r="I43">
        <v>310.91353199999998</v>
      </c>
      <c r="J43">
        <v>228.3600265</v>
      </c>
      <c r="K43">
        <v>276.06880000000001</v>
      </c>
      <c r="L43">
        <v>230.384412</v>
      </c>
    </row>
    <row r="44" spans="2:12" x14ac:dyDescent="0.15">
      <c r="B44">
        <v>10</v>
      </c>
      <c r="C44">
        <v>320.12066299999998</v>
      </c>
      <c r="D44">
        <v>379.32396199999999</v>
      </c>
      <c r="E44">
        <v>368.68971149999999</v>
      </c>
      <c r="F44">
        <v>375.10842600000001</v>
      </c>
      <c r="G44">
        <v>319.04602399999999</v>
      </c>
      <c r="H44">
        <v>328.74158749999998</v>
      </c>
      <c r="I44">
        <v>384.122725</v>
      </c>
      <c r="J44">
        <v>284.0383645</v>
      </c>
      <c r="K44">
        <v>315.97397849999999</v>
      </c>
      <c r="L44">
        <v>274.96310399999999</v>
      </c>
    </row>
    <row r="45" spans="2:12" x14ac:dyDescent="0.15">
      <c r="B45">
        <v>11</v>
      </c>
      <c r="C45">
        <v>349.87225000000001</v>
      </c>
      <c r="D45">
        <v>405.15463249999999</v>
      </c>
      <c r="E45">
        <v>384.07168799999999</v>
      </c>
      <c r="F45">
        <v>419.41694999999999</v>
      </c>
      <c r="G45">
        <v>350.71887199999998</v>
      </c>
      <c r="H45">
        <v>409.38559199999997</v>
      </c>
      <c r="I45">
        <v>323.595662</v>
      </c>
      <c r="J45">
        <v>310.47679799999997</v>
      </c>
      <c r="K45">
        <v>382.19138650000002</v>
      </c>
      <c r="L45">
        <v>329.230684</v>
      </c>
    </row>
    <row r="46" spans="2:12" x14ac:dyDescent="0.15">
      <c r="B46">
        <v>12</v>
      </c>
      <c r="C46">
        <v>362.47005200000001</v>
      </c>
      <c r="D46">
        <v>426.86659500000002</v>
      </c>
      <c r="E46">
        <v>388.357663</v>
      </c>
      <c r="F46">
        <v>417.85053749999997</v>
      </c>
      <c r="G46">
        <v>416.2158</v>
      </c>
      <c r="H46">
        <v>418.91207400000002</v>
      </c>
      <c r="I46">
        <v>344.07375999999999</v>
      </c>
      <c r="J46">
        <v>338.40625</v>
      </c>
      <c r="K46">
        <v>404.61926399999999</v>
      </c>
      <c r="L46">
        <v>337.24208249999998</v>
      </c>
    </row>
  </sheetData>
  <mergeCells count="8">
    <mergeCell ref="C33:L33"/>
    <mergeCell ref="C34:L34"/>
    <mergeCell ref="C2:L2"/>
    <mergeCell ref="C1:L1"/>
    <mergeCell ref="C17:L17"/>
    <mergeCell ref="C18:L18"/>
    <mergeCell ref="A15:XFD16"/>
    <mergeCell ref="A31:XFD32"/>
  </mergeCells>
  <phoneticPr fontId="1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361DE-76F0-490B-BD47-977B9945C8C5}">
  <dimension ref="A1:I14"/>
  <sheetViews>
    <sheetView workbookViewId="0">
      <selection activeCell="G17" sqref="G17"/>
    </sheetView>
  </sheetViews>
  <sheetFormatPr defaultRowHeight="13.5" x14ac:dyDescent="0.15"/>
  <cols>
    <col min="1" max="1" width="14.75" customWidth="1"/>
    <col min="6" max="6" width="13.125" customWidth="1"/>
  </cols>
  <sheetData>
    <row r="1" spans="1:9" s="61" customFormat="1" x14ac:dyDescent="0.15">
      <c r="B1" s="81" t="s">
        <v>292</v>
      </c>
      <c r="C1" s="81"/>
      <c r="D1" s="81"/>
      <c r="E1" s="81"/>
      <c r="F1" s="81"/>
      <c r="G1" s="81"/>
      <c r="H1" s="81"/>
      <c r="I1" s="81"/>
    </row>
    <row r="2" spans="1:9" s="61" customFormat="1" ht="15.75" x14ac:dyDescent="0.15">
      <c r="A2" s="61" t="s">
        <v>309</v>
      </c>
      <c r="B2" s="81" t="s">
        <v>286</v>
      </c>
      <c r="C2" s="81"/>
      <c r="E2" s="81" t="s">
        <v>308</v>
      </c>
      <c r="F2" s="81"/>
      <c r="H2" s="81" t="s">
        <v>288</v>
      </c>
      <c r="I2" s="81"/>
    </row>
    <row r="3" spans="1:9" x14ac:dyDescent="0.15">
      <c r="A3">
        <v>1</v>
      </c>
      <c r="B3">
        <v>18.466666669999999</v>
      </c>
      <c r="C3">
        <v>0.51961524199999998</v>
      </c>
      <c r="E3">
        <v>17.91111111</v>
      </c>
      <c r="F3">
        <v>0.35512126300000002</v>
      </c>
      <c r="H3">
        <v>18.02222222</v>
      </c>
      <c r="I3">
        <v>0.40242321599999997</v>
      </c>
    </row>
    <row r="4" spans="1:9" x14ac:dyDescent="0.15">
      <c r="A4">
        <v>2</v>
      </c>
      <c r="B4">
        <v>19.688888890000001</v>
      </c>
      <c r="C4">
        <v>0.76230644199999997</v>
      </c>
      <c r="E4">
        <v>18.633333329999999</v>
      </c>
      <c r="F4">
        <v>0.229128785</v>
      </c>
      <c r="H4">
        <v>18.711111110000001</v>
      </c>
      <c r="I4">
        <v>0.26666666700000002</v>
      </c>
    </row>
    <row r="5" spans="1:9" x14ac:dyDescent="0.15">
      <c r="A5">
        <v>3</v>
      </c>
      <c r="B5">
        <v>19.877777779999999</v>
      </c>
      <c r="C5">
        <v>0.98966885599999999</v>
      </c>
      <c r="E5">
        <v>18.666666670000001</v>
      </c>
      <c r="F5">
        <v>0.40620191999999999</v>
      </c>
      <c r="H5">
        <v>18.899999999999999</v>
      </c>
      <c r="I5">
        <v>0.39686269699999999</v>
      </c>
    </row>
    <row r="6" spans="1:9" x14ac:dyDescent="0.15">
      <c r="A6">
        <v>4</v>
      </c>
      <c r="B6">
        <v>20.366666670000001</v>
      </c>
      <c r="C6">
        <v>0.93407708499999997</v>
      </c>
      <c r="E6">
        <v>18.744444439999999</v>
      </c>
      <c r="F6">
        <v>0.335824028</v>
      </c>
      <c r="H6">
        <v>18.899999999999999</v>
      </c>
      <c r="I6">
        <v>0.81700673199999996</v>
      </c>
    </row>
    <row r="7" spans="1:9" x14ac:dyDescent="0.15">
      <c r="A7">
        <v>5</v>
      </c>
      <c r="B7">
        <v>20.377777779999999</v>
      </c>
      <c r="C7">
        <v>0.82731157600000005</v>
      </c>
      <c r="E7">
        <v>19.255555560000001</v>
      </c>
      <c r="F7">
        <v>0.63267509700000002</v>
      </c>
      <c r="H7">
        <v>19.58888889</v>
      </c>
      <c r="I7">
        <v>0.53019912400000002</v>
      </c>
    </row>
    <row r="8" spans="1:9" x14ac:dyDescent="0.15">
      <c r="A8">
        <v>6</v>
      </c>
      <c r="B8">
        <v>20.755555560000001</v>
      </c>
      <c r="C8">
        <v>0.84574096399999998</v>
      </c>
      <c r="E8">
        <v>19.15555556</v>
      </c>
      <c r="F8">
        <v>0.62070748200000003</v>
      </c>
      <c r="H8">
        <v>19.555555559999998</v>
      </c>
      <c r="I8">
        <v>0.63857480200000005</v>
      </c>
    </row>
    <row r="9" spans="1:9" x14ac:dyDescent="0.15">
      <c r="A9">
        <v>7</v>
      </c>
      <c r="B9">
        <v>20.988888889999998</v>
      </c>
      <c r="C9">
        <v>0.43716256799999997</v>
      </c>
      <c r="E9">
        <v>19.08888889</v>
      </c>
      <c r="F9">
        <v>0.50359816400000001</v>
      </c>
      <c r="H9">
        <v>19.38888889</v>
      </c>
      <c r="I9">
        <v>0.69900723300000001</v>
      </c>
    </row>
    <row r="10" spans="1:9" x14ac:dyDescent="0.15">
      <c r="A10">
        <v>8</v>
      </c>
      <c r="B10">
        <v>21.06666667</v>
      </c>
      <c r="C10">
        <v>0.3</v>
      </c>
      <c r="E10">
        <v>19.166666670000001</v>
      </c>
      <c r="F10">
        <v>0.83815273099999998</v>
      </c>
      <c r="H10">
        <v>20.166666670000001</v>
      </c>
      <c r="I10">
        <v>0.53385391299999996</v>
      </c>
    </row>
    <row r="11" spans="1:9" x14ac:dyDescent="0.15">
      <c r="A11">
        <v>9</v>
      </c>
      <c r="B11">
        <v>21.2</v>
      </c>
      <c r="C11">
        <v>0.62048368200000004</v>
      </c>
      <c r="E11">
        <v>19.17777778</v>
      </c>
      <c r="F11">
        <v>0.84228525099999996</v>
      </c>
      <c r="H11">
        <v>20.055555559999998</v>
      </c>
      <c r="I11">
        <v>0.90015430799999996</v>
      </c>
    </row>
    <row r="12" spans="1:9" x14ac:dyDescent="0.15">
      <c r="A12">
        <v>10</v>
      </c>
      <c r="B12">
        <v>21.17777778</v>
      </c>
      <c r="C12">
        <v>0.64571235400000004</v>
      </c>
      <c r="E12">
        <v>19.333333329999999</v>
      </c>
      <c r="F12">
        <v>0.84409715100000005</v>
      </c>
      <c r="H12">
        <v>19.866666670000001</v>
      </c>
      <c r="I12">
        <v>0.77942286299999997</v>
      </c>
    </row>
    <row r="13" spans="1:9" x14ac:dyDescent="0.15">
      <c r="A13">
        <v>11</v>
      </c>
      <c r="B13">
        <v>21.52222222</v>
      </c>
      <c r="C13">
        <v>0.50194067799999997</v>
      </c>
      <c r="E13">
        <v>19.833333329999999</v>
      </c>
      <c r="F13">
        <v>0.96695397999999999</v>
      </c>
      <c r="H13">
        <v>20.533333330000001</v>
      </c>
      <c r="I13">
        <v>0.70887234399999999</v>
      </c>
    </row>
    <row r="14" spans="1:9" x14ac:dyDescent="0.15">
      <c r="A14">
        <v>12</v>
      </c>
      <c r="B14">
        <v>21.67777778</v>
      </c>
      <c r="C14">
        <v>0.33458099800000002</v>
      </c>
      <c r="E14">
        <v>19.855555559999999</v>
      </c>
      <c r="F14">
        <v>0.94751136000000002</v>
      </c>
      <c r="H14">
        <v>20.755555560000001</v>
      </c>
      <c r="I14">
        <v>0.75018516199999996</v>
      </c>
    </row>
  </sheetData>
  <mergeCells count="4">
    <mergeCell ref="B1:I1"/>
    <mergeCell ref="B2:C2"/>
    <mergeCell ref="E2:F2"/>
    <mergeCell ref="H2:I2"/>
  </mergeCells>
  <phoneticPr fontId="1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CE78B-9471-42AB-A118-523ACBCCB55E}">
  <dimension ref="A1:C5"/>
  <sheetViews>
    <sheetView workbookViewId="0">
      <selection activeCell="E14" sqref="E14"/>
    </sheetView>
  </sheetViews>
  <sheetFormatPr defaultRowHeight="13.5" x14ac:dyDescent="0.15"/>
  <cols>
    <col min="1" max="1" width="12.625" style="49" customWidth="1"/>
    <col min="2" max="2" width="24.375" style="49" customWidth="1"/>
    <col min="3" max="3" width="18.875" style="49" customWidth="1"/>
    <col min="4" max="16384" width="9" style="49"/>
  </cols>
  <sheetData>
    <row r="1" spans="1:3" s="50" customFormat="1" ht="15.75" x14ac:dyDescent="0.15">
      <c r="A1" s="81" t="s">
        <v>311</v>
      </c>
      <c r="B1" s="81"/>
      <c r="C1" s="81"/>
    </row>
    <row r="2" spans="1:3" s="50" customFormat="1" x14ac:dyDescent="0.15">
      <c r="A2" s="50" t="s">
        <v>40</v>
      </c>
      <c r="B2" s="50" t="s">
        <v>310</v>
      </c>
      <c r="C2" s="50" t="s">
        <v>49</v>
      </c>
    </row>
    <row r="3" spans="1:3" x14ac:dyDescent="0.15">
      <c r="A3" s="49">
        <v>0.76</v>
      </c>
      <c r="B3" s="49">
        <v>0.52</v>
      </c>
      <c r="C3" s="49">
        <v>2.84</v>
      </c>
    </row>
    <row r="4" spans="1:3" x14ac:dyDescent="0.15">
      <c r="A4" s="49">
        <v>1.0900000000000001</v>
      </c>
      <c r="B4" s="49">
        <v>0.62</v>
      </c>
      <c r="C4" s="49">
        <v>3.01</v>
      </c>
    </row>
    <row r="5" spans="1:3" x14ac:dyDescent="0.15">
      <c r="A5" s="49">
        <v>1.1499999999999999</v>
      </c>
      <c r="B5" s="49">
        <v>0.56000000000000005</v>
      </c>
      <c r="C5" s="49">
        <v>2.63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E173E-BC13-4F03-921B-E000F75BA555}">
  <dimension ref="A1:S14"/>
  <sheetViews>
    <sheetView workbookViewId="0">
      <selection activeCell="C16" sqref="C16"/>
    </sheetView>
  </sheetViews>
  <sheetFormatPr defaultRowHeight="13.5" x14ac:dyDescent="0.15"/>
  <cols>
    <col min="1" max="1" width="16" customWidth="1"/>
    <col min="2" max="3" width="9" style="66"/>
    <col min="4" max="4" width="9" style="85"/>
    <col min="5" max="6" width="9" style="66"/>
    <col min="7" max="7" width="9" style="86"/>
    <col min="8" max="9" width="9" style="66"/>
    <col min="10" max="10" width="9" style="86"/>
    <col min="11" max="12" width="9" style="66"/>
    <col min="13" max="13" width="9" style="86"/>
    <col min="14" max="15" width="9" style="66"/>
    <col min="16" max="16" width="9" style="86"/>
    <col min="17" max="18" width="9" style="66"/>
    <col min="19" max="19" width="9" style="84"/>
  </cols>
  <sheetData>
    <row r="1" spans="1:19" s="64" customFormat="1" x14ac:dyDescent="0.15">
      <c r="A1" s="83" t="s">
        <v>313</v>
      </c>
      <c r="B1" s="83"/>
      <c r="C1" s="83"/>
      <c r="D1" s="85"/>
      <c r="E1" s="82"/>
      <c r="F1" s="82"/>
      <c r="G1" s="86">
        <v>10</v>
      </c>
      <c r="H1" s="82"/>
      <c r="I1" s="82"/>
      <c r="J1" s="86">
        <v>10</v>
      </c>
      <c r="K1" s="82"/>
      <c r="L1" s="82"/>
      <c r="M1" s="86">
        <v>10</v>
      </c>
      <c r="N1" s="82"/>
      <c r="O1" s="82"/>
      <c r="P1" s="86">
        <v>10</v>
      </c>
      <c r="Q1" s="82"/>
      <c r="R1" s="82"/>
      <c r="S1" s="84">
        <v>10</v>
      </c>
    </row>
    <row r="2" spans="1:19" s="64" customFormat="1" x14ac:dyDescent="0.15">
      <c r="A2" s="64" t="s">
        <v>312</v>
      </c>
      <c r="B2" s="82" t="s">
        <v>24</v>
      </c>
      <c r="C2" s="82"/>
      <c r="D2" s="85"/>
      <c r="E2" s="82" t="s">
        <v>25</v>
      </c>
      <c r="F2" s="82"/>
      <c r="G2" s="86"/>
      <c r="H2" s="82" t="s">
        <v>145</v>
      </c>
      <c r="I2" s="82"/>
      <c r="J2" s="86"/>
      <c r="K2" s="82" t="s">
        <v>20</v>
      </c>
      <c r="L2" s="82"/>
      <c r="M2" s="86"/>
      <c r="N2" s="82" t="s">
        <v>21</v>
      </c>
      <c r="O2" s="82"/>
      <c r="P2" s="86"/>
      <c r="Q2" s="82" t="s">
        <v>50</v>
      </c>
      <c r="R2" s="82"/>
      <c r="S2" s="84"/>
    </row>
    <row r="3" spans="1:19" ht="14.25" x14ac:dyDescent="0.2">
      <c r="A3" s="15">
        <v>1</v>
      </c>
      <c r="B3" s="65">
        <v>18.104120000000002</v>
      </c>
      <c r="C3" s="65">
        <v>0.48</v>
      </c>
      <c r="E3" s="65">
        <v>18.2</v>
      </c>
      <c r="F3" s="65">
        <v>0.43</v>
      </c>
      <c r="H3" s="65">
        <v>17.940000000000001</v>
      </c>
      <c r="I3" s="65">
        <v>0.38</v>
      </c>
      <c r="K3" s="65">
        <v>18.18</v>
      </c>
      <c r="L3" s="65">
        <v>0.51</v>
      </c>
      <c r="N3" s="65">
        <v>18.2</v>
      </c>
      <c r="O3" s="65">
        <v>0.52</v>
      </c>
      <c r="Q3" s="65">
        <v>18.100000000000001</v>
      </c>
      <c r="R3" s="65">
        <v>0.51</v>
      </c>
    </row>
    <row r="4" spans="1:19" ht="14.25" x14ac:dyDescent="0.2">
      <c r="A4" s="15">
        <v>2</v>
      </c>
      <c r="B4" s="65">
        <v>18.2</v>
      </c>
      <c r="C4" s="65">
        <v>0.52</v>
      </c>
      <c r="E4" s="65">
        <v>18.399999999999999</v>
      </c>
      <c r="F4" s="65">
        <v>0.56000000000000005</v>
      </c>
      <c r="H4" s="65">
        <v>18.100000000000001</v>
      </c>
      <c r="I4" s="65">
        <v>0.46</v>
      </c>
      <c r="K4" s="65">
        <v>18.32</v>
      </c>
      <c r="L4" s="65">
        <v>0.44</v>
      </c>
      <c r="N4" s="65">
        <v>18</v>
      </c>
      <c r="O4" s="65">
        <v>0.48</v>
      </c>
      <c r="Q4" s="65">
        <v>18.02</v>
      </c>
      <c r="R4" s="65">
        <v>0.48</v>
      </c>
    </row>
    <row r="5" spans="1:19" ht="14.25" x14ac:dyDescent="0.2">
      <c r="A5" s="15">
        <v>3</v>
      </c>
      <c r="B5" s="65">
        <v>18.409089999999999</v>
      </c>
      <c r="C5" s="65">
        <v>0.38588739999999999</v>
      </c>
      <c r="E5" s="65">
        <v>18.64545</v>
      </c>
      <c r="F5" s="65">
        <v>0.58713479999999996</v>
      </c>
      <c r="H5" s="65">
        <v>18.3</v>
      </c>
      <c r="I5" s="65">
        <v>0.47749350000000002</v>
      </c>
      <c r="K5" s="65">
        <v>18.399999999999999</v>
      </c>
      <c r="L5" s="65">
        <v>0.47711249999999999</v>
      </c>
      <c r="N5" s="65">
        <v>18.29</v>
      </c>
      <c r="O5" s="65">
        <v>0.42018509999999998</v>
      </c>
      <c r="Q5" s="65">
        <v>17.972729999999999</v>
      </c>
      <c r="R5" s="65">
        <v>0.46923540000000002</v>
      </c>
    </row>
    <row r="6" spans="1:19" ht="14.25" x14ac:dyDescent="0.2">
      <c r="A6" s="15">
        <v>4</v>
      </c>
      <c r="B6" s="65">
        <v>18.309090000000001</v>
      </c>
      <c r="C6" s="65">
        <v>0.2343269</v>
      </c>
      <c r="E6" s="65">
        <v>18.2</v>
      </c>
      <c r="F6" s="65">
        <v>0.42399999999999999</v>
      </c>
      <c r="H6" s="65">
        <v>18.2</v>
      </c>
      <c r="I6" s="65">
        <v>0.53</v>
      </c>
      <c r="K6" s="65">
        <v>18.23</v>
      </c>
      <c r="L6" s="65">
        <v>0.54</v>
      </c>
      <c r="N6" s="65">
        <v>18.100000000000001</v>
      </c>
      <c r="O6" s="65">
        <v>0.47</v>
      </c>
      <c r="Q6" s="65">
        <v>17.84</v>
      </c>
      <c r="R6" s="65">
        <v>0.42</v>
      </c>
    </row>
    <row r="7" spans="1:19" ht="14.25" x14ac:dyDescent="0.2">
      <c r="A7" s="15">
        <v>5</v>
      </c>
      <c r="B7" s="65">
        <v>18.054549999999999</v>
      </c>
      <c r="C7" s="65">
        <v>0.28058379999999999</v>
      </c>
      <c r="E7" s="65">
        <v>18.463640000000002</v>
      </c>
      <c r="F7" s="65">
        <v>0.60045440000000005</v>
      </c>
      <c r="H7" s="65">
        <v>18.100000000000001</v>
      </c>
      <c r="I7" s="65">
        <v>0.52310259999999997</v>
      </c>
      <c r="K7" s="65">
        <v>18.41818</v>
      </c>
      <c r="L7" s="65">
        <v>0.4707827</v>
      </c>
      <c r="N7" s="65">
        <v>18.07273</v>
      </c>
      <c r="O7" s="65">
        <v>0.5159281</v>
      </c>
      <c r="Q7" s="65">
        <v>18.13</v>
      </c>
      <c r="R7" s="65">
        <v>0.33844560000000001</v>
      </c>
    </row>
    <row r="8" spans="1:19" ht="14.25" x14ac:dyDescent="0.2">
      <c r="A8" s="15">
        <v>6</v>
      </c>
      <c r="B8" s="65">
        <v>17.981819999999999</v>
      </c>
      <c r="C8" s="65">
        <v>0.2227922</v>
      </c>
      <c r="E8" s="65">
        <v>18.239999999999998</v>
      </c>
      <c r="F8" s="65">
        <v>0.61717829999999996</v>
      </c>
      <c r="H8" s="65">
        <v>18.399999999999999</v>
      </c>
      <c r="I8" s="65">
        <v>0.36456699999999997</v>
      </c>
      <c r="K8" s="65">
        <v>18.454550000000001</v>
      </c>
      <c r="L8" s="65">
        <v>0.69622360000000005</v>
      </c>
      <c r="N8" s="65">
        <v>18.254549999999998</v>
      </c>
      <c r="O8" s="65">
        <v>0.65017480000000005</v>
      </c>
      <c r="Q8" s="65">
        <v>18.2</v>
      </c>
      <c r="R8" s="65">
        <v>0.44066070000000002</v>
      </c>
    </row>
    <row r="9" spans="1:19" ht="14.25" x14ac:dyDescent="0.2">
      <c r="A9" s="15">
        <v>7</v>
      </c>
      <c r="B9" s="65">
        <v>18.70909</v>
      </c>
      <c r="C9" s="65">
        <v>0.36456699999999997</v>
      </c>
      <c r="E9" s="65">
        <v>18.350000000000001</v>
      </c>
      <c r="F9" s="65">
        <v>0.63</v>
      </c>
      <c r="H9" s="65">
        <v>18.090910000000001</v>
      </c>
      <c r="I9" s="65">
        <v>0.48053000000000001</v>
      </c>
      <c r="K9" s="65">
        <v>18.49091</v>
      </c>
      <c r="L9" s="65">
        <v>0.71056960000000002</v>
      </c>
      <c r="N9" s="65">
        <v>18.054549999999999</v>
      </c>
      <c r="O9" s="65">
        <v>0.58713479999999996</v>
      </c>
      <c r="Q9" s="65">
        <v>18.090910000000001</v>
      </c>
      <c r="R9" s="65">
        <v>0.65031459999999996</v>
      </c>
    </row>
    <row r="10" spans="1:19" ht="14.25" x14ac:dyDescent="0.2">
      <c r="A10" s="15">
        <v>8</v>
      </c>
      <c r="B10" s="65">
        <v>19.00909</v>
      </c>
      <c r="C10" s="65">
        <v>0.63475119999999996</v>
      </c>
      <c r="E10" s="65">
        <v>18.5</v>
      </c>
      <c r="F10" s="65">
        <v>0.49</v>
      </c>
      <c r="H10" s="65">
        <v>18.399999999999999</v>
      </c>
      <c r="I10" s="65">
        <v>0.45607019999999998</v>
      </c>
      <c r="K10" s="65">
        <v>18.681819999999998</v>
      </c>
      <c r="L10" s="65">
        <v>0.69543969999999999</v>
      </c>
      <c r="N10" s="65">
        <v>18.627269999999999</v>
      </c>
      <c r="O10" s="65">
        <v>0.52362379999999997</v>
      </c>
      <c r="Q10" s="65">
        <v>18.36364</v>
      </c>
      <c r="R10" s="65">
        <v>0.57493079999999996</v>
      </c>
    </row>
    <row r="11" spans="1:19" ht="14.25" x14ac:dyDescent="0.2">
      <c r="A11" s="15">
        <v>9</v>
      </c>
      <c r="B11" s="65">
        <v>18.172730000000001</v>
      </c>
      <c r="C11" s="65">
        <v>0.5711233</v>
      </c>
      <c r="E11" s="65">
        <v>18.34</v>
      </c>
      <c r="F11" s="65">
        <v>0.53</v>
      </c>
      <c r="H11" s="65">
        <v>18.463640000000002</v>
      </c>
      <c r="I11" s="65">
        <v>0.59206879999999995</v>
      </c>
      <c r="K11" s="65">
        <v>18.21818</v>
      </c>
      <c r="L11" s="65">
        <v>0.68090850000000003</v>
      </c>
      <c r="N11" s="65">
        <v>18.563639999999999</v>
      </c>
      <c r="O11" s="65">
        <v>0.64540330000000001</v>
      </c>
      <c r="Q11" s="65">
        <v>18.3</v>
      </c>
      <c r="R11" s="65">
        <v>0.50596450000000004</v>
      </c>
    </row>
    <row r="12" spans="1:19" ht="14.25" x14ac:dyDescent="0.2">
      <c r="A12" s="15">
        <v>10</v>
      </c>
      <c r="B12" s="65">
        <v>19.063639999999999</v>
      </c>
      <c r="C12" s="65">
        <v>0.3354779</v>
      </c>
      <c r="E12" s="65">
        <v>18.52</v>
      </c>
      <c r="F12" s="65">
        <v>0.62</v>
      </c>
      <c r="H12" s="65">
        <v>18.600000000000001</v>
      </c>
      <c r="I12" s="65">
        <v>0.76193540000000004</v>
      </c>
      <c r="K12" s="65">
        <v>18.41818</v>
      </c>
      <c r="L12" s="65">
        <v>0.67352529999999999</v>
      </c>
      <c r="N12" s="65">
        <v>18.745450000000002</v>
      </c>
      <c r="O12" s="65">
        <v>0.68</v>
      </c>
      <c r="Q12" s="65">
        <v>18.227270000000001</v>
      </c>
      <c r="R12" s="65">
        <v>0.60842569999999996</v>
      </c>
    </row>
    <row r="13" spans="1:19" ht="14.25" x14ac:dyDescent="0.2">
      <c r="A13" s="15">
        <v>11</v>
      </c>
      <c r="B13" s="65">
        <v>18.99091</v>
      </c>
      <c r="C13" s="65">
        <v>0.68330749999999996</v>
      </c>
      <c r="E13" s="65">
        <v>18.27</v>
      </c>
      <c r="F13" s="65">
        <v>0.5</v>
      </c>
      <c r="H13" s="65">
        <v>18.78</v>
      </c>
      <c r="I13" s="65">
        <v>0.62928530000000005</v>
      </c>
      <c r="K13" s="65">
        <v>18.609089999999998</v>
      </c>
      <c r="L13" s="65">
        <v>0.65338280000000004</v>
      </c>
      <c r="N13" s="65">
        <v>18.963640000000002</v>
      </c>
      <c r="O13" s="65">
        <v>0.66373599999999999</v>
      </c>
      <c r="Q13" s="65">
        <v>18.127269999999999</v>
      </c>
      <c r="R13" s="65">
        <v>0.56761059999999997</v>
      </c>
    </row>
    <row r="14" spans="1:19" ht="14.25" x14ac:dyDescent="0.2">
      <c r="A14" s="15">
        <v>12</v>
      </c>
      <c r="B14" s="65">
        <v>19.109089999999998</v>
      </c>
      <c r="C14" s="65">
        <v>0.54855180000000003</v>
      </c>
      <c r="E14" s="65">
        <v>18.399999999999999</v>
      </c>
      <c r="F14" s="65">
        <v>0.46</v>
      </c>
      <c r="H14" s="65">
        <v>18.71</v>
      </c>
      <c r="I14" s="65">
        <v>0.56977829999999996</v>
      </c>
      <c r="K14" s="65">
        <v>18.654540000000001</v>
      </c>
      <c r="L14" s="65">
        <v>0.529837</v>
      </c>
      <c r="N14" s="65">
        <v>18.972729999999999</v>
      </c>
      <c r="O14" s="65">
        <v>0.65282600000000002</v>
      </c>
      <c r="Q14" s="65">
        <v>18.236360000000001</v>
      </c>
      <c r="R14" s="65">
        <v>0.56262369999999995</v>
      </c>
    </row>
  </sheetData>
  <mergeCells count="18">
    <mergeCell ref="S1:S1048576"/>
    <mergeCell ref="K2:L2"/>
    <mergeCell ref="N2:O2"/>
    <mergeCell ref="Q2:R2"/>
    <mergeCell ref="D1:D1048576"/>
    <mergeCell ref="G1:G1048576"/>
    <mergeCell ref="J1:J1048576"/>
    <mergeCell ref="K1:L1"/>
    <mergeCell ref="N1:O1"/>
    <mergeCell ref="Q1:R1"/>
    <mergeCell ref="P1:P1048576"/>
    <mergeCell ref="M1:M1048576"/>
    <mergeCell ref="B2:C2"/>
    <mergeCell ref="E1:F1"/>
    <mergeCell ref="H1:I1"/>
    <mergeCell ref="H2:I2"/>
    <mergeCell ref="E2:F2"/>
    <mergeCell ref="A1:C1"/>
  </mergeCells>
  <phoneticPr fontId="1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A328A-E29B-495A-8261-D7EF8A377DB8}">
  <dimension ref="A1:H19"/>
  <sheetViews>
    <sheetView topLeftCell="A4" workbookViewId="0">
      <selection activeCell="A6" sqref="A6:XFD12"/>
    </sheetView>
  </sheetViews>
  <sheetFormatPr defaultRowHeight="13.5" x14ac:dyDescent="0.15"/>
  <cols>
    <col min="1" max="1" width="11" customWidth="1"/>
  </cols>
  <sheetData>
    <row r="1" spans="1:8" x14ac:dyDescent="0.15">
      <c r="A1" s="61" t="s">
        <v>314</v>
      </c>
    </row>
    <row r="2" spans="1:8" s="61" customFormat="1" x14ac:dyDescent="0.15">
      <c r="B2" s="61" t="s">
        <v>251</v>
      </c>
      <c r="C2" s="61" t="s">
        <v>286</v>
      </c>
      <c r="D2" s="61" t="s">
        <v>42</v>
      </c>
      <c r="E2" s="61" t="s">
        <v>144</v>
      </c>
      <c r="F2" s="61" t="s">
        <v>204</v>
      </c>
      <c r="G2" s="61" t="s">
        <v>205</v>
      </c>
      <c r="H2" s="61" t="s">
        <v>288</v>
      </c>
    </row>
    <row r="3" spans="1:8" x14ac:dyDescent="0.15">
      <c r="B3">
        <v>103.4251</v>
      </c>
      <c r="C3">
        <v>103.6123</v>
      </c>
      <c r="D3">
        <v>123.79</v>
      </c>
      <c r="E3">
        <v>104.8629</v>
      </c>
      <c r="F3">
        <v>99.068089999999998</v>
      </c>
      <c r="G3">
        <v>120.45480000000001</v>
      </c>
      <c r="H3">
        <v>117.4115</v>
      </c>
    </row>
    <row r="4" spans="1:8" x14ac:dyDescent="0.15">
      <c r="B4">
        <v>114.3623</v>
      </c>
      <c r="C4">
        <v>117.4115</v>
      </c>
      <c r="D4">
        <v>102.4866</v>
      </c>
      <c r="E4">
        <v>122.83110000000001</v>
      </c>
      <c r="F4">
        <v>113.45099999999999</v>
      </c>
      <c r="G4">
        <v>99.985259999999997</v>
      </c>
      <c r="H4">
        <v>97.608959999999996</v>
      </c>
    </row>
    <row r="5" spans="1:8" x14ac:dyDescent="0.15">
      <c r="B5">
        <v>108.2672</v>
      </c>
      <c r="C5">
        <v>118.2174</v>
      </c>
      <c r="D5">
        <v>110.3627</v>
      </c>
      <c r="E5">
        <v>110.2218</v>
      </c>
      <c r="F5">
        <v>116.3819</v>
      </c>
      <c r="G5">
        <v>113.4217</v>
      </c>
      <c r="H5">
        <v>106.3672</v>
      </c>
    </row>
    <row r="6" spans="1:8" s="80" customFormat="1" x14ac:dyDescent="0.15"/>
    <row r="7" spans="1:8" s="80" customFormat="1" x14ac:dyDescent="0.15"/>
    <row r="8" spans="1:8" s="50" customFormat="1" x14ac:dyDescent="0.15">
      <c r="A8" s="61" t="s">
        <v>315</v>
      </c>
    </row>
    <row r="9" spans="1:8" s="61" customFormat="1" x14ac:dyDescent="0.15">
      <c r="B9" s="61" t="s">
        <v>250</v>
      </c>
      <c r="C9" s="61" t="s">
        <v>40</v>
      </c>
      <c r="D9" s="61" t="s">
        <v>42</v>
      </c>
      <c r="E9" s="61" t="s">
        <v>144</v>
      </c>
      <c r="F9" s="61" t="s">
        <v>45</v>
      </c>
      <c r="G9" s="61" t="s">
        <v>47</v>
      </c>
      <c r="H9" s="61" t="s">
        <v>49</v>
      </c>
    </row>
    <row r="10" spans="1:8" x14ac:dyDescent="0.15">
      <c r="B10">
        <v>25.321899999999999</v>
      </c>
      <c r="C10">
        <v>34.62171</v>
      </c>
      <c r="D10">
        <v>27.867840000000001</v>
      </c>
      <c r="E10">
        <v>31.705069999999999</v>
      </c>
      <c r="F10">
        <v>31.65128</v>
      </c>
      <c r="G10">
        <v>33.395919999999997</v>
      </c>
      <c r="H10">
        <v>32.45729</v>
      </c>
    </row>
    <row r="11" spans="1:8" x14ac:dyDescent="0.15">
      <c r="B11">
        <v>27.582599999999999</v>
      </c>
      <c r="C11">
        <v>31.746490000000001</v>
      </c>
      <c r="D11">
        <v>31.457439999999998</v>
      </c>
      <c r="E11">
        <v>32.66874</v>
      </c>
      <c r="F11">
        <v>27.599830000000001</v>
      </c>
      <c r="G11">
        <v>30.76418</v>
      </c>
      <c r="H11">
        <v>33.052129999999998</v>
      </c>
    </row>
    <row r="12" spans="1:8" x14ac:dyDescent="0.15">
      <c r="B12">
        <v>32.440300000000001</v>
      </c>
      <c r="C12">
        <v>27.71125</v>
      </c>
      <c r="D12">
        <v>31.908449999999998</v>
      </c>
      <c r="E12">
        <v>28.266169999999999</v>
      </c>
      <c r="F12">
        <v>31.387560000000001</v>
      </c>
      <c r="G12">
        <v>31.539809999999999</v>
      </c>
      <c r="H12">
        <v>35.700719999999997</v>
      </c>
    </row>
    <row r="14" spans="1:8" s="80" customFormat="1" x14ac:dyDescent="0.15"/>
    <row r="15" spans="1:8" s="80" customFormat="1" x14ac:dyDescent="0.15"/>
    <row r="16" spans="1:8" s="61" customFormat="1" x14ac:dyDescent="0.15">
      <c r="A16" s="61" t="s">
        <v>316</v>
      </c>
      <c r="B16" s="61" t="s">
        <v>250</v>
      </c>
      <c r="C16" s="61" t="s">
        <v>40</v>
      </c>
      <c r="D16" s="61" t="s">
        <v>42</v>
      </c>
      <c r="E16" s="61" t="s">
        <v>144</v>
      </c>
      <c r="F16" s="61" t="s">
        <v>45</v>
      </c>
      <c r="G16" s="61" t="s">
        <v>47</v>
      </c>
      <c r="H16" s="61" t="s">
        <v>49</v>
      </c>
    </row>
    <row r="17" spans="2:8" s="62" customFormat="1" x14ac:dyDescent="0.15">
      <c r="B17" s="62">
        <v>105.36279999999999</v>
      </c>
      <c r="C17" s="62">
        <v>99.437560000000005</v>
      </c>
      <c r="D17" s="62">
        <v>100.9632</v>
      </c>
      <c r="E17" s="62">
        <v>108.85769999999999</v>
      </c>
      <c r="F17" s="62">
        <v>107.24290000000001</v>
      </c>
      <c r="G17" s="62">
        <v>111.37220000000001</v>
      </c>
      <c r="H17" s="62">
        <v>111.9714</v>
      </c>
    </row>
    <row r="18" spans="2:8" x14ac:dyDescent="0.15">
      <c r="B18">
        <v>103.28449999999999</v>
      </c>
      <c r="C18">
        <v>113.1413</v>
      </c>
      <c r="D18">
        <v>116.5213</v>
      </c>
      <c r="E18">
        <v>106.0278</v>
      </c>
      <c r="F18">
        <v>111.28530000000001</v>
      </c>
      <c r="G18">
        <v>100.55159999999999</v>
      </c>
      <c r="H18">
        <v>110.379</v>
      </c>
    </row>
    <row r="19" spans="2:8" x14ac:dyDescent="0.15">
      <c r="B19">
        <v>112.3917</v>
      </c>
      <c r="C19">
        <v>110.92910000000001</v>
      </c>
      <c r="D19">
        <v>126.6284</v>
      </c>
      <c r="E19">
        <v>116.089</v>
      </c>
      <c r="F19">
        <v>115.0249</v>
      </c>
      <c r="G19">
        <v>103.65989999999999</v>
      </c>
      <c r="H19">
        <v>103.8656</v>
      </c>
    </row>
  </sheetData>
  <mergeCells count="2">
    <mergeCell ref="A6:XFD7"/>
    <mergeCell ref="A14:XFD15"/>
  </mergeCells>
  <phoneticPr fontId="1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3E0BB-BDA3-4B7B-8B84-0F52B271F483}">
  <dimension ref="A1:H19"/>
  <sheetViews>
    <sheetView workbookViewId="0">
      <selection activeCell="A12" sqref="A12"/>
    </sheetView>
  </sheetViews>
  <sheetFormatPr defaultRowHeight="13.5" x14ac:dyDescent="0.15"/>
  <cols>
    <col min="1" max="1" width="14" customWidth="1"/>
  </cols>
  <sheetData>
    <row r="1" spans="1:8" s="61" customFormat="1" ht="14.25" x14ac:dyDescent="0.2">
      <c r="A1" s="17" t="s">
        <v>317</v>
      </c>
    </row>
    <row r="2" spans="1:8" s="61" customFormat="1" x14ac:dyDescent="0.15">
      <c r="B2" s="61" t="s">
        <v>251</v>
      </c>
      <c r="C2" s="61" t="s">
        <v>286</v>
      </c>
      <c r="D2" s="61" t="s">
        <v>42</v>
      </c>
      <c r="E2" s="61" t="s">
        <v>144</v>
      </c>
      <c r="F2" s="61" t="s">
        <v>204</v>
      </c>
      <c r="G2" s="61" t="s">
        <v>205</v>
      </c>
      <c r="H2" s="61" t="s">
        <v>288</v>
      </c>
    </row>
    <row r="3" spans="1:8" x14ac:dyDescent="0.15">
      <c r="B3">
        <v>195.24</v>
      </c>
      <c r="C3">
        <v>190.4778</v>
      </c>
      <c r="D3">
        <v>195.24</v>
      </c>
      <c r="E3">
        <v>191.4631</v>
      </c>
      <c r="F3">
        <v>226.1429</v>
      </c>
      <c r="G3">
        <v>198.85220000000001</v>
      </c>
      <c r="H3">
        <v>187.02959999999999</v>
      </c>
    </row>
    <row r="4" spans="1:8" x14ac:dyDescent="0.15">
      <c r="B4">
        <v>210.79300000000001</v>
      </c>
      <c r="C4">
        <v>226.93100000000001</v>
      </c>
      <c r="D4">
        <v>210.79300000000001</v>
      </c>
      <c r="E4">
        <v>221.51230000000001</v>
      </c>
      <c r="F4">
        <v>191.95570000000001</v>
      </c>
      <c r="G4">
        <v>194.4187</v>
      </c>
      <c r="H4">
        <v>207.22659999999999</v>
      </c>
    </row>
    <row r="5" spans="1:8" x14ac:dyDescent="0.15">
      <c r="B5">
        <v>184.328</v>
      </c>
      <c r="C5">
        <v>220.03450000000001</v>
      </c>
      <c r="D5">
        <v>184.328</v>
      </c>
      <c r="E5">
        <v>220.03450000000001</v>
      </c>
      <c r="F5">
        <v>200.8227</v>
      </c>
      <c r="G5">
        <v>189.98519999999999</v>
      </c>
      <c r="H5">
        <v>186.5369</v>
      </c>
    </row>
    <row r="6" spans="1:8" s="80" customFormat="1" x14ac:dyDescent="0.15"/>
    <row r="7" spans="1:8" s="80" customFormat="1" x14ac:dyDescent="0.15"/>
    <row r="8" spans="1:8" s="50" customFormat="1" ht="14.25" x14ac:dyDescent="0.2">
      <c r="A8" s="17" t="s">
        <v>344</v>
      </c>
    </row>
    <row r="9" spans="1:8" s="61" customFormat="1" x14ac:dyDescent="0.15">
      <c r="B9" s="61" t="s">
        <v>250</v>
      </c>
      <c r="C9" s="61" t="s">
        <v>40</v>
      </c>
      <c r="D9" s="61" t="s">
        <v>42</v>
      </c>
      <c r="E9" s="61" t="s">
        <v>144</v>
      </c>
      <c r="F9" s="61" t="s">
        <v>45</v>
      </c>
      <c r="G9" s="61" t="s">
        <v>47</v>
      </c>
      <c r="H9" s="61" t="s">
        <v>49</v>
      </c>
    </row>
    <row r="10" spans="1:8" x14ac:dyDescent="0.15">
      <c r="B10">
        <v>6.8329000000000004</v>
      </c>
      <c r="C10">
        <v>6.3883890000000001</v>
      </c>
      <c r="D10">
        <v>6.210699</v>
      </c>
      <c r="E10">
        <v>6.377561</v>
      </c>
      <c r="F10">
        <v>6.306826</v>
      </c>
      <c r="G10">
        <v>6.4464819999999996</v>
      </c>
      <c r="H10">
        <v>7.0794680000000003</v>
      </c>
    </row>
    <row r="11" spans="1:8" x14ac:dyDescent="0.15">
      <c r="B11">
        <v>7.2541000000000002</v>
      </c>
      <c r="C11">
        <v>6.2143269999999999</v>
      </c>
      <c r="D11">
        <v>7.3624070000000001</v>
      </c>
      <c r="E11">
        <v>6.9343709999999996</v>
      </c>
      <c r="F11">
        <v>7.1574580000000001</v>
      </c>
      <c r="G11">
        <v>6.656873</v>
      </c>
      <c r="H11">
        <v>6.2578560000000003</v>
      </c>
    </row>
    <row r="12" spans="1:8" x14ac:dyDescent="0.15">
      <c r="B12">
        <v>6.48</v>
      </c>
      <c r="C12">
        <v>6.9438380000000004</v>
      </c>
      <c r="D12">
        <v>7.1592710000000004</v>
      </c>
      <c r="E12">
        <v>7.3370150000000001</v>
      </c>
      <c r="F12">
        <v>7.4802989999999996</v>
      </c>
      <c r="G12">
        <v>7.253584</v>
      </c>
      <c r="H12">
        <v>7.5818659999999998</v>
      </c>
    </row>
    <row r="13" spans="1:8" s="80" customFormat="1" x14ac:dyDescent="0.15"/>
    <row r="14" spans="1:8" s="80" customFormat="1" x14ac:dyDescent="0.15"/>
    <row r="15" spans="1:8" s="50" customFormat="1" ht="14.25" x14ac:dyDescent="0.2">
      <c r="A15" s="17" t="s">
        <v>318</v>
      </c>
    </row>
    <row r="16" spans="1:8" s="61" customFormat="1" x14ac:dyDescent="0.15">
      <c r="B16" s="61" t="s">
        <v>250</v>
      </c>
      <c r="C16" s="61" t="s">
        <v>40</v>
      </c>
      <c r="D16" s="61" t="s">
        <v>42</v>
      </c>
      <c r="E16" s="61" t="s">
        <v>144</v>
      </c>
      <c r="F16" s="61" t="s">
        <v>45</v>
      </c>
      <c r="G16" s="61" t="s">
        <v>47</v>
      </c>
      <c r="H16" s="61" t="s">
        <v>49</v>
      </c>
    </row>
    <row r="17" spans="2:8" x14ac:dyDescent="0.15">
      <c r="B17">
        <v>21.807120000000001</v>
      </c>
      <c r="C17">
        <v>17.523790000000002</v>
      </c>
      <c r="D17">
        <v>18.949539999999999</v>
      </c>
      <c r="E17">
        <v>16.960260000000002</v>
      </c>
      <c r="F17">
        <v>18.63</v>
      </c>
      <c r="G17">
        <v>15.14246</v>
      </c>
      <c r="H17">
        <v>19.30264</v>
      </c>
    </row>
    <row r="18" spans="2:8" x14ac:dyDescent="0.15">
      <c r="B18">
        <v>20.215669999999999</v>
      </c>
      <c r="C18">
        <v>16.012869999999999</v>
      </c>
      <c r="D18">
        <v>20.622589999999999</v>
      </c>
      <c r="E18">
        <v>18.79635</v>
      </c>
      <c r="F18">
        <v>19.455690000000001</v>
      </c>
      <c r="G18">
        <v>18.174959999999999</v>
      </c>
      <c r="H18">
        <v>20.514569999999999</v>
      </c>
    </row>
    <row r="19" spans="2:8" x14ac:dyDescent="0.15">
      <c r="B19">
        <v>17.91131</v>
      </c>
      <c r="C19">
        <v>20.858339999999998</v>
      </c>
      <c r="D19">
        <v>17.718689999999999</v>
      </c>
      <c r="E19">
        <v>21.180289999999999</v>
      </c>
      <c r="F19">
        <v>21.835979999999999</v>
      </c>
      <c r="G19">
        <v>21.142510000000001</v>
      </c>
      <c r="H19">
        <v>18.424130000000002</v>
      </c>
    </row>
  </sheetData>
  <mergeCells count="2">
    <mergeCell ref="A6:XFD7"/>
    <mergeCell ref="A13:XFD14"/>
  </mergeCells>
  <phoneticPr fontId="1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B807E-8574-4CF7-9F1F-F36317644E39}">
  <dimension ref="A1:AM14"/>
  <sheetViews>
    <sheetView workbookViewId="0">
      <selection sqref="A1:XFD2"/>
    </sheetView>
  </sheetViews>
  <sheetFormatPr defaultRowHeight="13.5" x14ac:dyDescent="0.15"/>
  <cols>
    <col min="1" max="1" width="11.5" customWidth="1"/>
    <col min="8" max="8" width="9" style="80"/>
    <col min="9" max="9" width="11.5" customWidth="1"/>
    <col min="16" max="16" width="9" style="80"/>
    <col min="17" max="17" width="11.5" customWidth="1"/>
    <col min="24" max="24" width="9" style="80"/>
    <col min="25" max="25" width="11.5" customWidth="1"/>
    <col min="32" max="32" width="9" style="80"/>
    <col min="33" max="33" width="11.5" customWidth="1"/>
  </cols>
  <sheetData>
    <row r="1" spans="1:39" ht="15.75" x14ac:dyDescent="0.15">
      <c r="B1" s="81" t="s">
        <v>307</v>
      </c>
      <c r="C1" s="81"/>
      <c r="D1" s="81"/>
      <c r="E1" s="81"/>
      <c r="F1" s="81"/>
      <c r="G1" s="81"/>
      <c r="J1" s="81" t="s">
        <v>307</v>
      </c>
      <c r="K1" s="81"/>
      <c r="L1" s="81"/>
      <c r="M1" s="81"/>
      <c r="N1" s="81"/>
      <c r="O1" s="81"/>
      <c r="R1" s="81" t="s">
        <v>307</v>
      </c>
      <c r="S1" s="81"/>
      <c r="T1" s="81"/>
      <c r="U1" s="81"/>
      <c r="V1" s="81"/>
      <c r="W1" s="81"/>
      <c r="Z1" s="81" t="s">
        <v>307</v>
      </c>
      <c r="AA1" s="81"/>
      <c r="AB1" s="81"/>
      <c r="AC1" s="81"/>
      <c r="AD1" s="81"/>
      <c r="AE1" s="81"/>
      <c r="AH1" s="81" t="s">
        <v>307</v>
      </c>
      <c r="AI1" s="81"/>
      <c r="AJ1" s="81"/>
      <c r="AK1" s="81"/>
      <c r="AL1" s="81"/>
      <c r="AM1" s="81"/>
    </row>
    <row r="2" spans="1:39" x14ac:dyDescent="0.15">
      <c r="A2" s="61" t="s">
        <v>290</v>
      </c>
      <c r="B2" s="81" t="s">
        <v>286</v>
      </c>
      <c r="C2" s="81"/>
      <c r="D2" s="81"/>
      <c r="E2" s="81"/>
      <c r="F2" s="81"/>
      <c r="G2" s="81"/>
      <c r="I2" s="61" t="s">
        <v>290</v>
      </c>
      <c r="J2" s="81" t="s">
        <v>320</v>
      </c>
      <c r="K2" s="81"/>
      <c r="L2" s="81"/>
      <c r="M2" s="81"/>
      <c r="N2" s="81"/>
      <c r="O2" s="81"/>
      <c r="Q2" s="61" t="s">
        <v>290</v>
      </c>
      <c r="R2" s="81" t="s">
        <v>321</v>
      </c>
      <c r="S2" s="81"/>
      <c r="T2" s="81"/>
      <c r="U2" s="81"/>
      <c r="V2" s="81"/>
      <c r="W2" s="81"/>
      <c r="Y2" s="61" t="s">
        <v>290</v>
      </c>
      <c r="Z2" s="81" t="s">
        <v>205</v>
      </c>
      <c r="AA2" s="81"/>
      <c r="AB2" s="81"/>
      <c r="AC2" s="81"/>
      <c r="AD2" s="81"/>
      <c r="AE2" s="81"/>
      <c r="AG2" s="61" t="s">
        <v>290</v>
      </c>
      <c r="AH2" s="81" t="s">
        <v>288</v>
      </c>
      <c r="AI2" s="81"/>
      <c r="AJ2" s="81"/>
      <c r="AK2" s="81"/>
      <c r="AL2" s="81"/>
      <c r="AM2" s="81"/>
    </row>
    <row r="3" spans="1:39" ht="14.25" x14ac:dyDescent="0.2">
      <c r="A3" s="15">
        <v>1</v>
      </c>
      <c r="B3" s="15">
        <v>62.207999999999998</v>
      </c>
      <c r="C3" s="15">
        <v>67.227999999999994</v>
      </c>
      <c r="D3" s="15">
        <v>51.333281999999997</v>
      </c>
      <c r="E3" s="15">
        <v>51.333281999999997</v>
      </c>
      <c r="F3" s="15">
        <v>69.408299999999997</v>
      </c>
      <c r="G3" s="15">
        <v>75.041070000000005</v>
      </c>
      <c r="I3" s="15">
        <v>1</v>
      </c>
      <c r="J3" s="15">
        <v>69.548248000000001</v>
      </c>
      <c r="K3" s="15">
        <v>78.229293999999996</v>
      </c>
      <c r="L3" s="15">
        <v>61.63109</v>
      </c>
      <c r="M3" s="15">
        <v>74.071584000000001</v>
      </c>
      <c r="N3" s="15">
        <v>72.203305999999998</v>
      </c>
      <c r="O3" s="15">
        <v>64.941535999999999</v>
      </c>
      <c r="Q3" s="15">
        <v>1</v>
      </c>
      <c r="R3" s="15">
        <v>50.912637500000002</v>
      </c>
      <c r="S3" s="15">
        <v>61.782524500000001</v>
      </c>
      <c r="T3" s="15">
        <v>60.952432999999999</v>
      </c>
      <c r="U3" s="15">
        <v>79.590599999999995</v>
      </c>
      <c r="V3" s="15">
        <v>72.436234499999998</v>
      </c>
      <c r="W3" s="15">
        <v>61.005073500000002</v>
      </c>
      <c r="Y3" s="15">
        <v>1</v>
      </c>
      <c r="Z3" s="15">
        <v>54.15</v>
      </c>
      <c r="AA3" s="15">
        <v>70.841943000000001</v>
      </c>
      <c r="AB3" s="15">
        <v>56.289167999999997</v>
      </c>
      <c r="AC3" s="15">
        <v>72.435319000000007</v>
      </c>
      <c r="AD3" s="15">
        <v>57.386488499999999</v>
      </c>
      <c r="AE3" s="15">
        <v>37.380096000000002</v>
      </c>
      <c r="AG3" s="15">
        <v>1</v>
      </c>
      <c r="AH3" s="15">
        <v>50.228184499999998</v>
      </c>
      <c r="AI3" s="15">
        <v>47.398527999999999</v>
      </c>
      <c r="AJ3" s="15">
        <v>56.914805999999999</v>
      </c>
      <c r="AK3" s="15">
        <v>61.257944000000002</v>
      </c>
      <c r="AL3" s="15">
        <v>57.366880000000002</v>
      </c>
      <c r="AM3" s="15">
        <v>60.758063999999997</v>
      </c>
    </row>
    <row r="4" spans="1:39" ht="14.25" x14ac:dyDescent="0.2">
      <c r="A4" s="15">
        <v>2</v>
      </c>
      <c r="B4" s="15">
        <v>154.999672</v>
      </c>
      <c r="C4" s="15">
        <v>236.98057600000001</v>
      </c>
      <c r="D4" s="15">
        <v>233.65691649999999</v>
      </c>
      <c r="E4" s="15">
        <v>233.65691649999999</v>
      </c>
      <c r="F4" s="15">
        <v>329.30336</v>
      </c>
      <c r="G4" s="15">
        <v>280.27081249999998</v>
      </c>
      <c r="I4" s="15">
        <v>2</v>
      </c>
      <c r="J4" s="15">
        <v>291.24404500000003</v>
      </c>
      <c r="K4" s="15">
        <v>284.47818000000001</v>
      </c>
      <c r="L4" s="15">
        <v>290.35771499999998</v>
      </c>
      <c r="M4" s="15">
        <v>328.87261549999999</v>
      </c>
      <c r="N4" s="15">
        <v>297.00876649999998</v>
      </c>
      <c r="O4" s="15">
        <v>285.18187499999999</v>
      </c>
      <c r="Q4" s="15">
        <v>2</v>
      </c>
      <c r="R4" s="15">
        <v>142.429428</v>
      </c>
      <c r="S4" s="15">
        <v>104.907478</v>
      </c>
      <c r="T4" s="15">
        <v>119.17817549999999</v>
      </c>
      <c r="U4" s="15">
        <v>119.04971399999999</v>
      </c>
      <c r="V4" s="15">
        <v>158.82537300000001</v>
      </c>
      <c r="W4" s="15">
        <v>151.73121699999999</v>
      </c>
      <c r="Y4" s="15">
        <v>2</v>
      </c>
      <c r="Z4" s="15">
        <v>131.77080000000001</v>
      </c>
      <c r="AA4" s="15">
        <v>144.72804149999999</v>
      </c>
      <c r="AB4" s="15">
        <v>100.570572</v>
      </c>
      <c r="AC4" s="15">
        <v>145.67593199999999</v>
      </c>
      <c r="AD4" s="15">
        <v>97.418186000000006</v>
      </c>
      <c r="AE4" s="15">
        <v>121.48531199999999</v>
      </c>
      <c r="AG4" s="15">
        <v>2</v>
      </c>
      <c r="AH4" s="15">
        <v>73.723656000000005</v>
      </c>
      <c r="AI4" s="15">
        <v>78.845634000000004</v>
      </c>
      <c r="AJ4" s="15">
        <v>78.477695999999995</v>
      </c>
      <c r="AK4" s="15">
        <v>79.565327999999994</v>
      </c>
      <c r="AL4" s="15">
        <v>84.535576000000006</v>
      </c>
      <c r="AM4" s="15">
        <v>92.724984000000006</v>
      </c>
    </row>
    <row r="5" spans="1:39" ht="14.25" x14ac:dyDescent="0.2">
      <c r="A5" s="15">
        <v>3</v>
      </c>
      <c r="B5" s="15">
        <v>333.5659</v>
      </c>
      <c r="C5" s="15">
        <v>563.22528599999998</v>
      </c>
      <c r="D5" s="15">
        <v>338.0042115</v>
      </c>
      <c r="E5" s="15">
        <v>338.0042115</v>
      </c>
      <c r="F5" s="15">
        <v>357.51612</v>
      </c>
      <c r="G5" s="15">
        <v>373.96208000000001</v>
      </c>
      <c r="I5" s="15">
        <v>3</v>
      </c>
      <c r="J5" s="15">
        <v>387.085848</v>
      </c>
      <c r="K5" s="15">
        <v>463.428226</v>
      </c>
      <c r="L5" s="15">
        <v>354.46474999999998</v>
      </c>
      <c r="M5" s="15">
        <v>335.95945599999999</v>
      </c>
      <c r="N5" s="15">
        <v>458.64617399999997</v>
      </c>
      <c r="O5" s="15">
        <v>447.29224699999997</v>
      </c>
      <c r="Q5" s="15">
        <v>3</v>
      </c>
      <c r="R5" s="15">
        <v>182.035</v>
      </c>
      <c r="S5" s="15">
        <v>224.799543</v>
      </c>
      <c r="T5" s="15">
        <v>169.2008865</v>
      </c>
      <c r="U5" s="15">
        <v>124.904211</v>
      </c>
      <c r="V5" s="15">
        <v>141.94439650000001</v>
      </c>
      <c r="W5" s="15">
        <v>172.64951550000001</v>
      </c>
      <c r="Y5" s="15">
        <v>3</v>
      </c>
      <c r="Z5" s="15">
        <v>241.839</v>
      </c>
      <c r="AA5" s="15">
        <v>285.52218749999997</v>
      </c>
      <c r="AB5" s="15">
        <v>361.67731199999997</v>
      </c>
      <c r="AC5" s="15">
        <v>217.45964699999999</v>
      </c>
      <c r="AD5" s="15">
        <v>244.61740800000001</v>
      </c>
      <c r="AE5" s="15">
        <v>229.976224</v>
      </c>
      <c r="AG5" s="15">
        <v>3</v>
      </c>
      <c r="AH5" s="15">
        <v>87.155564999999996</v>
      </c>
      <c r="AI5" s="15">
        <v>99.906750000000002</v>
      </c>
      <c r="AJ5" s="15">
        <v>90.731415999999996</v>
      </c>
      <c r="AK5" s="15">
        <v>95.05932</v>
      </c>
      <c r="AL5" s="15">
        <v>104.40125</v>
      </c>
      <c r="AM5" s="15">
        <v>111.4461585</v>
      </c>
    </row>
    <row r="6" spans="1:39" ht="14.25" x14ac:dyDescent="0.2">
      <c r="A6" s="15">
        <v>4</v>
      </c>
      <c r="B6" s="15">
        <v>945.93861500000003</v>
      </c>
      <c r="C6" s="15">
        <v>922.38649199999998</v>
      </c>
      <c r="D6" s="15">
        <v>569.27026799999999</v>
      </c>
      <c r="E6" s="15">
        <v>569.27026799999999</v>
      </c>
      <c r="F6" s="15">
        <v>501.07247999999998</v>
      </c>
      <c r="G6" s="15">
        <v>564.49324799999999</v>
      </c>
      <c r="I6" s="15">
        <v>4</v>
      </c>
      <c r="J6" s="15">
        <v>421.2063</v>
      </c>
      <c r="K6" s="15">
        <v>574.89277049999998</v>
      </c>
      <c r="L6" s="15">
        <v>491.48850399999998</v>
      </c>
      <c r="M6" s="15">
        <v>418.493223</v>
      </c>
      <c r="N6" s="15">
        <v>556.29503999999997</v>
      </c>
      <c r="O6" s="15">
        <v>923.42067199999997</v>
      </c>
      <c r="Q6" s="15">
        <v>4</v>
      </c>
      <c r="R6" s="15">
        <v>144.835553</v>
      </c>
      <c r="S6" s="15">
        <v>157.88520800000001</v>
      </c>
      <c r="T6" s="15">
        <v>119.93435100000001</v>
      </c>
      <c r="U6" s="15">
        <v>117.9</v>
      </c>
      <c r="V6" s="15">
        <v>169.77026000000001</v>
      </c>
      <c r="W6" s="15">
        <v>137.04453000000001</v>
      </c>
      <c r="Y6" s="15">
        <v>4</v>
      </c>
      <c r="Z6" s="15">
        <v>290.77489400000002</v>
      </c>
      <c r="AA6" s="15">
        <v>323.50363199999998</v>
      </c>
      <c r="AB6" s="15">
        <v>320.3684495</v>
      </c>
      <c r="AC6" s="15">
        <v>354.92567000000003</v>
      </c>
      <c r="AD6" s="15">
        <v>306.08485200000001</v>
      </c>
      <c r="AE6" s="15">
        <v>399.1583205</v>
      </c>
      <c r="AG6" s="15">
        <v>4</v>
      </c>
      <c r="AH6" s="15">
        <v>111.80976800000001</v>
      </c>
      <c r="AI6" s="15">
        <v>124.785676</v>
      </c>
      <c r="AJ6" s="15">
        <v>105.31903200000001</v>
      </c>
      <c r="AK6" s="15">
        <v>113.6187</v>
      </c>
      <c r="AL6" s="15">
        <v>120.493494</v>
      </c>
      <c r="AM6" s="15">
        <v>150.15437600000001</v>
      </c>
    </row>
    <row r="7" spans="1:39" ht="14.25" x14ac:dyDescent="0.2">
      <c r="A7" s="15">
        <v>5</v>
      </c>
      <c r="B7" s="15">
        <v>1125.5796700000001</v>
      </c>
      <c r="C7" s="15">
        <v>994.55813550000005</v>
      </c>
      <c r="D7" s="15">
        <v>1010.207872</v>
      </c>
      <c r="E7" s="15">
        <v>1010.207872</v>
      </c>
      <c r="F7" s="15">
        <v>716.00821499999995</v>
      </c>
      <c r="G7" s="15">
        <v>892.67789100000005</v>
      </c>
      <c r="I7" s="15">
        <v>5</v>
      </c>
      <c r="J7" s="15">
        <v>872.55499999999995</v>
      </c>
      <c r="K7" s="15">
        <v>664.86095999999998</v>
      </c>
      <c r="L7" s="15">
        <v>734.34300800000005</v>
      </c>
      <c r="M7" s="15">
        <v>584.14750000000004</v>
      </c>
      <c r="N7" s="15">
        <v>694.72511999999995</v>
      </c>
      <c r="O7" s="15">
        <v>1116.4693119999999</v>
      </c>
      <c r="Q7" s="15">
        <v>5</v>
      </c>
      <c r="R7" s="15">
        <v>122.772203</v>
      </c>
      <c r="S7" s="15">
        <v>159.63494399999999</v>
      </c>
      <c r="T7" s="15">
        <v>172.42568800000001</v>
      </c>
      <c r="U7" s="15">
        <v>122.25767399999999</v>
      </c>
      <c r="V7" s="15">
        <v>203.513856</v>
      </c>
      <c r="W7" s="15">
        <v>113.042072</v>
      </c>
      <c r="Y7" s="15">
        <v>5</v>
      </c>
      <c r="Z7" s="15">
        <v>416.01690000000002</v>
      </c>
      <c r="AA7" s="15">
        <v>486.95110399999999</v>
      </c>
      <c r="AB7" s="15">
        <v>411.25995</v>
      </c>
      <c r="AC7" s="15">
        <v>334.69030400000003</v>
      </c>
      <c r="AD7" s="15">
        <v>322.10957400000001</v>
      </c>
      <c r="AE7" s="15">
        <v>433.56363750000003</v>
      </c>
      <c r="AG7" s="15">
        <v>5</v>
      </c>
      <c r="AH7" s="15">
        <v>125.15697400000001</v>
      </c>
      <c r="AI7" s="15">
        <v>159.65465599999999</v>
      </c>
      <c r="AJ7" s="15">
        <v>138.13538399999999</v>
      </c>
      <c r="AK7" s="15">
        <v>120.856736</v>
      </c>
      <c r="AL7" s="15">
        <v>120.493494</v>
      </c>
      <c r="AM7" s="15">
        <v>173.85013799999999</v>
      </c>
    </row>
    <row r="8" spans="1:39" ht="14.25" x14ac:dyDescent="0.2">
      <c r="A8" s="15">
        <v>6</v>
      </c>
      <c r="B8" s="15">
        <v>1388.24568</v>
      </c>
      <c r="C8" s="15">
        <v>1340.1501519999999</v>
      </c>
      <c r="D8" s="15">
        <v>1273.79456</v>
      </c>
      <c r="E8" s="15">
        <v>1273.79456</v>
      </c>
      <c r="F8" s="15">
        <v>1230.1369999999999</v>
      </c>
      <c r="G8" s="15">
        <v>1225.260313</v>
      </c>
      <c r="I8" s="15">
        <v>6</v>
      </c>
      <c r="J8" s="15">
        <v>1030.92938</v>
      </c>
      <c r="K8" s="15">
        <v>1120.0761440000001</v>
      </c>
      <c r="L8" s="15">
        <v>1081.463182</v>
      </c>
      <c r="M8" s="15">
        <v>1075.283625</v>
      </c>
      <c r="N8" s="15">
        <v>1253.967165</v>
      </c>
      <c r="O8" s="15">
        <v>1237.4885380000001</v>
      </c>
      <c r="Q8" s="15">
        <v>6</v>
      </c>
      <c r="R8" s="15">
        <v>290.02690000000001</v>
      </c>
      <c r="S8" s="15">
        <v>224.268102</v>
      </c>
      <c r="T8" s="15">
        <v>122.66240000000001</v>
      </c>
      <c r="U8" s="15">
        <v>153.24495200000001</v>
      </c>
      <c r="V8" s="15">
        <v>150.27426399999999</v>
      </c>
      <c r="W8" s="15">
        <v>160.24068</v>
      </c>
      <c r="Y8" s="15">
        <v>6</v>
      </c>
      <c r="Z8" s="15">
        <v>430.84339199999999</v>
      </c>
      <c r="AA8" s="15">
        <v>510.88899800000002</v>
      </c>
      <c r="AB8" s="15">
        <v>426.3705435</v>
      </c>
      <c r="AC8" s="15">
        <v>501.3523505</v>
      </c>
      <c r="AD8" s="15">
        <v>597.18632400000001</v>
      </c>
      <c r="AE8" s="15">
        <v>594.44100000000003</v>
      </c>
      <c r="AG8" s="15">
        <v>6</v>
      </c>
      <c r="AH8" s="15">
        <v>146.73038399999999</v>
      </c>
      <c r="AI8" s="15">
        <v>198.772279</v>
      </c>
      <c r="AJ8" s="15">
        <v>180.85906800000001</v>
      </c>
      <c r="AK8" s="15">
        <v>129.83844999999999</v>
      </c>
      <c r="AL8" s="15">
        <v>155.74686750000001</v>
      </c>
      <c r="AM8" s="15">
        <v>219.29753700000001</v>
      </c>
    </row>
    <row r="9" spans="1:39" ht="14.25" x14ac:dyDescent="0.2">
      <c r="A9" s="15">
        <v>7</v>
      </c>
      <c r="B9" s="15">
        <v>1767.4811</v>
      </c>
      <c r="C9" s="15">
        <v>1562.12</v>
      </c>
      <c r="D9" s="15">
        <v>1509.1161529999999</v>
      </c>
      <c r="E9" s="15">
        <v>1509.1161529999999</v>
      </c>
      <c r="F9" s="15">
        <v>1256.0213819999999</v>
      </c>
      <c r="G9" s="15">
        <v>1871.836407</v>
      </c>
      <c r="I9" s="15">
        <v>7</v>
      </c>
      <c r="J9" s="15">
        <v>1350.3420100000001</v>
      </c>
      <c r="K9" s="15">
        <v>1356.964686</v>
      </c>
      <c r="L9" s="15">
        <v>1362.81332</v>
      </c>
      <c r="M9" s="15">
        <v>1311.443268</v>
      </c>
      <c r="N9" s="15">
        <v>1505.468192</v>
      </c>
      <c r="O9" s="15">
        <v>1401.73855</v>
      </c>
      <c r="Q9" s="15">
        <v>7</v>
      </c>
      <c r="R9" s="15">
        <v>243.71110400000001</v>
      </c>
      <c r="S9" s="15">
        <v>168.35343750000001</v>
      </c>
      <c r="T9" s="15">
        <v>202.45388800000001</v>
      </c>
      <c r="U9" s="15">
        <v>179.87345999999999</v>
      </c>
      <c r="V9" s="15">
        <v>168.35343750000001</v>
      </c>
      <c r="W9" s="15">
        <v>194.95951149999999</v>
      </c>
      <c r="Y9" s="15">
        <v>7</v>
      </c>
      <c r="Z9" s="15">
        <v>578.71221200000002</v>
      </c>
      <c r="AA9" s="15">
        <v>526.83217500000001</v>
      </c>
      <c r="AB9" s="15">
        <v>434.57800650000001</v>
      </c>
      <c r="AC9" s="15">
        <v>492.53743750000001</v>
      </c>
      <c r="AD9" s="15">
        <v>604.49680000000001</v>
      </c>
      <c r="AE9" s="15">
        <v>610.19974400000001</v>
      </c>
      <c r="AG9" s="15">
        <v>7</v>
      </c>
      <c r="AH9" s="15">
        <v>168.01450199999999</v>
      </c>
      <c r="AI9" s="15">
        <v>214.38798399999999</v>
      </c>
      <c r="AJ9" s="15">
        <v>203.248864</v>
      </c>
      <c r="AK9" s="15">
        <v>152.1562725</v>
      </c>
      <c r="AL9" s="15">
        <v>176.147784</v>
      </c>
      <c r="AM9" s="15">
        <v>240.52747500000001</v>
      </c>
    </row>
    <row r="10" spans="1:39" ht="14.25" x14ac:dyDescent="0.2">
      <c r="A10" s="15">
        <v>8</v>
      </c>
      <c r="B10" s="15">
        <v>2378.9512</v>
      </c>
      <c r="C10" s="15">
        <v>1903.306822</v>
      </c>
      <c r="D10" s="15">
        <v>2096.1812500000001</v>
      </c>
      <c r="E10" s="15">
        <v>2096.1812500000001</v>
      </c>
      <c r="F10" s="15">
        <v>1560.7986880000001</v>
      </c>
      <c r="G10" s="15">
        <v>2375.8759359999999</v>
      </c>
      <c r="I10" s="15">
        <v>8</v>
      </c>
      <c r="J10" s="15">
        <v>1801.86529</v>
      </c>
      <c r="K10" s="15">
        <v>1744.8186760000001</v>
      </c>
      <c r="L10" s="15">
        <v>1932.408786</v>
      </c>
      <c r="M10" s="15">
        <v>1684.7918999999999</v>
      </c>
      <c r="N10" s="15">
        <v>1770.9641999999999</v>
      </c>
      <c r="O10" s="15">
        <v>1721.4168790000001</v>
      </c>
      <c r="Q10" s="15">
        <v>8</v>
      </c>
      <c r="R10" s="15">
        <v>348.80000200000001</v>
      </c>
      <c r="S10" s="15">
        <v>218.19618</v>
      </c>
      <c r="T10" s="15">
        <v>295.644724</v>
      </c>
      <c r="U10" s="15">
        <v>153.090002</v>
      </c>
      <c r="V10" s="15">
        <v>200.6558125</v>
      </c>
      <c r="W10" s="15">
        <v>258.75891000000001</v>
      </c>
      <c r="Y10" s="15">
        <v>8</v>
      </c>
      <c r="Z10" s="15">
        <v>757.36668799999995</v>
      </c>
      <c r="AA10" s="15">
        <v>554.71221000000003</v>
      </c>
      <c r="AB10" s="15">
        <v>730.52190949999999</v>
      </c>
      <c r="AC10" s="15">
        <v>570.37052400000005</v>
      </c>
      <c r="AD10" s="15">
        <v>664.04177800000002</v>
      </c>
      <c r="AE10" s="15">
        <v>681.78169800000001</v>
      </c>
      <c r="AG10" s="15">
        <v>8</v>
      </c>
      <c r="AH10" s="15">
        <v>191.68329600000001</v>
      </c>
      <c r="AI10" s="15">
        <v>228.05401599999999</v>
      </c>
      <c r="AJ10" s="15">
        <v>214.69067100000001</v>
      </c>
      <c r="AK10" s="15">
        <v>166.33926400000001</v>
      </c>
      <c r="AL10" s="15">
        <v>195.636627</v>
      </c>
      <c r="AM10" s="15">
        <v>259.6431915</v>
      </c>
    </row>
    <row r="11" spans="1:39" ht="14.25" x14ac:dyDescent="0.2">
      <c r="A11" s="15">
        <v>9</v>
      </c>
      <c r="B11" s="15">
        <v>2476.8165600000002</v>
      </c>
      <c r="C11" s="15">
        <v>2234.4906959999998</v>
      </c>
      <c r="D11" s="15">
        <v>2229.8750439999999</v>
      </c>
      <c r="E11" s="15">
        <v>2229.8750439999999</v>
      </c>
      <c r="F11" s="15">
        <v>1849.481366</v>
      </c>
      <c r="G11" s="15">
        <v>2526.5801879999999</v>
      </c>
      <c r="I11" s="15">
        <v>9</v>
      </c>
      <c r="J11" s="15">
        <v>2193.48729</v>
      </c>
      <c r="K11" s="15">
        <v>1959.8951199999999</v>
      </c>
      <c r="L11" s="15">
        <v>2154.1602240000002</v>
      </c>
      <c r="M11" s="15">
        <v>1879.6241640000001</v>
      </c>
      <c r="N11" s="15">
        <v>2387.7907519999999</v>
      </c>
      <c r="O11" s="15">
        <v>1854.285492</v>
      </c>
      <c r="Q11" s="15">
        <v>9</v>
      </c>
      <c r="R11" s="15">
        <v>237.51777799999999</v>
      </c>
      <c r="S11" s="15">
        <v>307.16479199999998</v>
      </c>
      <c r="T11" s="15">
        <v>288.50330700000001</v>
      </c>
      <c r="U11" s="15">
        <v>205.09384800000001</v>
      </c>
      <c r="V11" s="15">
        <v>216.588032</v>
      </c>
      <c r="W11" s="15">
        <v>176.81183999999999</v>
      </c>
      <c r="Y11" s="15">
        <v>9</v>
      </c>
      <c r="Z11" s="15">
        <v>939.18039999999996</v>
      </c>
      <c r="AA11" s="15">
        <v>610.44834200000003</v>
      </c>
      <c r="AB11" s="15">
        <v>889.96798799999999</v>
      </c>
      <c r="AC11" s="15">
        <v>572.40449850000005</v>
      </c>
      <c r="AD11" s="15">
        <v>812.47493599999996</v>
      </c>
      <c r="AE11" s="15">
        <v>566.62402499999996</v>
      </c>
      <c r="AG11" s="15">
        <v>9</v>
      </c>
      <c r="AH11" s="15">
        <v>230.871263</v>
      </c>
      <c r="AI11" s="15">
        <v>250.405584</v>
      </c>
      <c r="AJ11" s="15">
        <v>231.38663399999999</v>
      </c>
      <c r="AK11" s="15">
        <v>183.3928975</v>
      </c>
      <c r="AL11" s="15">
        <v>208.568871</v>
      </c>
      <c r="AM11" s="15">
        <v>277.91349600000001</v>
      </c>
    </row>
    <row r="12" spans="1:39" ht="14.25" x14ac:dyDescent="0.2">
      <c r="A12" s="15">
        <v>10</v>
      </c>
      <c r="B12" s="15">
        <v>2508.1690100000001</v>
      </c>
      <c r="C12" s="15">
        <v>2383.4161359999998</v>
      </c>
      <c r="D12" s="15">
        <v>2433.8231999999998</v>
      </c>
      <c r="E12" s="15">
        <v>2433.8231999999998</v>
      </c>
      <c r="F12" s="15">
        <v>2346.771761</v>
      </c>
      <c r="G12" s="15">
        <v>2711.02799</v>
      </c>
      <c r="I12" s="15">
        <v>10</v>
      </c>
      <c r="J12" s="15">
        <v>2548.9299999999998</v>
      </c>
      <c r="K12" s="15">
        <v>2081.8412499999999</v>
      </c>
      <c r="L12" s="15">
        <v>2440.1194500000001</v>
      </c>
      <c r="M12" s="15">
        <v>1951.8268</v>
      </c>
      <c r="N12" s="15">
        <v>2506.8967040000002</v>
      </c>
      <c r="O12" s="15">
        <v>2300.014823</v>
      </c>
      <c r="Q12" s="15">
        <v>10</v>
      </c>
      <c r="R12" s="15">
        <v>514.62986799999999</v>
      </c>
      <c r="S12" s="15">
        <v>428.70374399999997</v>
      </c>
      <c r="T12" s="15">
        <v>479.95027199999998</v>
      </c>
      <c r="U12" s="15">
        <v>335.71782450000001</v>
      </c>
      <c r="V12" s="15">
        <v>366.40327200000002</v>
      </c>
      <c r="W12" s="15">
        <v>467.99883899999998</v>
      </c>
      <c r="Y12" s="15">
        <v>10</v>
      </c>
      <c r="Z12" s="15">
        <v>1144.7627399999999</v>
      </c>
      <c r="AA12" s="15">
        <v>895.88142449999998</v>
      </c>
      <c r="AB12" s="15">
        <v>1178.4642100000001</v>
      </c>
      <c r="AC12" s="15">
        <v>968.55926399999998</v>
      </c>
      <c r="AD12" s="15">
        <v>1114.0705660000001</v>
      </c>
      <c r="AE12" s="15">
        <v>1037.0166939999999</v>
      </c>
      <c r="AG12" s="15">
        <v>10</v>
      </c>
      <c r="AH12" s="15">
        <v>265.67697600000002</v>
      </c>
      <c r="AI12" s="15">
        <v>280.75854600000002</v>
      </c>
      <c r="AJ12" s="15">
        <v>255.64179799999999</v>
      </c>
      <c r="AK12" s="15">
        <v>204.29751300000001</v>
      </c>
      <c r="AL12" s="15">
        <v>221.39481599999999</v>
      </c>
      <c r="AM12" s="15">
        <v>308.37451600000003</v>
      </c>
    </row>
    <row r="13" spans="1:39" ht="14.25" x14ac:dyDescent="0.2">
      <c r="A13" s="15">
        <v>11</v>
      </c>
      <c r="B13" s="15">
        <v>2758.6243800000002</v>
      </c>
      <c r="C13" s="15">
        <v>2551.6260219999999</v>
      </c>
      <c r="D13" s="15">
        <v>2570.4837680000001</v>
      </c>
      <c r="E13" s="15">
        <v>2570.4837680000001</v>
      </c>
      <c r="F13" s="15">
        <v>2455.177216</v>
      </c>
      <c r="G13" s="15">
        <v>2860.5646080000001</v>
      </c>
      <c r="I13" s="15">
        <v>11</v>
      </c>
      <c r="J13" s="15">
        <v>2722.6500500000002</v>
      </c>
      <c r="K13" s="15">
        <v>2266.5766010000002</v>
      </c>
      <c r="L13" s="15">
        <v>2570.5181910000001</v>
      </c>
      <c r="M13" s="15">
        <v>2386.2276270000002</v>
      </c>
      <c r="N13" s="15">
        <v>3007.6284420000002</v>
      </c>
      <c r="O13" s="15">
        <v>2429.561588</v>
      </c>
      <c r="Q13" s="15">
        <v>11</v>
      </c>
      <c r="R13" s="15">
        <v>377.25777499999998</v>
      </c>
      <c r="S13" s="15">
        <v>621.01855399999999</v>
      </c>
      <c r="T13" s="15">
        <v>562.06339200000002</v>
      </c>
      <c r="U13" s="15">
        <v>343.05919999999998</v>
      </c>
      <c r="V13" s="15">
        <v>581.00281600000005</v>
      </c>
      <c r="W13" s="15">
        <v>420.93933750000002</v>
      </c>
      <c r="Y13" s="15">
        <v>11</v>
      </c>
      <c r="Z13" s="15">
        <v>1297.8045099999999</v>
      </c>
      <c r="AA13" s="15">
        <v>1375.4966400000001</v>
      </c>
      <c r="AB13" s="15">
        <v>1292.8320000000001</v>
      </c>
      <c r="AC13" s="15">
        <v>1448.43264</v>
      </c>
      <c r="AD13" s="15">
        <v>1367.8803479999999</v>
      </c>
      <c r="AE13" s="15">
        <v>1149.38822</v>
      </c>
      <c r="AG13" s="15">
        <v>11</v>
      </c>
      <c r="AH13" s="15">
        <v>314.327088</v>
      </c>
      <c r="AI13" s="15">
        <v>309.60207050000002</v>
      </c>
      <c r="AJ13" s="15">
        <v>278.02102200000002</v>
      </c>
      <c r="AK13" s="15">
        <v>220.77616399999999</v>
      </c>
      <c r="AL13" s="15">
        <v>265.06278400000002</v>
      </c>
      <c r="AM13" s="15">
        <v>344.12613800000003</v>
      </c>
    </row>
    <row r="14" spans="1:39" ht="14.25" x14ac:dyDescent="0.2">
      <c r="A14" s="15">
        <v>12</v>
      </c>
      <c r="B14" s="15">
        <v>3020.3553299999999</v>
      </c>
      <c r="C14" s="15">
        <v>2959.9157129999999</v>
      </c>
      <c r="D14" s="15">
        <v>2682.3971999999999</v>
      </c>
      <c r="E14" s="15">
        <v>2682.3971999999999</v>
      </c>
      <c r="F14" s="15">
        <v>2668.5404960000001</v>
      </c>
      <c r="G14" s="15">
        <v>3137.9970960000001</v>
      </c>
      <c r="I14" s="15">
        <v>12</v>
      </c>
      <c r="J14" s="15">
        <v>3152.3097600000001</v>
      </c>
      <c r="K14" s="15">
        <v>2487.3853840000002</v>
      </c>
      <c r="L14" s="15">
        <v>2624.8635129999998</v>
      </c>
      <c r="M14" s="15">
        <v>2562.9849279999999</v>
      </c>
      <c r="N14" s="15">
        <v>3155.3791999999999</v>
      </c>
      <c r="O14" s="15">
        <v>2690.59</v>
      </c>
      <c r="Q14" s="15">
        <v>12</v>
      </c>
      <c r="R14" s="15">
        <v>470.22377599999999</v>
      </c>
      <c r="S14" s="15">
        <v>643.09548800000005</v>
      </c>
      <c r="T14" s="15">
        <v>582.51238599999999</v>
      </c>
      <c r="U14" s="15">
        <v>566.63599999999997</v>
      </c>
      <c r="V14" s="15">
        <v>601.45524450000005</v>
      </c>
      <c r="W14" s="15">
        <v>477.28551599999997</v>
      </c>
      <c r="Y14" s="15">
        <v>12</v>
      </c>
      <c r="Z14" s="15">
        <v>1378.1705899999999</v>
      </c>
      <c r="AA14" s="15">
        <v>1472.1012000000001</v>
      </c>
      <c r="AB14" s="15">
        <v>1462.437788</v>
      </c>
      <c r="AC14" s="15">
        <v>1493.810109</v>
      </c>
      <c r="AD14" s="15">
        <v>1439.2688639999999</v>
      </c>
      <c r="AE14" s="15">
        <v>1254.500352</v>
      </c>
      <c r="AG14" s="15">
        <v>12</v>
      </c>
      <c r="AH14" s="15">
        <v>330.32447999999999</v>
      </c>
      <c r="AI14" s="15">
        <v>327.54136799999998</v>
      </c>
      <c r="AJ14" s="15">
        <v>263.01512250000002</v>
      </c>
      <c r="AK14" s="15">
        <v>251.442972</v>
      </c>
      <c r="AL14" s="15">
        <v>283.47248000000002</v>
      </c>
      <c r="AM14" s="15">
        <v>392.709384</v>
      </c>
    </row>
  </sheetData>
  <mergeCells count="14">
    <mergeCell ref="AF1:AF1048576"/>
    <mergeCell ref="AH1:AM1"/>
    <mergeCell ref="AH2:AM2"/>
    <mergeCell ref="R1:W1"/>
    <mergeCell ref="R2:W2"/>
    <mergeCell ref="X1:X1048576"/>
    <mergeCell ref="Z1:AE1"/>
    <mergeCell ref="Z2:AE2"/>
    <mergeCell ref="B1:G1"/>
    <mergeCell ref="B2:G2"/>
    <mergeCell ref="J1:O1"/>
    <mergeCell ref="J2:O2"/>
    <mergeCell ref="P1:P1048576"/>
    <mergeCell ref="H1:H1048576"/>
  </mergeCells>
  <phoneticPr fontId="1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597BE-54F9-46AF-8341-12E096897C3D}">
  <dimension ref="A1:Y14"/>
  <sheetViews>
    <sheetView workbookViewId="0">
      <selection activeCell="B2" sqref="B2:C2"/>
    </sheetView>
  </sheetViews>
  <sheetFormatPr defaultRowHeight="13.5" x14ac:dyDescent="0.15"/>
  <cols>
    <col min="1" max="1" width="17" style="53" customWidth="1"/>
    <col min="5" max="5" width="17.25" customWidth="1"/>
    <col min="9" max="9" width="15.75" customWidth="1"/>
    <col min="13" max="13" width="16" customWidth="1"/>
    <col min="17" max="17" width="13.125" customWidth="1"/>
    <col min="21" max="21" width="12.625" customWidth="1"/>
  </cols>
  <sheetData>
    <row r="1" spans="1:25" ht="15.75" x14ac:dyDescent="0.15">
      <c r="A1" s="81" t="s">
        <v>307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T1" s="81"/>
      <c r="U1" s="81"/>
      <c r="V1" s="81"/>
      <c r="W1" s="81"/>
      <c r="X1" s="81"/>
      <c r="Y1" s="81"/>
    </row>
    <row r="2" spans="1:25" x14ac:dyDescent="0.15">
      <c r="A2" s="67" t="s">
        <v>290</v>
      </c>
      <c r="B2" s="81" t="s">
        <v>286</v>
      </c>
      <c r="C2" s="81"/>
      <c r="D2" s="50"/>
      <c r="E2" s="63" t="s">
        <v>289</v>
      </c>
      <c r="F2" s="81" t="s">
        <v>319</v>
      </c>
      <c r="G2" s="81"/>
      <c r="H2" s="50"/>
      <c r="I2" s="61" t="s">
        <v>289</v>
      </c>
      <c r="J2" s="81" t="s">
        <v>321</v>
      </c>
      <c r="K2" s="81"/>
      <c r="L2" s="50"/>
      <c r="M2" s="61" t="s">
        <v>289</v>
      </c>
      <c r="N2" s="81" t="s">
        <v>205</v>
      </c>
      <c r="O2" s="81"/>
      <c r="P2" s="50"/>
      <c r="Q2" s="61" t="s">
        <v>289</v>
      </c>
      <c r="R2" s="81" t="s">
        <v>49</v>
      </c>
      <c r="S2" s="81"/>
      <c r="T2" s="81"/>
      <c r="U2" s="81"/>
      <c r="V2" s="81"/>
      <c r="W2" s="81"/>
      <c r="X2" s="81"/>
      <c r="Y2" s="81"/>
    </row>
    <row r="3" spans="1:25" x14ac:dyDescent="0.15">
      <c r="A3" s="53">
        <v>1</v>
      </c>
      <c r="B3">
        <v>19.016666669999999</v>
      </c>
      <c r="C3">
        <v>0.33115958000000001</v>
      </c>
      <c r="E3">
        <v>1</v>
      </c>
      <c r="F3">
        <v>19.45</v>
      </c>
      <c r="G3">
        <v>0.35071355999999998</v>
      </c>
      <c r="I3">
        <v>1</v>
      </c>
      <c r="J3">
        <v>19.333333329999999</v>
      </c>
      <c r="K3">
        <v>0.61535896999999995</v>
      </c>
      <c r="M3">
        <v>1</v>
      </c>
      <c r="N3">
        <v>18.883333329999999</v>
      </c>
      <c r="O3">
        <v>0.3920034</v>
      </c>
      <c r="Q3">
        <v>1</v>
      </c>
      <c r="R3">
        <v>18.666666670000001</v>
      </c>
      <c r="S3">
        <v>0.50066622000000005</v>
      </c>
    </row>
    <row r="4" spans="1:25" x14ac:dyDescent="0.15">
      <c r="A4" s="53">
        <v>2</v>
      </c>
      <c r="B4">
        <v>19.116666670000001</v>
      </c>
      <c r="C4">
        <v>0.42150524</v>
      </c>
      <c r="E4">
        <v>2</v>
      </c>
      <c r="F4">
        <v>19.766666669999999</v>
      </c>
      <c r="G4">
        <v>0.45460605999999998</v>
      </c>
      <c r="I4">
        <v>2</v>
      </c>
      <c r="J4">
        <v>19.466666669999999</v>
      </c>
      <c r="K4">
        <v>0.66231916000000002</v>
      </c>
      <c r="M4">
        <v>2</v>
      </c>
      <c r="N4">
        <v>19.166666670000001</v>
      </c>
      <c r="O4">
        <v>0.59553897</v>
      </c>
      <c r="Q4">
        <v>2</v>
      </c>
      <c r="R4">
        <v>18.883333329999999</v>
      </c>
      <c r="S4">
        <v>0.45350487</v>
      </c>
    </row>
    <row r="5" spans="1:25" x14ac:dyDescent="0.15">
      <c r="A5" s="53">
        <v>3</v>
      </c>
      <c r="B5">
        <v>19.466666669999999</v>
      </c>
      <c r="C5">
        <v>0.70898989000000001</v>
      </c>
      <c r="E5">
        <v>3</v>
      </c>
      <c r="F5">
        <v>19.916666670000001</v>
      </c>
      <c r="G5">
        <v>0.62423286</v>
      </c>
      <c r="I5">
        <v>3</v>
      </c>
      <c r="J5">
        <v>19.616666670000001</v>
      </c>
      <c r="K5">
        <v>0.66156380000000004</v>
      </c>
      <c r="M5">
        <v>3</v>
      </c>
      <c r="N5">
        <v>19.166666670000001</v>
      </c>
      <c r="O5">
        <v>0.31411251000000001</v>
      </c>
      <c r="Q5">
        <v>3</v>
      </c>
      <c r="R5">
        <v>19.133333329999999</v>
      </c>
      <c r="S5">
        <v>0.40331956000000002</v>
      </c>
    </row>
    <row r="6" spans="1:25" x14ac:dyDescent="0.15">
      <c r="A6" s="53">
        <v>4</v>
      </c>
      <c r="B6">
        <v>19.533333330000001</v>
      </c>
      <c r="C6">
        <v>0.83346666000000003</v>
      </c>
      <c r="E6">
        <v>4</v>
      </c>
      <c r="F6">
        <v>19.93333333</v>
      </c>
      <c r="G6">
        <v>0.46761807999999999</v>
      </c>
      <c r="I6">
        <v>4</v>
      </c>
      <c r="J6">
        <v>20.033333330000001</v>
      </c>
      <c r="K6">
        <v>0.68313005000000004</v>
      </c>
      <c r="M6">
        <v>4</v>
      </c>
      <c r="N6">
        <v>19.55</v>
      </c>
      <c r="O6">
        <v>0.66858059000000003</v>
      </c>
      <c r="Q6">
        <v>4</v>
      </c>
      <c r="R6">
        <v>19.416666670000001</v>
      </c>
      <c r="S6">
        <v>0.37638632999999999</v>
      </c>
    </row>
    <row r="7" spans="1:25" x14ac:dyDescent="0.15">
      <c r="A7" s="53">
        <v>5</v>
      </c>
      <c r="B7">
        <v>20.43333333</v>
      </c>
      <c r="C7">
        <v>0.82381227999999995</v>
      </c>
      <c r="E7">
        <v>5</v>
      </c>
      <c r="F7">
        <v>20.416666670000001</v>
      </c>
      <c r="G7">
        <v>0.71949056</v>
      </c>
      <c r="I7">
        <v>5</v>
      </c>
      <c r="J7">
        <v>20.233333330000001</v>
      </c>
      <c r="K7">
        <v>0.70332543000000003</v>
      </c>
      <c r="M7">
        <v>5</v>
      </c>
      <c r="N7">
        <v>20.399999999999999</v>
      </c>
      <c r="O7">
        <v>0.34058772999999998</v>
      </c>
      <c r="Q7">
        <v>5</v>
      </c>
      <c r="R7">
        <v>19.733333330000001</v>
      </c>
      <c r="S7">
        <v>0.22509256999999999</v>
      </c>
    </row>
    <row r="8" spans="1:25" x14ac:dyDescent="0.15">
      <c r="A8" s="53">
        <v>6</v>
      </c>
      <c r="B8">
        <v>20.2</v>
      </c>
      <c r="C8">
        <v>0.77717437</v>
      </c>
      <c r="E8">
        <v>6</v>
      </c>
      <c r="F8">
        <v>20.833333329999999</v>
      </c>
      <c r="G8">
        <v>0.58195074000000002</v>
      </c>
      <c r="I8">
        <v>6</v>
      </c>
      <c r="J8">
        <v>20.416666670000001</v>
      </c>
      <c r="K8">
        <v>0.63377178000000001</v>
      </c>
      <c r="M8">
        <v>6</v>
      </c>
      <c r="N8">
        <v>20.983333330000001</v>
      </c>
      <c r="O8">
        <v>0.30605009999999999</v>
      </c>
      <c r="Q8">
        <v>6</v>
      </c>
      <c r="R8">
        <v>19.850000000000001</v>
      </c>
      <c r="S8">
        <v>0.29495761999999998</v>
      </c>
    </row>
    <row r="9" spans="1:25" x14ac:dyDescent="0.15">
      <c r="A9" s="53">
        <v>7</v>
      </c>
      <c r="B9">
        <v>21.06666667</v>
      </c>
      <c r="C9">
        <v>0.80663912000000004</v>
      </c>
      <c r="E9">
        <v>7</v>
      </c>
      <c r="F9">
        <v>20.833333329999999</v>
      </c>
      <c r="G9">
        <v>0.40824829000000001</v>
      </c>
      <c r="I9">
        <v>7</v>
      </c>
      <c r="J9">
        <v>20.350000000000001</v>
      </c>
      <c r="K9">
        <v>0.70639932000000005</v>
      </c>
      <c r="M9">
        <v>7</v>
      </c>
      <c r="N9">
        <v>20.7</v>
      </c>
      <c r="O9">
        <v>0.33466401000000001</v>
      </c>
      <c r="Q9">
        <v>7</v>
      </c>
      <c r="R9">
        <v>19.899999999999999</v>
      </c>
      <c r="S9">
        <v>0.28284271</v>
      </c>
    </row>
    <row r="10" spans="1:25" x14ac:dyDescent="0.15">
      <c r="A10" s="53">
        <v>8</v>
      </c>
      <c r="B10">
        <v>21.35</v>
      </c>
      <c r="C10">
        <v>0.54680892000000003</v>
      </c>
      <c r="E10">
        <v>8</v>
      </c>
      <c r="F10">
        <v>21.416666670000001</v>
      </c>
      <c r="G10">
        <v>0.57416606000000003</v>
      </c>
      <c r="I10">
        <v>8</v>
      </c>
      <c r="J10">
        <v>20.716666669999999</v>
      </c>
      <c r="K10">
        <v>0.63377178000000001</v>
      </c>
      <c r="M10">
        <v>8</v>
      </c>
      <c r="N10">
        <v>20.866666670000001</v>
      </c>
      <c r="O10">
        <v>0.26583203</v>
      </c>
      <c r="Q10">
        <v>8</v>
      </c>
      <c r="R10">
        <v>19.966666669999999</v>
      </c>
      <c r="S10">
        <v>0.20655910999999999</v>
      </c>
    </row>
    <row r="11" spans="1:25" x14ac:dyDescent="0.15">
      <c r="A11" s="53">
        <v>9</v>
      </c>
      <c r="B11">
        <v>21.583333329999999</v>
      </c>
      <c r="C11">
        <v>0.78845841000000005</v>
      </c>
      <c r="E11">
        <v>9</v>
      </c>
      <c r="F11">
        <v>21.233333330000001</v>
      </c>
      <c r="G11">
        <v>0.79162281000000001</v>
      </c>
      <c r="I11">
        <v>9</v>
      </c>
      <c r="J11">
        <v>20.3</v>
      </c>
      <c r="K11">
        <v>0.56213877000000001</v>
      </c>
      <c r="M11">
        <v>9</v>
      </c>
      <c r="N11">
        <v>21.6</v>
      </c>
      <c r="O11">
        <v>0.55497748000000002</v>
      </c>
      <c r="Q11">
        <v>9</v>
      </c>
      <c r="R11">
        <v>20.116666670000001</v>
      </c>
      <c r="S11">
        <v>0.13291601</v>
      </c>
    </row>
    <row r="12" spans="1:25" x14ac:dyDescent="0.15">
      <c r="A12" s="53">
        <v>10</v>
      </c>
      <c r="B12">
        <v>21.583333329999999</v>
      </c>
      <c r="C12">
        <v>0.92826001999999996</v>
      </c>
      <c r="E12">
        <v>10</v>
      </c>
      <c r="F12">
        <v>20.966666669999999</v>
      </c>
      <c r="G12">
        <v>0.91796876999999999</v>
      </c>
      <c r="I12">
        <v>10</v>
      </c>
      <c r="J12">
        <v>20.85</v>
      </c>
      <c r="K12">
        <v>0.60580524999999996</v>
      </c>
      <c r="M12">
        <v>10</v>
      </c>
      <c r="N12">
        <v>21.85</v>
      </c>
      <c r="O12">
        <v>0.62529992999999995</v>
      </c>
      <c r="Q12">
        <v>10</v>
      </c>
      <c r="R12">
        <v>20.133333329999999</v>
      </c>
      <c r="S12">
        <v>0.19663842000000001</v>
      </c>
    </row>
    <row r="13" spans="1:25" x14ac:dyDescent="0.15">
      <c r="A13" s="53">
        <v>11</v>
      </c>
      <c r="B13">
        <v>21.033333330000001</v>
      </c>
      <c r="C13">
        <v>0.84063467999999997</v>
      </c>
      <c r="E13">
        <v>11</v>
      </c>
      <c r="F13">
        <v>20.85</v>
      </c>
      <c r="G13">
        <v>0.75564542000000001</v>
      </c>
      <c r="I13">
        <v>11</v>
      </c>
      <c r="J13">
        <v>20.866666670000001</v>
      </c>
      <c r="K13">
        <v>0.57154760999999998</v>
      </c>
      <c r="M13">
        <v>11</v>
      </c>
      <c r="N13">
        <v>21.56666667</v>
      </c>
      <c r="O13">
        <v>0.67131711000000005</v>
      </c>
      <c r="Q13">
        <v>11</v>
      </c>
      <c r="R13">
        <v>20.283333330000001</v>
      </c>
      <c r="S13">
        <v>0.17224014000000001</v>
      </c>
    </row>
    <row r="14" spans="1:25" x14ac:dyDescent="0.15">
      <c r="A14" s="53">
        <v>12</v>
      </c>
      <c r="B14">
        <v>21.416666670000001</v>
      </c>
      <c r="C14">
        <v>1.08888322</v>
      </c>
      <c r="E14">
        <v>12</v>
      </c>
      <c r="F14">
        <v>21.3</v>
      </c>
      <c r="G14">
        <v>1.0059821099999999</v>
      </c>
      <c r="I14">
        <v>12</v>
      </c>
      <c r="J14">
        <v>21.15</v>
      </c>
      <c r="K14">
        <v>0.76615924999999996</v>
      </c>
      <c r="M14">
        <v>12</v>
      </c>
      <c r="N14">
        <v>21.783333330000001</v>
      </c>
      <c r="O14">
        <v>0.30605009999999999</v>
      </c>
      <c r="Q14">
        <v>12</v>
      </c>
      <c r="R14">
        <v>20.516666669999999</v>
      </c>
      <c r="S14">
        <v>0.17224014000000001</v>
      </c>
    </row>
  </sheetData>
  <mergeCells count="8">
    <mergeCell ref="A1:Q1"/>
    <mergeCell ref="T1:Y1"/>
    <mergeCell ref="T2:Y2"/>
    <mergeCell ref="B2:C2"/>
    <mergeCell ref="F2:G2"/>
    <mergeCell ref="J2:K2"/>
    <mergeCell ref="N2:O2"/>
    <mergeCell ref="R2:S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E691D-DCB4-420B-A028-0AB7D2115AB2}">
  <dimension ref="A1:O23"/>
  <sheetViews>
    <sheetView topLeftCell="A7" workbookViewId="0">
      <selection activeCell="H27" sqref="H27"/>
    </sheetView>
  </sheetViews>
  <sheetFormatPr defaultRowHeight="13.5" x14ac:dyDescent="0.15"/>
  <cols>
    <col min="1" max="1" width="16.75" customWidth="1"/>
    <col min="9" max="9" width="17.25" customWidth="1"/>
  </cols>
  <sheetData>
    <row r="1" spans="1:15" s="17" customFormat="1" ht="18" customHeight="1" x14ac:dyDescent="0.2">
      <c r="A1" s="15"/>
      <c r="B1" s="18" t="s">
        <v>41</v>
      </c>
      <c r="C1" s="18" t="s">
        <v>43</v>
      </c>
      <c r="D1" s="18" t="s">
        <v>44</v>
      </c>
      <c r="E1" s="18" t="s">
        <v>46</v>
      </c>
      <c r="F1" s="18" t="s">
        <v>48</v>
      </c>
      <c r="G1" s="18" t="s">
        <v>50</v>
      </c>
      <c r="J1" s="19" t="s">
        <v>41</v>
      </c>
      <c r="K1" s="19" t="s">
        <v>43</v>
      </c>
      <c r="L1" s="19" t="s">
        <v>44</v>
      </c>
      <c r="M1" s="19" t="s">
        <v>46</v>
      </c>
      <c r="N1" s="19" t="s">
        <v>48</v>
      </c>
      <c r="O1" s="19" t="s">
        <v>50</v>
      </c>
    </row>
    <row r="2" spans="1:15" s="17" customFormat="1" ht="14.25" x14ac:dyDescent="0.2">
      <c r="A2" s="15" t="s">
        <v>51</v>
      </c>
      <c r="B2" s="15">
        <v>8.99</v>
      </c>
      <c r="C2" s="15">
        <v>24.8</v>
      </c>
      <c r="D2" s="15">
        <v>8.2899999999999991</v>
      </c>
      <c r="E2" s="15">
        <v>7.32</v>
      </c>
      <c r="F2" s="15">
        <v>6.4</v>
      </c>
      <c r="G2" s="15">
        <v>8.16</v>
      </c>
      <c r="I2" s="15" t="s">
        <v>52</v>
      </c>
      <c r="J2" s="15">
        <v>1.4257139999999999</v>
      </c>
      <c r="K2" s="15">
        <v>2.1030950000000002</v>
      </c>
      <c r="L2" s="15">
        <v>1.5495239999999999</v>
      </c>
      <c r="M2" s="15">
        <v>1.3140480000000001</v>
      </c>
      <c r="N2" s="15">
        <v>0.96666660000000004</v>
      </c>
      <c r="O2" s="15">
        <v>1.0764290000000001</v>
      </c>
    </row>
    <row r="3" spans="1:15" s="17" customFormat="1" ht="14.25" x14ac:dyDescent="0.2">
      <c r="A3" s="15"/>
      <c r="B3" s="15">
        <v>9.39</v>
      </c>
      <c r="C3" s="15">
        <v>32.299999999999997</v>
      </c>
      <c r="D3" s="15">
        <v>9.48</v>
      </c>
      <c r="E3" s="15">
        <v>5.87</v>
      </c>
      <c r="F3" s="15">
        <v>5.21</v>
      </c>
      <c r="G3" s="15">
        <v>7.34</v>
      </c>
      <c r="J3" s="15">
        <v>1.4590479999999999</v>
      </c>
      <c r="K3" s="15">
        <v>1.867381</v>
      </c>
      <c r="L3" s="15">
        <v>1.3578570000000001</v>
      </c>
      <c r="M3" s="15">
        <v>1.286429</v>
      </c>
      <c r="N3" s="15">
        <v>1.0149999999999999</v>
      </c>
      <c r="O3" s="15">
        <v>1.0338099999999999</v>
      </c>
    </row>
    <row r="4" spans="1:15" s="17" customFormat="1" ht="14.25" x14ac:dyDescent="0.2">
      <c r="A4" s="15"/>
      <c r="B4" s="15">
        <v>8.24</v>
      </c>
      <c r="C4" s="15">
        <v>26.7</v>
      </c>
      <c r="D4" s="15">
        <v>8.68</v>
      </c>
      <c r="E4" s="15">
        <v>6.77</v>
      </c>
      <c r="F4" s="15">
        <v>4.88</v>
      </c>
      <c r="G4" s="15">
        <v>7.13</v>
      </c>
      <c r="J4" s="15">
        <v>1.522143</v>
      </c>
      <c r="K4" s="15">
        <v>2.0147620000000002</v>
      </c>
      <c r="L4" s="15">
        <v>1.3278570000000001</v>
      </c>
      <c r="M4" s="15">
        <v>1.1488100000000001</v>
      </c>
      <c r="N4" s="15">
        <v>0.96452380000000004</v>
      </c>
      <c r="O4" s="15">
        <v>1.111667</v>
      </c>
    </row>
    <row r="5" spans="1:15" s="17" customFormat="1" ht="14.25" x14ac:dyDescent="0.2">
      <c r="A5" s="15"/>
      <c r="B5" s="15">
        <v>9.6</v>
      </c>
      <c r="C5" s="15">
        <v>28.1</v>
      </c>
      <c r="D5" s="15">
        <v>9.25</v>
      </c>
      <c r="E5" s="15">
        <v>7.1</v>
      </c>
      <c r="F5" s="15">
        <v>5.7</v>
      </c>
      <c r="G5" s="15">
        <v>8.4600000000000009</v>
      </c>
      <c r="J5" s="15">
        <v>1.563239</v>
      </c>
      <c r="K5" s="15">
        <v>2.2328790000000001</v>
      </c>
      <c r="L5" s="15">
        <v>1.421662</v>
      </c>
      <c r="M5" s="15">
        <v>1.4275230000000001</v>
      </c>
      <c r="N5" s="15">
        <v>1.0826709999999999</v>
      </c>
      <c r="O5" s="15">
        <v>1.1823140000000001</v>
      </c>
    </row>
    <row r="6" spans="1:15" ht="14.25" x14ac:dyDescent="0.2">
      <c r="A6" s="15"/>
      <c r="B6" s="15"/>
      <c r="C6" s="15"/>
      <c r="D6" s="15"/>
      <c r="E6" s="15"/>
      <c r="F6" s="15"/>
      <c r="G6" s="15"/>
    </row>
    <row r="7" spans="1:15" ht="14.25" x14ac:dyDescent="0.2">
      <c r="A7" s="15"/>
      <c r="B7" s="15"/>
      <c r="C7" s="15"/>
      <c r="D7" s="15"/>
      <c r="E7" s="15"/>
      <c r="F7" s="15"/>
      <c r="G7" s="15"/>
    </row>
    <row r="8" spans="1:15" ht="14.25" x14ac:dyDescent="0.2">
      <c r="A8" s="15" t="s">
        <v>53</v>
      </c>
      <c r="B8" s="15">
        <v>33.181480000000001</v>
      </c>
      <c r="C8" s="15">
        <v>45.305660000000003</v>
      </c>
      <c r="D8" s="15">
        <v>36.061720000000001</v>
      </c>
      <c r="E8" s="15">
        <v>42.094050000000003</v>
      </c>
      <c r="F8" s="15">
        <v>40.67597</v>
      </c>
      <c r="G8" s="15">
        <v>47.832479999999997</v>
      </c>
      <c r="I8" s="15" t="s">
        <v>54</v>
      </c>
      <c r="J8" s="15">
        <v>34.173229999999997</v>
      </c>
      <c r="K8" s="15">
        <v>57.716529999999999</v>
      </c>
      <c r="L8" s="15">
        <v>37.502809999999997</v>
      </c>
      <c r="M8" s="15">
        <v>45.770530000000001</v>
      </c>
      <c r="N8" s="15">
        <v>51.574809999999999</v>
      </c>
      <c r="O8" s="15">
        <v>61.619799999999998</v>
      </c>
    </row>
    <row r="9" spans="1:15" ht="14.25" x14ac:dyDescent="0.2">
      <c r="A9" s="15"/>
      <c r="B9" s="15">
        <v>30.84497</v>
      </c>
      <c r="C9" s="15">
        <v>50.088169999999998</v>
      </c>
      <c r="D9" s="15">
        <v>34.173400000000001</v>
      </c>
      <c r="E9" s="15">
        <v>39.309330000000003</v>
      </c>
      <c r="F9" s="15">
        <v>40.462899999999998</v>
      </c>
      <c r="G9" s="15">
        <v>45.246139999999997</v>
      </c>
      <c r="J9" s="15">
        <v>32.249720000000003</v>
      </c>
      <c r="K9" s="15">
        <v>56.062989999999999</v>
      </c>
      <c r="L9" s="15">
        <v>37.896509999999999</v>
      </c>
      <c r="M9" s="15">
        <v>43.430819999999997</v>
      </c>
      <c r="N9" s="15">
        <v>48.548929999999999</v>
      </c>
      <c r="O9" s="15">
        <v>61.113610000000001</v>
      </c>
    </row>
    <row r="10" spans="1:15" ht="14.25" x14ac:dyDescent="0.2">
      <c r="A10" s="15"/>
      <c r="B10" s="15">
        <v>32.21161</v>
      </c>
      <c r="C10" s="15">
        <v>46.260100000000001</v>
      </c>
      <c r="D10" s="15">
        <v>33.019840000000002</v>
      </c>
      <c r="E10" s="15">
        <v>34.31962</v>
      </c>
      <c r="F10" s="15">
        <v>37.501840000000001</v>
      </c>
      <c r="G10" s="15">
        <v>42.586329999999997</v>
      </c>
      <c r="J10" s="15">
        <v>38.121490000000001</v>
      </c>
      <c r="K10" s="15">
        <v>51.777279999999998</v>
      </c>
      <c r="L10" s="15">
        <v>34.904380000000003</v>
      </c>
      <c r="M10" s="15">
        <v>49.021369999999997</v>
      </c>
      <c r="N10" s="15">
        <v>49.673789999999997</v>
      </c>
      <c r="O10" s="15">
        <v>66.366699999999994</v>
      </c>
    </row>
    <row r="11" spans="1:15" ht="14.25" x14ac:dyDescent="0.2">
      <c r="A11" s="15"/>
      <c r="B11" s="15">
        <v>34.432879999999997</v>
      </c>
      <c r="C11" s="15">
        <v>53.267130000000002</v>
      </c>
      <c r="D11" s="15">
        <v>28.261970000000002</v>
      </c>
      <c r="E11" s="15">
        <v>38.298209999999997</v>
      </c>
      <c r="F11" s="15">
        <v>39.267330000000001</v>
      </c>
      <c r="G11" s="15">
        <v>48.267220000000002</v>
      </c>
      <c r="J11" s="15">
        <v>36.241880000000002</v>
      </c>
      <c r="K11" s="15">
        <v>55.321420000000003</v>
      </c>
      <c r="L11" s="15">
        <v>32.286239999999999</v>
      </c>
      <c r="M11" s="15">
        <v>46.389220000000002</v>
      </c>
      <c r="N11" s="15">
        <v>53.472679999999997</v>
      </c>
      <c r="O11" s="15">
        <v>63.278919999999999</v>
      </c>
    </row>
    <row r="12" spans="1:15" ht="14.25" x14ac:dyDescent="0.2">
      <c r="A12" s="15"/>
      <c r="B12" s="15"/>
      <c r="C12" s="15"/>
      <c r="D12" s="15"/>
      <c r="E12" s="15"/>
      <c r="F12" s="15"/>
      <c r="G12" s="15"/>
      <c r="J12" s="15"/>
      <c r="K12" s="15"/>
      <c r="L12" s="15"/>
      <c r="M12" s="15"/>
      <c r="N12" s="15"/>
      <c r="O12" s="15"/>
    </row>
    <row r="13" spans="1:15" ht="14.25" x14ac:dyDescent="0.2">
      <c r="A13" s="15"/>
      <c r="B13" s="15"/>
      <c r="C13" s="15"/>
      <c r="D13" s="15"/>
      <c r="E13" s="15"/>
      <c r="F13" s="15"/>
      <c r="G13" s="15"/>
    </row>
    <row r="14" spans="1:15" ht="14.25" x14ac:dyDescent="0.2">
      <c r="A14" s="15" t="s">
        <v>56</v>
      </c>
      <c r="B14" s="15">
        <v>1.0282500000000001</v>
      </c>
      <c r="C14" s="15">
        <v>1.254</v>
      </c>
      <c r="D14" s="15">
        <v>0.98799999999999999</v>
      </c>
      <c r="E14" s="15">
        <v>1.0932500000000001</v>
      </c>
      <c r="F14" s="15">
        <v>1.09975</v>
      </c>
      <c r="G14" s="15">
        <v>1.3167500000000001</v>
      </c>
      <c r="I14" s="15" t="s">
        <v>55</v>
      </c>
      <c r="J14" s="15">
        <v>1.258737</v>
      </c>
      <c r="K14" s="15">
        <v>1.905599</v>
      </c>
      <c r="L14" s="15">
        <v>1.273847</v>
      </c>
      <c r="M14" s="15">
        <v>1.333683</v>
      </c>
      <c r="N14" s="15">
        <v>1.3547149999999999</v>
      </c>
      <c r="O14" s="15">
        <v>2.2096659999999999</v>
      </c>
    </row>
    <row r="15" spans="1:15" ht="14.25" x14ac:dyDescent="0.2">
      <c r="A15" s="15"/>
      <c r="B15" s="15">
        <v>1.08525</v>
      </c>
      <c r="C15" s="15">
        <v>1.2024999999999999</v>
      </c>
      <c r="D15" s="15">
        <v>1.04125</v>
      </c>
      <c r="E15" s="15">
        <v>1.1335</v>
      </c>
      <c r="F15" s="15">
        <v>1.13225</v>
      </c>
      <c r="G15" s="15">
        <v>1.2477499999999999</v>
      </c>
      <c r="J15" s="15">
        <v>1.2654780000000001</v>
      </c>
      <c r="K15" s="15">
        <v>1.766994</v>
      </c>
      <c r="L15" s="15">
        <v>1.165313</v>
      </c>
      <c r="M15" s="15">
        <v>1.1533009999999999</v>
      </c>
      <c r="N15" s="15">
        <v>1.2791140000000001</v>
      </c>
      <c r="O15" s="15">
        <v>2.0559479999999999</v>
      </c>
    </row>
    <row r="16" spans="1:15" ht="14.25" x14ac:dyDescent="0.2">
      <c r="A16" s="15"/>
      <c r="B16" s="15">
        <v>1.00075</v>
      </c>
      <c r="C16" s="15">
        <v>1.2190000000000001</v>
      </c>
      <c r="D16" s="15">
        <v>1.07575</v>
      </c>
      <c r="E16" s="15">
        <v>1.1132500000000001</v>
      </c>
      <c r="F16" s="15">
        <v>1.1559999999999999</v>
      </c>
      <c r="G16" s="15">
        <v>1.2637499999999999</v>
      </c>
      <c r="J16" s="15">
        <v>1.0992280000000001</v>
      </c>
      <c r="K16" s="15">
        <v>1.845761</v>
      </c>
      <c r="L16" s="15">
        <v>1.2169620000000001</v>
      </c>
      <c r="M16" s="15">
        <v>1.235009</v>
      </c>
      <c r="N16" s="15">
        <v>1.1721109999999999</v>
      </c>
      <c r="O16" s="15">
        <v>1.8816079999999999</v>
      </c>
    </row>
    <row r="17" spans="1:15" ht="14.25" x14ac:dyDescent="0.2">
      <c r="A17" s="15"/>
      <c r="B17" s="15">
        <v>1.1091219999999999</v>
      </c>
      <c r="C17" s="15">
        <v>1.2835399999999999</v>
      </c>
      <c r="D17" s="15">
        <v>1.0356300000000001</v>
      </c>
      <c r="E17" s="15">
        <v>1.0735600000000001</v>
      </c>
      <c r="F17" s="15">
        <v>1.1643600000000001</v>
      </c>
      <c r="G17" s="15">
        <v>1.28234</v>
      </c>
      <c r="J17" s="15">
        <v>1.1828190000000001</v>
      </c>
      <c r="K17" s="15">
        <v>2.0941890000000001</v>
      </c>
      <c r="L17" s="15">
        <v>1.1298239999999999</v>
      </c>
      <c r="M17" s="15">
        <v>1.1828719999999999</v>
      </c>
      <c r="N17" s="15">
        <v>1.2502819999999999</v>
      </c>
      <c r="O17" s="15">
        <v>2.113219</v>
      </c>
    </row>
    <row r="20" spans="1:15" ht="14.25" x14ac:dyDescent="0.2">
      <c r="A20" s="15" t="s">
        <v>57</v>
      </c>
      <c r="B20" s="15">
        <v>2.1963789999999999</v>
      </c>
      <c r="C20" s="15">
        <v>2.5472519999999998</v>
      </c>
      <c r="D20" s="15">
        <v>2.0659879999999999</v>
      </c>
      <c r="E20" s="15">
        <v>2.1395900000000001</v>
      </c>
      <c r="F20" s="15">
        <v>2.365999</v>
      </c>
      <c r="G20" s="15">
        <v>3.1161840000000001</v>
      </c>
    </row>
    <row r="21" spans="1:15" ht="14.25" x14ac:dyDescent="0.2">
      <c r="B21" s="15">
        <v>2.1711490000000002</v>
      </c>
      <c r="C21" s="15">
        <v>2.5085350000000002</v>
      </c>
      <c r="D21" s="15">
        <v>2.085531</v>
      </c>
      <c r="E21" s="15">
        <v>2.188161</v>
      </c>
      <c r="F21" s="15">
        <v>2.431575</v>
      </c>
      <c r="G21" s="15">
        <v>2.8580640000000002</v>
      </c>
    </row>
    <row r="22" spans="1:15" ht="14.25" x14ac:dyDescent="0.2">
      <c r="B22" s="15">
        <v>2.251287</v>
      </c>
      <c r="C22" s="15">
        <v>2.8634010000000001</v>
      </c>
      <c r="D22" s="15">
        <v>2.2081970000000002</v>
      </c>
      <c r="E22" s="15">
        <v>2.3347479999999998</v>
      </c>
      <c r="F22" s="15">
        <v>2.270845</v>
      </c>
      <c r="G22" s="15">
        <v>3.0150960000000002</v>
      </c>
    </row>
    <row r="23" spans="1:15" ht="14.25" x14ac:dyDescent="0.2">
      <c r="B23" s="15">
        <v>2.0867239999999998</v>
      </c>
      <c r="C23" s="15">
        <v>2.923718</v>
      </c>
      <c r="D23" s="15">
        <v>2.1452179999999998</v>
      </c>
      <c r="E23" s="15">
        <v>2.2647279999999999</v>
      </c>
      <c r="F23" s="15">
        <v>2.0846179999999999</v>
      </c>
      <c r="G23" s="15">
        <v>3.2241979999999999</v>
      </c>
    </row>
  </sheetData>
  <phoneticPr fontId="1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6D521-A32E-4C05-9CB6-498A34E1C6A6}">
  <dimension ref="A1:E6"/>
  <sheetViews>
    <sheetView workbookViewId="0">
      <selection activeCell="D10" sqref="D10"/>
    </sheetView>
  </sheetViews>
  <sheetFormatPr defaultRowHeight="13.5" x14ac:dyDescent="0.15"/>
  <sheetData>
    <row r="1" spans="1:5" s="61" customFormat="1" ht="15.75" x14ac:dyDescent="0.15">
      <c r="A1" s="81" t="s">
        <v>352</v>
      </c>
      <c r="B1" s="81"/>
      <c r="C1" s="81"/>
      <c r="D1" s="81"/>
      <c r="E1" s="81"/>
    </row>
    <row r="2" spans="1:5" s="61" customFormat="1" x14ac:dyDescent="0.15">
      <c r="A2" s="61" t="s">
        <v>40</v>
      </c>
      <c r="B2" s="61" t="s">
        <v>320</v>
      </c>
      <c r="C2" s="61" t="s">
        <v>288</v>
      </c>
      <c r="D2" s="61" t="s">
        <v>47</v>
      </c>
      <c r="E2" s="61" t="s">
        <v>49</v>
      </c>
    </row>
    <row r="3" spans="1:5" x14ac:dyDescent="0.15">
      <c r="A3">
        <v>0.111188</v>
      </c>
      <c r="B3">
        <v>0.39391799999999999</v>
      </c>
      <c r="C3">
        <v>0.23383999999999999</v>
      </c>
      <c r="D3">
        <v>0.14718899999999999</v>
      </c>
      <c r="E3">
        <v>0.15368999999999999</v>
      </c>
    </row>
    <row r="4" spans="1:5" x14ac:dyDescent="0.15">
      <c r="A4">
        <v>0.118368</v>
      </c>
      <c r="B4">
        <v>0.39391799999999999</v>
      </c>
      <c r="C4">
        <v>0.238924</v>
      </c>
      <c r="D4">
        <v>0.126198</v>
      </c>
      <c r="E4">
        <v>0.142259</v>
      </c>
    </row>
    <row r="5" spans="1:5" x14ac:dyDescent="0.15">
      <c r="A5">
        <v>0.13711100000000001</v>
      </c>
      <c r="B5">
        <v>0.255216</v>
      </c>
      <c r="C5">
        <v>0.285192</v>
      </c>
      <c r="D5">
        <v>0.12327200000000001</v>
      </c>
      <c r="E5">
        <v>0.121824</v>
      </c>
    </row>
    <row r="6" spans="1:5" x14ac:dyDescent="0.15">
      <c r="A6">
        <v>0.145348</v>
      </c>
      <c r="B6">
        <v>0.24864</v>
      </c>
      <c r="C6">
        <v>0.42056199999999999</v>
      </c>
      <c r="D6">
        <v>9.9968000000000001E-2</v>
      </c>
      <c r="E6">
        <v>0.11114400000000001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E6802-0CC0-48EC-8389-50D3176F41D1}">
  <dimension ref="A1:AA12"/>
  <sheetViews>
    <sheetView workbookViewId="0">
      <selection activeCell="T16" sqref="T16"/>
    </sheetView>
  </sheetViews>
  <sheetFormatPr defaultRowHeight="13.5" x14ac:dyDescent="0.15"/>
  <cols>
    <col min="2" max="2" width="10.875" customWidth="1"/>
    <col min="4" max="4" width="11.25" customWidth="1"/>
    <col min="5" max="5" width="11.75" customWidth="1"/>
    <col min="6" max="6" width="11.875" customWidth="1"/>
    <col min="7" max="7" width="14.875" customWidth="1"/>
    <col min="8" max="8" width="10.625" customWidth="1"/>
    <col min="9" max="9" width="12.5" customWidth="1"/>
    <col min="12" max="12" width="11" customWidth="1"/>
    <col min="13" max="13" width="11.125" customWidth="1"/>
    <col min="14" max="14" width="13" customWidth="1"/>
    <col min="15" max="15" width="12.125" customWidth="1"/>
    <col min="16" max="16" width="12.5" customWidth="1"/>
    <col min="18" max="18" width="13.75" customWidth="1"/>
  </cols>
  <sheetData>
    <row r="1" spans="1:27" s="61" customFormat="1" x14ac:dyDescent="0.15">
      <c r="A1" s="61" t="s">
        <v>233</v>
      </c>
      <c r="B1" s="81" t="s">
        <v>280</v>
      </c>
      <c r="C1" s="81"/>
      <c r="D1" s="81"/>
      <c r="E1" s="81"/>
      <c r="F1" s="81"/>
      <c r="G1" s="81"/>
      <c r="H1" s="81"/>
      <c r="I1" s="81"/>
      <c r="K1" s="81" t="s">
        <v>330</v>
      </c>
      <c r="L1" s="81"/>
      <c r="M1" s="81"/>
      <c r="N1" s="81"/>
      <c r="O1" s="81"/>
      <c r="P1" s="81"/>
      <c r="Q1" s="81"/>
      <c r="R1" s="81"/>
      <c r="T1" s="81" t="s">
        <v>331</v>
      </c>
      <c r="U1" s="81"/>
      <c r="V1" s="81"/>
      <c r="W1" s="81"/>
      <c r="X1" s="81"/>
      <c r="Y1" s="81"/>
      <c r="Z1" s="81"/>
      <c r="AA1" s="81"/>
    </row>
    <row r="2" spans="1:27" s="61" customFormat="1" x14ac:dyDescent="0.15">
      <c r="B2" s="61" t="s">
        <v>322</v>
      </c>
      <c r="C2" s="61" t="s">
        <v>323</v>
      </c>
      <c r="D2" s="61" t="s">
        <v>324</v>
      </c>
      <c r="E2" s="61" t="s">
        <v>329</v>
      </c>
      <c r="F2" s="61" t="s">
        <v>325</v>
      </c>
      <c r="G2" s="61" t="s">
        <v>327</v>
      </c>
      <c r="H2" s="61" t="s">
        <v>326</v>
      </c>
      <c r="I2" s="61" t="s">
        <v>328</v>
      </c>
      <c r="K2" s="61" t="s">
        <v>322</v>
      </c>
      <c r="L2" s="61" t="s">
        <v>323</v>
      </c>
      <c r="M2" s="61" t="s">
        <v>324</v>
      </c>
      <c r="N2" s="61" t="s">
        <v>329</v>
      </c>
      <c r="O2" s="61" t="s">
        <v>325</v>
      </c>
      <c r="P2" s="61" t="s">
        <v>327</v>
      </c>
      <c r="Q2" s="61" t="s">
        <v>326</v>
      </c>
      <c r="R2" s="61" t="s">
        <v>328</v>
      </c>
      <c r="T2" s="61" t="s">
        <v>322</v>
      </c>
      <c r="U2" s="61" t="s">
        <v>323</v>
      </c>
      <c r="V2" s="61" t="s">
        <v>324</v>
      </c>
      <c r="W2" s="61" t="s">
        <v>329</v>
      </c>
      <c r="X2" s="61" t="s">
        <v>325</v>
      </c>
      <c r="Y2" s="61" t="s">
        <v>327</v>
      </c>
      <c r="Z2" s="61" t="s">
        <v>326</v>
      </c>
      <c r="AA2" s="61" t="s">
        <v>328</v>
      </c>
    </row>
    <row r="3" spans="1:27" x14ac:dyDescent="0.15">
      <c r="B3">
        <v>96.470590000000001</v>
      </c>
      <c r="C3">
        <v>96.941180000000003</v>
      </c>
      <c r="D3">
        <v>97.411760000000001</v>
      </c>
      <c r="E3">
        <v>99.294120000000007</v>
      </c>
      <c r="F3">
        <v>101.1765</v>
      </c>
      <c r="G3">
        <v>99.764709999999994</v>
      </c>
      <c r="H3">
        <v>100.7059</v>
      </c>
      <c r="I3">
        <v>98.352940000000004</v>
      </c>
      <c r="K3">
        <v>48.470590000000001</v>
      </c>
      <c r="L3">
        <v>58.823529999999998</v>
      </c>
      <c r="M3">
        <v>63.529409999999999</v>
      </c>
      <c r="N3">
        <v>78.588239999999999</v>
      </c>
      <c r="O3">
        <v>85.176469999999995</v>
      </c>
      <c r="P3">
        <v>91.764709999999994</v>
      </c>
      <c r="Q3">
        <v>95.058819999999997</v>
      </c>
      <c r="R3">
        <v>99.764709999999994</v>
      </c>
      <c r="T3">
        <v>41.882350000000002</v>
      </c>
      <c r="U3">
        <v>53.647060000000003</v>
      </c>
      <c r="V3">
        <v>64</v>
      </c>
      <c r="W3">
        <v>70.117649999999998</v>
      </c>
      <c r="X3">
        <v>85.647059999999996</v>
      </c>
      <c r="Y3">
        <v>91.764709999999994</v>
      </c>
      <c r="Z3">
        <v>96.470590000000001</v>
      </c>
      <c r="AA3">
        <v>98.352940000000004</v>
      </c>
    </row>
    <row r="4" spans="1:27" x14ac:dyDescent="0.15">
      <c r="B4">
        <v>99.294120000000007</v>
      </c>
      <c r="C4">
        <v>101.1765</v>
      </c>
      <c r="D4">
        <v>101.64709999999999</v>
      </c>
      <c r="E4">
        <v>99.764709999999994</v>
      </c>
      <c r="F4">
        <v>97.411760000000001</v>
      </c>
      <c r="G4">
        <v>100.2353</v>
      </c>
      <c r="H4">
        <v>99.764709999999994</v>
      </c>
      <c r="I4">
        <v>100.2353</v>
      </c>
      <c r="K4">
        <v>51.294119999999999</v>
      </c>
      <c r="L4">
        <v>60.235289999999999</v>
      </c>
      <c r="M4">
        <v>66.352940000000004</v>
      </c>
      <c r="N4">
        <v>79.058819999999997</v>
      </c>
      <c r="O4">
        <v>82.823530000000005</v>
      </c>
      <c r="P4">
        <v>93.176469999999995</v>
      </c>
      <c r="Q4">
        <v>96</v>
      </c>
      <c r="R4">
        <v>98.352940000000004</v>
      </c>
      <c r="T4">
        <v>43.294119999999999</v>
      </c>
      <c r="U4">
        <v>55.058819999999997</v>
      </c>
      <c r="V4">
        <v>65.882350000000002</v>
      </c>
      <c r="W4">
        <v>71.529409999999999</v>
      </c>
      <c r="X4">
        <v>82.823530000000005</v>
      </c>
      <c r="Y4">
        <v>92.705879999999993</v>
      </c>
      <c r="Z4">
        <v>95.529409999999999</v>
      </c>
      <c r="AA4">
        <v>100.2353</v>
      </c>
    </row>
    <row r="5" spans="1:27" x14ac:dyDescent="0.15">
      <c r="B5">
        <v>97.411760000000001</v>
      </c>
      <c r="C5">
        <v>97.882350000000002</v>
      </c>
      <c r="D5">
        <v>100.2353</v>
      </c>
      <c r="E5">
        <v>98.352940000000004</v>
      </c>
      <c r="F5">
        <v>98.352940000000004</v>
      </c>
      <c r="G5">
        <v>98.823530000000005</v>
      </c>
      <c r="H5">
        <v>101.1765</v>
      </c>
      <c r="I5">
        <v>100.7059</v>
      </c>
      <c r="K5">
        <v>48.941180000000003</v>
      </c>
      <c r="L5">
        <v>57.411760000000001</v>
      </c>
      <c r="M5">
        <v>65.882350000000002</v>
      </c>
      <c r="N5">
        <v>80.941180000000003</v>
      </c>
      <c r="O5">
        <v>85.647059999999996</v>
      </c>
      <c r="P5">
        <v>93.647059999999996</v>
      </c>
      <c r="Q5">
        <v>96.470590000000001</v>
      </c>
      <c r="R5">
        <v>99.294120000000007</v>
      </c>
      <c r="T5">
        <v>40.470590000000001</v>
      </c>
      <c r="U5">
        <v>55.529409999999999</v>
      </c>
      <c r="V5">
        <v>64.941180000000003</v>
      </c>
      <c r="W5">
        <v>72</v>
      </c>
      <c r="X5">
        <v>84.705879999999993</v>
      </c>
      <c r="Y5">
        <v>87.529409999999999</v>
      </c>
      <c r="Z5">
        <v>93.176469999999995</v>
      </c>
      <c r="AA5">
        <v>100.7059</v>
      </c>
    </row>
    <row r="6" spans="1:27" s="80" customFormat="1" x14ac:dyDescent="0.15"/>
    <row r="7" spans="1:27" s="80" customFormat="1" x14ac:dyDescent="0.15"/>
    <row r="8" spans="1:27" s="61" customFormat="1" x14ac:dyDescent="0.15">
      <c r="A8" s="61" t="s">
        <v>247</v>
      </c>
      <c r="B8" s="81" t="s">
        <v>280</v>
      </c>
      <c r="C8" s="81"/>
      <c r="D8" s="81"/>
      <c r="E8" s="81"/>
      <c r="F8" s="81"/>
      <c r="G8" s="81"/>
      <c r="H8" s="81"/>
      <c r="I8" s="81"/>
      <c r="K8" s="81" t="s">
        <v>330</v>
      </c>
      <c r="L8" s="81"/>
      <c r="M8" s="81"/>
      <c r="N8" s="81"/>
      <c r="O8" s="81"/>
      <c r="P8" s="81"/>
      <c r="Q8" s="81"/>
      <c r="R8" s="81"/>
      <c r="T8" s="81" t="s">
        <v>331</v>
      </c>
      <c r="U8" s="81"/>
      <c r="V8" s="81"/>
      <c r="W8" s="81"/>
      <c r="X8" s="81"/>
      <c r="Y8" s="81"/>
      <c r="Z8" s="81"/>
      <c r="AA8" s="81"/>
    </row>
    <row r="9" spans="1:27" s="61" customFormat="1" x14ac:dyDescent="0.15">
      <c r="B9" s="61" t="s">
        <v>322</v>
      </c>
      <c r="C9" s="61" t="s">
        <v>323</v>
      </c>
      <c r="D9" s="61" t="s">
        <v>324</v>
      </c>
      <c r="E9" s="61" t="s">
        <v>329</v>
      </c>
      <c r="F9" s="61" t="s">
        <v>325</v>
      </c>
      <c r="G9" s="61" t="s">
        <v>327</v>
      </c>
      <c r="H9" s="61" t="s">
        <v>326</v>
      </c>
      <c r="I9" s="61" t="s">
        <v>328</v>
      </c>
      <c r="K9" s="61" t="s">
        <v>322</v>
      </c>
      <c r="L9" s="61" t="s">
        <v>323</v>
      </c>
      <c r="M9" s="61" t="s">
        <v>324</v>
      </c>
      <c r="N9" s="61" t="s">
        <v>329</v>
      </c>
      <c r="O9" s="61" t="s">
        <v>325</v>
      </c>
      <c r="P9" s="61" t="s">
        <v>327</v>
      </c>
      <c r="Q9" s="61" t="s">
        <v>326</v>
      </c>
      <c r="R9" s="61" t="s">
        <v>328</v>
      </c>
      <c r="T9" s="61" t="s">
        <v>322</v>
      </c>
      <c r="U9" s="61" t="s">
        <v>323</v>
      </c>
      <c r="V9" s="61" t="s">
        <v>324</v>
      </c>
      <c r="W9" s="61" t="s">
        <v>329</v>
      </c>
      <c r="X9" s="61" t="s">
        <v>325</v>
      </c>
      <c r="Y9" s="61" t="s">
        <v>327</v>
      </c>
      <c r="Z9" s="61" t="s">
        <v>326</v>
      </c>
      <c r="AA9" s="61" t="s">
        <v>328</v>
      </c>
    </row>
    <row r="10" spans="1:27" x14ac:dyDescent="0.15">
      <c r="B10">
        <v>100.4525</v>
      </c>
      <c r="C10">
        <v>105.4299</v>
      </c>
      <c r="D10">
        <v>105.8824</v>
      </c>
      <c r="E10">
        <v>97.285070000000005</v>
      </c>
      <c r="F10">
        <v>101.3575</v>
      </c>
      <c r="G10">
        <v>105.4299</v>
      </c>
      <c r="H10">
        <v>96.832579999999993</v>
      </c>
      <c r="I10">
        <v>104.9774</v>
      </c>
      <c r="K10">
        <v>56.108600000000003</v>
      </c>
      <c r="L10">
        <v>70.588239999999999</v>
      </c>
      <c r="M10">
        <v>75.565610000000007</v>
      </c>
      <c r="N10">
        <v>78.733029999999999</v>
      </c>
      <c r="O10">
        <v>80.995480000000001</v>
      </c>
      <c r="P10">
        <v>82.352940000000004</v>
      </c>
      <c r="Q10">
        <v>91.402709999999999</v>
      </c>
      <c r="R10">
        <v>97.737560000000002</v>
      </c>
      <c r="T10">
        <v>52.036200000000001</v>
      </c>
      <c r="U10">
        <v>52.941180000000003</v>
      </c>
      <c r="V10">
        <v>71.040719999999993</v>
      </c>
      <c r="W10">
        <v>74.660629999999998</v>
      </c>
      <c r="X10">
        <v>83.257919999999999</v>
      </c>
      <c r="Y10">
        <v>85.067869999999999</v>
      </c>
      <c r="Z10">
        <v>89.140270000000001</v>
      </c>
      <c r="AA10">
        <v>95.927599999999998</v>
      </c>
    </row>
    <row r="11" spans="1:27" x14ac:dyDescent="0.15">
      <c r="B11">
        <v>99.547510000000003</v>
      </c>
      <c r="C11">
        <v>104.0724</v>
      </c>
      <c r="D11">
        <v>109.0498</v>
      </c>
      <c r="E11">
        <v>100.905</v>
      </c>
      <c r="F11">
        <v>103.6199</v>
      </c>
      <c r="G11">
        <v>102.7149</v>
      </c>
      <c r="H11">
        <v>100</v>
      </c>
      <c r="I11">
        <v>100.4525</v>
      </c>
      <c r="K11">
        <v>59.72851</v>
      </c>
      <c r="L11">
        <v>68.778279999999995</v>
      </c>
      <c r="M11">
        <v>73.303169999999994</v>
      </c>
      <c r="N11">
        <v>80.542990000000003</v>
      </c>
      <c r="O11">
        <v>81.447959999999995</v>
      </c>
      <c r="P11">
        <v>85.067869999999999</v>
      </c>
      <c r="Q11">
        <v>94.570139999999995</v>
      </c>
      <c r="R11">
        <v>96.380089999999996</v>
      </c>
      <c r="T11">
        <v>49.321269999999998</v>
      </c>
      <c r="U11">
        <v>56.108600000000003</v>
      </c>
      <c r="V11">
        <v>66.968329999999995</v>
      </c>
      <c r="W11">
        <v>76.018100000000004</v>
      </c>
      <c r="X11">
        <v>77.828050000000005</v>
      </c>
      <c r="Y11">
        <v>82.352940000000004</v>
      </c>
      <c r="Z11">
        <v>91.855199999999996</v>
      </c>
      <c r="AA11">
        <v>96.380089999999996</v>
      </c>
    </row>
    <row r="12" spans="1:27" x14ac:dyDescent="0.15">
      <c r="B12">
        <v>97.737560000000002</v>
      </c>
      <c r="C12">
        <v>101.81</v>
      </c>
      <c r="D12">
        <v>102.7149</v>
      </c>
      <c r="E12">
        <v>104.5249</v>
      </c>
      <c r="F12">
        <v>99.095020000000005</v>
      </c>
      <c r="G12">
        <v>98.642529999999994</v>
      </c>
      <c r="H12">
        <v>102.2624</v>
      </c>
      <c r="I12">
        <v>102.2624</v>
      </c>
      <c r="K12">
        <v>57.466059999999999</v>
      </c>
      <c r="L12">
        <v>66.06335</v>
      </c>
      <c r="M12">
        <v>76.470590000000001</v>
      </c>
      <c r="N12">
        <v>77.828050000000005</v>
      </c>
      <c r="O12">
        <v>82.352940000000004</v>
      </c>
      <c r="P12">
        <v>85.972849999999994</v>
      </c>
      <c r="Q12">
        <v>95.022620000000003</v>
      </c>
      <c r="R12">
        <v>98.642529999999994</v>
      </c>
      <c r="T12">
        <v>48.416289999999996</v>
      </c>
      <c r="U12">
        <v>53.846150000000002</v>
      </c>
      <c r="V12">
        <v>72.850679999999997</v>
      </c>
      <c r="W12">
        <v>78.280540000000002</v>
      </c>
      <c r="X12">
        <v>79.185519999999997</v>
      </c>
      <c r="Y12">
        <v>84.615380000000002</v>
      </c>
      <c r="Z12">
        <v>90.950230000000005</v>
      </c>
      <c r="AA12">
        <v>98.642529999999994</v>
      </c>
    </row>
  </sheetData>
  <mergeCells count="7">
    <mergeCell ref="B1:I1"/>
    <mergeCell ref="K1:R1"/>
    <mergeCell ref="T1:AA1"/>
    <mergeCell ref="B8:I8"/>
    <mergeCell ref="K8:R8"/>
    <mergeCell ref="T8:AA8"/>
    <mergeCell ref="A6:XFD7"/>
  </mergeCells>
  <phoneticPr fontId="1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E6D03-ABAE-49AF-ABD6-3188A42A86DE}">
  <dimension ref="A1:K59"/>
  <sheetViews>
    <sheetView workbookViewId="0">
      <selection sqref="A1:XFD1"/>
    </sheetView>
  </sheetViews>
  <sheetFormatPr defaultRowHeight="13.5" x14ac:dyDescent="0.15"/>
  <cols>
    <col min="1" max="1" width="11.125" customWidth="1"/>
  </cols>
  <sheetData>
    <row r="1" spans="1:11" s="62" customFormat="1" ht="15.75" x14ac:dyDescent="0.15">
      <c r="B1" s="87" t="s">
        <v>353</v>
      </c>
      <c r="C1" s="87"/>
      <c r="D1" s="87"/>
      <c r="E1" s="87"/>
      <c r="F1" s="87"/>
      <c r="G1" s="87"/>
      <c r="H1" s="87"/>
      <c r="I1" s="87"/>
      <c r="J1" s="87"/>
      <c r="K1" s="87"/>
    </row>
    <row r="2" spans="1:11" x14ac:dyDescent="0.15">
      <c r="A2" t="s">
        <v>290</v>
      </c>
      <c r="B2" s="80" t="s">
        <v>286</v>
      </c>
      <c r="C2" s="80"/>
      <c r="D2" s="80"/>
      <c r="E2" s="80"/>
      <c r="F2" s="80"/>
      <c r="G2" s="80"/>
      <c r="H2" s="80"/>
      <c r="I2" s="80"/>
      <c r="J2" s="80"/>
      <c r="K2" s="80"/>
    </row>
    <row r="3" spans="1:11" x14ac:dyDescent="0.15">
      <c r="A3">
        <v>1</v>
      </c>
      <c r="B3">
        <v>82.277361999999997</v>
      </c>
      <c r="C3">
        <v>68.175244500000005</v>
      </c>
      <c r="D3">
        <v>62.649701999999998</v>
      </c>
      <c r="E3">
        <v>65.804544000000007</v>
      </c>
      <c r="F3">
        <v>63.404302999999999</v>
      </c>
      <c r="G3">
        <v>61.589080000000003</v>
      </c>
      <c r="H3">
        <v>59.982374999999998</v>
      </c>
      <c r="I3">
        <v>58.258015999999998</v>
      </c>
      <c r="J3">
        <v>50.176098000000003</v>
      </c>
      <c r="K3">
        <v>74.635369999999995</v>
      </c>
    </row>
    <row r="4" spans="1:11" x14ac:dyDescent="0.15">
      <c r="A4">
        <v>2</v>
      </c>
      <c r="B4">
        <v>97.376255999999998</v>
      </c>
      <c r="C4">
        <v>95.537728000000001</v>
      </c>
      <c r="D4">
        <v>83.067543999999998</v>
      </c>
      <c r="E4">
        <v>90.473600000000005</v>
      </c>
      <c r="F4">
        <v>82.669899000000001</v>
      </c>
      <c r="G4">
        <v>86.222330999999997</v>
      </c>
      <c r="H4">
        <v>79.130790000000005</v>
      </c>
      <c r="I4">
        <v>98.161687499999999</v>
      </c>
      <c r="J4">
        <v>68.076288000000005</v>
      </c>
      <c r="K4">
        <v>98.002075000000005</v>
      </c>
    </row>
    <row r="5" spans="1:11" x14ac:dyDescent="0.15">
      <c r="A5">
        <v>3</v>
      </c>
      <c r="B5">
        <v>273.671716</v>
      </c>
      <c r="C5">
        <v>210.07696250000001</v>
      </c>
      <c r="D5">
        <v>160.96939750000001</v>
      </c>
      <c r="E5">
        <v>153.83033750000001</v>
      </c>
      <c r="F5">
        <v>258.38657999999998</v>
      </c>
      <c r="G5">
        <v>219.19124249999999</v>
      </c>
      <c r="H5">
        <v>145.33050399999999</v>
      </c>
      <c r="I5">
        <v>214.19921249999999</v>
      </c>
      <c r="J5">
        <v>213.12960000000001</v>
      </c>
      <c r="K5">
        <v>192.372592</v>
      </c>
    </row>
    <row r="6" spans="1:11" x14ac:dyDescent="0.15">
      <c r="A6">
        <v>4</v>
      </c>
      <c r="B6">
        <v>405.318938</v>
      </c>
      <c r="C6">
        <v>422.49758400000002</v>
      </c>
      <c r="D6">
        <v>332.51253400000002</v>
      </c>
      <c r="E6">
        <v>327.32597550000003</v>
      </c>
      <c r="F6">
        <v>295.87345449999998</v>
      </c>
      <c r="G6">
        <v>264.58267599999999</v>
      </c>
      <c r="H6">
        <v>187.4016</v>
      </c>
      <c r="I6">
        <v>456.32343200000003</v>
      </c>
      <c r="J6">
        <v>374.35991200000001</v>
      </c>
      <c r="K6">
        <v>438.43638399999998</v>
      </c>
    </row>
    <row r="7" spans="1:11" x14ac:dyDescent="0.15">
      <c r="A7">
        <v>5</v>
      </c>
      <c r="B7">
        <v>609.645938</v>
      </c>
      <c r="C7">
        <v>508.26801399999999</v>
      </c>
      <c r="D7">
        <v>463.84673400000003</v>
      </c>
      <c r="E7">
        <v>406.421875</v>
      </c>
      <c r="F7">
        <v>480.5333225</v>
      </c>
      <c r="G7">
        <v>340.49660799999998</v>
      </c>
      <c r="H7">
        <v>252.46228350000001</v>
      </c>
      <c r="I7">
        <v>647.71875</v>
      </c>
      <c r="J7">
        <v>401.43559449999998</v>
      </c>
      <c r="K7">
        <v>493.52934800000003</v>
      </c>
    </row>
    <row r="8" spans="1:11" x14ac:dyDescent="0.15">
      <c r="A8">
        <v>6</v>
      </c>
      <c r="B8">
        <v>943.090238</v>
      </c>
      <c r="C8">
        <v>594.36748799999998</v>
      </c>
      <c r="D8">
        <v>522.80124999999998</v>
      </c>
      <c r="E8">
        <v>787.86737400000004</v>
      </c>
      <c r="F8">
        <v>520.70399999999995</v>
      </c>
      <c r="G8">
        <v>577.70214299999998</v>
      </c>
      <c r="H8">
        <v>597.91996800000004</v>
      </c>
      <c r="I8">
        <v>886.71890350000001</v>
      </c>
      <c r="J8">
        <v>531.10740150000004</v>
      </c>
      <c r="K8">
        <v>675.56364199999996</v>
      </c>
    </row>
    <row r="9" spans="1:11" x14ac:dyDescent="0.15">
      <c r="A9">
        <v>7</v>
      </c>
      <c r="B9">
        <v>1505.3904299999999</v>
      </c>
      <c r="C9">
        <v>859.67105000000004</v>
      </c>
      <c r="D9">
        <v>584.71883749999995</v>
      </c>
      <c r="E9">
        <v>1171.784175</v>
      </c>
      <c r="F9">
        <v>783.12297599999999</v>
      </c>
      <c r="G9">
        <v>736.74249799999996</v>
      </c>
      <c r="H9">
        <v>643.43500200000005</v>
      </c>
      <c r="I9">
        <v>1437.9253650000001</v>
      </c>
      <c r="J9">
        <v>744.21473749999996</v>
      </c>
      <c r="K9">
        <v>1087.4906639999999</v>
      </c>
    </row>
    <row r="10" spans="1:11" x14ac:dyDescent="0.15">
      <c r="A10">
        <v>8</v>
      </c>
      <c r="B10">
        <v>1770.8418899999999</v>
      </c>
      <c r="C10">
        <v>1342.816681</v>
      </c>
      <c r="D10">
        <v>797.33191999999997</v>
      </c>
      <c r="E10">
        <v>1492.473645</v>
      </c>
      <c r="F10">
        <v>1036.3709019999999</v>
      </c>
      <c r="G10">
        <v>1253.8119589999999</v>
      </c>
      <c r="H10">
        <v>745.82330899999999</v>
      </c>
      <c r="I10">
        <v>1835.625984</v>
      </c>
      <c r="J10">
        <v>1134.0315599999999</v>
      </c>
      <c r="K10">
        <v>1296.919412</v>
      </c>
    </row>
    <row r="11" spans="1:11" x14ac:dyDescent="0.15">
      <c r="A11">
        <v>9</v>
      </c>
      <c r="B11">
        <v>1989.1742999999999</v>
      </c>
      <c r="C11">
        <v>1833.8323499999999</v>
      </c>
      <c r="D11">
        <v>1215.173808</v>
      </c>
      <c r="E11">
        <v>1742.625315</v>
      </c>
      <c r="F11">
        <v>1443.1039699999999</v>
      </c>
      <c r="G11">
        <v>1697.5643250000001</v>
      </c>
      <c r="H11">
        <v>1116.14112</v>
      </c>
      <c r="I11">
        <v>2110.879265</v>
      </c>
      <c r="J11">
        <v>1269.4892</v>
      </c>
      <c r="K11">
        <v>1641.3320000000001</v>
      </c>
    </row>
    <row r="12" spans="1:11" x14ac:dyDescent="0.15">
      <c r="A12">
        <v>10</v>
      </c>
      <c r="B12">
        <v>2253.2566999999999</v>
      </c>
      <c r="C12">
        <v>2102.9688230000002</v>
      </c>
      <c r="D12">
        <v>1357.3524379999999</v>
      </c>
      <c r="E12">
        <v>2007.299493</v>
      </c>
      <c r="F12">
        <v>1686.3450560000001</v>
      </c>
      <c r="G12">
        <v>2031.482728</v>
      </c>
      <c r="H12">
        <v>1410.310512</v>
      </c>
      <c r="I12">
        <v>2362.359825</v>
      </c>
      <c r="J12">
        <v>1520.0150839999999</v>
      </c>
      <c r="K12">
        <v>2046.6908000000001</v>
      </c>
    </row>
    <row r="13" spans="1:11" x14ac:dyDescent="0.15">
      <c r="A13">
        <v>11</v>
      </c>
      <c r="B13">
        <v>2435.7108600000001</v>
      </c>
      <c r="C13">
        <v>2233.587462</v>
      </c>
      <c r="D13">
        <v>1643.5811699999999</v>
      </c>
      <c r="E13">
        <v>2246.8596480000001</v>
      </c>
      <c r="F13">
        <v>2054.3338960000001</v>
      </c>
      <c r="G13">
        <v>2244.3563519999998</v>
      </c>
      <c r="H13">
        <v>1881.0047999999999</v>
      </c>
      <c r="I13">
        <v>2545.7349599999998</v>
      </c>
      <c r="J13">
        <v>1914.8583960000001</v>
      </c>
      <c r="K13">
        <v>2265.0265420000001</v>
      </c>
    </row>
    <row r="14" spans="1:11" x14ac:dyDescent="0.15">
      <c r="A14">
        <v>12</v>
      </c>
      <c r="B14">
        <v>2731.0980100000002</v>
      </c>
      <c r="C14">
        <v>2463.324584</v>
      </c>
      <c r="D14">
        <v>2387.9659999999999</v>
      </c>
      <c r="E14">
        <v>2592.1082000000001</v>
      </c>
      <c r="F14">
        <v>2302.0497270000001</v>
      </c>
      <c r="G14">
        <v>2640.2284420000001</v>
      </c>
      <c r="H14">
        <v>2175.9856199999999</v>
      </c>
      <c r="I14">
        <v>2779.717028</v>
      </c>
      <c r="J14">
        <v>2357.8873170000002</v>
      </c>
      <c r="K14">
        <v>2560.7549439999998</v>
      </c>
    </row>
    <row r="15" spans="1:11" s="80" customFormat="1" x14ac:dyDescent="0.15"/>
    <row r="16" spans="1:11" ht="15.75" x14ac:dyDescent="0.15">
      <c r="B16" s="80" t="s">
        <v>306</v>
      </c>
      <c r="C16" s="80"/>
      <c r="D16" s="80"/>
      <c r="E16" s="80"/>
      <c r="F16" s="80"/>
      <c r="G16" s="80"/>
      <c r="H16" s="80"/>
      <c r="I16" s="80"/>
      <c r="J16" s="80"/>
      <c r="K16" s="80"/>
    </row>
    <row r="17" spans="1:11" x14ac:dyDescent="0.15">
      <c r="A17" t="s">
        <v>290</v>
      </c>
      <c r="B17" s="80" t="s">
        <v>332</v>
      </c>
      <c r="C17" s="80"/>
      <c r="D17" s="80"/>
      <c r="E17" s="80"/>
      <c r="F17" s="80"/>
      <c r="G17" s="80"/>
      <c r="H17" s="80"/>
      <c r="I17" s="80"/>
      <c r="J17" s="80"/>
      <c r="K17" s="80"/>
    </row>
    <row r="18" spans="1:11" ht="14.25" x14ac:dyDescent="0.2">
      <c r="A18" s="15">
        <v>1</v>
      </c>
      <c r="B18" s="15">
        <v>51.280304000000001</v>
      </c>
      <c r="C18" s="15">
        <v>54.470688000000003</v>
      </c>
      <c r="D18" s="15">
        <v>50.463087999999999</v>
      </c>
      <c r="E18" s="15">
        <v>49.135111999999999</v>
      </c>
      <c r="F18" s="15">
        <v>45.3005</v>
      </c>
      <c r="G18" s="15">
        <v>43.236128000000001</v>
      </c>
      <c r="H18" s="15">
        <v>50.335999999999999</v>
      </c>
      <c r="I18" s="15">
        <v>51.101399999999998</v>
      </c>
      <c r="J18" s="15">
        <v>54.428220000000003</v>
      </c>
      <c r="K18" s="15">
        <v>56.318064999999997</v>
      </c>
    </row>
    <row r="19" spans="1:11" ht="14.25" x14ac:dyDescent="0.2">
      <c r="A19" s="15">
        <v>2</v>
      </c>
      <c r="B19" s="15">
        <v>65.554209</v>
      </c>
      <c r="C19" s="15">
        <v>71.024912</v>
      </c>
      <c r="D19" s="15">
        <v>61.609327999999998</v>
      </c>
      <c r="E19" s="15">
        <v>59.612597999999998</v>
      </c>
      <c r="F19" s="15">
        <v>47.183759999999999</v>
      </c>
      <c r="G19" s="15">
        <v>49.973976</v>
      </c>
      <c r="H19" s="15">
        <v>63.512320000000003</v>
      </c>
      <c r="I19" s="15">
        <v>54.804400000000001</v>
      </c>
      <c r="J19" s="15">
        <v>55.411200000000001</v>
      </c>
      <c r="K19" s="15">
        <v>61.310665</v>
      </c>
    </row>
    <row r="20" spans="1:11" ht="14.25" x14ac:dyDescent="0.2">
      <c r="A20" s="15">
        <v>3</v>
      </c>
      <c r="B20" s="15">
        <v>84.636301500000002</v>
      </c>
      <c r="C20" s="15">
        <v>85.708349999999996</v>
      </c>
      <c r="D20" s="15">
        <v>99.017250000000004</v>
      </c>
      <c r="E20" s="15">
        <v>76.177826499999995</v>
      </c>
      <c r="F20" s="15">
        <v>72.072018</v>
      </c>
      <c r="G20" s="15">
        <v>80.267471240000006</v>
      </c>
      <c r="H20" s="15">
        <v>64.166399999999996</v>
      </c>
      <c r="I20" s="15">
        <v>80.370900000000006</v>
      </c>
      <c r="J20" s="15">
        <v>73.419207999999998</v>
      </c>
      <c r="K20" s="15">
        <v>83.180102000000005</v>
      </c>
    </row>
    <row r="21" spans="1:11" ht="14.25" x14ac:dyDescent="0.2">
      <c r="A21" s="15">
        <v>4</v>
      </c>
      <c r="B21" s="15">
        <v>69.523980499999993</v>
      </c>
      <c r="C21" s="15">
        <v>107.22926699999999</v>
      </c>
      <c r="D21" s="15">
        <v>135.16800000000001</v>
      </c>
      <c r="E21" s="15">
        <v>78.160970000000006</v>
      </c>
      <c r="F21" s="15">
        <v>89.754941500000001</v>
      </c>
      <c r="G21" s="15">
        <v>89.304255999999995</v>
      </c>
      <c r="H21" s="15">
        <v>69.986702500000007</v>
      </c>
      <c r="I21" s="15">
        <v>77.411473999999998</v>
      </c>
      <c r="J21" s="15">
        <v>96.345115500000006</v>
      </c>
      <c r="K21" s="15">
        <v>72.203305999999998</v>
      </c>
    </row>
    <row r="22" spans="1:11" ht="14.25" x14ac:dyDescent="0.2">
      <c r="A22" s="15">
        <v>5</v>
      </c>
      <c r="B22" s="15">
        <v>100.03046399999999</v>
      </c>
      <c r="C22" s="15">
        <v>116.1261215</v>
      </c>
      <c r="D22" s="15">
        <v>122.578176</v>
      </c>
      <c r="E22" s="15">
        <v>84.282430500000004</v>
      </c>
      <c r="F22" s="15">
        <v>103.90785</v>
      </c>
      <c r="G22" s="15">
        <v>106.60791999999999</v>
      </c>
      <c r="H22" s="15">
        <v>76.411430999999993</v>
      </c>
      <c r="I22" s="15">
        <v>79.627195999999998</v>
      </c>
      <c r="J22" s="15">
        <v>91.762525499999995</v>
      </c>
      <c r="K22" s="15">
        <v>73.252452000000005</v>
      </c>
    </row>
    <row r="23" spans="1:11" ht="14.25" x14ac:dyDescent="0.2">
      <c r="A23" s="15">
        <v>6</v>
      </c>
      <c r="B23" s="15">
        <v>111.36021599999999</v>
      </c>
      <c r="C23" s="15">
        <v>139.1418295</v>
      </c>
      <c r="D23" s="15">
        <v>131.33376000000001</v>
      </c>
      <c r="E23" s="15">
        <v>107.8115275</v>
      </c>
      <c r="F23" s="15">
        <v>108.357902</v>
      </c>
      <c r="G23" s="15">
        <v>129.1584</v>
      </c>
      <c r="H23" s="15">
        <v>91.329412500000004</v>
      </c>
      <c r="I23" s="15">
        <v>115.3545215</v>
      </c>
      <c r="J23" s="15">
        <v>90.813491999999997</v>
      </c>
      <c r="K23" s="15">
        <v>121.43953399999999</v>
      </c>
    </row>
    <row r="24" spans="1:11" ht="14.25" x14ac:dyDescent="0.2">
      <c r="A24" s="15">
        <v>7</v>
      </c>
      <c r="B24" s="15">
        <v>128.74974800000001</v>
      </c>
      <c r="C24" s="15">
        <v>132.05068800000001</v>
      </c>
      <c r="D24" s="15">
        <v>143.49865600000001</v>
      </c>
      <c r="E24" s="15">
        <v>121.93704049999999</v>
      </c>
      <c r="F24" s="15">
        <v>90.494649499999994</v>
      </c>
      <c r="G24" s="15">
        <v>123.30135</v>
      </c>
      <c r="H24" s="15">
        <v>111.1881805</v>
      </c>
      <c r="I24" s="15">
        <v>107.38885000000001</v>
      </c>
      <c r="J24" s="15">
        <v>124.65349999999999</v>
      </c>
      <c r="K24" s="15">
        <v>132.49228199999999</v>
      </c>
    </row>
    <row r="25" spans="1:11" ht="14.25" x14ac:dyDescent="0.2">
      <c r="A25" s="15">
        <v>8</v>
      </c>
      <c r="B25" s="15">
        <v>123.552182</v>
      </c>
      <c r="C25" s="15">
        <v>105.48466000000001</v>
      </c>
      <c r="D25" s="15">
        <v>134.49492000000001</v>
      </c>
      <c r="E25" s="15">
        <v>117.09803599999999</v>
      </c>
      <c r="F25" s="15">
        <v>93.157415999999998</v>
      </c>
      <c r="G25" s="15">
        <v>123.80288</v>
      </c>
      <c r="H25" s="15">
        <v>100.615028</v>
      </c>
      <c r="I25" s="15">
        <v>99.406199999999998</v>
      </c>
      <c r="J25" s="15">
        <v>97.714661500000005</v>
      </c>
      <c r="K25" s="15">
        <v>139.5981835</v>
      </c>
    </row>
    <row r="26" spans="1:11" ht="14.25" x14ac:dyDescent="0.2">
      <c r="A26" s="15">
        <v>9</v>
      </c>
      <c r="B26" s="15">
        <v>153.99585999999999</v>
      </c>
      <c r="C26" s="15">
        <v>109.60664</v>
      </c>
      <c r="D26" s="15">
        <v>161.3776</v>
      </c>
      <c r="E26" s="15">
        <v>106.331715</v>
      </c>
      <c r="F26" s="15">
        <v>98.856875000000002</v>
      </c>
      <c r="G26" s="15">
        <v>105.09805350000001</v>
      </c>
      <c r="H26" s="15">
        <v>114.0349655</v>
      </c>
      <c r="I26" s="15">
        <v>110.9246875</v>
      </c>
      <c r="J26" s="15">
        <v>116.05800000000001</v>
      </c>
      <c r="K26" s="15">
        <v>157.4077455</v>
      </c>
    </row>
    <row r="27" spans="1:11" ht="14.25" x14ac:dyDescent="0.2">
      <c r="A27" s="15">
        <v>10</v>
      </c>
      <c r="B27" s="15">
        <v>135.39587399999999</v>
      </c>
      <c r="C27" s="15">
        <v>104.659161</v>
      </c>
      <c r="D27" s="15">
        <v>172.90301049999999</v>
      </c>
      <c r="E27" s="15">
        <v>111.849012</v>
      </c>
      <c r="F27" s="15">
        <v>100.304568</v>
      </c>
      <c r="G27" s="15">
        <v>101.742654</v>
      </c>
      <c r="H27" s="15">
        <v>132.86263750000001</v>
      </c>
      <c r="I27" s="15">
        <v>111.60955800000001</v>
      </c>
      <c r="J27" s="15">
        <v>112.18318650000001</v>
      </c>
      <c r="K27" s="15">
        <v>167.33174399999999</v>
      </c>
    </row>
    <row r="28" spans="1:11" ht="14.25" x14ac:dyDescent="0.2">
      <c r="A28" s="15">
        <v>11</v>
      </c>
      <c r="B28" s="15">
        <v>140.54792399999999</v>
      </c>
      <c r="C28" s="15">
        <v>122.35578750000001</v>
      </c>
      <c r="D28" s="15">
        <v>198.61630650000001</v>
      </c>
      <c r="E28" s="15">
        <v>117.02545000000001</v>
      </c>
      <c r="F28" s="15">
        <v>106.661984</v>
      </c>
      <c r="G28" s="15">
        <v>109.051312</v>
      </c>
      <c r="H28" s="15">
        <v>149.441204</v>
      </c>
      <c r="I28" s="15">
        <v>114.27811850000001</v>
      </c>
      <c r="J28" s="15">
        <v>121.260544</v>
      </c>
      <c r="K28" s="15">
        <v>170.380809</v>
      </c>
    </row>
    <row r="29" spans="1:11" ht="14.25" x14ac:dyDescent="0.2">
      <c r="A29" s="15">
        <v>12</v>
      </c>
      <c r="B29" s="15">
        <v>162.35185000000001</v>
      </c>
      <c r="C29" s="15">
        <v>132.582528</v>
      </c>
      <c r="D29" s="15">
        <v>219.024</v>
      </c>
      <c r="E29" s="15">
        <v>156.04380599999999</v>
      </c>
      <c r="F29" s="15">
        <v>133.02574999999999</v>
      </c>
      <c r="G29" s="15">
        <v>129.05357100000001</v>
      </c>
      <c r="H29" s="15">
        <v>175.2013125</v>
      </c>
      <c r="I29" s="15">
        <v>123.58459999999999</v>
      </c>
      <c r="J29" s="15">
        <v>151.64111249999999</v>
      </c>
      <c r="K29" s="15">
        <v>175.7844375</v>
      </c>
    </row>
    <row r="30" spans="1:11" s="80" customFormat="1" x14ac:dyDescent="0.15"/>
    <row r="31" spans="1:11" ht="15.75" x14ac:dyDescent="0.15">
      <c r="B31" s="80" t="s">
        <v>306</v>
      </c>
      <c r="C31" s="80"/>
      <c r="D31" s="80"/>
      <c r="E31" s="80"/>
      <c r="F31" s="80"/>
      <c r="G31" s="80"/>
      <c r="H31" s="80"/>
      <c r="I31" s="80"/>
      <c r="J31" s="80"/>
      <c r="K31" s="80"/>
    </row>
    <row r="32" spans="1:11" x14ac:dyDescent="0.15">
      <c r="A32" t="s">
        <v>290</v>
      </c>
      <c r="B32" s="80" t="s">
        <v>333</v>
      </c>
      <c r="C32" s="80"/>
      <c r="D32" s="80"/>
      <c r="E32" s="80"/>
      <c r="F32" s="80"/>
      <c r="G32" s="80"/>
      <c r="H32" s="80"/>
      <c r="I32" s="80"/>
      <c r="J32" s="80"/>
      <c r="K32" s="80"/>
    </row>
    <row r="33" spans="1:11" ht="14.25" x14ac:dyDescent="0.2">
      <c r="A33" s="15">
        <v>1</v>
      </c>
      <c r="B33" s="15">
        <v>51.662928999999998</v>
      </c>
      <c r="C33" s="15">
        <v>47.023924000000001</v>
      </c>
      <c r="D33" s="15">
        <v>50.912637500000002</v>
      </c>
      <c r="E33" s="15">
        <v>50.054479999999998</v>
      </c>
      <c r="F33" s="15">
        <v>64.770303999999996</v>
      </c>
      <c r="G33" s="15">
        <v>68.668599999999998</v>
      </c>
      <c r="H33" s="15">
        <v>47.473452000000002</v>
      </c>
      <c r="I33" s="15">
        <v>42.177024000000003</v>
      </c>
      <c r="J33" s="15">
        <v>50.994436499999999</v>
      </c>
      <c r="K33" s="15">
        <v>65.290446000000003</v>
      </c>
    </row>
    <row r="34" spans="1:11" ht="14.25" x14ac:dyDescent="0.2">
      <c r="A34" s="15">
        <v>2</v>
      </c>
      <c r="B34" s="15">
        <v>57.323549999999997</v>
      </c>
      <c r="C34" s="15">
        <v>49.850175999999998</v>
      </c>
      <c r="D34" s="15">
        <v>53.568249999999999</v>
      </c>
      <c r="E34" s="15">
        <v>54.275399999999998</v>
      </c>
      <c r="F34" s="15">
        <v>70.792461000000003</v>
      </c>
      <c r="G34" s="15">
        <v>77.766439500000004</v>
      </c>
      <c r="H34" s="15">
        <v>45.9758475</v>
      </c>
      <c r="I34" s="15">
        <v>46.555497000000003</v>
      </c>
      <c r="J34" s="15">
        <v>65.717730000000003</v>
      </c>
      <c r="K34" s="15">
        <v>70.844800000000006</v>
      </c>
    </row>
    <row r="35" spans="1:11" ht="14.25" x14ac:dyDescent="0.2">
      <c r="A35" s="15">
        <v>3</v>
      </c>
      <c r="B35" s="15">
        <v>64.537024000000002</v>
      </c>
      <c r="C35" s="15">
        <v>58.462158500000001</v>
      </c>
      <c r="D35" s="15">
        <v>72.196799999999996</v>
      </c>
      <c r="E35" s="15">
        <v>71.818098000000006</v>
      </c>
      <c r="F35" s="15">
        <v>71.610749999999996</v>
      </c>
      <c r="G35" s="15">
        <v>63.7257465</v>
      </c>
      <c r="H35" s="15">
        <v>94.121511999999996</v>
      </c>
      <c r="I35" s="15">
        <v>68.397772500000002</v>
      </c>
      <c r="J35" s="15">
        <v>56.002274999999997</v>
      </c>
      <c r="K35" s="15">
        <v>71.105860000000007</v>
      </c>
    </row>
    <row r="36" spans="1:11" ht="14.25" x14ac:dyDescent="0.2">
      <c r="A36" s="15">
        <v>4</v>
      </c>
      <c r="B36" s="15">
        <v>73.766682500000002</v>
      </c>
      <c r="C36" s="15">
        <v>75.709763499999994</v>
      </c>
      <c r="D36" s="15">
        <v>80.699147999999994</v>
      </c>
      <c r="E36" s="15">
        <v>92.319426000000007</v>
      </c>
      <c r="F36" s="15">
        <v>81.342743999999996</v>
      </c>
      <c r="G36" s="15">
        <v>114.93185</v>
      </c>
      <c r="H36" s="15">
        <v>102.79045000000001</v>
      </c>
      <c r="I36" s="15">
        <v>61.292862</v>
      </c>
      <c r="J36" s="15">
        <v>60.572423999999998</v>
      </c>
      <c r="K36" s="15">
        <v>68.1467715</v>
      </c>
    </row>
    <row r="37" spans="1:11" ht="14.25" x14ac:dyDescent="0.2">
      <c r="A37" s="15">
        <v>5</v>
      </c>
      <c r="B37" s="15">
        <v>84.013022500000005</v>
      </c>
      <c r="C37" s="15">
        <v>97.127174999999994</v>
      </c>
      <c r="D37" s="15">
        <v>102.13755999999999</v>
      </c>
      <c r="E37" s="15">
        <v>90.970102999999995</v>
      </c>
      <c r="F37" s="15">
        <v>96.206992</v>
      </c>
      <c r="G37" s="15">
        <v>125.86838849999999</v>
      </c>
      <c r="H37" s="15">
        <v>81.319220999999999</v>
      </c>
      <c r="I37" s="15">
        <v>76.546047999999999</v>
      </c>
      <c r="J37" s="15">
        <v>62.866833999999997</v>
      </c>
      <c r="K37" s="15">
        <v>81.982349999999997</v>
      </c>
    </row>
    <row r="38" spans="1:11" ht="14.25" x14ac:dyDescent="0.2">
      <c r="A38" s="15">
        <v>6</v>
      </c>
      <c r="B38" s="15">
        <v>77.842296000000005</v>
      </c>
      <c r="C38" s="15">
        <v>104.14687499999999</v>
      </c>
      <c r="D38" s="15">
        <v>93.283609499999997</v>
      </c>
      <c r="E38" s="15">
        <v>91.436837999999995</v>
      </c>
      <c r="F38" s="15">
        <v>120.878946</v>
      </c>
      <c r="G38" s="15">
        <v>131.34711799999999</v>
      </c>
      <c r="H38" s="15">
        <v>100.04214899999999</v>
      </c>
      <c r="I38" s="15">
        <v>90.740694000000005</v>
      </c>
      <c r="J38" s="15">
        <v>65.689689999999999</v>
      </c>
      <c r="K38" s="15">
        <v>94.376331500000006</v>
      </c>
    </row>
    <row r="39" spans="1:11" ht="14.25" x14ac:dyDescent="0.2">
      <c r="A39" s="15">
        <v>7</v>
      </c>
      <c r="B39" s="15">
        <v>99.212717499999997</v>
      </c>
      <c r="C39" s="15">
        <v>124.589409</v>
      </c>
      <c r="D39" s="15">
        <v>111.912426</v>
      </c>
      <c r="E39" s="15">
        <v>115.430615</v>
      </c>
      <c r="F39" s="15">
        <v>133.91747599999999</v>
      </c>
      <c r="G39" s="15">
        <v>135.47090399999999</v>
      </c>
      <c r="H39" s="15">
        <v>128.358935</v>
      </c>
      <c r="I39" s="15">
        <v>92.133895499999994</v>
      </c>
      <c r="J39" s="15">
        <v>99.100319999999996</v>
      </c>
      <c r="K39" s="15">
        <v>117.045</v>
      </c>
    </row>
    <row r="40" spans="1:11" ht="14.25" x14ac:dyDescent="0.2">
      <c r="A40" s="15">
        <v>8</v>
      </c>
      <c r="B40" s="15">
        <v>130.615171</v>
      </c>
      <c r="C40" s="15">
        <v>146.959744</v>
      </c>
      <c r="D40" s="15">
        <v>115.48088749999999</v>
      </c>
      <c r="E40" s="15">
        <v>111.94456049999999</v>
      </c>
      <c r="F40" s="15">
        <v>140.96685600000001</v>
      </c>
      <c r="G40" s="15">
        <v>145.64328399999999</v>
      </c>
      <c r="H40" s="15">
        <v>144.05074200000001</v>
      </c>
      <c r="I40" s="15">
        <v>103.86528749999999</v>
      </c>
      <c r="J40" s="15">
        <v>92.106598500000004</v>
      </c>
      <c r="K40" s="15">
        <v>127.325952</v>
      </c>
    </row>
    <row r="41" spans="1:11" ht="14.25" x14ac:dyDescent="0.2">
      <c r="A41" s="15">
        <v>9</v>
      </c>
      <c r="B41" s="15">
        <v>144.38300799999999</v>
      </c>
      <c r="C41" s="15">
        <v>156.816</v>
      </c>
      <c r="D41" s="15">
        <v>124.7834735</v>
      </c>
      <c r="E41" s="15">
        <v>127.61451</v>
      </c>
      <c r="F41" s="15">
        <v>141.88744</v>
      </c>
      <c r="G41" s="15">
        <v>153.37643750000001</v>
      </c>
      <c r="H41" s="15">
        <v>147.29853600000001</v>
      </c>
      <c r="I41" s="15">
        <v>106.500096</v>
      </c>
      <c r="J41" s="15">
        <v>95.54804</v>
      </c>
      <c r="K41" s="15">
        <v>122.994681</v>
      </c>
    </row>
    <row r="42" spans="1:11" ht="14.25" x14ac:dyDescent="0.2">
      <c r="A42" s="15">
        <v>10</v>
      </c>
      <c r="B42" s="15">
        <v>140.55359999999999</v>
      </c>
      <c r="C42" s="15">
        <v>178.02287999999999</v>
      </c>
      <c r="D42" s="15">
        <v>131.475212</v>
      </c>
      <c r="E42" s="15">
        <v>120.31255400000001</v>
      </c>
      <c r="F42" s="15">
        <v>143.43307200000001</v>
      </c>
      <c r="G42" s="15">
        <v>164.99886599999999</v>
      </c>
      <c r="H42" s="15">
        <v>159.6104345</v>
      </c>
      <c r="I42" s="15">
        <v>122.3915135</v>
      </c>
      <c r="J42" s="15">
        <v>114.59481599999999</v>
      </c>
      <c r="K42" s="15">
        <v>124.88914800000001</v>
      </c>
    </row>
    <row r="43" spans="1:11" ht="14.25" x14ac:dyDescent="0.2">
      <c r="A43" s="15">
        <v>11</v>
      </c>
      <c r="B43" s="15">
        <v>148.990061</v>
      </c>
      <c r="C43" s="15">
        <v>186.06968850000001</v>
      </c>
      <c r="D43" s="15">
        <v>132.09184350000001</v>
      </c>
      <c r="E43" s="15">
        <v>142.19728799999999</v>
      </c>
      <c r="F43" s="15">
        <v>163.759525</v>
      </c>
      <c r="G43" s="15">
        <v>187.040074</v>
      </c>
      <c r="H43" s="15">
        <v>180.2111385</v>
      </c>
      <c r="I43" s="15">
        <v>138.48710399999999</v>
      </c>
      <c r="J43" s="15">
        <v>126.40860000000001</v>
      </c>
      <c r="K43" s="15">
        <v>146.32901100000001</v>
      </c>
    </row>
    <row r="44" spans="1:11" ht="14.25" x14ac:dyDescent="0.2">
      <c r="A44" s="15">
        <v>12</v>
      </c>
      <c r="B44" s="15">
        <v>158.785313</v>
      </c>
      <c r="C44" s="15">
        <v>234.95008999999999</v>
      </c>
      <c r="D44" s="15">
        <v>169.75728799999999</v>
      </c>
      <c r="E44" s="15">
        <v>159.30497</v>
      </c>
      <c r="F44" s="15">
        <v>176.760412</v>
      </c>
      <c r="G44" s="15">
        <v>193.17638600000001</v>
      </c>
      <c r="H44" s="15">
        <v>191.85566399999999</v>
      </c>
      <c r="I44" s="15">
        <v>142.304756</v>
      </c>
      <c r="J44" s="15">
        <v>132.75697500000001</v>
      </c>
      <c r="K44" s="15">
        <v>155.60269550000001</v>
      </c>
    </row>
    <row r="45" spans="1:11" s="80" customFormat="1" x14ac:dyDescent="0.15"/>
    <row r="46" spans="1:11" ht="15.75" x14ac:dyDescent="0.15">
      <c r="B46" s="80" t="s">
        <v>306</v>
      </c>
      <c r="C46" s="80"/>
      <c r="D46" s="80"/>
      <c r="E46" s="80"/>
      <c r="F46" s="80"/>
      <c r="G46" s="80"/>
      <c r="H46" s="80"/>
      <c r="I46" s="80"/>
      <c r="J46" s="80"/>
      <c r="K46" s="80"/>
    </row>
    <row r="47" spans="1:11" x14ac:dyDescent="0.15">
      <c r="A47" t="s">
        <v>290</v>
      </c>
      <c r="B47" s="80" t="s">
        <v>288</v>
      </c>
      <c r="C47" s="80"/>
      <c r="D47" s="80"/>
      <c r="E47" s="80"/>
      <c r="F47" s="80"/>
      <c r="G47" s="80"/>
      <c r="H47" s="80"/>
      <c r="I47" s="80"/>
      <c r="J47" s="80"/>
      <c r="K47" s="80"/>
    </row>
    <row r="48" spans="1:11" ht="14.25" x14ac:dyDescent="0.2">
      <c r="A48" s="15">
        <v>1</v>
      </c>
      <c r="B48" s="15">
        <v>47.180405999999998</v>
      </c>
      <c r="C48" s="15">
        <v>45.662626500000002</v>
      </c>
      <c r="D48" s="15">
        <v>50.027374000000002</v>
      </c>
      <c r="E48" s="15">
        <v>42.872540499999999</v>
      </c>
      <c r="F48" s="15">
        <v>46.314763999999997</v>
      </c>
      <c r="G48" s="15">
        <v>41.917695500000001</v>
      </c>
      <c r="H48" s="15">
        <v>54.136512000000003</v>
      </c>
      <c r="I48" s="15">
        <v>50.995600000000003</v>
      </c>
      <c r="J48" s="15">
        <v>43.068978000000001</v>
      </c>
      <c r="K48" s="15">
        <v>53.802335999999997</v>
      </c>
    </row>
    <row r="49" spans="1:11" ht="14.25" x14ac:dyDescent="0.2">
      <c r="A49" s="15">
        <v>2</v>
      </c>
      <c r="B49" s="15">
        <v>50.944319999999998</v>
      </c>
      <c r="C49" s="15">
        <v>47.174633999999998</v>
      </c>
      <c r="D49" s="15">
        <v>52.170299999999997</v>
      </c>
      <c r="E49" s="15">
        <v>48.561970500000001</v>
      </c>
      <c r="F49" s="15">
        <v>47.577311999999999</v>
      </c>
      <c r="G49" s="15">
        <v>38.091685499999997</v>
      </c>
      <c r="H49" s="15">
        <v>44.552357999999998</v>
      </c>
      <c r="I49" s="15">
        <v>47.922049999999999</v>
      </c>
      <c r="J49" s="15">
        <v>47.398527999999999</v>
      </c>
      <c r="K49" s="15">
        <v>59.655071999999997</v>
      </c>
    </row>
    <row r="50" spans="1:11" ht="14.25" x14ac:dyDescent="0.2">
      <c r="A50" s="15">
        <v>3</v>
      </c>
      <c r="B50" s="15">
        <v>64.441575</v>
      </c>
      <c r="C50" s="15">
        <v>69.450970499999997</v>
      </c>
      <c r="D50" s="15">
        <v>59.062887000000003</v>
      </c>
      <c r="E50" s="15">
        <v>57.792366000000001</v>
      </c>
      <c r="F50" s="15">
        <v>64.521072000000004</v>
      </c>
      <c r="G50" s="15">
        <v>54.865512000000003</v>
      </c>
      <c r="H50" s="15">
        <v>67.225672000000003</v>
      </c>
      <c r="I50" s="15">
        <v>66.013262999999995</v>
      </c>
      <c r="J50" s="15">
        <v>67.732411499999998</v>
      </c>
      <c r="K50" s="15">
        <v>72.074891500000007</v>
      </c>
    </row>
    <row r="51" spans="1:11" ht="14.25" x14ac:dyDescent="0.2">
      <c r="A51" s="15">
        <v>4</v>
      </c>
      <c r="B51" s="15">
        <v>86.526285000000001</v>
      </c>
      <c r="C51" s="15">
        <v>92.455580999999995</v>
      </c>
      <c r="D51" s="15">
        <v>87.437088000000003</v>
      </c>
      <c r="E51" s="15">
        <v>76.282343999999995</v>
      </c>
      <c r="F51" s="15">
        <v>73.752911999999995</v>
      </c>
      <c r="G51" s="15">
        <v>85.008279999999999</v>
      </c>
      <c r="H51" s="15">
        <v>70.965229500000007</v>
      </c>
      <c r="I51" s="15">
        <v>48.870666</v>
      </c>
      <c r="J51" s="15">
        <v>64.272799000000006</v>
      </c>
      <c r="K51" s="15">
        <v>70.025328000000002</v>
      </c>
    </row>
    <row r="52" spans="1:11" ht="14.25" x14ac:dyDescent="0.2">
      <c r="A52" s="15">
        <v>5</v>
      </c>
      <c r="B52" s="15">
        <v>80.198927999999995</v>
      </c>
      <c r="C52" s="15">
        <v>90.639647999999994</v>
      </c>
      <c r="D52" s="15">
        <v>96.625888000000003</v>
      </c>
      <c r="E52" s="15">
        <v>76.023036000000005</v>
      </c>
      <c r="F52" s="15">
        <v>96.675545</v>
      </c>
      <c r="G52" s="15">
        <v>96.882339000000002</v>
      </c>
      <c r="H52" s="15">
        <v>81.086464000000007</v>
      </c>
      <c r="I52" s="15">
        <v>78.822183999999993</v>
      </c>
      <c r="J52" s="15">
        <v>74.149168000000003</v>
      </c>
      <c r="K52" s="15">
        <v>68.378742000000003</v>
      </c>
    </row>
    <row r="53" spans="1:11" ht="14.25" x14ac:dyDescent="0.2">
      <c r="A53" s="15">
        <v>6</v>
      </c>
      <c r="B53" s="15">
        <v>92.228706000000003</v>
      </c>
      <c r="C53" s="15">
        <v>113.860032</v>
      </c>
      <c r="D53" s="15">
        <v>110.827392</v>
      </c>
      <c r="E53" s="15">
        <v>98.380519500000005</v>
      </c>
      <c r="F53" s="15">
        <v>95.383302</v>
      </c>
      <c r="G53" s="15">
        <v>118.5809625</v>
      </c>
      <c r="H53" s="15">
        <v>129.73117500000001</v>
      </c>
      <c r="I53" s="15">
        <v>91.460967999999994</v>
      </c>
      <c r="J53" s="15">
        <v>93.123187999999999</v>
      </c>
      <c r="K53" s="15">
        <v>106.851668</v>
      </c>
    </row>
    <row r="54" spans="1:11" ht="14.25" x14ac:dyDescent="0.2">
      <c r="A54" s="15">
        <v>7</v>
      </c>
      <c r="B54" s="15">
        <v>88.351679000000004</v>
      </c>
      <c r="C54" s="15">
        <v>117.9</v>
      </c>
      <c r="D54" s="15">
        <v>97.559154000000007</v>
      </c>
      <c r="E54" s="15">
        <v>100.4243975</v>
      </c>
      <c r="F54" s="15">
        <v>108.8254</v>
      </c>
      <c r="G54" s="15">
        <v>123.615168</v>
      </c>
      <c r="H54" s="15">
        <v>131.536293</v>
      </c>
      <c r="I54" s="15">
        <v>96.055794000000006</v>
      </c>
      <c r="J54" s="15">
        <v>92.582884000000007</v>
      </c>
      <c r="K54" s="15">
        <v>104.43</v>
      </c>
    </row>
    <row r="55" spans="1:11" ht="14.25" x14ac:dyDescent="0.2">
      <c r="A55" s="15">
        <v>8</v>
      </c>
      <c r="B55" s="15">
        <v>79.682687999999999</v>
      </c>
      <c r="C55" s="15">
        <v>136.654056</v>
      </c>
      <c r="D55" s="15">
        <v>100.232704</v>
      </c>
      <c r="E55" s="15">
        <v>104.087808</v>
      </c>
      <c r="F55" s="15">
        <v>127.81568</v>
      </c>
      <c r="G55" s="15">
        <v>119.68345600000001</v>
      </c>
      <c r="H55" s="15">
        <v>126.634153</v>
      </c>
      <c r="I55" s="15">
        <v>87.457188000000002</v>
      </c>
      <c r="J55" s="15">
        <v>73.710684000000001</v>
      </c>
      <c r="K55" s="15">
        <v>99.278975000000003</v>
      </c>
    </row>
    <row r="56" spans="1:11" ht="14.25" x14ac:dyDescent="0.2">
      <c r="A56" s="15">
        <v>9</v>
      </c>
      <c r="B56" s="15">
        <v>90.975455999999994</v>
      </c>
      <c r="C56" s="15">
        <v>145.820808</v>
      </c>
      <c r="D56" s="15">
        <v>121.82048</v>
      </c>
      <c r="E56" s="15">
        <v>134.52530200000001</v>
      </c>
      <c r="F56" s="15">
        <v>119.507732</v>
      </c>
      <c r="G56" s="15">
        <v>133.128972</v>
      </c>
      <c r="H56" s="15">
        <v>128.18768399999999</v>
      </c>
      <c r="I56" s="15">
        <v>95.7079035</v>
      </c>
      <c r="J56" s="15">
        <v>84.157544000000001</v>
      </c>
      <c r="K56" s="15">
        <v>81.860624999999999</v>
      </c>
    </row>
    <row r="57" spans="1:11" ht="14.25" x14ac:dyDescent="0.2">
      <c r="A57" s="15">
        <v>10</v>
      </c>
      <c r="B57" s="15">
        <v>93.2036035</v>
      </c>
      <c r="C57" s="15">
        <v>148.646016</v>
      </c>
      <c r="D57" s="15">
        <v>126.59115199999999</v>
      </c>
      <c r="E57" s="15">
        <v>147.052863</v>
      </c>
      <c r="F57" s="15">
        <v>113.11098749999999</v>
      </c>
      <c r="G57" s="15">
        <v>127.01683199999999</v>
      </c>
      <c r="H57" s="15">
        <v>133.91747599999999</v>
      </c>
      <c r="I57" s="15">
        <v>103.86528749999999</v>
      </c>
      <c r="J57" s="15">
        <v>81.078863999999996</v>
      </c>
      <c r="K57" s="15">
        <v>82.332611999999997</v>
      </c>
    </row>
    <row r="58" spans="1:11" ht="14.25" x14ac:dyDescent="0.2">
      <c r="A58" s="15">
        <v>11</v>
      </c>
      <c r="B58" s="15">
        <v>115.27708199999999</v>
      </c>
      <c r="C58" s="15">
        <v>162.794464</v>
      </c>
      <c r="D58" s="15">
        <v>130.817612</v>
      </c>
      <c r="E58" s="15">
        <v>151.420368</v>
      </c>
      <c r="F58" s="15">
        <v>137.93796</v>
      </c>
      <c r="G58" s="15">
        <v>134.23081500000001</v>
      </c>
      <c r="H58" s="15">
        <v>137.25061199999999</v>
      </c>
      <c r="I58" s="15">
        <v>110.85724</v>
      </c>
      <c r="J58" s="15">
        <v>97.500832000000003</v>
      </c>
      <c r="K58" s="15">
        <v>80.682175000000001</v>
      </c>
    </row>
    <row r="59" spans="1:11" ht="14.25" x14ac:dyDescent="0.2">
      <c r="A59" s="15">
        <v>12</v>
      </c>
      <c r="B59" s="15">
        <v>122.72712799999999</v>
      </c>
      <c r="C59" s="15">
        <v>181.060272</v>
      </c>
      <c r="D59" s="15">
        <v>133.12544399999999</v>
      </c>
      <c r="E59" s="15">
        <v>177.30668800000001</v>
      </c>
      <c r="F59" s="15">
        <v>161.1551</v>
      </c>
      <c r="G59" s="15">
        <v>147.66374999999999</v>
      </c>
      <c r="H59" s="15">
        <v>124.814525</v>
      </c>
      <c r="I59" s="15">
        <v>136.80271999999999</v>
      </c>
      <c r="J59" s="15">
        <v>102.4497635</v>
      </c>
      <c r="K59" s="15">
        <v>84.016503999999998</v>
      </c>
    </row>
  </sheetData>
  <mergeCells count="11">
    <mergeCell ref="B46:K46"/>
    <mergeCell ref="B47:K47"/>
    <mergeCell ref="A45:XFD45"/>
    <mergeCell ref="A30:XFD30"/>
    <mergeCell ref="A15:XFD15"/>
    <mergeCell ref="B32:K32"/>
    <mergeCell ref="B1:K1"/>
    <mergeCell ref="B2:K2"/>
    <mergeCell ref="B16:K16"/>
    <mergeCell ref="B17:K17"/>
    <mergeCell ref="B31:K31"/>
  </mergeCells>
  <phoneticPr fontId="1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05FEB-CB3A-4A1E-8702-B7B164A06F3D}">
  <dimension ref="A1:M15"/>
  <sheetViews>
    <sheetView workbookViewId="0">
      <selection activeCell="E18" sqref="E18"/>
    </sheetView>
  </sheetViews>
  <sheetFormatPr defaultRowHeight="13.5" x14ac:dyDescent="0.15"/>
  <cols>
    <col min="1" max="1" width="12.5" style="66" customWidth="1"/>
    <col min="2" max="16384" width="9" style="66"/>
  </cols>
  <sheetData>
    <row r="1" spans="1:13" x14ac:dyDescent="0.15">
      <c r="B1" s="85" t="s">
        <v>294</v>
      </c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3" x14ac:dyDescent="0.15">
      <c r="A2" s="66" t="s">
        <v>290</v>
      </c>
      <c r="B2" s="85" t="s">
        <v>286</v>
      </c>
      <c r="C2" s="85"/>
      <c r="E2" s="85" t="s">
        <v>332</v>
      </c>
      <c r="F2" s="85"/>
      <c r="H2" s="85" t="s">
        <v>333</v>
      </c>
      <c r="I2" s="85"/>
      <c r="K2" s="85" t="s">
        <v>288</v>
      </c>
      <c r="L2" s="85"/>
    </row>
    <row r="3" spans="1:13" s="68" customFormat="1" x14ac:dyDescent="0.15">
      <c r="B3" s="68" t="s">
        <v>296</v>
      </c>
      <c r="C3" s="68" t="s">
        <v>298</v>
      </c>
      <c r="E3" s="68" t="s">
        <v>296</v>
      </c>
      <c r="F3" s="68" t="s">
        <v>298</v>
      </c>
      <c r="H3" s="68" t="s">
        <v>296</v>
      </c>
      <c r="I3" s="68" t="s">
        <v>298</v>
      </c>
      <c r="K3" s="68" t="s">
        <v>296</v>
      </c>
      <c r="L3" s="68" t="s">
        <v>298</v>
      </c>
    </row>
    <row r="4" spans="1:13" ht="14.25" x14ac:dyDescent="0.2">
      <c r="A4" s="65">
        <v>1</v>
      </c>
      <c r="B4" s="65">
        <v>18.7</v>
      </c>
      <c r="C4" s="65">
        <v>0.39440532</v>
      </c>
      <c r="D4" s="65"/>
      <c r="E4" s="65">
        <v>18.66</v>
      </c>
      <c r="F4" s="65">
        <v>0.32727834</v>
      </c>
      <c r="G4" s="65"/>
      <c r="H4" s="65">
        <v>18.516666669999999</v>
      </c>
      <c r="I4" s="65">
        <v>0.21369761000000001</v>
      </c>
      <c r="J4" s="65"/>
      <c r="K4" s="65">
        <v>18.733333330000001</v>
      </c>
      <c r="L4" s="65">
        <v>0.16329932</v>
      </c>
      <c r="M4" s="65"/>
    </row>
    <row r="5" spans="1:13" ht="14.25" x14ac:dyDescent="0.2">
      <c r="A5" s="65">
        <v>2</v>
      </c>
      <c r="B5" s="65">
        <v>18.809999999999999</v>
      </c>
      <c r="C5" s="65">
        <v>0.44334585999999998</v>
      </c>
      <c r="D5" s="65"/>
      <c r="E5" s="65">
        <v>16.489999999999998</v>
      </c>
      <c r="F5" s="65">
        <v>0.46296147999999998</v>
      </c>
      <c r="G5" s="65"/>
      <c r="H5" s="65">
        <v>16.149999999999999</v>
      </c>
      <c r="I5" s="65">
        <v>0.57183914000000002</v>
      </c>
      <c r="J5" s="65"/>
      <c r="K5" s="65">
        <v>18.8</v>
      </c>
      <c r="L5" s="65">
        <v>0.16733201</v>
      </c>
      <c r="M5" s="65"/>
    </row>
    <row r="6" spans="1:13" ht="14.25" x14ac:dyDescent="0.2">
      <c r="A6" s="65">
        <v>3</v>
      </c>
      <c r="B6" s="65">
        <v>19.12</v>
      </c>
      <c r="C6" s="65">
        <v>1.0601886599999999</v>
      </c>
      <c r="D6" s="65"/>
      <c r="E6" s="65">
        <v>15.87</v>
      </c>
      <c r="F6" s="65">
        <v>0.42959930000000002</v>
      </c>
      <c r="G6" s="65"/>
      <c r="H6" s="65">
        <v>16.18333333</v>
      </c>
      <c r="I6" s="65">
        <v>0.31251667</v>
      </c>
      <c r="J6" s="65"/>
      <c r="K6" s="65">
        <v>18.583333329999999</v>
      </c>
      <c r="L6" s="65">
        <v>0.27868739999999997</v>
      </c>
      <c r="M6" s="65"/>
    </row>
    <row r="7" spans="1:13" ht="14.25" x14ac:dyDescent="0.2">
      <c r="A7" s="65">
        <v>4</v>
      </c>
      <c r="B7" s="65">
        <v>19.22</v>
      </c>
      <c r="C7" s="65">
        <v>1.0747609600000001</v>
      </c>
      <c r="D7" s="65"/>
      <c r="E7" s="65">
        <v>15.38</v>
      </c>
      <c r="F7" s="65">
        <v>0.81349724999999995</v>
      </c>
      <c r="G7" s="65"/>
      <c r="H7" s="65">
        <v>15.5</v>
      </c>
      <c r="I7" s="65">
        <v>0.58309518999999999</v>
      </c>
      <c r="J7" s="65"/>
      <c r="K7" s="65">
        <v>18.399999999999999</v>
      </c>
      <c r="L7" s="65">
        <v>0.30983866999999998</v>
      </c>
      <c r="M7" s="65"/>
    </row>
    <row r="8" spans="1:13" ht="14.25" x14ac:dyDescent="0.2">
      <c r="A8" s="65">
        <v>5</v>
      </c>
      <c r="B8" s="65">
        <v>18.91</v>
      </c>
      <c r="C8" s="65">
        <v>1.0397114999999999</v>
      </c>
      <c r="D8" s="65"/>
      <c r="E8" s="65">
        <v>15.12</v>
      </c>
      <c r="F8" s="65">
        <v>0.59777365000000005</v>
      </c>
      <c r="G8" s="65"/>
      <c r="H8" s="65">
        <v>15.45</v>
      </c>
      <c r="I8" s="65">
        <v>0.61562976000000003</v>
      </c>
      <c r="J8" s="65"/>
      <c r="K8" s="65">
        <v>18.43333333</v>
      </c>
      <c r="L8" s="65">
        <v>0.25819889000000001</v>
      </c>
      <c r="M8" s="65"/>
    </row>
    <row r="9" spans="1:13" ht="14.25" x14ac:dyDescent="0.2">
      <c r="A9" s="65">
        <v>6</v>
      </c>
      <c r="B9" s="65">
        <v>18.41</v>
      </c>
      <c r="C9" s="65">
        <v>0.84386676000000005</v>
      </c>
      <c r="D9" s="65"/>
      <c r="E9" s="65">
        <v>14.75</v>
      </c>
      <c r="F9" s="65">
        <v>0.95945586000000005</v>
      </c>
      <c r="G9" s="65"/>
      <c r="H9" s="65">
        <v>14.616666670000001</v>
      </c>
      <c r="I9" s="65">
        <v>0.46224092</v>
      </c>
      <c r="J9" s="65"/>
      <c r="K9" s="65">
        <v>18.06666667</v>
      </c>
      <c r="L9" s="65">
        <v>0.56803756000000005</v>
      </c>
      <c r="M9" s="65"/>
    </row>
    <row r="10" spans="1:13" ht="14.25" x14ac:dyDescent="0.2">
      <c r="A10" s="65">
        <v>7</v>
      </c>
      <c r="B10" s="65">
        <v>18.88</v>
      </c>
      <c r="C10" s="65">
        <v>0.87534120000000004</v>
      </c>
      <c r="D10" s="65"/>
      <c r="E10" s="65">
        <v>14.1</v>
      </c>
      <c r="F10" s="65">
        <v>0.91287092999999997</v>
      </c>
      <c r="G10" s="65"/>
      <c r="H10" s="65">
        <v>13.91666667</v>
      </c>
      <c r="I10" s="65">
        <v>0.61454589999999998</v>
      </c>
      <c r="J10" s="65"/>
      <c r="K10" s="65">
        <v>18.2</v>
      </c>
      <c r="L10" s="65">
        <v>0.47328638000000001</v>
      </c>
      <c r="M10" s="65"/>
    </row>
    <row r="11" spans="1:13" ht="14.25" x14ac:dyDescent="0.2">
      <c r="A11" s="65">
        <v>8</v>
      </c>
      <c r="B11" s="65">
        <v>19.68</v>
      </c>
      <c r="C11" s="65">
        <v>0.56725460000000005</v>
      </c>
      <c r="D11" s="65"/>
      <c r="E11" s="65">
        <v>13.77</v>
      </c>
      <c r="F11" s="65">
        <v>0.94168879000000005</v>
      </c>
      <c r="G11" s="65"/>
      <c r="H11" s="65">
        <v>13.93333333</v>
      </c>
      <c r="I11" s="65">
        <v>1.16218186</v>
      </c>
      <c r="J11" s="65"/>
      <c r="K11" s="65">
        <v>18.666666670000001</v>
      </c>
      <c r="L11" s="65">
        <v>0.29439203000000003</v>
      </c>
      <c r="M11" s="65"/>
    </row>
    <row r="12" spans="1:13" ht="14.25" x14ac:dyDescent="0.2">
      <c r="A12" s="65">
        <v>9</v>
      </c>
      <c r="B12" s="65">
        <v>19.899999999999999</v>
      </c>
      <c r="C12" s="65">
        <v>0.87686310000000001</v>
      </c>
      <c r="D12" s="65"/>
      <c r="E12" s="65">
        <v>13.26</v>
      </c>
      <c r="F12" s="65">
        <v>1.2928865199999999</v>
      </c>
      <c r="G12" s="65"/>
      <c r="H12" s="65">
        <v>13.616666670000001</v>
      </c>
      <c r="I12" s="65">
        <v>0.77308904000000001</v>
      </c>
      <c r="J12" s="65"/>
      <c r="K12" s="65">
        <v>19.166666670000001</v>
      </c>
      <c r="L12" s="65">
        <v>0.44121046000000003</v>
      </c>
      <c r="M12" s="65"/>
    </row>
    <row r="13" spans="1:13" ht="14.25" x14ac:dyDescent="0.2">
      <c r="A13" s="65">
        <v>10</v>
      </c>
      <c r="B13" s="65">
        <v>19.77</v>
      </c>
      <c r="C13" s="65">
        <v>1.0944811000000001</v>
      </c>
      <c r="D13" s="65"/>
      <c r="E13" s="65">
        <v>13.255555559999999</v>
      </c>
      <c r="F13" s="65">
        <v>1.31444961</v>
      </c>
      <c r="G13" s="65"/>
      <c r="H13" s="65">
        <v>12.883333329999999</v>
      </c>
      <c r="I13" s="65">
        <v>0.46224092</v>
      </c>
      <c r="J13" s="65"/>
      <c r="K13" s="65">
        <v>18.95</v>
      </c>
      <c r="L13" s="65">
        <v>0.18708287000000001</v>
      </c>
      <c r="M13" s="65"/>
    </row>
    <row r="14" spans="1:13" ht="14.25" x14ac:dyDescent="0.2">
      <c r="A14" s="65">
        <v>11</v>
      </c>
      <c r="B14" s="65">
        <v>19.18</v>
      </c>
      <c r="C14" s="65">
        <v>0.96009259000000002</v>
      </c>
      <c r="D14" s="65"/>
      <c r="E14" s="65">
        <v>13.26</v>
      </c>
      <c r="F14" s="65">
        <v>0.75306779999999995</v>
      </c>
      <c r="G14" s="65"/>
      <c r="H14" s="65">
        <v>12.43333333</v>
      </c>
      <c r="I14" s="65">
        <v>0.53913511000000003</v>
      </c>
      <c r="J14" s="65"/>
      <c r="K14" s="65">
        <v>18.733333330000001</v>
      </c>
      <c r="L14" s="65">
        <v>0.33266600000000002</v>
      </c>
      <c r="M14" s="65"/>
    </row>
    <row r="15" spans="1:13" ht="14.25" x14ac:dyDescent="0.2">
      <c r="A15" s="65">
        <v>12</v>
      </c>
      <c r="B15" s="65">
        <v>19.829999999999998</v>
      </c>
      <c r="C15" s="65">
        <v>1.0317730199999999</v>
      </c>
      <c r="D15" s="65"/>
      <c r="E15" s="65">
        <v>13.27</v>
      </c>
      <c r="F15" s="65">
        <v>0.63604682000000001</v>
      </c>
      <c r="G15" s="65"/>
      <c r="H15" s="65">
        <v>13.133333329999999</v>
      </c>
      <c r="I15" s="65">
        <v>0.56450568000000001</v>
      </c>
      <c r="J15" s="65"/>
      <c r="K15" s="65">
        <v>18.899999999999999</v>
      </c>
      <c r="L15" s="65">
        <v>0.55136194999999999</v>
      </c>
      <c r="M15" s="65"/>
    </row>
  </sheetData>
  <mergeCells count="5">
    <mergeCell ref="B2:C2"/>
    <mergeCell ref="E2:F2"/>
    <mergeCell ref="H2:I2"/>
    <mergeCell ref="K2:L2"/>
    <mergeCell ref="B1:L1"/>
  </mergeCells>
  <phoneticPr fontId="1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5F80E-516A-443E-8A1C-CAEAF01A194C}">
  <dimension ref="A1:F9"/>
  <sheetViews>
    <sheetView workbookViewId="0">
      <selection activeCell="I11" sqref="I11"/>
    </sheetView>
  </sheetViews>
  <sheetFormatPr defaultRowHeight="13.5" x14ac:dyDescent="0.15"/>
  <cols>
    <col min="1" max="1" width="30.375" customWidth="1"/>
  </cols>
  <sheetData>
    <row r="1" spans="1:6" s="61" customFormat="1" x14ac:dyDescent="0.15">
      <c r="A1" s="61" t="s">
        <v>358</v>
      </c>
      <c r="B1" s="81" t="s">
        <v>355</v>
      </c>
      <c r="C1" s="81"/>
      <c r="D1" s="81"/>
      <c r="E1" s="81"/>
      <c r="F1" s="81"/>
    </row>
    <row r="2" spans="1:6" x14ac:dyDescent="0.15">
      <c r="A2" t="s">
        <v>290</v>
      </c>
      <c r="B2" s="81" t="s">
        <v>251</v>
      </c>
      <c r="C2" s="81"/>
      <c r="D2" s="61"/>
      <c r="E2" s="81" t="s">
        <v>288</v>
      </c>
      <c r="F2" s="81"/>
    </row>
    <row r="3" spans="1:6" ht="14.25" x14ac:dyDescent="0.2">
      <c r="A3" s="15">
        <v>16</v>
      </c>
      <c r="B3" s="51" t="s">
        <v>296</v>
      </c>
      <c r="C3" s="51" t="s">
        <v>298</v>
      </c>
      <c r="D3" s="51"/>
      <c r="E3" s="51" t="s">
        <v>296</v>
      </c>
      <c r="F3" s="51" t="s">
        <v>298</v>
      </c>
    </row>
    <row r="4" spans="1:6" ht="14.25" x14ac:dyDescent="0.2">
      <c r="A4" s="15">
        <v>18</v>
      </c>
      <c r="B4" s="65">
        <v>19.633333329999999</v>
      </c>
      <c r="C4" s="65">
        <v>0.42739521000000003</v>
      </c>
      <c r="D4" s="65"/>
      <c r="E4" s="65">
        <v>20</v>
      </c>
      <c r="F4" s="65">
        <v>0.38470768</v>
      </c>
    </row>
    <row r="5" spans="1:6" ht="14.25" x14ac:dyDescent="0.2">
      <c r="A5" s="15">
        <v>20</v>
      </c>
      <c r="B5" s="65">
        <v>19.7</v>
      </c>
      <c r="C5" s="65">
        <v>0.33466401000000001</v>
      </c>
      <c r="D5" s="65"/>
      <c r="E5" s="65">
        <v>20.100000000000001</v>
      </c>
      <c r="F5" s="65">
        <v>0.30983866999999998</v>
      </c>
    </row>
    <row r="6" spans="1:6" ht="14.25" x14ac:dyDescent="0.2">
      <c r="A6" s="15">
        <v>22</v>
      </c>
      <c r="B6" s="65">
        <v>19.81666667</v>
      </c>
      <c r="C6" s="65">
        <v>0.29268868999999997</v>
      </c>
      <c r="D6" s="65"/>
      <c r="E6" s="65">
        <v>20.18333333</v>
      </c>
      <c r="F6" s="65">
        <v>0.26394444</v>
      </c>
    </row>
    <row r="7" spans="1:6" ht="14.25" x14ac:dyDescent="0.2">
      <c r="A7" s="15">
        <v>24</v>
      </c>
      <c r="B7" s="65">
        <v>19.966666669999999</v>
      </c>
      <c r="C7" s="65">
        <v>0.29439203000000003</v>
      </c>
      <c r="D7" s="65"/>
      <c r="E7" s="65">
        <v>20.31666667</v>
      </c>
      <c r="F7" s="65">
        <v>0.23166067000000001</v>
      </c>
    </row>
    <row r="8" spans="1:6" ht="14.25" x14ac:dyDescent="0.2">
      <c r="A8" s="15">
        <v>26</v>
      </c>
      <c r="B8" s="65">
        <v>20.116666670000001</v>
      </c>
      <c r="C8" s="65">
        <v>0.27868739999999997</v>
      </c>
      <c r="D8" s="65"/>
      <c r="E8" s="65">
        <v>20.466666669999999</v>
      </c>
      <c r="F8" s="65">
        <v>0.22509256999999999</v>
      </c>
    </row>
    <row r="9" spans="1:6" ht="14.25" x14ac:dyDescent="0.2">
      <c r="B9" s="65">
        <v>20.333333329999999</v>
      </c>
      <c r="C9" s="65">
        <v>0.20655910999999999</v>
      </c>
      <c r="D9" s="65"/>
      <c r="E9" s="65">
        <v>20.583333329999999</v>
      </c>
      <c r="F9" s="65">
        <v>0.26394444</v>
      </c>
    </row>
  </sheetData>
  <mergeCells count="3">
    <mergeCell ref="B2:C2"/>
    <mergeCell ref="E2:F2"/>
    <mergeCell ref="B1:F1"/>
  </mergeCells>
  <phoneticPr fontId="1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9E301-16EA-44B8-A18E-4F5E3BBE3E8A}">
  <dimension ref="A1:F9"/>
  <sheetViews>
    <sheetView workbookViewId="0">
      <selection activeCell="B1" sqref="B1:F1"/>
    </sheetView>
  </sheetViews>
  <sheetFormatPr defaultRowHeight="13.5" x14ac:dyDescent="0.15"/>
  <cols>
    <col min="1" max="1" width="29.75" style="66" customWidth="1"/>
    <col min="2" max="16384" width="9" style="66"/>
  </cols>
  <sheetData>
    <row r="1" spans="1:6" x14ac:dyDescent="0.15">
      <c r="A1" s="69" t="s">
        <v>354</v>
      </c>
      <c r="B1" s="88" t="s">
        <v>356</v>
      </c>
      <c r="C1" s="88"/>
      <c r="D1" s="88"/>
      <c r="E1" s="88"/>
      <c r="F1" s="88"/>
    </row>
    <row r="2" spans="1:6" x14ac:dyDescent="0.15">
      <c r="A2" s="66" t="s">
        <v>290</v>
      </c>
      <c r="B2" s="88" t="s">
        <v>251</v>
      </c>
      <c r="C2" s="88"/>
      <c r="D2" s="69"/>
      <c r="E2" s="88" t="s">
        <v>288</v>
      </c>
      <c r="F2" s="88"/>
    </row>
    <row r="3" spans="1:6" ht="14.25" x14ac:dyDescent="0.2">
      <c r="A3" s="70">
        <v>16</v>
      </c>
      <c r="B3" s="66" t="s">
        <v>296</v>
      </c>
      <c r="C3" s="66" t="s">
        <v>298</v>
      </c>
      <c r="E3" s="66" t="s">
        <v>296</v>
      </c>
      <c r="F3" s="66" t="s">
        <v>298</v>
      </c>
    </row>
    <row r="4" spans="1:6" ht="14.25" x14ac:dyDescent="0.2">
      <c r="A4" s="70">
        <v>18</v>
      </c>
      <c r="B4" s="65">
        <v>19.399999999999999</v>
      </c>
      <c r="C4" s="65">
        <v>0.2</v>
      </c>
      <c r="D4" s="65"/>
      <c r="E4" s="65">
        <v>19.616666670000001</v>
      </c>
      <c r="F4" s="65">
        <v>0.41190613999999998</v>
      </c>
    </row>
    <row r="5" spans="1:6" ht="14.25" x14ac:dyDescent="0.2">
      <c r="A5" s="70">
        <v>20</v>
      </c>
      <c r="B5" s="65">
        <v>19.649999999999999</v>
      </c>
      <c r="C5" s="65">
        <v>0.18708287000000001</v>
      </c>
      <c r="D5" s="65"/>
      <c r="E5" s="65">
        <v>19.916666670000001</v>
      </c>
      <c r="F5" s="65">
        <v>0.45789373</v>
      </c>
    </row>
    <row r="6" spans="1:6" ht="14.25" x14ac:dyDescent="0.2">
      <c r="A6" s="70">
        <v>22</v>
      </c>
      <c r="B6" s="65">
        <v>19.983333330000001</v>
      </c>
      <c r="C6" s="65">
        <v>0.27868739999999997</v>
      </c>
      <c r="D6" s="65"/>
      <c r="E6" s="65">
        <v>20.28</v>
      </c>
      <c r="F6" s="65">
        <v>0.47644516999999997</v>
      </c>
    </row>
    <row r="7" spans="1:6" ht="14.25" x14ac:dyDescent="0.2">
      <c r="A7" s="70">
        <v>24</v>
      </c>
      <c r="B7" s="65">
        <v>20.266666669999999</v>
      </c>
      <c r="C7" s="65">
        <v>0.26583203</v>
      </c>
      <c r="D7" s="65"/>
      <c r="E7" s="65">
        <v>20.483333330000001</v>
      </c>
      <c r="F7" s="65">
        <v>0.36009258</v>
      </c>
    </row>
    <row r="8" spans="1:6" ht="14.25" x14ac:dyDescent="0.2">
      <c r="A8" s="70">
        <v>26</v>
      </c>
      <c r="B8" s="65">
        <v>20.483333330000001</v>
      </c>
      <c r="C8" s="65">
        <v>0.32506410000000002</v>
      </c>
      <c r="D8" s="65"/>
      <c r="E8" s="65">
        <v>20.616666670000001</v>
      </c>
      <c r="F8" s="65">
        <v>0.40207794000000002</v>
      </c>
    </row>
    <row r="9" spans="1:6" ht="14.25" x14ac:dyDescent="0.2">
      <c r="B9" s="65">
        <v>20.6</v>
      </c>
      <c r="C9" s="65">
        <v>0.27568098000000002</v>
      </c>
      <c r="D9" s="65"/>
      <c r="E9" s="65">
        <v>20.75</v>
      </c>
      <c r="F9" s="65">
        <v>0.32710854</v>
      </c>
    </row>
  </sheetData>
  <mergeCells count="3">
    <mergeCell ref="B2:C2"/>
    <mergeCell ref="E2:F2"/>
    <mergeCell ref="B1:F1"/>
  </mergeCells>
  <phoneticPr fontId="1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CF052-DC0E-4C42-95AF-35BF927D0A18}">
  <dimension ref="A1:F9"/>
  <sheetViews>
    <sheetView workbookViewId="0">
      <selection activeCell="D13" sqref="D13"/>
    </sheetView>
  </sheetViews>
  <sheetFormatPr defaultRowHeight="13.5" x14ac:dyDescent="0.15"/>
  <cols>
    <col min="1" max="1" width="32.75" style="66" customWidth="1"/>
    <col min="2" max="2" width="14.125" style="66" customWidth="1"/>
    <col min="3" max="6" width="9" style="66"/>
  </cols>
  <sheetData>
    <row r="1" spans="1:6" x14ac:dyDescent="0.15">
      <c r="A1" s="69" t="s">
        <v>357</v>
      </c>
      <c r="B1" s="88" t="s">
        <v>356</v>
      </c>
      <c r="C1" s="88"/>
      <c r="D1" s="88"/>
      <c r="E1" s="88"/>
      <c r="F1" s="88"/>
    </row>
    <row r="2" spans="1:6" x14ac:dyDescent="0.15">
      <c r="A2" s="66" t="s">
        <v>290</v>
      </c>
      <c r="B2" s="88" t="s">
        <v>251</v>
      </c>
      <c r="C2" s="88"/>
      <c r="D2" s="69"/>
      <c r="E2" s="88" t="s">
        <v>288</v>
      </c>
      <c r="F2" s="88"/>
    </row>
    <row r="3" spans="1:6" ht="14.25" x14ac:dyDescent="0.2">
      <c r="A3" s="70">
        <v>16</v>
      </c>
      <c r="B3" s="68" t="s">
        <v>296</v>
      </c>
      <c r="C3" s="68" t="s">
        <v>298</v>
      </c>
      <c r="D3" s="68"/>
      <c r="E3" s="68" t="s">
        <v>296</v>
      </c>
      <c r="F3" s="68" t="s">
        <v>298</v>
      </c>
    </row>
    <row r="4" spans="1:6" ht="14.25" x14ac:dyDescent="0.2">
      <c r="A4" s="70">
        <v>18</v>
      </c>
      <c r="B4" s="65">
        <v>19.7</v>
      </c>
      <c r="C4" s="65">
        <v>0.35777088000000001</v>
      </c>
      <c r="D4" s="65"/>
      <c r="E4" s="65">
        <v>19.966666669999999</v>
      </c>
      <c r="F4" s="65">
        <v>0.19663842000000001</v>
      </c>
    </row>
    <row r="5" spans="1:6" ht="14.25" x14ac:dyDescent="0.2">
      <c r="A5" s="70">
        <v>20</v>
      </c>
      <c r="B5" s="65">
        <v>19.766666669999999</v>
      </c>
      <c r="C5" s="65">
        <v>0.43665394000000002</v>
      </c>
      <c r="D5" s="65"/>
      <c r="E5" s="65">
        <v>20.25</v>
      </c>
      <c r="F5" s="65">
        <v>8.3666000000000004E-2</v>
      </c>
    </row>
    <row r="6" spans="1:6" ht="14.25" x14ac:dyDescent="0.2">
      <c r="A6" s="70">
        <v>22</v>
      </c>
      <c r="B6" s="65">
        <v>20.033333330000001</v>
      </c>
      <c r="C6" s="65">
        <v>0.37237973000000002</v>
      </c>
      <c r="D6" s="65"/>
      <c r="E6" s="65">
        <v>20.350000000000001</v>
      </c>
      <c r="F6" s="65">
        <v>0.17606817</v>
      </c>
    </row>
    <row r="7" spans="1:6" ht="14.25" x14ac:dyDescent="0.2">
      <c r="A7" s="70">
        <v>24</v>
      </c>
      <c r="B7" s="65">
        <v>20.283333330000001</v>
      </c>
      <c r="C7" s="65">
        <v>0.38166303000000001</v>
      </c>
      <c r="D7" s="65"/>
      <c r="E7" s="65">
        <v>20.45</v>
      </c>
      <c r="F7" s="65">
        <v>0.17606817</v>
      </c>
    </row>
    <row r="8" spans="1:6" ht="14.25" x14ac:dyDescent="0.2">
      <c r="A8" s="70">
        <v>26</v>
      </c>
      <c r="B8" s="65">
        <v>20.533333330000001</v>
      </c>
      <c r="C8" s="65">
        <v>0.37771241</v>
      </c>
      <c r="D8" s="65"/>
      <c r="E8" s="65">
        <v>20.516666669999999</v>
      </c>
      <c r="F8" s="65">
        <v>0.21369761000000001</v>
      </c>
    </row>
    <row r="9" spans="1:6" ht="14.25" x14ac:dyDescent="0.2">
      <c r="B9" s="65">
        <v>20.733333330000001</v>
      </c>
      <c r="C9" s="65">
        <v>0.44121046000000003</v>
      </c>
      <c r="D9" s="65"/>
      <c r="E9" s="65">
        <v>20.666666670000001</v>
      </c>
      <c r="F9" s="65">
        <v>0.24221202999999999</v>
      </c>
    </row>
  </sheetData>
  <mergeCells count="3">
    <mergeCell ref="B2:C2"/>
    <mergeCell ref="E2:F2"/>
    <mergeCell ref="B1:F1"/>
  </mergeCells>
  <phoneticPr fontId="1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1B5D7-FD9A-4B3A-A557-D5FD21277B27}">
  <dimension ref="A1:S11"/>
  <sheetViews>
    <sheetView workbookViewId="0">
      <selection activeCell="F17" sqref="F17"/>
    </sheetView>
  </sheetViews>
  <sheetFormatPr defaultRowHeight="13.5" x14ac:dyDescent="0.15"/>
  <cols>
    <col min="1" max="1" width="13.625" customWidth="1"/>
    <col min="11" max="11" width="14.5" customWidth="1"/>
  </cols>
  <sheetData>
    <row r="1" spans="1:19" ht="15.75" x14ac:dyDescent="0.15">
      <c r="A1" s="61"/>
      <c r="B1" s="81" t="s">
        <v>307</v>
      </c>
      <c r="C1" s="81"/>
      <c r="D1" s="81"/>
      <c r="E1" s="81"/>
      <c r="F1" s="81"/>
      <c r="G1" s="81"/>
      <c r="H1" s="81"/>
      <c r="I1" s="81"/>
      <c r="K1" s="61"/>
      <c r="L1" s="81" t="s">
        <v>307</v>
      </c>
      <c r="M1" s="81"/>
      <c r="N1" s="81"/>
      <c r="O1" s="81"/>
      <c r="P1" s="81"/>
      <c r="Q1" s="81"/>
      <c r="R1" s="81"/>
      <c r="S1" s="81"/>
    </row>
    <row r="2" spans="1:19" x14ac:dyDescent="0.15">
      <c r="A2" s="71" t="s">
        <v>290</v>
      </c>
      <c r="B2" s="88" t="s">
        <v>251</v>
      </c>
      <c r="C2" s="88"/>
      <c r="D2" s="88"/>
      <c r="E2" s="88"/>
      <c r="F2" s="88"/>
      <c r="G2" s="88"/>
      <c r="H2" s="88"/>
      <c r="I2" s="88"/>
      <c r="K2" s="71" t="s">
        <v>290</v>
      </c>
      <c r="L2" s="88" t="s">
        <v>288</v>
      </c>
      <c r="M2" s="88"/>
      <c r="N2" s="88"/>
      <c r="O2" s="88"/>
      <c r="P2" s="88"/>
      <c r="Q2" s="88"/>
      <c r="R2" s="88"/>
      <c r="S2" s="88"/>
    </row>
    <row r="3" spans="1:19" x14ac:dyDescent="0.15">
      <c r="A3">
        <v>19</v>
      </c>
      <c r="B3">
        <v>30.324000000000002</v>
      </c>
      <c r="C3">
        <v>105.056</v>
      </c>
      <c r="D3">
        <v>159.3595</v>
      </c>
      <c r="E3">
        <v>149.50399999999999</v>
      </c>
      <c r="F3">
        <v>94.08</v>
      </c>
      <c r="G3">
        <v>161.84</v>
      </c>
      <c r="H3">
        <v>78.03</v>
      </c>
      <c r="I3">
        <v>38.808</v>
      </c>
      <c r="K3">
        <v>19</v>
      </c>
      <c r="L3">
        <v>0</v>
      </c>
      <c r="M3">
        <v>0</v>
      </c>
      <c r="N3">
        <v>0</v>
      </c>
      <c r="O3">
        <v>0</v>
      </c>
      <c r="P3">
        <v>14.6875</v>
      </c>
      <c r="Q3">
        <v>0</v>
      </c>
      <c r="R3">
        <v>0</v>
      </c>
      <c r="S3">
        <v>24.576000000000001</v>
      </c>
    </row>
    <row r="4" spans="1:19" x14ac:dyDescent="0.15">
      <c r="A4">
        <v>20</v>
      </c>
      <c r="B4">
        <v>115.2</v>
      </c>
      <c r="C4">
        <v>210.49549999999999</v>
      </c>
      <c r="D4">
        <v>171.5</v>
      </c>
      <c r="E4">
        <v>239.44749999999999</v>
      </c>
      <c r="F4">
        <v>188.05950000000001</v>
      </c>
      <c r="G4">
        <v>280.84500000000003</v>
      </c>
      <c r="H4">
        <v>222.91200000000001</v>
      </c>
      <c r="I4">
        <v>82.865499999999997</v>
      </c>
      <c r="K4">
        <v>20</v>
      </c>
      <c r="L4">
        <v>0</v>
      </c>
      <c r="M4">
        <v>0</v>
      </c>
      <c r="N4">
        <v>0</v>
      </c>
      <c r="O4">
        <v>0</v>
      </c>
      <c r="P4">
        <v>28.731999999999999</v>
      </c>
      <c r="Q4">
        <v>0</v>
      </c>
      <c r="R4">
        <v>0</v>
      </c>
      <c r="S4">
        <v>70.304000000000002</v>
      </c>
    </row>
    <row r="5" spans="1:19" x14ac:dyDescent="0.15">
      <c r="A5">
        <v>21</v>
      </c>
      <c r="B5">
        <v>202.50200000000001</v>
      </c>
      <c r="C5">
        <v>172.06200000000001</v>
      </c>
      <c r="D5">
        <v>343.1875</v>
      </c>
      <c r="E5">
        <v>296.44749999999999</v>
      </c>
      <c r="F5">
        <v>190.7825</v>
      </c>
      <c r="G5">
        <v>388.12900000000002</v>
      </c>
      <c r="H5">
        <v>306.59496000000001</v>
      </c>
      <c r="I5">
        <v>110.46599999999999</v>
      </c>
      <c r="K5">
        <v>21</v>
      </c>
      <c r="L5">
        <v>0</v>
      </c>
      <c r="M5">
        <v>21.235499999999998</v>
      </c>
      <c r="N5">
        <v>0</v>
      </c>
      <c r="O5">
        <v>0</v>
      </c>
      <c r="P5">
        <v>37.043999999999997</v>
      </c>
      <c r="Q5">
        <v>0</v>
      </c>
      <c r="R5">
        <v>0</v>
      </c>
      <c r="S5">
        <v>97.555999999999997</v>
      </c>
    </row>
    <row r="6" spans="1:19" x14ac:dyDescent="0.15">
      <c r="A6">
        <v>22</v>
      </c>
      <c r="B6">
        <v>257.03199999999998</v>
      </c>
      <c r="C6">
        <v>358.70600000000002</v>
      </c>
      <c r="D6">
        <v>366.10199999999998</v>
      </c>
      <c r="E6">
        <v>367.84</v>
      </c>
      <c r="F6">
        <v>262.80799999999999</v>
      </c>
      <c r="G6">
        <v>509.65199999999999</v>
      </c>
      <c r="H6">
        <v>387.2</v>
      </c>
      <c r="I6">
        <v>222.1875</v>
      </c>
      <c r="K6">
        <v>22</v>
      </c>
      <c r="L6">
        <v>34.4</v>
      </c>
      <c r="M6">
        <v>12.936</v>
      </c>
      <c r="N6">
        <v>0</v>
      </c>
      <c r="O6">
        <v>20.23</v>
      </c>
      <c r="P6">
        <v>47.628</v>
      </c>
      <c r="Q6">
        <v>0</v>
      </c>
      <c r="R6">
        <v>0</v>
      </c>
      <c r="S6">
        <v>102.85</v>
      </c>
    </row>
    <row r="7" spans="1:19" x14ac:dyDescent="0.15">
      <c r="A7">
        <v>23</v>
      </c>
      <c r="B7">
        <v>445.42349999999999</v>
      </c>
      <c r="C7">
        <v>441.09899999999999</v>
      </c>
      <c r="D7">
        <v>526.904</v>
      </c>
      <c r="E7">
        <v>367.09649999999999</v>
      </c>
      <c r="F7">
        <v>485.00200000000001</v>
      </c>
      <c r="G7">
        <v>556.61400000000003</v>
      </c>
      <c r="H7">
        <v>610</v>
      </c>
      <c r="I7">
        <v>254.14400000000001</v>
      </c>
      <c r="K7">
        <v>23</v>
      </c>
      <c r="L7">
        <v>51.911499999999997</v>
      </c>
      <c r="M7">
        <v>49.589500000000001</v>
      </c>
      <c r="N7">
        <v>0</v>
      </c>
      <c r="O7">
        <v>32</v>
      </c>
      <c r="P7">
        <v>68.926500000000004</v>
      </c>
      <c r="Q7">
        <v>0</v>
      </c>
      <c r="R7">
        <v>0</v>
      </c>
      <c r="S7">
        <v>117</v>
      </c>
    </row>
    <row r="8" spans="1:19" x14ac:dyDescent="0.15">
      <c r="A8">
        <v>24</v>
      </c>
      <c r="B8">
        <v>721.28700000000003</v>
      </c>
      <c r="C8">
        <v>494.95049999999998</v>
      </c>
      <c r="D8">
        <v>644.96249999999998</v>
      </c>
      <c r="E8">
        <v>573.35850000000005</v>
      </c>
      <c r="F8">
        <v>437.11250000000001</v>
      </c>
      <c r="G8">
        <v>740.89599999999996</v>
      </c>
      <c r="H8">
        <v>755.21249999999998</v>
      </c>
      <c r="I8">
        <v>388.8</v>
      </c>
      <c r="K8">
        <v>24</v>
      </c>
      <c r="L8">
        <v>78.731999999999999</v>
      </c>
      <c r="M8">
        <v>75.712000000000003</v>
      </c>
      <c r="N8">
        <v>0</v>
      </c>
      <c r="O8">
        <v>40.677999999999997</v>
      </c>
      <c r="P8">
        <v>70.227000000000004</v>
      </c>
      <c r="Q8">
        <v>0</v>
      </c>
      <c r="R8">
        <v>0</v>
      </c>
      <c r="S8">
        <v>120.9325</v>
      </c>
    </row>
    <row r="9" spans="1:19" x14ac:dyDescent="0.15">
      <c r="A9">
        <v>25</v>
      </c>
      <c r="B9">
        <v>937.69650000000001</v>
      </c>
      <c r="C9">
        <v>560</v>
      </c>
      <c r="D9">
        <v>732.73599999999999</v>
      </c>
      <c r="E9">
        <v>622.91250000000002</v>
      </c>
      <c r="F9">
        <v>663.0625</v>
      </c>
      <c r="G9">
        <v>886.07500000000005</v>
      </c>
      <c r="H9">
        <v>784.14599999999996</v>
      </c>
      <c r="I9">
        <v>405.76900000000001</v>
      </c>
      <c r="K9">
        <v>25</v>
      </c>
      <c r="L9">
        <v>120.6</v>
      </c>
      <c r="M9">
        <v>87.724999999999994</v>
      </c>
      <c r="N9">
        <v>0</v>
      </c>
      <c r="O9">
        <v>59.904000000000003</v>
      </c>
      <c r="P9">
        <v>92.512</v>
      </c>
      <c r="Q9">
        <v>0</v>
      </c>
      <c r="R9">
        <v>0</v>
      </c>
      <c r="S9">
        <v>152.626</v>
      </c>
    </row>
    <row r="10" spans="1:19" x14ac:dyDescent="0.15">
      <c r="A10">
        <v>26</v>
      </c>
      <c r="B10">
        <v>1196.0319999999999</v>
      </c>
      <c r="C10">
        <v>663.0625</v>
      </c>
      <c r="D10">
        <v>915.00800000000004</v>
      </c>
      <c r="E10">
        <v>763.99199999999996</v>
      </c>
      <c r="F10">
        <v>888.096</v>
      </c>
      <c r="G10">
        <v>1033.7529999999999</v>
      </c>
      <c r="H10">
        <v>1030.192</v>
      </c>
      <c r="I10">
        <v>536.98749999999995</v>
      </c>
      <c r="K10">
        <v>26</v>
      </c>
      <c r="L10">
        <v>147.45599999999999</v>
      </c>
      <c r="M10">
        <v>156.32499999999999</v>
      </c>
      <c r="N10">
        <v>0</v>
      </c>
      <c r="O10">
        <v>86.022000000000006</v>
      </c>
      <c r="P10">
        <v>111.6</v>
      </c>
      <c r="Q10">
        <v>0</v>
      </c>
      <c r="R10">
        <v>0</v>
      </c>
      <c r="S10">
        <v>196.59899999999999</v>
      </c>
    </row>
    <row r="11" spans="1:19" x14ac:dyDescent="0.15">
      <c r="A11">
        <v>27</v>
      </c>
      <c r="B11">
        <v>1487.7170000000001</v>
      </c>
      <c r="C11">
        <v>694.57500000000005</v>
      </c>
      <c r="D11">
        <v>1203.125</v>
      </c>
      <c r="E11">
        <v>919.13750000000005</v>
      </c>
      <c r="F11">
        <v>1140.625</v>
      </c>
      <c r="G11">
        <v>1349.46</v>
      </c>
      <c r="H11">
        <v>1247.0744999999999</v>
      </c>
      <c r="I11">
        <v>609.1875</v>
      </c>
      <c r="K11">
        <v>27</v>
      </c>
      <c r="L11">
        <v>155.648</v>
      </c>
      <c r="M11">
        <v>145.76249999999999</v>
      </c>
      <c r="N11">
        <v>0</v>
      </c>
      <c r="O11">
        <v>102.6895</v>
      </c>
      <c r="P11">
        <v>269.00099999999998</v>
      </c>
      <c r="Q11">
        <v>0</v>
      </c>
      <c r="R11">
        <v>0</v>
      </c>
      <c r="S11">
        <v>201.64</v>
      </c>
    </row>
  </sheetData>
  <mergeCells count="4">
    <mergeCell ref="B2:I2"/>
    <mergeCell ref="B1:I1"/>
    <mergeCell ref="L1:S1"/>
    <mergeCell ref="L2:S2"/>
  </mergeCells>
  <phoneticPr fontId="1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CD964-6F1F-4232-AB79-833E5AE37B37}">
  <dimension ref="A1:C10"/>
  <sheetViews>
    <sheetView workbookViewId="0">
      <selection sqref="A1:XFD2"/>
    </sheetView>
  </sheetViews>
  <sheetFormatPr defaultRowHeight="13.5" x14ac:dyDescent="0.15"/>
  <cols>
    <col min="2" max="2" width="12.125" customWidth="1"/>
    <col min="3" max="3" width="15.75" customWidth="1"/>
  </cols>
  <sheetData>
    <row r="1" spans="1:3" s="61" customFormat="1" x14ac:dyDescent="0.15">
      <c r="A1" s="61" t="s">
        <v>247</v>
      </c>
      <c r="B1" s="81" t="s">
        <v>292</v>
      </c>
      <c r="C1" s="81"/>
    </row>
    <row r="2" spans="1:3" s="61" customFormat="1" x14ac:dyDescent="0.15">
      <c r="B2" s="61" t="s">
        <v>251</v>
      </c>
      <c r="C2" s="61" t="s">
        <v>288</v>
      </c>
    </row>
    <row r="3" spans="1:3" x14ac:dyDescent="0.15">
      <c r="B3">
        <v>2.59</v>
      </c>
      <c r="C3">
        <v>0.18</v>
      </c>
    </row>
    <row r="4" spans="1:3" x14ac:dyDescent="0.15">
      <c r="B4">
        <v>1.41</v>
      </c>
      <c r="C4">
        <v>0.16</v>
      </c>
    </row>
    <row r="5" spans="1:3" x14ac:dyDescent="0.15">
      <c r="B5">
        <v>2.11</v>
      </c>
      <c r="C5">
        <v>0</v>
      </c>
    </row>
    <row r="6" spans="1:3" x14ac:dyDescent="0.15">
      <c r="B6">
        <v>2.16</v>
      </c>
      <c r="C6">
        <v>0.13</v>
      </c>
    </row>
    <row r="7" spans="1:3" x14ac:dyDescent="0.15">
      <c r="B7">
        <v>1.92</v>
      </c>
      <c r="C7">
        <v>0.33</v>
      </c>
    </row>
    <row r="8" spans="1:3" x14ac:dyDescent="0.15">
      <c r="B8">
        <v>2.33</v>
      </c>
      <c r="C8">
        <v>0</v>
      </c>
    </row>
    <row r="9" spans="1:3" x14ac:dyDescent="0.15">
      <c r="B9">
        <v>2.21</v>
      </c>
      <c r="C9">
        <v>0</v>
      </c>
    </row>
    <row r="10" spans="1:3" x14ac:dyDescent="0.15">
      <c r="B10">
        <v>1.32</v>
      </c>
      <c r="C10">
        <v>0.25</v>
      </c>
    </row>
  </sheetData>
  <mergeCells count="1">
    <mergeCell ref="B1:C1"/>
  </mergeCells>
  <phoneticPr fontId="1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D95F7-8166-4EC1-84CD-56AF80F66593}">
  <dimension ref="A1:L6"/>
  <sheetViews>
    <sheetView workbookViewId="0">
      <selection activeCell="D13" sqref="D13"/>
    </sheetView>
  </sheetViews>
  <sheetFormatPr defaultRowHeight="13.5" x14ac:dyDescent="0.15"/>
  <cols>
    <col min="2" max="2" width="19.75" customWidth="1"/>
    <col min="3" max="3" width="16.875" customWidth="1"/>
    <col min="4" max="4" width="18" customWidth="1"/>
    <col min="6" max="6" width="19.5" customWidth="1"/>
  </cols>
  <sheetData>
    <row r="1" spans="1:12" s="61" customFormat="1" ht="15.75" x14ac:dyDescent="0.15">
      <c r="A1" s="61" t="s">
        <v>246</v>
      </c>
      <c r="B1" s="81" t="s">
        <v>334</v>
      </c>
      <c r="C1" s="81"/>
      <c r="E1" s="81" t="s">
        <v>335</v>
      </c>
      <c r="F1" s="81"/>
      <c r="G1" s="81"/>
      <c r="H1" s="81"/>
      <c r="I1" s="81"/>
      <c r="J1" s="81"/>
      <c r="K1" s="81"/>
      <c r="L1" s="81"/>
    </row>
    <row r="2" spans="1:12" s="61" customFormat="1" x14ac:dyDescent="0.15">
      <c r="B2" s="61" t="s">
        <v>250</v>
      </c>
      <c r="C2" s="61" t="s">
        <v>49</v>
      </c>
      <c r="E2" s="61" t="s">
        <v>250</v>
      </c>
      <c r="F2" s="61" t="s">
        <v>49</v>
      </c>
    </row>
    <row r="3" spans="1:12" x14ac:dyDescent="0.15">
      <c r="B3">
        <v>17.8</v>
      </c>
      <c r="C3">
        <v>35.200000000000003</v>
      </c>
      <c r="E3">
        <v>0.54769199999999996</v>
      </c>
      <c r="F3">
        <v>1.913043</v>
      </c>
    </row>
    <row r="4" spans="1:12" x14ac:dyDescent="0.15">
      <c r="B4">
        <v>20.7</v>
      </c>
      <c r="C4">
        <v>35.799999999999997</v>
      </c>
      <c r="E4">
        <v>0.55053200000000002</v>
      </c>
      <c r="F4">
        <v>1.5105489999999999</v>
      </c>
    </row>
    <row r="5" spans="1:12" x14ac:dyDescent="0.15">
      <c r="B5">
        <v>24.4</v>
      </c>
      <c r="C5">
        <v>37.200000000000003</v>
      </c>
      <c r="E5">
        <v>0.73494000000000004</v>
      </c>
      <c r="F5">
        <v>1.347826</v>
      </c>
    </row>
    <row r="6" spans="1:12" x14ac:dyDescent="0.15">
      <c r="B6">
        <v>20.9</v>
      </c>
      <c r="C6">
        <v>30.9</v>
      </c>
      <c r="E6">
        <v>1.161111</v>
      </c>
      <c r="F6">
        <v>1.807018</v>
      </c>
    </row>
  </sheetData>
  <mergeCells count="5">
    <mergeCell ref="B1:C1"/>
    <mergeCell ref="E1:F1"/>
    <mergeCell ref="G1:H1"/>
    <mergeCell ref="I1:J1"/>
    <mergeCell ref="K1:L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9066D-9308-4FC2-8754-B612592E3F74}">
  <dimension ref="A1:P38"/>
  <sheetViews>
    <sheetView topLeftCell="B13" workbookViewId="0">
      <selection activeCell="L41" sqref="L41"/>
    </sheetView>
  </sheetViews>
  <sheetFormatPr defaultRowHeight="13.5" x14ac:dyDescent="0.15"/>
  <cols>
    <col min="1" max="1" width="22.25" customWidth="1"/>
    <col min="10" max="10" width="20.25" customWidth="1"/>
  </cols>
  <sheetData>
    <row r="1" spans="1:16" x14ac:dyDescent="0.15">
      <c r="B1" t="s">
        <v>41</v>
      </c>
      <c r="C1" t="s">
        <v>43</v>
      </c>
      <c r="D1" t="s">
        <v>44</v>
      </c>
      <c r="E1" t="s">
        <v>46</v>
      </c>
      <c r="F1" t="s">
        <v>48</v>
      </c>
      <c r="G1" t="s">
        <v>50</v>
      </c>
      <c r="K1" t="s">
        <v>41</v>
      </c>
      <c r="L1" t="s">
        <v>43</v>
      </c>
      <c r="M1" t="s">
        <v>44</v>
      </c>
      <c r="N1" t="s">
        <v>46</v>
      </c>
      <c r="O1" t="s">
        <v>48</v>
      </c>
      <c r="P1" t="s">
        <v>50</v>
      </c>
    </row>
    <row r="2" spans="1:16" ht="14.25" x14ac:dyDescent="0.2">
      <c r="A2" t="s">
        <v>58</v>
      </c>
      <c r="B2" s="15">
        <v>14.3</v>
      </c>
      <c r="C2" s="15">
        <v>29.8</v>
      </c>
      <c r="D2" s="15">
        <v>14.4</v>
      </c>
      <c r="E2" s="15">
        <v>22.4</v>
      </c>
      <c r="F2" s="15">
        <v>26.7</v>
      </c>
      <c r="G2" s="15">
        <v>39.700000000000003</v>
      </c>
      <c r="J2" t="s">
        <v>62</v>
      </c>
      <c r="K2" s="15">
        <v>10.8</v>
      </c>
      <c r="L2" s="15">
        <v>4.9850000000000003</v>
      </c>
      <c r="M2" s="15">
        <v>9.4</v>
      </c>
      <c r="N2" s="15">
        <v>7.5</v>
      </c>
      <c r="O2" s="15">
        <v>3.9049999999999998</v>
      </c>
      <c r="P2" s="15">
        <v>1.6</v>
      </c>
    </row>
    <row r="3" spans="1:16" ht="14.25" x14ac:dyDescent="0.2">
      <c r="B3" s="15">
        <v>16.7</v>
      </c>
      <c r="C3" s="15">
        <v>32.4</v>
      </c>
      <c r="D3" s="15">
        <v>14.9</v>
      </c>
      <c r="E3" s="15">
        <v>23.1</v>
      </c>
      <c r="F3" s="15">
        <v>22.5</v>
      </c>
      <c r="G3" s="15">
        <v>36.9</v>
      </c>
      <c r="K3" s="15">
        <v>9.1999999999999993</v>
      </c>
      <c r="L3" s="15">
        <v>6.5</v>
      </c>
      <c r="M3" s="15">
        <v>10.45</v>
      </c>
      <c r="N3" s="15">
        <v>8</v>
      </c>
      <c r="O3" s="15">
        <v>5.41</v>
      </c>
      <c r="P3" s="15">
        <v>1.4</v>
      </c>
    </row>
    <row r="4" spans="1:16" ht="14.25" x14ac:dyDescent="0.2">
      <c r="B4" s="15">
        <v>15.4</v>
      </c>
      <c r="C4" s="15">
        <v>30.2</v>
      </c>
      <c r="D4" s="15">
        <v>16.8</v>
      </c>
      <c r="E4" s="15">
        <v>24.6</v>
      </c>
      <c r="F4" s="15">
        <v>25</v>
      </c>
      <c r="G4" s="15">
        <v>35.4</v>
      </c>
      <c r="K4" s="15">
        <v>10</v>
      </c>
      <c r="L4" s="15">
        <v>5.3150000000000004</v>
      </c>
      <c r="M4" s="15">
        <v>8.8000000000000007</v>
      </c>
      <c r="N4" s="15">
        <v>8.4</v>
      </c>
      <c r="O4" s="15">
        <v>3.6</v>
      </c>
      <c r="P4" s="15">
        <v>1.34</v>
      </c>
    </row>
    <row r="5" spans="1:16" ht="14.25" x14ac:dyDescent="0.2">
      <c r="B5" s="15">
        <v>14.4</v>
      </c>
      <c r="C5" s="15">
        <v>30.3</v>
      </c>
      <c r="D5" s="15">
        <v>15.3</v>
      </c>
      <c r="E5" s="15">
        <v>21.5</v>
      </c>
      <c r="F5" s="15">
        <v>28.3</v>
      </c>
      <c r="G5" s="15">
        <v>32.700000000000003</v>
      </c>
      <c r="K5" s="15">
        <v>10.1</v>
      </c>
      <c r="L5" s="15">
        <v>4.5</v>
      </c>
      <c r="M5" s="15">
        <v>9.1999999999999993</v>
      </c>
      <c r="N5" s="15">
        <v>7.9</v>
      </c>
      <c r="O5" s="15">
        <v>3.8</v>
      </c>
      <c r="P5" s="15">
        <v>1.9</v>
      </c>
    </row>
    <row r="8" spans="1:16" ht="14.25" x14ac:dyDescent="0.2">
      <c r="A8" t="s">
        <v>59</v>
      </c>
      <c r="B8" s="15">
        <v>1.6</v>
      </c>
      <c r="C8" s="15">
        <v>3.6</v>
      </c>
      <c r="D8" s="15">
        <v>1.7</v>
      </c>
      <c r="E8" s="15">
        <v>3.8</v>
      </c>
      <c r="F8" s="15">
        <v>4.0999999999999996</v>
      </c>
      <c r="G8" s="15">
        <v>4.9000000000000004</v>
      </c>
      <c r="J8" t="s">
        <v>63</v>
      </c>
      <c r="K8" s="15">
        <v>61.8</v>
      </c>
      <c r="L8" s="15">
        <v>43.8</v>
      </c>
      <c r="M8" s="15">
        <v>61.3</v>
      </c>
      <c r="N8" s="15">
        <v>55</v>
      </c>
      <c r="O8" s="15">
        <v>38.6</v>
      </c>
      <c r="P8" s="15">
        <v>26.3</v>
      </c>
    </row>
    <row r="9" spans="1:16" ht="14.25" x14ac:dyDescent="0.2">
      <c r="B9" s="15">
        <v>1.5</v>
      </c>
      <c r="C9" s="15">
        <v>3.4</v>
      </c>
      <c r="D9" s="15">
        <v>1.6</v>
      </c>
      <c r="E9" s="15">
        <v>3.6</v>
      </c>
      <c r="F9" s="15">
        <v>3.7</v>
      </c>
      <c r="G9" s="15">
        <v>5.4</v>
      </c>
      <c r="K9" s="15">
        <v>60.2</v>
      </c>
      <c r="L9" s="15">
        <v>44.2</v>
      </c>
      <c r="M9" s="15">
        <v>57.5</v>
      </c>
      <c r="N9" s="15">
        <v>52.4</v>
      </c>
      <c r="O9" s="15">
        <v>35.299999999999997</v>
      </c>
      <c r="P9" s="15">
        <v>26</v>
      </c>
    </row>
    <row r="10" spans="1:16" ht="14.25" x14ac:dyDescent="0.2">
      <c r="B10" s="15">
        <v>1.2</v>
      </c>
      <c r="C10" s="15">
        <v>3.3</v>
      </c>
      <c r="D10" s="15">
        <v>1.4</v>
      </c>
      <c r="E10" s="15">
        <v>2.7</v>
      </c>
      <c r="F10" s="15">
        <v>3.5</v>
      </c>
      <c r="G10" s="15">
        <v>4.5999999999999996</v>
      </c>
      <c r="K10" s="15">
        <v>58.4</v>
      </c>
      <c r="L10" s="15">
        <v>41.5</v>
      </c>
      <c r="M10" s="15">
        <v>59.8</v>
      </c>
      <c r="N10" s="15">
        <v>51.1</v>
      </c>
      <c r="O10" s="15">
        <v>36.1</v>
      </c>
      <c r="P10" s="15">
        <v>29.4</v>
      </c>
    </row>
    <row r="11" spans="1:16" ht="14.25" x14ac:dyDescent="0.2">
      <c r="B11" s="15">
        <v>1.7</v>
      </c>
      <c r="C11" s="15">
        <v>2.8</v>
      </c>
      <c r="D11" s="15">
        <v>1.3</v>
      </c>
      <c r="E11" s="15">
        <v>3.1</v>
      </c>
      <c r="F11" s="15">
        <v>4.4000000000000004</v>
      </c>
      <c r="G11" s="15">
        <v>5.3</v>
      </c>
      <c r="K11" s="15">
        <v>58.4</v>
      </c>
      <c r="L11" s="15">
        <v>46.7</v>
      </c>
      <c r="M11" s="15">
        <v>55.4</v>
      </c>
      <c r="N11" s="15">
        <v>57.7</v>
      </c>
      <c r="O11" s="15">
        <v>39.200000000000003</v>
      </c>
      <c r="P11" s="15">
        <v>28.3</v>
      </c>
    </row>
    <row r="12" spans="1:16" ht="14.25" x14ac:dyDescent="0.2">
      <c r="B12" s="15"/>
      <c r="C12" s="15"/>
      <c r="D12" s="15"/>
      <c r="E12" s="15"/>
      <c r="F12" s="15"/>
      <c r="G12" s="15"/>
    </row>
    <row r="14" spans="1:16" ht="14.25" x14ac:dyDescent="0.2">
      <c r="A14" t="s">
        <v>60</v>
      </c>
      <c r="B14" s="15">
        <v>0.82</v>
      </c>
      <c r="C14" s="15">
        <v>2.91</v>
      </c>
      <c r="D14" s="15">
        <v>1.02</v>
      </c>
      <c r="E14" s="15">
        <v>3.08</v>
      </c>
      <c r="F14" s="15">
        <v>4.03</v>
      </c>
      <c r="G14" s="15">
        <v>4.95</v>
      </c>
      <c r="J14" t="s">
        <v>64</v>
      </c>
      <c r="K14" s="15">
        <v>0.41875000000000001</v>
      </c>
      <c r="L14" s="15">
        <v>0.52625</v>
      </c>
      <c r="M14" s="15">
        <v>0.55874999999999997</v>
      </c>
      <c r="N14" s="15">
        <v>0.63875009199999999</v>
      </c>
      <c r="O14" s="15">
        <v>0.68874992400000001</v>
      </c>
      <c r="P14" s="15">
        <v>0.94374995800000006</v>
      </c>
    </row>
    <row r="15" spans="1:16" ht="14.25" x14ac:dyDescent="0.2">
      <c r="B15" s="15">
        <v>1.1100000000000001</v>
      </c>
      <c r="C15" s="15">
        <v>2.69</v>
      </c>
      <c r="D15" s="15">
        <v>0.78</v>
      </c>
      <c r="E15" s="15">
        <v>2.82</v>
      </c>
      <c r="F15" s="15">
        <v>3.89</v>
      </c>
      <c r="G15" s="15">
        <v>4.67</v>
      </c>
      <c r="K15" s="15">
        <v>0.29125000000000001</v>
      </c>
      <c r="L15" s="15">
        <v>0.57999999999999996</v>
      </c>
      <c r="M15" s="15">
        <v>0.42875000000000002</v>
      </c>
      <c r="N15" s="15">
        <v>0.59374994000000003</v>
      </c>
      <c r="O15" s="15">
        <v>0.73875004099999997</v>
      </c>
      <c r="P15" s="15">
        <v>1.0850000049999999</v>
      </c>
    </row>
    <row r="16" spans="1:16" ht="14.25" x14ac:dyDescent="0.2">
      <c r="B16" s="15">
        <v>0.93</v>
      </c>
      <c r="C16" s="15">
        <v>3.23</v>
      </c>
      <c r="D16" s="15">
        <v>1.2</v>
      </c>
      <c r="E16" s="15">
        <v>3.31</v>
      </c>
      <c r="F16" s="15">
        <v>3.76</v>
      </c>
      <c r="G16" s="15">
        <v>4.74</v>
      </c>
      <c r="K16" s="15">
        <v>0.53625</v>
      </c>
      <c r="L16" s="15">
        <v>0.65249999999999997</v>
      </c>
      <c r="M16" s="15">
        <v>0.54374999999999996</v>
      </c>
      <c r="N16" s="15">
        <v>0.54375000600000001</v>
      </c>
      <c r="O16" s="15">
        <v>0.77737499799999998</v>
      </c>
      <c r="P16" s="15">
        <v>0.99875000199999997</v>
      </c>
    </row>
    <row r="17" spans="1:16" ht="14.25" x14ac:dyDescent="0.2">
      <c r="B17" s="15">
        <v>1.1499999999999999</v>
      </c>
      <c r="C17" s="15">
        <v>2.57</v>
      </c>
      <c r="D17" s="15">
        <v>0.97</v>
      </c>
      <c r="E17" s="15">
        <v>2.88</v>
      </c>
      <c r="F17" s="15">
        <v>4.2699999999999996</v>
      </c>
      <c r="G17" s="15">
        <v>5.23</v>
      </c>
      <c r="K17" s="15">
        <v>0.36281799999999997</v>
      </c>
      <c r="L17" s="15">
        <v>0.621286</v>
      </c>
      <c r="M17" s="15">
        <v>0.33287899999999998</v>
      </c>
      <c r="N17" s="15">
        <v>0.56278624200000005</v>
      </c>
      <c r="O17" s="15">
        <v>0.782456182</v>
      </c>
      <c r="P17" s="15">
        <v>0.95321828200000003</v>
      </c>
    </row>
    <row r="21" spans="1:16" ht="14.25" x14ac:dyDescent="0.2">
      <c r="A21" t="s">
        <v>61</v>
      </c>
      <c r="B21" s="15">
        <v>3.7202380000000002</v>
      </c>
      <c r="C21" s="15">
        <v>7.1092149999999998</v>
      </c>
      <c r="D21" s="15">
        <v>3.8293219999999999</v>
      </c>
      <c r="E21" s="15">
        <v>5.613772</v>
      </c>
      <c r="F21" s="15">
        <v>8.4210530000000006</v>
      </c>
      <c r="G21" s="15">
        <v>12.24615</v>
      </c>
      <c r="J21" t="s">
        <v>65</v>
      </c>
      <c r="K21" s="15">
        <v>0.40142899999999998</v>
      </c>
      <c r="L21" s="15">
        <v>0.41476200000000002</v>
      </c>
      <c r="M21" s="15">
        <v>0.425238</v>
      </c>
      <c r="N21" s="15">
        <v>0.42652380000000001</v>
      </c>
      <c r="O21" s="15">
        <v>0.48952380000000001</v>
      </c>
      <c r="P21" s="15">
        <v>0.54904759999999997</v>
      </c>
    </row>
    <row r="22" spans="1:16" ht="14.25" x14ac:dyDescent="0.2">
      <c r="B22" s="15">
        <v>3.0829939999999998</v>
      </c>
      <c r="C22" s="15">
        <v>5.6034480000000002</v>
      </c>
      <c r="D22" s="15">
        <v>3.7202380000000002</v>
      </c>
      <c r="E22" s="15">
        <v>5.1502949999999998</v>
      </c>
      <c r="F22" s="15">
        <v>7.775747</v>
      </c>
      <c r="G22" s="15">
        <v>10.26365</v>
      </c>
      <c r="K22" s="15">
        <v>0.42</v>
      </c>
      <c r="L22" s="15">
        <v>0.39904800000000001</v>
      </c>
      <c r="M22" s="15">
        <v>0.35904799999999998</v>
      </c>
      <c r="N22" s="15">
        <v>0.40904760000000001</v>
      </c>
      <c r="O22" s="15">
        <v>0.4633333</v>
      </c>
      <c r="P22" s="15">
        <v>0.51285709999999995</v>
      </c>
    </row>
    <row r="23" spans="1:16" ht="14.25" x14ac:dyDescent="0.2">
      <c r="B23" s="15">
        <v>2.2744070000000001</v>
      </c>
      <c r="C23" s="15">
        <v>8.0289040000000007</v>
      </c>
      <c r="D23" s="15">
        <v>2.3199160000000001</v>
      </c>
      <c r="E23" s="15">
        <v>3.4227530000000002</v>
      </c>
      <c r="F23" s="15">
        <v>7.4658699999999998</v>
      </c>
      <c r="G23" s="15">
        <v>9.8904449999999997</v>
      </c>
      <c r="K23" s="15">
        <v>0.36381000000000002</v>
      </c>
      <c r="L23" s="15">
        <v>0.44380900000000001</v>
      </c>
      <c r="M23" s="15">
        <v>0.41761900000000002</v>
      </c>
      <c r="N23" s="15">
        <v>0.39285710000000001</v>
      </c>
      <c r="O23" s="15">
        <v>0.47323809999999999</v>
      </c>
      <c r="P23" s="15">
        <v>0.56933330000000004</v>
      </c>
    </row>
    <row r="24" spans="1:16" ht="14.25" x14ac:dyDescent="0.2">
      <c r="B24" s="15">
        <v>2.1574970000000002</v>
      </c>
      <c r="C24" s="15">
        <v>7.6530610000000001</v>
      </c>
      <c r="D24" s="15">
        <v>3.1565660000000002</v>
      </c>
      <c r="E24" s="15">
        <v>6.1807879999999997</v>
      </c>
      <c r="F24" s="15">
        <v>7.2076169999999999</v>
      </c>
      <c r="G24" s="15">
        <v>10.462</v>
      </c>
      <c r="K24" s="15">
        <v>0.38210499999999997</v>
      </c>
      <c r="L24" s="15">
        <v>0.43289800000000001</v>
      </c>
      <c r="M24" s="15">
        <v>0.37121799999999999</v>
      </c>
      <c r="N24" s="15">
        <v>0.38254280000000002</v>
      </c>
      <c r="O24" s="15">
        <v>0.45785629999999999</v>
      </c>
      <c r="P24" s="15">
        <v>0.51421879999999998</v>
      </c>
    </row>
    <row r="28" spans="1:16" ht="14.25" x14ac:dyDescent="0.2">
      <c r="A28" t="s">
        <v>39</v>
      </c>
      <c r="B28" s="15">
        <v>0.25936500000000001</v>
      </c>
      <c r="C28" s="15">
        <v>0.41127000000000002</v>
      </c>
      <c r="D28" s="15">
        <v>0.17127000000000001</v>
      </c>
      <c r="E28" s="15">
        <v>0.63603180000000004</v>
      </c>
      <c r="F28" s="15">
        <v>0.88873020000000003</v>
      </c>
      <c r="G28" s="15">
        <v>2.3444449999999999</v>
      </c>
      <c r="J28" t="s">
        <v>66</v>
      </c>
      <c r="K28" s="15">
        <v>3.4766666000000002</v>
      </c>
      <c r="L28" s="15">
        <v>5.1666662529999998</v>
      </c>
      <c r="M28" s="15">
        <v>4.1683329999999996</v>
      </c>
      <c r="N28" s="15">
        <v>6.0416665119999999</v>
      </c>
      <c r="O28" s="15">
        <v>8.9399999819999998</v>
      </c>
      <c r="P28" s="15">
        <v>10.30833335</v>
      </c>
    </row>
    <row r="29" spans="1:16" ht="14.25" x14ac:dyDescent="0.2">
      <c r="B29" s="15">
        <v>0.20444499999999999</v>
      </c>
      <c r="C29" s="15">
        <v>0.27381</v>
      </c>
      <c r="D29" s="15">
        <v>0.16888900000000001</v>
      </c>
      <c r="E29" s="15">
        <v>0.76714280000000001</v>
      </c>
      <c r="F29" s="15">
        <v>1.0234920000000001</v>
      </c>
      <c r="G29" s="15">
        <v>2.46</v>
      </c>
      <c r="K29" s="15">
        <v>3.0966668999999998</v>
      </c>
      <c r="L29" s="15">
        <v>5.2383328909999998</v>
      </c>
      <c r="M29" s="15">
        <v>3.246667</v>
      </c>
      <c r="N29" s="15">
        <v>6.374999785</v>
      </c>
      <c r="O29" s="15">
        <v>7.9900001920000001</v>
      </c>
      <c r="P29" s="15">
        <v>11.806666720000001</v>
      </c>
    </row>
    <row r="30" spans="1:16" ht="14.25" x14ac:dyDescent="0.2">
      <c r="B30" s="15">
        <v>0.14171429999999999</v>
      </c>
      <c r="C30" s="15">
        <v>0.31476199999999999</v>
      </c>
      <c r="D30" s="15">
        <v>0.27618999999999999</v>
      </c>
      <c r="E30" s="15">
        <v>0.75333329999999998</v>
      </c>
      <c r="F30" s="15">
        <v>1.07873</v>
      </c>
      <c r="G30" s="15">
        <v>2.2114289999999999</v>
      </c>
      <c r="K30" s="15">
        <v>2.9433335</v>
      </c>
      <c r="L30" s="15">
        <v>5.8899997710000003</v>
      </c>
      <c r="M30" s="15">
        <v>3.4649999999999999</v>
      </c>
      <c r="N30" s="15">
        <v>6.5449998699999998</v>
      </c>
      <c r="O30" s="15">
        <v>7.3330000049999997</v>
      </c>
      <c r="P30" s="15">
        <v>10.596000030000001</v>
      </c>
    </row>
    <row r="31" spans="1:16" ht="14.25" x14ac:dyDescent="0.2">
      <c r="B31" s="15">
        <v>0.273428</v>
      </c>
      <c r="C31" s="15">
        <v>0.38341199999999998</v>
      </c>
      <c r="D31" s="15">
        <v>0.21182000000000001</v>
      </c>
      <c r="E31" s="15">
        <v>0.58321299999999998</v>
      </c>
      <c r="F31" s="15">
        <v>0.93182900000000002</v>
      </c>
      <c r="G31" s="15">
        <v>1.9234260000000001</v>
      </c>
      <c r="K31" s="15">
        <v>3.6839119999999999</v>
      </c>
      <c r="L31" s="15">
        <v>6.2348280000000003</v>
      </c>
      <c r="M31" s="15">
        <v>3.8218909999999999</v>
      </c>
      <c r="N31" s="15">
        <v>5.8158055930000003</v>
      </c>
      <c r="O31" s="15">
        <v>7.1340958030000001</v>
      </c>
      <c r="P31" s="15">
        <v>10.11279262</v>
      </c>
    </row>
    <row r="35" spans="1:16" ht="14.25" x14ac:dyDescent="0.2">
      <c r="A35" t="s">
        <v>67</v>
      </c>
      <c r="B35" s="15">
        <v>6.4888890000000004</v>
      </c>
      <c r="C35" s="15">
        <v>4.7633330000000003</v>
      </c>
      <c r="D35" s="15">
        <v>6.0055560000000003</v>
      </c>
      <c r="E35" s="15">
        <v>5.0644450000000001</v>
      </c>
      <c r="F35" s="15">
        <v>2.6944439999999998</v>
      </c>
      <c r="G35" s="15">
        <v>1.792222</v>
      </c>
      <c r="J35" t="s">
        <v>68</v>
      </c>
      <c r="K35" s="15">
        <v>6.8228569999999999</v>
      </c>
      <c r="L35" s="15">
        <v>5.0457140000000003</v>
      </c>
      <c r="M35" s="15">
        <v>6.4971430000000003</v>
      </c>
      <c r="N35" s="15">
        <v>4.8542860000000001</v>
      </c>
      <c r="O35" s="15">
        <v>3.5171429999999999</v>
      </c>
      <c r="P35" s="15">
        <v>1.4728570000000001</v>
      </c>
    </row>
    <row r="36" spans="1:16" ht="14.25" x14ac:dyDescent="0.2">
      <c r="B36" s="15">
        <v>5.69</v>
      </c>
      <c r="C36" s="15">
        <v>4.5255559999999999</v>
      </c>
      <c r="D36" s="15">
        <v>5.8133330000000001</v>
      </c>
      <c r="E36" s="15">
        <v>4.78</v>
      </c>
      <c r="F36" s="15">
        <v>2.3733330000000001</v>
      </c>
      <c r="G36" s="15">
        <v>1.522222</v>
      </c>
      <c r="K36" s="15">
        <v>6.0214290000000004</v>
      </c>
      <c r="L36" s="15">
        <v>5.8957139999999999</v>
      </c>
      <c r="M36" s="15">
        <v>7.4842849999999999</v>
      </c>
      <c r="N36" s="15">
        <v>5.6375710000000003</v>
      </c>
      <c r="O36" s="15">
        <v>3.87</v>
      </c>
      <c r="P36" s="15">
        <v>1.3157140000000001</v>
      </c>
    </row>
    <row r="37" spans="1:16" ht="14.25" x14ac:dyDescent="0.2">
      <c r="B37" s="15">
        <v>6.0633330000000001</v>
      </c>
      <c r="C37" s="15">
        <v>5.0733329999999999</v>
      </c>
      <c r="D37" s="15">
        <v>5.201111</v>
      </c>
      <c r="E37" s="15">
        <v>4.2933339999999998</v>
      </c>
      <c r="F37" s="15">
        <v>2.838889</v>
      </c>
      <c r="G37" s="15">
        <v>1.06</v>
      </c>
      <c r="K37" s="15">
        <v>6.71</v>
      </c>
      <c r="L37" s="15">
        <v>4.5214280000000002</v>
      </c>
      <c r="M37" s="15">
        <v>5.4428570000000001</v>
      </c>
      <c r="N37" s="15">
        <v>4.9400000000000004</v>
      </c>
      <c r="O37" s="15">
        <v>2.9011429999999998</v>
      </c>
      <c r="P37" s="15">
        <v>1.126571</v>
      </c>
    </row>
    <row r="38" spans="1:16" ht="14.25" x14ac:dyDescent="0.2">
      <c r="B38" s="15">
        <v>5.8925320000000001</v>
      </c>
      <c r="C38" s="15">
        <v>5.2638259999999999</v>
      </c>
      <c r="D38" s="15">
        <v>5.7428179999999998</v>
      </c>
      <c r="E38" s="15">
        <v>5.5286819999999999</v>
      </c>
      <c r="F38" s="15">
        <v>2.7218429999999998</v>
      </c>
      <c r="G38" s="15">
        <v>1.8254280000000001</v>
      </c>
      <c r="K38" s="15">
        <v>6.3328959999999999</v>
      </c>
      <c r="L38" s="15">
        <v>5.4826750000000004</v>
      </c>
      <c r="M38" s="15">
        <v>6.261628</v>
      </c>
      <c r="N38" s="15">
        <v>5.7636279999999998</v>
      </c>
      <c r="O38" s="15">
        <v>3.3218260000000002</v>
      </c>
      <c r="P38" s="15">
        <v>1.5635429999999999</v>
      </c>
    </row>
  </sheetData>
  <phoneticPr fontId="1" type="noConversion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9FB4A-65B0-4B6B-BB65-CDD46DA7A310}">
  <dimension ref="A1:L6"/>
  <sheetViews>
    <sheetView workbookViewId="0">
      <selection activeCell="E3" sqref="E3:F6"/>
    </sheetView>
  </sheetViews>
  <sheetFormatPr defaultRowHeight="13.5" x14ac:dyDescent="0.15"/>
  <cols>
    <col min="3" max="3" width="15.75" customWidth="1"/>
  </cols>
  <sheetData>
    <row r="1" spans="1:12" s="61" customFormat="1" ht="15.75" x14ac:dyDescent="0.15">
      <c r="A1" s="61" t="s">
        <v>246</v>
      </c>
      <c r="B1" s="81" t="s">
        <v>336</v>
      </c>
      <c r="C1" s="81"/>
      <c r="E1" s="81" t="s">
        <v>335</v>
      </c>
      <c r="F1" s="81"/>
      <c r="G1" s="81"/>
      <c r="H1" s="81"/>
      <c r="I1" s="81"/>
      <c r="J1" s="81"/>
      <c r="K1" s="81"/>
      <c r="L1" s="81"/>
    </row>
    <row r="2" spans="1:12" s="61" customFormat="1" x14ac:dyDescent="0.15">
      <c r="B2" s="61" t="s">
        <v>250</v>
      </c>
      <c r="C2" s="61" t="s">
        <v>49</v>
      </c>
      <c r="E2" s="61" t="s">
        <v>250</v>
      </c>
      <c r="F2" s="61" t="s">
        <v>49</v>
      </c>
    </row>
    <row r="3" spans="1:12" ht="14.25" x14ac:dyDescent="0.2">
      <c r="B3" s="15">
        <v>21.9</v>
      </c>
      <c r="C3" s="15">
        <v>30.3</v>
      </c>
      <c r="E3" s="15">
        <v>1.2166669999999999</v>
      </c>
      <c r="F3" s="15">
        <v>2.8584909999999999</v>
      </c>
    </row>
    <row r="4" spans="1:12" ht="14.25" x14ac:dyDescent="0.2">
      <c r="B4" s="15">
        <v>21.9</v>
      </c>
      <c r="C4" s="15">
        <v>29.5</v>
      </c>
      <c r="E4" s="15">
        <v>1.295858</v>
      </c>
      <c r="F4" s="15">
        <v>2.218045</v>
      </c>
    </row>
    <row r="5" spans="1:12" ht="14.25" x14ac:dyDescent="0.2">
      <c r="B5" s="15">
        <v>23.7</v>
      </c>
      <c r="C5" s="15">
        <v>29.4</v>
      </c>
      <c r="E5" s="15">
        <v>1.26738</v>
      </c>
      <c r="F5" s="15">
        <v>1.624309</v>
      </c>
    </row>
    <row r="6" spans="1:12" ht="14.25" x14ac:dyDescent="0.2">
      <c r="B6" s="15">
        <v>20.100000000000001</v>
      </c>
      <c r="C6" s="15">
        <v>24.6</v>
      </c>
      <c r="E6" s="15">
        <v>1.16185</v>
      </c>
      <c r="F6" s="15">
        <v>2.5894740000000001</v>
      </c>
    </row>
  </sheetData>
  <mergeCells count="5">
    <mergeCell ref="B1:C1"/>
    <mergeCell ref="E1:F1"/>
    <mergeCell ref="G1:H1"/>
    <mergeCell ref="I1:J1"/>
    <mergeCell ref="K1:L1"/>
  </mergeCells>
  <phoneticPr fontId="1" type="noConversion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C8EFD-AE3B-4FF0-A9AC-7C84339BCDAD}">
  <dimension ref="A1:S11"/>
  <sheetViews>
    <sheetView topLeftCell="D1" workbookViewId="0">
      <selection activeCell="O15" sqref="O15"/>
    </sheetView>
  </sheetViews>
  <sheetFormatPr defaultRowHeight="13.5" x14ac:dyDescent="0.15"/>
  <cols>
    <col min="1" max="1" width="13.25" customWidth="1"/>
    <col min="11" max="11" width="16.125" customWidth="1"/>
  </cols>
  <sheetData>
    <row r="1" spans="1:19" ht="15.75" x14ac:dyDescent="0.15">
      <c r="A1" s="61"/>
      <c r="B1" s="81" t="s">
        <v>307</v>
      </c>
      <c r="C1" s="81"/>
      <c r="D1" s="81"/>
      <c r="E1" s="81"/>
      <c r="F1" s="81"/>
      <c r="G1" s="81"/>
      <c r="H1" s="81"/>
      <c r="I1" s="81"/>
      <c r="K1" s="61"/>
      <c r="L1" s="81" t="s">
        <v>307</v>
      </c>
      <c r="M1" s="81"/>
      <c r="N1" s="81"/>
      <c r="O1" s="81"/>
      <c r="P1" s="81"/>
      <c r="Q1" s="81"/>
      <c r="R1" s="81"/>
      <c r="S1" s="81"/>
    </row>
    <row r="2" spans="1:19" x14ac:dyDescent="0.15">
      <c r="A2" s="61" t="s">
        <v>290</v>
      </c>
      <c r="B2" s="81" t="s">
        <v>286</v>
      </c>
      <c r="C2" s="81"/>
      <c r="D2" s="81"/>
      <c r="E2" s="81"/>
      <c r="F2" s="81"/>
      <c r="G2" s="81"/>
      <c r="H2" s="81"/>
      <c r="I2" s="81"/>
      <c r="K2" s="61" t="s">
        <v>290</v>
      </c>
      <c r="L2" s="81" t="s">
        <v>288</v>
      </c>
      <c r="M2" s="81"/>
      <c r="N2" s="81"/>
      <c r="O2" s="81"/>
      <c r="P2" s="81"/>
      <c r="Q2" s="81"/>
      <c r="R2" s="81"/>
      <c r="S2" s="81"/>
    </row>
    <row r="3" spans="1:19" ht="14.25" x14ac:dyDescent="0.2">
      <c r="A3" s="15">
        <v>19</v>
      </c>
      <c r="B3" s="15">
        <v>49.923000000000002</v>
      </c>
      <c r="C3" s="15">
        <v>0</v>
      </c>
      <c r="D3" s="15">
        <v>32.701500000000003</v>
      </c>
      <c r="E3" s="15">
        <v>19.456</v>
      </c>
      <c r="F3" s="15">
        <v>0</v>
      </c>
      <c r="G3" s="15">
        <v>48.4</v>
      </c>
      <c r="H3" s="15">
        <v>65</v>
      </c>
      <c r="I3" s="15">
        <v>104.28400000000001</v>
      </c>
      <c r="K3" s="15">
        <v>19</v>
      </c>
      <c r="L3" s="15">
        <v>17.920000000000002</v>
      </c>
      <c r="M3" s="15">
        <v>14.85</v>
      </c>
      <c r="N3" s="15">
        <v>0</v>
      </c>
      <c r="O3" s="15">
        <v>0</v>
      </c>
      <c r="P3" s="15">
        <v>144.86850000000001</v>
      </c>
      <c r="Q3" s="15">
        <v>53.957999999999998</v>
      </c>
      <c r="R3" s="15">
        <v>23.413499999999999</v>
      </c>
      <c r="S3" s="15">
        <v>0</v>
      </c>
    </row>
    <row r="4" spans="1:19" ht="14.25" x14ac:dyDescent="0.2">
      <c r="A4" s="15">
        <v>20</v>
      </c>
      <c r="B4" s="15">
        <v>71.527500000000003</v>
      </c>
      <c r="C4" s="15">
        <v>89.231999999999999</v>
      </c>
      <c r="D4" s="15">
        <v>56.448</v>
      </c>
      <c r="E4" s="15">
        <v>33.462000000000003</v>
      </c>
      <c r="F4" s="15">
        <v>120.9325</v>
      </c>
      <c r="G4" s="15">
        <v>271.48349999999999</v>
      </c>
      <c r="H4" s="15">
        <v>233.4375</v>
      </c>
      <c r="I4" s="15">
        <v>209.20150000000001</v>
      </c>
      <c r="K4" s="15">
        <v>20</v>
      </c>
      <c r="L4" s="15">
        <v>17.968499999999999</v>
      </c>
      <c r="M4" s="15">
        <v>74.36</v>
      </c>
      <c r="N4" s="15">
        <v>150.28200000000001</v>
      </c>
      <c r="O4" s="15">
        <v>202.50200000000001</v>
      </c>
      <c r="P4" s="15">
        <v>267.69600000000003</v>
      </c>
      <c r="Q4" s="15">
        <v>109.6515</v>
      </c>
      <c r="R4" s="15">
        <v>145.76249999999999</v>
      </c>
      <c r="S4" s="15">
        <v>168.77600000000001</v>
      </c>
    </row>
    <row r="5" spans="1:19" ht="14.25" x14ac:dyDescent="0.2">
      <c r="A5" s="15">
        <v>21</v>
      </c>
      <c r="B5" s="15">
        <v>117</v>
      </c>
      <c r="C5" s="15">
        <v>199.83750000000001</v>
      </c>
      <c r="D5" s="15">
        <v>67.227999999999994</v>
      </c>
      <c r="E5" s="15">
        <v>94.08</v>
      </c>
      <c r="F5" s="15">
        <v>255.52799999999999</v>
      </c>
      <c r="G5" s="15">
        <v>301.18</v>
      </c>
      <c r="H5" s="15">
        <v>280.84500000000003</v>
      </c>
      <c r="I5" s="15">
        <v>308.36700000000002</v>
      </c>
      <c r="K5" s="15">
        <v>21</v>
      </c>
      <c r="L5" s="15">
        <v>72.03</v>
      </c>
      <c r="M5" s="15">
        <v>133.12</v>
      </c>
      <c r="N5" s="15">
        <v>163.35</v>
      </c>
      <c r="O5" s="15">
        <v>356.22399999999999</v>
      </c>
      <c r="P5" s="15">
        <v>285.94799999999998</v>
      </c>
      <c r="Q5" s="15">
        <v>152.1</v>
      </c>
      <c r="R5" s="15">
        <v>210.49549999999999</v>
      </c>
      <c r="S5" s="15">
        <v>351.31</v>
      </c>
    </row>
    <row r="6" spans="1:19" ht="14.25" x14ac:dyDescent="0.2">
      <c r="A6" s="15">
        <v>22</v>
      </c>
      <c r="B6" s="15">
        <v>143.65</v>
      </c>
      <c r="C6" s="15">
        <v>229.14699999999999</v>
      </c>
      <c r="D6" s="15">
        <v>148.83750000000001</v>
      </c>
      <c r="E6" s="15">
        <v>194.4</v>
      </c>
      <c r="F6" s="15">
        <v>546.21</v>
      </c>
      <c r="G6" s="15">
        <v>461.28800000000001</v>
      </c>
      <c r="H6" s="15">
        <v>383.32799999999997</v>
      </c>
      <c r="I6" s="15">
        <v>484.56349999999998</v>
      </c>
      <c r="K6" s="15">
        <v>22</v>
      </c>
      <c r="L6" s="15">
        <v>196.52</v>
      </c>
      <c r="M6" s="15">
        <v>215.136</v>
      </c>
      <c r="N6" s="15">
        <v>222.1875</v>
      </c>
      <c r="O6" s="15">
        <v>616.51199999999994</v>
      </c>
      <c r="P6" s="15">
        <v>291.96449999999999</v>
      </c>
      <c r="Q6" s="15">
        <v>193.02699999999999</v>
      </c>
      <c r="R6" s="15">
        <v>347.61200000000002</v>
      </c>
      <c r="S6" s="15">
        <v>321.726</v>
      </c>
    </row>
    <row r="7" spans="1:19" ht="14.25" x14ac:dyDescent="0.2">
      <c r="A7" s="15">
        <v>23</v>
      </c>
      <c r="B7" s="15">
        <v>178.024</v>
      </c>
      <c r="C7" s="15">
        <v>269.76949999999999</v>
      </c>
      <c r="D7" s="15">
        <v>188.05950000000001</v>
      </c>
      <c r="E7" s="15">
        <v>199.96199999999999</v>
      </c>
      <c r="F7" s="15">
        <v>600.25</v>
      </c>
      <c r="G7" s="15">
        <v>534.52800000000002</v>
      </c>
      <c r="H7" s="15">
        <v>487.35</v>
      </c>
      <c r="I7" s="15">
        <v>585.84400000000005</v>
      </c>
      <c r="K7" s="15">
        <v>23</v>
      </c>
      <c r="L7" s="15">
        <v>284.59199999999998</v>
      </c>
      <c r="M7" s="15">
        <v>325.42399999999998</v>
      </c>
      <c r="N7" s="15">
        <v>204.768</v>
      </c>
      <c r="O7" s="15">
        <v>918.98400000000004</v>
      </c>
      <c r="P7" s="15">
        <v>297.60000000000002</v>
      </c>
      <c r="Q7" s="15">
        <v>296.22699999999998</v>
      </c>
      <c r="R7" s="15">
        <v>473.8125</v>
      </c>
      <c r="S7" s="15">
        <v>354.7835</v>
      </c>
    </row>
    <row r="8" spans="1:19" ht="14.25" x14ac:dyDescent="0.2">
      <c r="A8" s="15">
        <v>24</v>
      </c>
      <c r="B8" s="15">
        <v>257.91149999999999</v>
      </c>
      <c r="C8" s="15">
        <v>357.63749999999999</v>
      </c>
      <c r="D8" s="15">
        <v>261.61200000000002</v>
      </c>
      <c r="E8" s="15">
        <v>387.2</v>
      </c>
      <c r="F8" s="15">
        <v>705.6</v>
      </c>
      <c r="G8" s="15">
        <v>668.36699999999996</v>
      </c>
      <c r="H8" s="15">
        <v>633.9375</v>
      </c>
      <c r="I8" s="15">
        <v>942.21</v>
      </c>
      <c r="K8" s="15">
        <v>24</v>
      </c>
      <c r="L8" s="15">
        <v>464.78750000000002</v>
      </c>
      <c r="M8" s="15">
        <v>509.65199999999999</v>
      </c>
      <c r="N8" s="15">
        <v>356.32799999999997</v>
      </c>
      <c r="O8" s="15">
        <v>1053.2560000000001</v>
      </c>
      <c r="P8" s="15">
        <v>370.44</v>
      </c>
      <c r="Q8" s="15">
        <v>470.01600000000002</v>
      </c>
      <c r="R8" s="15">
        <v>615.322</v>
      </c>
      <c r="S8" s="15">
        <v>553.75649999999996</v>
      </c>
    </row>
    <row r="9" spans="1:19" ht="14.25" x14ac:dyDescent="0.2">
      <c r="A9" s="15">
        <v>25</v>
      </c>
      <c r="B9" s="15">
        <v>313.4495</v>
      </c>
      <c r="C9" s="15">
        <v>426.47149999999999</v>
      </c>
      <c r="D9" s="15">
        <v>504.75150000000002</v>
      </c>
      <c r="E9" s="15">
        <v>525.31200000000001</v>
      </c>
      <c r="F9" s="15">
        <v>849.66</v>
      </c>
      <c r="G9" s="15">
        <v>831.66750000000002</v>
      </c>
      <c r="H9" s="15">
        <v>751.58100000000002</v>
      </c>
      <c r="I9" s="15">
        <v>1041.8800000000001</v>
      </c>
      <c r="K9" s="15">
        <v>25</v>
      </c>
      <c r="L9" s="15">
        <v>601.85900000000004</v>
      </c>
      <c r="M9" s="15">
        <v>766.76400000000001</v>
      </c>
      <c r="N9" s="15">
        <v>437.4</v>
      </c>
      <c r="O9" s="15">
        <v>1153.2235000000001</v>
      </c>
      <c r="P9" s="15">
        <v>418.17599999999999</v>
      </c>
      <c r="Q9" s="15">
        <v>522.19949999999994</v>
      </c>
      <c r="R9" s="15">
        <v>678.976</v>
      </c>
      <c r="S9" s="15">
        <v>652.59299999999996</v>
      </c>
    </row>
    <row r="10" spans="1:19" ht="14.25" x14ac:dyDescent="0.2">
      <c r="A10" s="15">
        <v>26</v>
      </c>
      <c r="B10" s="15">
        <v>370.88099999999997</v>
      </c>
      <c r="C10" s="15">
        <v>483.84</v>
      </c>
      <c r="D10" s="15">
        <v>877.21199999999999</v>
      </c>
      <c r="E10" s="15">
        <v>711.50400000000002</v>
      </c>
      <c r="F10" s="15">
        <v>1015.2</v>
      </c>
      <c r="G10" s="15">
        <v>938.97500000000002</v>
      </c>
      <c r="H10" s="15">
        <v>907.2</v>
      </c>
      <c r="I10" s="15">
        <v>1204.2239999999999</v>
      </c>
      <c r="K10" s="15">
        <v>26</v>
      </c>
      <c r="L10" s="15">
        <v>924.00750000000005</v>
      </c>
      <c r="M10" s="15">
        <v>861.90750000000003</v>
      </c>
      <c r="N10" s="15">
        <v>503.65199999999999</v>
      </c>
      <c r="O10" s="15">
        <v>1227.0115000000001</v>
      </c>
      <c r="P10" s="15">
        <v>472.017</v>
      </c>
      <c r="Q10" s="15">
        <v>651.68799999999999</v>
      </c>
      <c r="R10" s="15">
        <v>879.46249999999998</v>
      </c>
      <c r="S10" s="15">
        <v>735.95799999999997</v>
      </c>
    </row>
    <row r="11" spans="1:19" ht="14.25" x14ac:dyDescent="0.2">
      <c r="A11" s="15">
        <v>27</v>
      </c>
      <c r="B11" s="15">
        <v>669.76649999999995</v>
      </c>
      <c r="C11" s="15">
        <v>770.0625</v>
      </c>
      <c r="D11" s="15">
        <v>1220.5409999999999</v>
      </c>
      <c r="E11" s="15">
        <v>962.94799999999998</v>
      </c>
      <c r="F11" s="15">
        <v>1209.8505</v>
      </c>
      <c r="G11" s="15">
        <v>1042.8399999999999</v>
      </c>
      <c r="H11" s="15">
        <v>1013.643</v>
      </c>
      <c r="I11" s="15">
        <v>1393.92</v>
      </c>
      <c r="K11" s="15">
        <v>27</v>
      </c>
      <c r="L11" s="15">
        <v>1107.0719999999999</v>
      </c>
      <c r="M11" s="15">
        <v>1070.3125</v>
      </c>
      <c r="N11" s="15">
        <v>747.19399999999996</v>
      </c>
      <c r="O11" s="15">
        <v>1410.433</v>
      </c>
      <c r="P11" s="15">
        <v>696.63199999999995</v>
      </c>
      <c r="Q11" s="15">
        <v>679.77800000000002</v>
      </c>
      <c r="R11" s="15">
        <v>1095.444</v>
      </c>
      <c r="S11" s="15">
        <v>834.9</v>
      </c>
    </row>
  </sheetData>
  <mergeCells count="4">
    <mergeCell ref="B1:I1"/>
    <mergeCell ref="B2:I2"/>
    <mergeCell ref="L1:S1"/>
    <mergeCell ref="L2:S2"/>
  </mergeCells>
  <phoneticPr fontId="1" type="noConversion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3FC20-F7C5-4868-9504-0926DDD0AF06}">
  <dimension ref="A1:C10"/>
  <sheetViews>
    <sheetView workbookViewId="0">
      <selection activeCell="C17" sqref="C17"/>
    </sheetView>
  </sheetViews>
  <sheetFormatPr defaultRowHeight="13.5" x14ac:dyDescent="0.15"/>
  <cols>
    <col min="1" max="1" width="15.75" customWidth="1"/>
    <col min="2" max="2" width="11.5" customWidth="1"/>
    <col min="3" max="3" width="12.625" customWidth="1"/>
  </cols>
  <sheetData>
    <row r="1" spans="1:3" x14ac:dyDescent="0.15">
      <c r="A1" s="61" t="s">
        <v>338</v>
      </c>
      <c r="B1" s="81" t="s">
        <v>28</v>
      </c>
      <c r="C1" s="81"/>
    </row>
    <row r="2" spans="1:3" s="61" customFormat="1" x14ac:dyDescent="0.15">
      <c r="B2" s="50" t="s">
        <v>70</v>
      </c>
      <c r="C2" s="50" t="s">
        <v>50</v>
      </c>
    </row>
    <row r="3" spans="1:3" ht="14.25" x14ac:dyDescent="0.2">
      <c r="B3" s="15">
        <v>1.39</v>
      </c>
      <c r="C3" s="15">
        <v>1.94</v>
      </c>
    </row>
    <row r="4" spans="1:3" ht="14.25" x14ac:dyDescent="0.2">
      <c r="B4" s="15">
        <v>1.51</v>
      </c>
      <c r="C4" s="15">
        <v>1.92</v>
      </c>
    </row>
    <row r="5" spans="1:3" ht="14.25" x14ac:dyDescent="0.2">
      <c r="B5" s="15">
        <v>2.19</v>
      </c>
      <c r="C5" s="15">
        <v>1.53</v>
      </c>
    </row>
    <row r="6" spans="1:3" ht="14.25" x14ac:dyDescent="0.2">
      <c r="B6" s="15">
        <v>1.85</v>
      </c>
      <c r="C6" s="15">
        <v>2.4</v>
      </c>
    </row>
    <row r="7" spans="1:3" ht="14.25" x14ac:dyDescent="0.2">
      <c r="B7" s="15">
        <v>2.15</v>
      </c>
      <c r="C7" s="15">
        <v>1.4</v>
      </c>
    </row>
    <row r="8" spans="1:3" ht="14.25" x14ac:dyDescent="0.2">
      <c r="B8" s="15">
        <v>1.91</v>
      </c>
      <c r="C8" s="15">
        <v>1.41</v>
      </c>
    </row>
    <row r="9" spans="1:3" ht="14.25" x14ac:dyDescent="0.2">
      <c r="B9" s="15">
        <v>1.89</v>
      </c>
      <c r="C9" s="15">
        <v>1.92</v>
      </c>
    </row>
    <row r="10" spans="1:3" ht="14.25" x14ac:dyDescent="0.2">
      <c r="B10" s="15">
        <v>2.38</v>
      </c>
      <c r="C10" s="15">
        <v>1.55</v>
      </c>
    </row>
  </sheetData>
  <mergeCells count="1">
    <mergeCell ref="B1:C1"/>
  </mergeCells>
  <phoneticPr fontId="1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1DE07-BFDE-4988-A10F-67F0AF4D0D06}">
  <dimension ref="A1:H16"/>
  <sheetViews>
    <sheetView workbookViewId="0">
      <selection activeCell="G13" sqref="G13"/>
    </sheetView>
  </sheetViews>
  <sheetFormatPr defaultRowHeight="13.5" x14ac:dyDescent="0.15"/>
  <cols>
    <col min="1" max="1" width="11.25" customWidth="1"/>
    <col min="4" max="4" width="9" style="80"/>
    <col min="5" max="5" width="15" style="49" customWidth="1"/>
    <col min="8" max="8" width="9" style="80"/>
  </cols>
  <sheetData>
    <row r="1" spans="1:8" s="61" customFormat="1" x14ac:dyDescent="0.15">
      <c r="A1" s="61" t="s">
        <v>338</v>
      </c>
      <c r="B1" s="81" t="s">
        <v>340</v>
      </c>
      <c r="C1" s="81"/>
      <c r="D1" s="80"/>
      <c r="E1" s="50"/>
      <c r="F1" s="81" t="s">
        <v>340</v>
      </c>
      <c r="G1" s="81"/>
      <c r="H1" s="80"/>
    </row>
    <row r="2" spans="1:8" s="61" customFormat="1" x14ac:dyDescent="0.15">
      <c r="A2" s="61" t="s">
        <v>290</v>
      </c>
      <c r="B2" s="81" t="s">
        <v>286</v>
      </c>
      <c r="C2" s="81"/>
      <c r="D2" s="80"/>
      <c r="E2" s="61" t="s">
        <v>290</v>
      </c>
      <c r="F2" s="81" t="s">
        <v>288</v>
      </c>
      <c r="G2" s="81"/>
      <c r="H2" s="80"/>
    </row>
    <row r="3" spans="1:8" x14ac:dyDescent="0.15">
      <c r="A3" s="61"/>
      <c r="B3" s="50" t="s">
        <v>295</v>
      </c>
      <c r="C3" s="50" t="s">
        <v>297</v>
      </c>
      <c r="E3" s="61"/>
      <c r="F3" s="50" t="s">
        <v>295</v>
      </c>
      <c r="G3" s="50" t="s">
        <v>297</v>
      </c>
    </row>
    <row r="4" spans="1:8" x14ac:dyDescent="0.15">
      <c r="A4">
        <v>19</v>
      </c>
      <c r="B4">
        <v>19.274999999999999</v>
      </c>
      <c r="C4">
        <v>0.97943100000000005</v>
      </c>
      <c r="E4">
        <v>19</v>
      </c>
      <c r="F4">
        <v>17.3125</v>
      </c>
      <c r="G4">
        <v>0.60341299999999998</v>
      </c>
    </row>
    <row r="5" spans="1:8" x14ac:dyDescent="0.15">
      <c r="A5">
        <v>20</v>
      </c>
      <c r="B5">
        <v>18.912500000000001</v>
      </c>
      <c r="C5">
        <v>0.98043400000000003</v>
      </c>
      <c r="E5">
        <v>20</v>
      </c>
      <c r="F5">
        <v>17.462499999999999</v>
      </c>
      <c r="G5">
        <v>0.58538800000000002</v>
      </c>
    </row>
    <row r="6" spans="1:8" x14ac:dyDescent="0.15">
      <c r="A6">
        <v>21</v>
      </c>
      <c r="B6">
        <v>18.787500000000001</v>
      </c>
      <c r="C6">
        <v>1.016208</v>
      </c>
      <c r="E6">
        <v>21</v>
      </c>
      <c r="F6">
        <v>16.862500000000001</v>
      </c>
      <c r="G6">
        <v>0.64793599999999996</v>
      </c>
    </row>
    <row r="7" spans="1:8" x14ac:dyDescent="0.15">
      <c r="A7">
        <v>22</v>
      </c>
      <c r="B7">
        <v>18.7</v>
      </c>
      <c r="C7">
        <v>0.99570499999999995</v>
      </c>
      <c r="E7">
        <v>22</v>
      </c>
      <c r="F7">
        <v>17.125</v>
      </c>
      <c r="G7">
        <v>0.51199899999999998</v>
      </c>
    </row>
    <row r="8" spans="1:8" x14ac:dyDescent="0.15">
      <c r="A8">
        <v>23</v>
      </c>
      <c r="B8">
        <v>19.100000000000001</v>
      </c>
      <c r="C8">
        <v>0.91495499999999996</v>
      </c>
      <c r="E8">
        <v>23</v>
      </c>
      <c r="F8">
        <v>17.612500000000001</v>
      </c>
      <c r="G8">
        <v>0.49407200000000001</v>
      </c>
    </row>
    <row r="9" spans="1:8" x14ac:dyDescent="0.15">
      <c r="A9">
        <v>24</v>
      </c>
      <c r="B9">
        <v>18.574999999999999</v>
      </c>
      <c r="C9">
        <v>0.94679899999999995</v>
      </c>
      <c r="E9">
        <v>24</v>
      </c>
      <c r="F9">
        <v>17.475000000000001</v>
      </c>
      <c r="G9">
        <v>0.53652299999999997</v>
      </c>
    </row>
    <row r="10" spans="1:8" x14ac:dyDescent="0.15">
      <c r="A10">
        <v>25</v>
      </c>
      <c r="B10">
        <v>19.2</v>
      </c>
      <c r="C10">
        <v>0.88479200000000002</v>
      </c>
      <c r="E10">
        <v>25</v>
      </c>
      <c r="F10">
        <v>18.037500000000001</v>
      </c>
      <c r="G10">
        <v>0.59506899999999996</v>
      </c>
    </row>
    <row r="11" spans="1:8" x14ac:dyDescent="0.15">
      <c r="A11">
        <v>26</v>
      </c>
      <c r="B11">
        <v>19.1875</v>
      </c>
      <c r="C11">
        <v>0.92803599999999997</v>
      </c>
      <c r="E11">
        <v>26</v>
      </c>
      <c r="F11">
        <v>18.162500000000001</v>
      </c>
      <c r="G11">
        <v>0.63231400000000004</v>
      </c>
    </row>
    <row r="12" spans="1:8" x14ac:dyDescent="0.15">
      <c r="A12">
        <v>27</v>
      </c>
      <c r="B12">
        <v>19.862500000000001</v>
      </c>
      <c r="C12">
        <v>0.91641799999999995</v>
      </c>
      <c r="E12">
        <v>27</v>
      </c>
      <c r="F12">
        <v>18.3125</v>
      </c>
      <c r="G12">
        <v>0.71401800000000004</v>
      </c>
    </row>
    <row r="16" spans="1:8" x14ac:dyDescent="0.15">
      <c r="E16" s="49" t="s">
        <v>278</v>
      </c>
    </row>
  </sheetData>
  <mergeCells count="6">
    <mergeCell ref="D1:D1048576"/>
    <mergeCell ref="H1:H1048576"/>
    <mergeCell ref="B1:C1"/>
    <mergeCell ref="F1:G1"/>
    <mergeCell ref="F2:G2"/>
    <mergeCell ref="B2:C2"/>
  </mergeCells>
  <phoneticPr fontId="1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B9259-E3CB-4FEA-82A3-F997D64B4027}">
  <dimension ref="A1:H13"/>
  <sheetViews>
    <sheetView workbookViewId="0">
      <selection activeCell="A18" sqref="A18"/>
    </sheetView>
  </sheetViews>
  <sheetFormatPr defaultRowHeight="13.5" x14ac:dyDescent="0.15"/>
  <cols>
    <col min="1" max="1" width="14.5" customWidth="1"/>
    <col min="5" max="5" width="15" customWidth="1"/>
  </cols>
  <sheetData>
    <row r="1" spans="1:8" s="61" customFormat="1" x14ac:dyDescent="0.15">
      <c r="A1" s="61" t="s">
        <v>339</v>
      </c>
      <c r="B1" s="81" t="s">
        <v>337</v>
      </c>
      <c r="C1" s="81"/>
      <c r="D1"/>
      <c r="E1" s="50"/>
      <c r="F1" s="81" t="s">
        <v>337</v>
      </c>
      <c r="G1" s="81"/>
      <c r="H1"/>
    </row>
    <row r="2" spans="1:8" s="61" customFormat="1" x14ac:dyDescent="0.15">
      <c r="A2" s="61" t="s">
        <v>290</v>
      </c>
      <c r="B2" s="81" t="s">
        <v>286</v>
      </c>
      <c r="C2" s="81"/>
      <c r="D2"/>
      <c r="E2" s="61" t="s">
        <v>290</v>
      </c>
      <c r="F2" s="81" t="s">
        <v>288</v>
      </c>
      <c r="G2" s="81"/>
      <c r="H2"/>
    </row>
    <row r="3" spans="1:8" s="61" customFormat="1" x14ac:dyDescent="0.15">
      <c r="B3" s="50" t="s">
        <v>296</v>
      </c>
      <c r="C3" s="50" t="s">
        <v>298</v>
      </c>
      <c r="D3"/>
      <c r="F3" s="50" t="s">
        <v>296</v>
      </c>
      <c r="G3" s="50" t="s">
        <v>298</v>
      </c>
      <c r="H3"/>
    </row>
    <row r="4" spans="1:8" ht="14.25" x14ac:dyDescent="0.2">
      <c r="A4" s="15">
        <v>19</v>
      </c>
      <c r="B4" s="15">
        <v>18.9375</v>
      </c>
      <c r="C4" s="15">
        <v>0.62321199999999999</v>
      </c>
      <c r="D4" s="15"/>
      <c r="E4" s="15">
        <v>19</v>
      </c>
      <c r="F4" s="15">
        <v>17.074999999999999</v>
      </c>
      <c r="G4" s="15">
        <v>0.97650999999999999</v>
      </c>
    </row>
    <row r="5" spans="1:8" ht="14.25" x14ac:dyDescent="0.2">
      <c r="A5" s="15">
        <v>20</v>
      </c>
      <c r="B5" s="15">
        <v>18.6875</v>
      </c>
      <c r="C5" s="15">
        <v>0.64017299999999999</v>
      </c>
      <c r="D5" s="15"/>
      <c r="E5" s="15">
        <v>20</v>
      </c>
      <c r="F5" s="15">
        <v>17.074999999999999</v>
      </c>
      <c r="G5" s="15">
        <v>0.99678100000000003</v>
      </c>
    </row>
    <row r="6" spans="1:8" ht="14.25" x14ac:dyDescent="0.2">
      <c r="A6" s="15">
        <v>21</v>
      </c>
      <c r="B6" s="15">
        <v>18.287500000000001</v>
      </c>
      <c r="C6" s="15">
        <v>0.61976399999999998</v>
      </c>
      <c r="D6" s="15"/>
      <c r="E6" s="15">
        <v>21</v>
      </c>
      <c r="F6" s="15">
        <v>16.725000000000001</v>
      </c>
      <c r="G6" s="15">
        <v>1.1373530000000001</v>
      </c>
    </row>
    <row r="7" spans="1:8" ht="14.25" x14ac:dyDescent="0.2">
      <c r="A7" s="15">
        <v>22</v>
      </c>
      <c r="B7" s="15">
        <v>18.3125</v>
      </c>
      <c r="C7" s="15">
        <v>0.64683299999999999</v>
      </c>
      <c r="D7" s="15"/>
      <c r="E7" s="15">
        <v>22</v>
      </c>
      <c r="F7" s="15">
        <v>17.149999999999999</v>
      </c>
      <c r="G7" s="15">
        <v>1.0636859999999999</v>
      </c>
    </row>
    <row r="8" spans="1:8" ht="14.25" x14ac:dyDescent="0.2">
      <c r="A8" s="15">
        <v>23</v>
      </c>
      <c r="B8" s="15">
        <v>18.45</v>
      </c>
      <c r="C8" s="15">
        <v>0.85021000000000002</v>
      </c>
      <c r="D8" s="15"/>
      <c r="E8" s="15">
        <v>23</v>
      </c>
      <c r="F8" s="15">
        <v>17.5625</v>
      </c>
      <c r="G8" s="15">
        <v>1.1855530000000001</v>
      </c>
    </row>
    <row r="9" spans="1:8" ht="14.25" x14ac:dyDescent="0.2">
      <c r="A9" s="15">
        <v>24</v>
      </c>
      <c r="B9" s="15">
        <v>18.2</v>
      </c>
      <c r="C9" s="15">
        <v>1.0569500000000001</v>
      </c>
      <c r="D9" s="15"/>
      <c r="E9" s="15">
        <v>24</v>
      </c>
      <c r="F9" s="15">
        <v>17.600000000000001</v>
      </c>
      <c r="G9" s="15">
        <v>1.022602</v>
      </c>
    </row>
    <row r="10" spans="1:8" ht="14.25" x14ac:dyDescent="0.2">
      <c r="A10" s="15">
        <v>25</v>
      </c>
      <c r="B10" s="15">
        <v>18.212499999999999</v>
      </c>
      <c r="C10" s="15">
        <v>0.95832799999999996</v>
      </c>
      <c r="D10" s="15"/>
      <c r="E10" s="15">
        <v>25</v>
      </c>
      <c r="F10" s="15">
        <v>18.237500000000001</v>
      </c>
      <c r="G10" s="15">
        <v>1.095364</v>
      </c>
    </row>
    <row r="11" spans="1:8" ht="14.25" x14ac:dyDescent="0.2">
      <c r="A11" s="15">
        <v>26</v>
      </c>
      <c r="B11" s="15">
        <v>19.087499999999999</v>
      </c>
      <c r="C11" s="15">
        <v>1.2597480000000001</v>
      </c>
      <c r="D11" s="15"/>
      <c r="E11" s="15">
        <v>26</v>
      </c>
      <c r="F11" s="15">
        <v>18.2</v>
      </c>
      <c r="G11" s="15">
        <v>1.1096980000000001</v>
      </c>
    </row>
    <row r="12" spans="1:8" ht="14.25" x14ac:dyDescent="0.2">
      <c r="A12" s="15">
        <v>27</v>
      </c>
      <c r="B12" s="15">
        <v>19.024999999999999</v>
      </c>
      <c r="C12" s="15">
        <v>1.341375</v>
      </c>
      <c r="D12" s="15"/>
      <c r="E12" s="15">
        <v>27</v>
      </c>
      <c r="F12" s="15">
        <v>18.8</v>
      </c>
      <c r="G12" s="15">
        <v>1.105829</v>
      </c>
    </row>
    <row r="13" spans="1:8" x14ac:dyDescent="0.15">
      <c r="E13" s="49"/>
    </row>
  </sheetData>
  <mergeCells count="4">
    <mergeCell ref="B1:C1"/>
    <mergeCell ref="F1:G1"/>
    <mergeCell ref="B2:C2"/>
    <mergeCell ref="F2:G2"/>
  </mergeCells>
  <phoneticPr fontId="1" type="noConversion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BE89A-B11C-4A67-89FE-EA4422E3A55B}">
  <dimension ref="A1:AC17"/>
  <sheetViews>
    <sheetView workbookViewId="0">
      <selection activeCell="J20" sqref="J20"/>
    </sheetView>
  </sheetViews>
  <sheetFormatPr defaultRowHeight="13.5" x14ac:dyDescent="0.15"/>
  <cols>
    <col min="1" max="1" width="12.125" style="49" customWidth="1"/>
    <col min="11" max="11" width="11.625" customWidth="1"/>
    <col min="21" max="21" width="13.125" customWidth="1"/>
  </cols>
  <sheetData>
    <row r="1" spans="1:29" s="61" customFormat="1" ht="15.75" x14ac:dyDescent="0.15">
      <c r="A1" s="50"/>
      <c r="B1" s="81" t="s">
        <v>307</v>
      </c>
      <c r="C1" s="81"/>
      <c r="D1" s="81"/>
      <c r="E1" s="81"/>
      <c r="F1" s="81"/>
      <c r="G1" s="81"/>
      <c r="H1" s="81"/>
      <c r="I1" s="81"/>
      <c r="K1" s="50"/>
      <c r="L1" s="81" t="s">
        <v>307</v>
      </c>
      <c r="M1" s="81"/>
      <c r="N1" s="81"/>
      <c r="O1" s="81"/>
      <c r="P1" s="81"/>
      <c r="Q1" s="81"/>
      <c r="R1" s="81"/>
      <c r="S1" s="81"/>
      <c r="U1" s="50"/>
      <c r="V1" s="81" t="s">
        <v>307</v>
      </c>
      <c r="W1" s="81"/>
      <c r="X1" s="81"/>
      <c r="Y1" s="81"/>
      <c r="Z1" s="81"/>
      <c r="AA1" s="81"/>
      <c r="AB1" s="81"/>
      <c r="AC1" s="81"/>
    </row>
    <row r="2" spans="1:29" s="61" customFormat="1" x14ac:dyDescent="0.15">
      <c r="A2" s="50" t="s">
        <v>290</v>
      </c>
      <c r="B2" s="81" t="s">
        <v>286</v>
      </c>
      <c r="C2" s="81"/>
      <c r="D2" s="81"/>
      <c r="E2" s="81"/>
      <c r="F2" s="81"/>
      <c r="G2" s="81"/>
      <c r="H2" s="81"/>
      <c r="I2" s="81"/>
      <c r="K2" s="50" t="s">
        <v>290</v>
      </c>
      <c r="L2" s="81" t="s">
        <v>291</v>
      </c>
      <c r="M2" s="81"/>
      <c r="N2" s="81"/>
      <c r="O2" s="81"/>
      <c r="P2" s="81"/>
      <c r="Q2" s="81"/>
      <c r="R2" s="81"/>
      <c r="S2" s="81"/>
      <c r="U2" s="50" t="s">
        <v>290</v>
      </c>
      <c r="V2" s="81" t="s">
        <v>205</v>
      </c>
      <c r="W2" s="81"/>
      <c r="X2" s="81"/>
      <c r="Y2" s="81"/>
      <c r="Z2" s="81"/>
      <c r="AA2" s="81"/>
      <c r="AB2" s="81"/>
      <c r="AC2" s="81"/>
    </row>
    <row r="3" spans="1:29" ht="14.25" x14ac:dyDescent="0.2">
      <c r="A3" s="13">
        <v>1</v>
      </c>
      <c r="B3" s="15">
        <v>84.623999999999995</v>
      </c>
      <c r="C3" s="15">
        <v>80.42</v>
      </c>
      <c r="D3" s="15">
        <v>75.92</v>
      </c>
      <c r="E3" s="15">
        <v>94.08</v>
      </c>
      <c r="F3" s="15">
        <v>117.2115</v>
      </c>
      <c r="G3" s="15">
        <v>64.981999999999999</v>
      </c>
      <c r="H3" s="15">
        <v>83.016000000000005</v>
      </c>
      <c r="I3" s="15">
        <v>87.926000000000002</v>
      </c>
      <c r="K3" s="13">
        <v>1</v>
      </c>
      <c r="L3" s="15">
        <v>43.451500000000003</v>
      </c>
      <c r="M3" s="15">
        <v>81.055999999999997</v>
      </c>
      <c r="N3" s="15">
        <v>78.538499999999999</v>
      </c>
      <c r="O3" s="15">
        <v>105.5925</v>
      </c>
      <c r="P3" s="15">
        <v>142.88399999999999</v>
      </c>
      <c r="Q3" s="15">
        <v>123.69799999999999</v>
      </c>
      <c r="R3" s="15">
        <v>80.430000000000007</v>
      </c>
      <c r="S3" s="15">
        <v>75.856499999999997</v>
      </c>
      <c r="U3" s="13">
        <v>1</v>
      </c>
      <c r="V3" s="15">
        <v>78.900000000000006</v>
      </c>
      <c r="W3" s="15">
        <v>88</v>
      </c>
      <c r="X3" s="15">
        <v>71.046000000000006</v>
      </c>
      <c r="Y3" s="15">
        <v>96.337000000000003</v>
      </c>
      <c r="Z3" s="15">
        <v>112.02500000000001</v>
      </c>
      <c r="AA3" s="15">
        <v>77.408000000000001</v>
      </c>
      <c r="AB3" s="15">
        <v>95.272000000000006</v>
      </c>
      <c r="AC3" s="15">
        <v>106.25</v>
      </c>
    </row>
    <row r="4" spans="1:29" ht="14.25" x14ac:dyDescent="0.2">
      <c r="A4" s="13">
        <v>2</v>
      </c>
      <c r="B4" s="15">
        <v>85.92</v>
      </c>
      <c r="C4" s="15">
        <v>82.542000000000002</v>
      </c>
      <c r="D4" s="15">
        <v>124.93</v>
      </c>
      <c r="E4" s="15">
        <v>156.32499999999999</v>
      </c>
      <c r="F4" s="15">
        <v>199.11949999999999</v>
      </c>
      <c r="G4" s="15">
        <v>78.415999999999997</v>
      </c>
      <c r="H4" s="15">
        <v>124.93</v>
      </c>
      <c r="I4" s="15">
        <v>169.88399999999999</v>
      </c>
      <c r="K4" s="13">
        <v>2</v>
      </c>
      <c r="L4" s="15">
        <v>46.136000000000003</v>
      </c>
      <c r="M4" s="15">
        <v>88.668000000000006</v>
      </c>
      <c r="N4" s="15">
        <v>89.456000000000003</v>
      </c>
      <c r="O4" s="15">
        <v>169.0155</v>
      </c>
      <c r="P4" s="15">
        <v>208.08799999999999</v>
      </c>
      <c r="Q4" s="15">
        <v>176.25</v>
      </c>
      <c r="R4" s="15">
        <v>229.14699999999999</v>
      </c>
      <c r="S4" s="15">
        <v>160.30600000000001</v>
      </c>
      <c r="U4" s="13">
        <v>2</v>
      </c>
      <c r="V4" s="15">
        <v>86.224999999999994</v>
      </c>
      <c r="W4" s="15">
        <v>99.903999999999996</v>
      </c>
      <c r="X4" s="15">
        <v>96</v>
      </c>
      <c r="Y4" s="15">
        <v>109.456</v>
      </c>
      <c r="Z4" s="15">
        <v>125</v>
      </c>
      <c r="AA4" s="15">
        <v>89.968000000000004</v>
      </c>
      <c r="AB4" s="15">
        <v>94.623999999999995</v>
      </c>
      <c r="AC4" s="15">
        <v>121.42400000000001</v>
      </c>
    </row>
    <row r="5" spans="1:29" ht="14.25" x14ac:dyDescent="0.2">
      <c r="A5" s="13">
        <v>3</v>
      </c>
      <c r="B5" s="15">
        <v>156.89599999999999</v>
      </c>
      <c r="C5" s="15">
        <v>127.13200000000001</v>
      </c>
      <c r="D5" s="15">
        <v>152.626</v>
      </c>
      <c r="E5" s="15">
        <v>221.77799999999999</v>
      </c>
      <c r="F5" s="15">
        <v>237.16</v>
      </c>
      <c r="G5" s="15">
        <v>123.008</v>
      </c>
      <c r="H5" s="15">
        <v>224.51599999999999</v>
      </c>
      <c r="I5" s="15">
        <v>276.822</v>
      </c>
      <c r="K5" s="13">
        <v>3</v>
      </c>
      <c r="L5" s="15">
        <v>40.572000000000003</v>
      </c>
      <c r="M5" s="15">
        <v>93.212000000000003</v>
      </c>
      <c r="N5" s="15">
        <v>126.568</v>
      </c>
      <c r="O5" s="15">
        <v>230.625</v>
      </c>
      <c r="P5" s="15">
        <v>243.35</v>
      </c>
      <c r="Q5" s="15">
        <v>213.1925</v>
      </c>
      <c r="R5" s="15">
        <v>215.136</v>
      </c>
      <c r="S5" s="15">
        <v>210.71899999999999</v>
      </c>
      <c r="U5" s="13">
        <v>3</v>
      </c>
      <c r="V5" s="15">
        <v>108.663</v>
      </c>
      <c r="W5" s="15">
        <v>117.47</v>
      </c>
      <c r="X5" s="15">
        <v>90.784000000000006</v>
      </c>
      <c r="Y5" s="15">
        <v>118.158</v>
      </c>
      <c r="Z5" s="15">
        <v>155.22499999999999</v>
      </c>
      <c r="AA5" s="15">
        <v>99.602000000000004</v>
      </c>
      <c r="AB5" s="15">
        <v>113.328</v>
      </c>
      <c r="AC5" s="15">
        <v>131.91999999999999</v>
      </c>
    </row>
    <row r="6" spans="1:29" ht="14.25" x14ac:dyDescent="0.2">
      <c r="A6" s="13">
        <v>4</v>
      </c>
      <c r="B6" s="15">
        <v>179.602</v>
      </c>
      <c r="C6" s="15">
        <v>161.072</v>
      </c>
      <c r="D6" s="15">
        <v>175.071</v>
      </c>
      <c r="E6" s="15">
        <v>459.59550000000002</v>
      </c>
      <c r="F6" s="15">
        <v>368.55</v>
      </c>
      <c r="G6" s="15">
        <v>313.81400000000002</v>
      </c>
      <c r="H6" s="15">
        <v>251.804</v>
      </c>
      <c r="I6" s="15">
        <v>372.73399999999998</v>
      </c>
      <c r="K6" s="13">
        <v>4</v>
      </c>
      <c r="L6" s="15">
        <v>60.305999999999997</v>
      </c>
      <c r="M6" s="15">
        <v>144.12049999999999</v>
      </c>
      <c r="N6" s="15">
        <v>234.4</v>
      </c>
      <c r="O6" s="15">
        <v>285.52800000000002</v>
      </c>
      <c r="P6" s="15">
        <v>348.48</v>
      </c>
      <c r="Q6" s="15">
        <v>246.072</v>
      </c>
      <c r="R6" s="15">
        <v>303.40800000000002</v>
      </c>
      <c r="S6" s="15">
        <v>259.238</v>
      </c>
      <c r="U6" s="13">
        <v>4</v>
      </c>
      <c r="V6" s="15">
        <v>110.82599999999999</v>
      </c>
      <c r="W6" s="15">
        <v>140.75</v>
      </c>
      <c r="X6" s="15">
        <v>80</v>
      </c>
      <c r="Y6" s="15">
        <v>123.56</v>
      </c>
      <c r="Z6" s="15">
        <v>154.208</v>
      </c>
      <c r="AA6" s="15">
        <v>105.301</v>
      </c>
      <c r="AB6" s="15">
        <v>126.568</v>
      </c>
      <c r="AC6" s="15">
        <v>140.89949999999999</v>
      </c>
    </row>
    <row r="7" spans="1:29" ht="14.25" x14ac:dyDescent="0.2">
      <c r="A7" s="13">
        <v>5</v>
      </c>
      <c r="B7" s="15">
        <v>225.92</v>
      </c>
      <c r="C7" s="15">
        <v>216.76300000000001</v>
      </c>
      <c r="D7" s="15">
        <v>186.624</v>
      </c>
      <c r="E7" s="15">
        <v>512.48800000000006</v>
      </c>
      <c r="F7" s="15">
        <v>427.22750000000002</v>
      </c>
      <c r="G7" s="15">
        <v>410.01749999999998</v>
      </c>
      <c r="H7" s="15">
        <v>282.90600000000001</v>
      </c>
      <c r="I7" s="15">
        <v>482.90600000000001</v>
      </c>
      <c r="K7" s="13">
        <v>5</v>
      </c>
      <c r="L7" s="15">
        <v>126.15</v>
      </c>
      <c r="M7" s="15">
        <v>181.67500000000001</v>
      </c>
      <c r="N7" s="15">
        <v>308.25</v>
      </c>
      <c r="O7" s="15">
        <v>315.625</v>
      </c>
      <c r="P7" s="15">
        <v>399.21800000000002</v>
      </c>
      <c r="Q7" s="15">
        <v>272.73399999999998</v>
      </c>
      <c r="R7" s="15">
        <v>446.21800000000002</v>
      </c>
      <c r="S7" s="15">
        <v>294.20800000000003</v>
      </c>
      <c r="U7" s="13">
        <v>5</v>
      </c>
      <c r="V7" s="15">
        <v>183.78749999999999</v>
      </c>
      <c r="W7" s="15">
        <v>169.83750000000001</v>
      </c>
      <c r="X7" s="15">
        <v>87.808000000000007</v>
      </c>
      <c r="Y7" s="15">
        <v>131.852</v>
      </c>
      <c r="Z7" s="15">
        <v>148.10400000000001</v>
      </c>
      <c r="AA7" s="15">
        <v>110.572</v>
      </c>
      <c r="AB7" s="15">
        <v>142.52699999999999</v>
      </c>
      <c r="AC7" s="15">
        <v>169.88399999999999</v>
      </c>
    </row>
    <row r="8" spans="1:29" ht="14.25" x14ac:dyDescent="0.2">
      <c r="A8" s="13">
        <v>6</v>
      </c>
      <c r="B8" s="15">
        <v>238.38399999999999</v>
      </c>
      <c r="C8" s="15">
        <v>245.48</v>
      </c>
      <c r="D8" s="15">
        <v>259.952</v>
      </c>
      <c r="E8" s="15">
        <v>622.91250000000002</v>
      </c>
      <c r="F8" s="15">
        <v>548.85599999999999</v>
      </c>
      <c r="G8" s="15">
        <v>652.59299999999996</v>
      </c>
      <c r="H8" s="15">
        <v>386.29349999999999</v>
      </c>
      <c r="I8" s="15">
        <v>525.27</v>
      </c>
      <c r="K8" s="13">
        <v>6</v>
      </c>
      <c r="L8" s="15">
        <v>159.744</v>
      </c>
      <c r="M8" s="15">
        <v>249.9</v>
      </c>
      <c r="N8" s="15">
        <v>372.73399999999998</v>
      </c>
      <c r="O8" s="15">
        <v>402.68799999999999</v>
      </c>
      <c r="P8" s="15">
        <v>496.375</v>
      </c>
      <c r="Q8" s="15">
        <v>332.87799999999999</v>
      </c>
      <c r="R8" s="15">
        <v>518.61599999999999</v>
      </c>
      <c r="S8" s="15">
        <v>311.64749999999998</v>
      </c>
      <c r="U8" s="13">
        <v>6</v>
      </c>
      <c r="V8" s="15">
        <v>255.881</v>
      </c>
      <c r="W8" s="15">
        <v>181.3</v>
      </c>
      <c r="X8" s="15">
        <v>91.055999999999997</v>
      </c>
      <c r="Y8" s="15">
        <v>142.95650000000001</v>
      </c>
      <c r="Z8" s="15">
        <v>177.80799999999999</v>
      </c>
      <c r="AA8" s="15">
        <v>114.56399999999999</v>
      </c>
      <c r="AB8" s="15">
        <v>139.69</v>
      </c>
      <c r="AC8" s="15">
        <v>180.33600000000001</v>
      </c>
    </row>
    <row r="9" spans="1:29" ht="14.25" x14ac:dyDescent="0.2">
      <c r="A9" s="13">
        <v>7</v>
      </c>
      <c r="B9" s="15">
        <v>377.24799999999999</v>
      </c>
      <c r="C9" s="15">
        <v>498.67700000000002</v>
      </c>
      <c r="D9" s="15">
        <v>354.947</v>
      </c>
      <c r="E9" s="15">
        <v>696.13649999999996</v>
      </c>
      <c r="F9" s="15">
        <v>659.39549999999997</v>
      </c>
      <c r="G9" s="15">
        <v>732.73599999999999</v>
      </c>
      <c r="H9" s="15">
        <v>431.23099999999999</v>
      </c>
      <c r="I9" s="15">
        <v>632.47500000000002</v>
      </c>
      <c r="K9" s="13">
        <v>7</v>
      </c>
      <c r="L9" s="15">
        <v>186.29349999999999</v>
      </c>
      <c r="M9" s="15">
        <v>314.95</v>
      </c>
      <c r="N9" s="15">
        <v>453.3</v>
      </c>
      <c r="O9" s="15">
        <v>543.76</v>
      </c>
      <c r="P9" s="15">
        <v>515</v>
      </c>
      <c r="Q9" s="15">
        <v>457.91149999999999</v>
      </c>
      <c r="R9" s="15">
        <v>503.38150000000002</v>
      </c>
      <c r="S9" s="15">
        <v>329.476</v>
      </c>
      <c r="U9" s="13">
        <v>7</v>
      </c>
      <c r="V9" s="15">
        <v>254.947</v>
      </c>
      <c r="W9" s="15">
        <v>202.17599999999999</v>
      </c>
      <c r="X9" s="15">
        <v>86.816000000000003</v>
      </c>
      <c r="Y9" s="15">
        <v>129.6515</v>
      </c>
      <c r="Z9" s="15">
        <v>232.09549999999999</v>
      </c>
      <c r="AA9" s="15">
        <v>118.416</v>
      </c>
      <c r="AB9" s="15">
        <v>167.6</v>
      </c>
      <c r="AC9" s="15">
        <v>225.50399999999999</v>
      </c>
    </row>
    <row r="10" spans="1:29" ht="14.25" x14ac:dyDescent="0.2">
      <c r="A10" s="13">
        <v>8</v>
      </c>
      <c r="B10" s="15">
        <v>473.35849999999999</v>
      </c>
      <c r="C10" s="15">
        <v>534.52800000000002</v>
      </c>
      <c r="D10" s="15">
        <v>415.96249999999998</v>
      </c>
      <c r="E10" s="15">
        <v>752.81200000000001</v>
      </c>
      <c r="F10" s="15">
        <v>788.79949999999997</v>
      </c>
      <c r="G10" s="15">
        <v>829.98500000000001</v>
      </c>
      <c r="H10" s="15">
        <v>522.75199999999995</v>
      </c>
      <c r="I10" s="15">
        <v>680.2</v>
      </c>
      <c r="K10" s="13">
        <v>8</v>
      </c>
      <c r="L10" s="15">
        <v>340.60500000000002</v>
      </c>
      <c r="M10" s="15">
        <v>436.416</v>
      </c>
      <c r="N10" s="15">
        <v>544.4</v>
      </c>
      <c r="O10" s="15">
        <v>768.35</v>
      </c>
      <c r="P10" s="15">
        <v>580.20799999999997</v>
      </c>
      <c r="Q10" s="15">
        <v>468.584</v>
      </c>
      <c r="R10" s="15">
        <v>600.86249999999995</v>
      </c>
      <c r="S10" s="15">
        <v>395.68599999999998</v>
      </c>
      <c r="U10" s="13">
        <v>8</v>
      </c>
      <c r="V10" s="15">
        <v>266.80500000000001</v>
      </c>
      <c r="W10" s="15">
        <v>194.4</v>
      </c>
      <c r="X10" s="15">
        <v>91.951999999999998</v>
      </c>
      <c r="Y10" s="15">
        <v>155.0865</v>
      </c>
      <c r="Z10" s="15">
        <v>257.91149999999999</v>
      </c>
      <c r="AA10" s="15">
        <v>123.10599999999999</v>
      </c>
      <c r="AB10" s="15">
        <v>196.99199999999999</v>
      </c>
      <c r="AC10" s="15">
        <v>241.875</v>
      </c>
    </row>
    <row r="11" spans="1:29" ht="14.25" x14ac:dyDescent="0.2">
      <c r="A11" s="13">
        <v>9</v>
      </c>
      <c r="B11" s="15">
        <v>576.24</v>
      </c>
      <c r="C11" s="15">
        <v>691.01400000000001</v>
      </c>
      <c r="D11" s="15">
        <v>471.892</v>
      </c>
      <c r="E11" s="15">
        <v>930.85199999999998</v>
      </c>
      <c r="F11" s="15">
        <v>841.84450000000004</v>
      </c>
      <c r="G11" s="15">
        <v>900.21450000000004</v>
      </c>
      <c r="H11" s="15">
        <v>670.88099999999997</v>
      </c>
      <c r="I11" s="15">
        <v>735.029</v>
      </c>
      <c r="K11" s="13">
        <v>9</v>
      </c>
      <c r="L11" s="15">
        <v>487.35</v>
      </c>
      <c r="M11" s="15">
        <v>541.00800000000004</v>
      </c>
      <c r="N11" s="15">
        <v>608.71500000000003</v>
      </c>
      <c r="O11" s="15">
        <v>866.23749999999995</v>
      </c>
      <c r="P11" s="15">
        <v>707.74199999999996</v>
      </c>
      <c r="Q11" s="15">
        <v>530</v>
      </c>
      <c r="R11" s="15">
        <v>624.24</v>
      </c>
      <c r="S11" s="15">
        <v>441.00549999999998</v>
      </c>
      <c r="U11" s="13">
        <v>9</v>
      </c>
      <c r="V11" s="15">
        <v>291.2</v>
      </c>
      <c r="W11" s="15">
        <v>239.70400000000001</v>
      </c>
      <c r="X11" s="15">
        <v>98.784000000000006</v>
      </c>
      <c r="Y11" s="15">
        <v>199.96199999999999</v>
      </c>
      <c r="Z11" s="15">
        <v>303.11599999999999</v>
      </c>
      <c r="AA11" s="15">
        <v>149.09450000000001</v>
      </c>
      <c r="AB11" s="15">
        <v>237.21600000000001</v>
      </c>
      <c r="AC11" s="15">
        <v>309.30399999999997</v>
      </c>
    </row>
    <row r="12" spans="1:29" ht="14.25" x14ac:dyDescent="0.2">
      <c r="A12" s="13">
        <v>10</v>
      </c>
      <c r="B12" s="15">
        <v>672.88599999999997</v>
      </c>
      <c r="C12" s="15">
        <v>955.86749999999995</v>
      </c>
      <c r="D12" s="15">
        <v>506.56</v>
      </c>
      <c r="E12" s="15">
        <v>1028.2560000000001</v>
      </c>
      <c r="F12" s="15">
        <v>991.01400000000001</v>
      </c>
      <c r="G12" s="15">
        <v>1062.5</v>
      </c>
      <c r="H12" s="15">
        <v>743.95550000000003</v>
      </c>
      <c r="I12" s="15">
        <v>863.5575</v>
      </c>
      <c r="K12" s="13">
        <v>10</v>
      </c>
      <c r="L12" s="15">
        <v>583.15949999999998</v>
      </c>
      <c r="M12" s="15">
        <v>677.21699999999998</v>
      </c>
      <c r="N12" s="15">
        <v>672.61900000000003</v>
      </c>
      <c r="O12" s="15">
        <v>962.10400000000004</v>
      </c>
      <c r="P12" s="15">
        <v>859.39549999999997</v>
      </c>
      <c r="Q12" s="15">
        <v>683.84</v>
      </c>
      <c r="R12" s="15">
        <v>750.47500000000002</v>
      </c>
      <c r="S12" s="15">
        <v>495.68599999999998</v>
      </c>
      <c r="U12" s="13">
        <v>10</v>
      </c>
      <c r="V12" s="15">
        <v>311.64749999999998</v>
      </c>
      <c r="W12" s="15">
        <v>244.6875</v>
      </c>
      <c r="X12" s="15">
        <v>111.6</v>
      </c>
      <c r="Y12" s="15">
        <v>212.54400000000001</v>
      </c>
      <c r="Z12" s="15">
        <v>305.0865</v>
      </c>
      <c r="AA12" s="15">
        <v>183.9965</v>
      </c>
      <c r="AB12" s="15">
        <v>246.42</v>
      </c>
      <c r="AC12" s="15">
        <v>323.78300000000002</v>
      </c>
    </row>
    <row r="13" spans="1:29" ht="14.25" x14ac:dyDescent="0.2">
      <c r="A13" s="13">
        <v>11</v>
      </c>
      <c r="B13" s="15">
        <v>833.17499999999995</v>
      </c>
      <c r="C13" s="15">
        <v>1212.4159999999999</v>
      </c>
      <c r="D13" s="15">
        <v>583.75649999999996</v>
      </c>
      <c r="E13" s="15">
        <v>1183.278</v>
      </c>
      <c r="F13" s="15">
        <v>1063.992</v>
      </c>
      <c r="G13" s="15">
        <v>1120.9655</v>
      </c>
      <c r="H13" s="15">
        <v>824.24</v>
      </c>
      <c r="I13" s="15">
        <v>989.0625</v>
      </c>
      <c r="K13" s="13">
        <v>11</v>
      </c>
      <c r="L13" s="15">
        <v>629.21600000000001</v>
      </c>
      <c r="M13" s="15">
        <v>834.28099999999995</v>
      </c>
      <c r="N13" s="15">
        <v>717.16049999999996</v>
      </c>
      <c r="O13" s="15">
        <v>1123.742</v>
      </c>
      <c r="P13" s="15">
        <v>961</v>
      </c>
      <c r="Q13" s="15">
        <v>733.82399999999996</v>
      </c>
      <c r="R13" s="15">
        <v>976.5625</v>
      </c>
      <c r="S13" s="15">
        <v>555.13099999999997</v>
      </c>
      <c r="U13" s="13">
        <v>11</v>
      </c>
      <c r="V13" s="15">
        <v>337.56099999999998</v>
      </c>
      <c r="W13" s="15">
        <v>265.72050000000002</v>
      </c>
      <c r="X13" s="15">
        <v>115.2</v>
      </c>
      <c r="Y13" s="15">
        <v>214.245</v>
      </c>
      <c r="Z13" s="15">
        <v>363.96800000000002</v>
      </c>
      <c r="AA13" s="15">
        <v>196.99199999999999</v>
      </c>
      <c r="AB13" s="15">
        <v>299.67149999999998</v>
      </c>
      <c r="AC13" s="15">
        <v>331.33049999999997</v>
      </c>
    </row>
    <row r="14" spans="1:29" ht="14.25" x14ac:dyDescent="0.2">
      <c r="A14" s="13">
        <v>12</v>
      </c>
      <c r="B14" s="15">
        <v>924.00750000000005</v>
      </c>
      <c r="C14" s="15">
        <v>1312.8164999999999</v>
      </c>
      <c r="D14" s="15">
        <v>632.46199999999999</v>
      </c>
      <c r="E14" s="15">
        <v>1436.48</v>
      </c>
      <c r="F14" s="15">
        <v>1121.7360000000001</v>
      </c>
      <c r="G14" s="15">
        <v>1239.7545</v>
      </c>
      <c r="H14" s="15">
        <v>931.67</v>
      </c>
      <c r="I14" s="15">
        <v>1118.9839999999999</v>
      </c>
      <c r="K14" s="13">
        <v>12</v>
      </c>
      <c r="L14" s="15">
        <v>862.40700000000004</v>
      </c>
      <c r="M14" s="15">
        <v>987.32799999999997</v>
      </c>
      <c r="N14" s="15">
        <v>860.38400000000001</v>
      </c>
      <c r="O14" s="15">
        <v>1218.7190000000001</v>
      </c>
      <c r="P14" s="15">
        <v>1077.7280000000001</v>
      </c>
      <c r="Q14" s="15">
        <v>955</v>
      </c>
      <c r="R14" s="15">
        <v>1146.8800000000001</v>
      </c>
      <c r="S14" s="15">
        <v>633.9375</v>
      </c>
      <c r="U14" s="13">
        <v>12</v>
      </c>
      <c r="V14" s="15">
        <v>346.8</v>
      </c>
      <c r="W14" s="15">
        <v>292.49400000000003</v>
      </c>
      <c r="X14" s="15">
        <v>121.33750000000001</v>
      </c>
      <c r="Y14" s="15">
        <v>246.42</v>
      </c>
      <c r="Z14" s="15">
        <v>397.488</v>
      </c>
      <c r="AA14" s="15">
        <v>229.52799999999999</v>
      </c>
      <c r="AB14" s="15">
        <v>320.32</v>
      </c>
      <c r="AC14" s="15">
        <v>343.1875</v>
      </c>
    </row>
    <row r="15" spans="1:29" ht="14.25" x14ac:dyDescent="0.2">
      <c r="A15" s="13">
        <v>13</v>
      </c>
      <c r="B15" s="15">
        <v>1061.4725000000001</v>
      </c>
      <c r="C15" s="15">
        <v>1536.0195000000001</v>
      </c>
      <c r="D15" s="15">
        <v>812.25</v>
      </c>
      <c r="E15" s="15">
        <v>1516.6985</v>
      </c>
      <c r="F15" s="15">
        <v>1273.0364999999999</v>
      </c>
      <c r="G15" s="15">
        <v>1372.8824999999999</v>
      </c>
      <c r="H15" s="15">
        <v>984.35199999999998</v>
      </c>
      <c r="I15" s="15">
        <v>1271.4559999999999</v>
      </c>
      <c r="K15" s="13">
        <v>13</v>
      </c>
      <c r="L15" s="15">
        <v>1106.6265000000001</v>
      </c>
      <c r="M15" s="15">
        <v>1046.875</v>
      </c>
      <c r="N15" s="15">
        <v>967.71799999999996</v>
      </c>
      <c r="O15" s="15">
        <v>1325.646</v>
      </c>
      <c r="P15" s="15">
        <v>1200</v>
      </c>
      <c r="Q15" s="15">
        <v>1328.7439999999999</v>
      </c>
      <c r="R15" s="15">
        <v>1189.8315</v>
      </c>
      <c r="S15" s="15">
        <v>964.8</v>
      </c>
      <c r="U15" s="13">
        <v>13</v>
      </c>
      <c r="V15" s="15">
        <v>400.01049999999998</v>
      </c>
      <c r="W15" s="15">
        <v>278.39999999999998</v>
      </c>
      <c r="X15" s="15">
        <v>137.21700000000001</v>
      </c>
      <c r="Y15" s="15">
        <v>265.69600000000003</v>
      </c>
      <c r="Z15" s="15">
        <v>385.06650000000002</v>
      </c>
      <c r="AA15" s="15">
        <v>256</v>
      </c>
      <c r="AB15" s="15">
        <v>328.10399999999998</v>
      </c>
      <c r="AC15" s="15">
        <v>372.92399999999998</v>
      </c>
    </row>
    <row r="16" spans="1:29" ht="14.25" x14ac:dyDescent="0.2">
      <c r="A16" s="13">
        <v>14</v>
      </c>
      <c r="B16" s="15">
        <v>1176.2639999999999</v>
      </c>
      <c r="C16" s="15">
        <v>1607.04</v>
      </c>
      <c r="D16" s="15">
        <v>993.6</v>
      </c>
      <c r="E16" s="15">
        <v>1574.6614999999999</v>
      </c>
      <c r="F16" s="15">
        <v>1389.6775</v>
      </c>
      <c r="G16" s="15">
        <v>1529.6735000000001</v>
      </c>
      <c r="H16" s="15">
        <v>1134.4380000000001</v>
      </c>
      <c r="I16" s="15">
        <v>1379.5215000000001</v>
      </c>
      <c r="K16" s="13">
        <v>14</v>
      </c>
      <c r="L16" s="15">
        <v>1280.664</v>
      </c>
      <c r="M16" s="15">
        <v>1332.5989999999999</v>
      </c>
      <c r="N16" s="15">
        <v>1096.8525</v>
      </c>
      <c r="O16" s="15">
        <v>1461.85</v>
      </c>
      <c r="P16" s="15">
        <v>1352.47</v>
      </c>
      <c r="Q16" s="15">
        <v>1580.5395000000001</v>
      </c>
      <c r="R16" s="15">
        <v>1273.0364999999999</v>
      </c>
      <c r="S16" s="15">
        <v>1054.152</v>
      </c>
      <c r="U16" s="13">
        <v>14</v>
      </c>
      <c r="V16" s="15">
        <v>418.19049999999999</v>
      </c>
      <c r="W16" s="15">
        <v>313.4495</v>
      </c>
      <c r="X16" s="15">
        <v>158.4375</v>
      </c>
      <c r="Y16" s="15">
        <v>244.48849999999999</v>
      </c>
      <c r="Z16" s="15">
        <v>389.34399999999999</v>
      </c>
      <c r="AA16" s="15">
        <v>269.00099999999998</v>
      </c>
      <c r="AB16" s="15">
        <v>332.35</v>
      </c>
      <c r="AC16" s="15">
        <v>434.61099999999999</v>
      </c>
    </row>
    <row r="17" spans="1:29" ht="14.25" x14ac:dyDescent="0.2">
      <c r="A17" s="13">
        <v>15</v>
      </c>
      <c r="B17" s="15">
        <v>1520.8965000000001</v>
      </c>
      <c r="C17" s="15">
        <v>1816.672</v>
      </c>
      <c r="D17" s="15">
        <v>1350.2080000000001</v>
      </c>
      <c r="E17" s="15">
        <v>1768.8385000000001</v>
      </c>
      <c r="F17" s="15">
        <v>1594.7204999999999</v>
      </c>
      <c r="G17" s="15">
        <v>1779.0630000000001</v>
      </c>
      <c r="H17" s="15">
        <v>1374.191</v>
      </c>
      <c r="I17" s="15">
        <v>1755.5875000000001</v>
      </c>
      <c r="K17" s="13">
        <v>15</v>
      </c>
      <c r="L17" s="15">
        <v>1593.9825000000001</v>
      </c>
      <c r="M17" s="15">
        <v>1605.2465</v>
      </c>
      <c r="N17" s="15">
        <v>1375.9875</v>
      </c>
      <c r="O17" s="15">
        <v>1590.6559999999999</v>
      </c>
      <c r="P17" s="15">
        <v>1592.9559999999999</v>
      </c>
      <c r="Q17" s="15">
        <v>1716.672</v>
      </c>
      <c r="R17" s="15">
        <v>1402.6320000000001</v>
      </c>
      <c r="S17" s="15">
        <v>1315.5119999999999</v>
      </c>
      <c r="U17" s="13">
        <v>15</v>
      </c>
      <c r="V17" s="15">
        <v>429.3</v>
      </c>
      <c r="W17" s="15">
        <v>298.52550000000002</v>
      </c>
      <c r="X17" s="15">
        <v>192.82050000000001</v>
      </c>
      <c r="Y17" s="15">
        <v>253.1275</v>
      </c>
      <c r="Z17" s="15">
        <v>397.80799999999999</v>
      </c>
      <c r="AA17" s="15">
        <v>281.60000000000002</v>
      </c>
      <c r="AB17" s="15">
        <v>356.22399999999999</v>
      </c>
      <c r="AC17" s="15">
        <v>454.45</v>
      </c>
    </row>
  </sheetData>
  <mergeCells count="6">
    <mergeCell ref="B2:I2"/>
    <mergeCell ref="B1:I1"/>
    <mergeCell ref="L1:S1"/>
    <mergeCell ref="L2:S2"/>
    <mergeCell ref="V1:AC1"/>
    <mergeCell ref="V2:AC2"/>
  </mergeCells>
  <phoneticPr fontId="1" type="noConversion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41BFA-4011-4EB3-BFC6-F5540CD5BFC3}">
  <dimension ref="A1:D10"/>
  <sheetViews>
    <sheetView workbookViewId="0">
      <selection activeCell="E16" sqref="E16"/>
    </sheetView>
  </sheetViews>
  <sheetFormatPr defaultRowHeight="13.5" x14ac:dyDescent="0.15"/>
  <cols>
    <col min="1" max="1" width="12.5" style="49" customWidth="1"/>
    <col min="2" max="2" width="9" style="49"/>
    <col min="3" max="3" width="14.875" style="49" customWidth="1"/>
    <col min="4" max="16384" width="9" style="49"/>
  </cols>
  <sheetData>
    <row r="1" spans="1:4" s="50" customFormat="1" x14ac:dyDescent="0.15">
      <c r="A1" s="50" t="s">
        <v>338</v>
      </c>
      <c r="B1" s="81" t="s">
        <v>337</v>
      </c>
      <c r="C1" s="81"/>
      <c r="D1" s="81"/>
    </row>
    <row r="2" spans="1:4" s="50" customFormat="1" x14ac:dyDescent="0.15">
      <c r="B2" s="50" t="s">
        <v>251</v>
      </c>
      <c r="C2" s="50" t="s">
        <v>291</v>
      </c>
      <c r="D2" s="50" t="s">
        <v>205</v>
      </c>
    </row>
    <row r="3" spans="1:4" x14ac:dyDescent="0.15">
      <c r="B3" s="49">
        <v>1.7589999999999999</v>
      </c>
      <c r="C3" s="49">
        <v>2.964</v>
      </c>
      <c r="D3" s="49">
        <v>0.51300000000000001</v>
      </c>
    </row>
    <row r="4" spans="1:4" x14ac:dyDescent="0.15">
      <c r="B4" s="49">
        <v>2.0409999999999999</v>
      </c>
      <c r="C4" s="49">
        <v>2.2959999999999998</v>
      </c>
      <c r="D4" s="49">
        <v>0.35399999999999998</v>
      </c>
    </row>
    <row r="5" spans="1:4" x14ac:dyDescent="0.15">
      <c r="B5" s="49">
        <v>2.3959999999999999</v>
      </c>
      <c r="C5" s="49">
        <v>2.6309999999999998</v>
      </c>
      <c r="D5" s="49">
        <v>1.071</v>
      </c>
    </row>
    <row r="6" spans="1:4" x14ac:dyDescent="0.15">
      <c r="B6" s="49">
        <v>2.67</v>
      </c>
      <c r="C6" s="49">
        <v>2.21</v>
      </c>
      <c r="D6" s="49">
        <v>0.44</v>
      </c>
    </row>
    <row r="7" spans="1:4" x14ac:dyDescent="0.15">
      <c r="B7" s="49">
        <v>3.34</v>
      </c>
      <c r="C7" s="49">
        <v>2.5150000000000001</v>
      </c>
      <c r="D7" s="49">
        <v>0.46600000000000003</v>
      </c>
    </row>
    <row r="8" spans="1:4" x14ac:dyDescent="0.15">
      <c r="B8" s="49">
        <v>3.6419999999999999</v>
      </c>
      <c r="C8" s="49">
        <v>1.8939999999999999</v>
      </c>
      <c r="D8" s="49">
        <v>0.66</v>
      </c>
    </row>
    <row r="9" spans="1:4" x14ac:dyDescent="0.15">
      <c r="B9" s="49">
        <v>2.3410000000000002</v>
      </c>
      <c r="C9" s="49">
        <v>2.7709999999999999</v>
      </c>
      <c r="D9" s="49">
        <v>0.60499999999999998</v>
      </c>
    </row>
    <row r="10" spans="1:4" x14ac:dyDescent="0.15">
      <c r="B10" s="49">
        <v>2.8180000000000001</v>
      </c>
      <c r="C10" s="49">
        <v>1.9259999999999999</v>
      </c>
      <c r="D10" s="49">
        <v>0.58399999999999996</v>
      </c>
    </row>
  </sheetData>
  <mergeCells count="1">
    <mergeCell ref="B1:D1"/>
  </mergeCells>
  <phoneticPr fontId="1" type="noConversion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E76B6-EE51-4DD8-BA05-3AA36FD1C262}">
  <dimension ref="A1:J19"/>
  <sheetViews>
    <sheetView workbookViewId="0">
      <selection activeCell="F22" sqref="F22"/>
    </sheetView>
  </sheetViews>
  <sheetFormatPr defaultRowHeight="13.5" x14ac:dyDescent="0.15"/>
  <cols>
    <col min="1" max="1" width="26.375" customWidth="1"/>
  </cols>
  <sheetData>
    <row r="1" spans="1:10" s="61" customFormat="1" x14ac:dyDescent="0.15">
      <c r="A1" s="61" t="s">
        <v>341</v>
      </c>
    </row>
    <row r="2" spans="1:10" s="61" customFormat="1" x14ac:dyDescent="0.15">
      <c r="C2" s="81" t="s">
        <v>286</v>
      </c>
      <c r="D2" s="81"/>
      <c r="F2" s="81" t="s">
        <v>291</v>
      </c>
      <c r="G2" s="81"/>
      <c r="I2" s="81" t="s">
        <v>205</v>
      </c>
      <c r="J2" s="81"/>
    </row>
    <row r="3" spans="1:10" x14ac:dyDescent="0.15">
      <c r="C3" s="49" t="s">
        <v>296</v>
      </c>
      <c r="D3" s="49" t="s">
        <v>298</v>
      </c>
      <c r="E3" s="49"/>
      <c r="F3" s="49" t="s">
        <v>296</v>
      </c>
      <c r="G3" s="49" t="s">
        <v>298</v>
      </c>
      <c r="H3" s="49"/>
      <c r="I3" s="49" t="s">
        <v>296</v>
      </c>
      <c r="J3" s="49" t="s">
        <v>298</v>
      </c>
    </row>
    <row r="4" spans="1:10" x14ac:dyDescent="0.15">
      <c r="B4">
        <v>1</v>
      </c>
      <c r="C4">
        <v>17.95</v>
      </c>
      <c r="D4">
        <v>0.84199999999999997</v>
      </c>
      <c r="F4">
        <v>18.48</v>
      </c>
      <c r="G4">
        <v>0.63200000000000001</v>
      </c>
      <c r="I4">
        <v>18.59</v>
      </c>
      <c r="J4">
        <v>0.82099999999999995</v>
      </c>
    </row>
    <row r="5" spans="1:10" x14ac:dyDescent="0.15">
      <c r="B5">
        <v>2</v>
      </c>
      <c r="C5">
        <v>18.41</v>
      </c>
      <c r="D5">
        <v>0.78</v>
      </c>
      <c r="F5">
        <v>18.079999999999998</v>
      </c>
      <c r="G5">
        <v>0.81499999999999995</v>
      </c>
      <c r="I5">
        <v>17.95</v>
      </c>
      <c r="J5">
        <v>0.65200000000000002</v>
      </c>
    </row>
    <row r="6" spans="1:10" x14ac:dyDescent="0.15">
      <c r="B6">
        <v>3</v>
      </c>
      <c r="C6">
        <v>18.39</v>
      </c>
      <c r="D6">
        <v>0.69199999999999995</v>
      </c>
      <c r="F6">
        <v>17.12</v>
      </c>
      <c r="G6">
        <v>0.77700000000000002</v>
      </c>
      <c r="I6">
        <v>16.920000000000002</v>
      </c>
      <c r="J6">
        <v>0.63400000000000001</v>
      </c>
    </row>
    <row r="7" spans="1:10" x14ac:dyDescent="0.15">
      <c r="B7">
        <v>4</v>
      </c>
      <c r="C7">
        <v>18.47</v>
      </c>
      <c r="D7">
        <v>0.86399999999999999</v>
      </c>
      <c r="F7">
        <v>18.100000000000001</v>
      </c>
      <c r="G7">
        <v>0.83899999999999997</v>
      </c>
      <c r="I7">
        <v>18</v>
      </c>
      <c r="J7">
        <v>0.68200000000000005</v>
      </c>
    </row>
    <row r="8" spans="1:10" x14ac:dyDescent="0.15">
      <c r="B8">
        <v>5</v>
      </c>
      <c r="C8">
        <v>19</v>
      </c>
      <c r="D8">
        <v>0.88800000000000001</v>
      </c>
      <c r="F8">
        <v>17.78</v>
      </c>
      <c r="G8">
        <v>1.248</v>
      </c>
      <c r="I8">
        <v>17.46</v>
      </c>
      <c r="J8">
        <v>0.628</v>
      </c>
    </row>
    <row r="9" spans="1:10" x14ac:dyDescent="0.15">
      <c r="B9">
        <v>6</v>
      </c>
      <c r="C9">
        <v>18.38</v>
      </c>
      <c r="D9">
        <v>0.996</v>
      </c>
      <c r="F9">
        <v>18.07</v>
      </c>
      <c r="G9">
        <v>1.1759999999999999</v>
      </c>
      <c r="I9">
        <v>17.809999999999999</v>
      </c>
      <c r="J9">
        <v>0.70899999999999996</v>
      </c>
    </row>
    <row r="10" spans="1:10" x14ac:dyDescent="0.15">
      <c r="B10">
        <v>7</v>
      </c>
      <c r="C10">
        <v>18.28</v>
      </c>
      <c r="D10">
        <v>1.159</v>
      </c>
      <c r="F10">
        <v>17.29</v>
      </c>
      <c r="G10">
        <v>1.222</v>
      </c>
      <c r="I10">
        <v>17.59</v>
      </c>
      <c r="J10">
        <v>0.78700000000000003</v>
      </c>
    </row>
    <row r="11" spans="1:10" x14ac:dyDescent="0.15">
      <c r="B11">
        <v>8</v>
      </c>
      <c r="C11">
        <v>18.23</v>
      </c>
      <c r="D11">
        <v>1.0980000000000001</v>
      </c>
      <c r="F11">
        <v>17.829999999999998</v>
      </c>
      <c r="G11">
        <v>1.3859999999999999</v>
      </c>
      <c r="I11">
        <v>18.16</v>
      </c>
      <c r="J11">
        <v>0.84399999999999997</v>
      </c>
    </row>
    <row r="12" spans="1:10" x14ac:dyDescent="0.15">
      <c r="B12">
        <v>9</v>
      </c>
      <c r="C12">
        <v>18.22</v>
      </c>
      <c r="D12">
        <v>1.204</v>
      </c>
      <c r="F12">
        <v>17.13</v>
      </c>
      <c r="G12">
        <v>1.546</v>
      </c>
      <c r="I12">
        <v>17.8</v>
      </c>
      <c r="J12">
        <v>0.95599999999999996</v>
      </c>
    </row>
    <row r="13" spans="1:10" x14ac:dyDescent="0.15">
      <c r="B13">
        <v>10</v>
      </c>
      <c r="C13">
        <v>18.190000000000001</v>
      </c>
      <c r="D13">
        <v>1.236</v>
      </c>
      <c r="F13">
        <v>17.559999999999999</v>
      </c>
      <c r="G13">
        <v>1.421</v>
      </c>
      <c r="I13">
        <v>18.02</v>
      </c>
      <c r="J13">
        <v>0.93899999999999995</v>
      </c>
    </row>
    <row r="14" spans="1:10" x14ac:dyDescent="0.15">
      <c r="B14">
        <v>11</v>
      </c>
      <c r="C14">
        <v>18.14</v>
      </c>
      <c r="D14">
        <v>1.085</v>
      </c>
      <c r="F14">
        <v>16.670000000000002</v>
      </c>
      <c r="G14">
        <v>1.161</v>
      </c>
      <c r="I14">
        <v>17.622222220000001</v>
      </c>
      <c r="J14">
        <v>0.79800000000000004</v>
      </c>
    </row>
    <row r="15" spans="1:10" x14ac:dyDescent="0.15">
      <c r="B15">
        <v>12</v>
      </c>
      <c r="C15">
        <v>18.48</v>
      </c>
      <c r="D15">
        <v>0.99299999999999999</v>
      </c>
      <c r="F15">
        <v>17.68</v>
      </c>
      <c r="G15">
        <v>0.97199999999999998</v>
      </c>
      <c r="I15">
        <v>18.67777778</v>
      </c>
      <c r="J15">
        <v>0.438</v>
      </c>
    </row>
    <row r="16" spans="1:10" x14ac:dyDescent="0.15">
      <c r="B16">
        <v>13</v>
      </c>
      <c r="C16">
        <v>18.510000000000002</v>
      </c>
      <c r="D16">
        <v>0.877</v>
      </c>
      <c r="F16">
        <v>18.18</v>
      </c>
      <c r="G16">
        <v>0.97699999999999998</v>
      </c>
      <c r="I16">
        <v>18.67777778</v>
      </c>
      <c r="J16">
        <v>0.73599999999999999</v>
      </c>
    </row>
    <row r="17" spans="2:10" x14ac:dyDescent="0.15">
      <c r="B17">
        <v>14</v>
      </c>
      <c r="C17">
        <v>18.39</v>
      </c>
      <c r="D17">
        <v>0.70799999999999996</v>
      </c>
      <c r="F17">
        <v>18.25</v>
      </c>
      <c r="G17">
        <v>1.006</v>
      </c>
      <c r="I17">
        <v>18.722222219999999</v>
      </c>
      <c r="J17">
        <v>0.88700000000000001</v>
      </c>
    </row>
    <row r="18" spans="2:10" x14ac:dyDescent="0.15">
      <c r="B18">
        <v>15</v>
      </c>
      <c r="C18">
        <v>18.600000000000001</v>
      </c>
      <c r="D18">
        <v>0.78</v>
      </c>
      <c r="F18">
        <v>18.5</v>
      </c>
      <c r="G18">
        <v>1.01</v>
      </c>
      <c r="I18">
        <v>19.15555556</v>
      </c>
      <c r="J18">
        <v>0.70599999999999996</v>
      </c>
    </row>
    <row r="19" spans="2:10" x14ac:dyDescent="0.15">
      <c r="B19">
        <v>16</v>
      </c>
      <c r="C19">
        <v>18.559999999999999</v>
      </c>
      <c r="D19">
        <v>0.81</v>
      </c>
      <c r="F19">
        <v>18.86</v>
      </c>
      <c r="G19">
        <v>0.96499999999999997</v>
      </c>
      <c r="I19">
        <v>19.255555560000001</v>
      </c>
      <c r="J19">
        <v>0.74299999999999999</v>
      </c>
    </row>
  </sheetData>
  <mergeCells count="3">
    <mergeCell ref="C2:D2"/>
    <mergeCell ref="F2:G2"/>
    <mergeCell ref="I2:J2"/>
  </mergeCells>
  <phoneticPr fontId="1" type="noConversion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2E8DF-723D-44A0-B63B-EC957E77A8A9}">
  <dimension ref="A1:D6"/>
  <sheetViews>
    <sheetView workbookViewId="0">
      <selection activeCell="F7" sqref="F7"/>
    </sheetView>
  </sheetViews>
  <sheetFormatPr defaultRowHeight="13.5" x14ac:dyDescent="0.15"/>
  <cols>
    <col min="1" max="1" width="10.75" customWidth="1"/>
    <col min="3" max="3" width="13.25" customWidth="1"/>
    <col min="4" max="4" width="15.875" customWidth="1"/>
  </cols>
  <sheetData>
    <row r="1" spans="1:4" s="61" customFormat="1" ht="15.75" x14ac:dyDescent="0.15">
      <c r="A1" s="61" t="s">
        <v>338</v>
      </c>
      <c r="B1" s="81" t="s">
        <v>342</v>
      </c>
      <c r="C1" s="81"/>
      <c r="D1" s="81"/>
    </row>
    <row r="2" spans="1:4" s="61" customFormat="1" x14ac:dyDescent="0.15">
      <c r="B2" s="52" t="s">
        <v>286</v>
      </c>
      <c r="C2" s="52" t="s">
        <v>291</v>
      </c>
      <c r="D2" s="52" t="s">
        <v>205</v>
      </c>
    </row>
    <row r="3" spans="1:4" x14ac:dyDescent="0.15">
      <c r="B3">
        <v>17.8</v>
      </c>
      <c r="C3">
        <v>13.4</v>
      </c>
      <c r="D3">
        <v>7.3</v>
      </c>
    </row>
    <row r="4" spans="1:4" x14ac:dyDescent="0.15">
      <c r="B4">
        <v>13.8</v>
      </c>
      <c r="C4">
        <v>10.6</v>
      </c>
      <c r="D4">
        <v>7.4</v>
      </c>
    </row>
    <row r="5" spans="1:4" x14ac:dyDescent="0.15">
      <c r="B5">
        <v>9.6999999999999993</v>
      </c>
      <c r="C5">
        <v>10.7</v>
      </c>
      <c r="D5">
        <v>4.3</v>
      </c>
    </row>
    <row r="6" spans="1:4" x14ac:dyDescent="0.15">
      <c r="B6">
        <v>19.7</v>
      </c>
      <c r="C6">
        <v>13.1</v>
      </c>
      <c r="D6">
        <v>4.7</v>
      </c>
    </row>
  </sheetData>
  <mergeCells count="1">
    <mergeCell ref="B1:D1"/>
  </mergeCells>
  <phoneticPr fontId="1" type="noConversion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AEA6A-92AC-4CCB-94D9-155A410B3889}">
  <dimension ref="A1:D6"/>
  <sheetViews>
    <sheetView workbookViewId="0">
      <selection sqref="A1:XFD6"/>
    </sheetView>
  </sheetViews>
  <sheetFormatPr defaultRowHeight="13.5" x14ac:dyDescent="0.15"/>
  <cols>
    <col min="1" max="1" width="13" customWidth="1"/>
    <col min="3" max="3" width="15" customWidth="1"/>
  </cols>
  <sheetData>
    <row r="1" spans="1:4" s="61" customFormat="1" x14ac:dyDescent="0.15">
      <c r="A1" s="61" t="s">
        <v>338</v>
      </c>
      <c r="B1" s="81" t="s">
        <v>299</v>
      </c>
      <c r="C1" s="81"/>
      <c r="D1" s="81"/>
    </row>
    <row r="2" spans="1:4" s="61" customFormat="1" x14ac:dyDescent="0.15">
      <c r="B2" s="61" t="s">
        <v>286</v>
      </c>
      <c r="C2" s="61" t="s">
        <v>291</v>
      </c>
      <c r="D2" s="61" t="s">
        <v>205</v>
      </c>
    </row>
    <row r="3" spans="1:4" x14ac:dyDescent="0.15">
      <c r="B3">
        <v>0.91805000000000003</v>
      </c>
      <c r="C3">
        <v>1.0343773999999999</v>
      </c>
      <c r="D3">
        <v>0.33047700000000002</v>
      </c>
    </row>
    <row r="4" spans="1:4" x14ac:dyDescent="0.15">
      <c r="B4">
        <v>1.1504700000000001</v>
      </c>
      <c r="C4">
        <v>0.98660000000000003</v>
      </c>
      <c r="D4">
        <v>0.31878000000000001</v>
      </c>
    </row>
    <row r="5" spans="1:4" x14ac:dyDescent="0.15">
      <c r="B5">
        <v>0.94441129999999995</v>
      </c>
      <c r="C5">
        <v>1.1481444000000001</v>
      </c>
      <c r="D5">
        <v>0.49714130000000001</v>
      </c>
    </row>
    <row r="6" spans="1:4" x14ac:dyDescent="0.15">
      <c r="B6">
        <v>0.98706664499999996</v>
      </c>
      <c r="C6">
        <v>0.82476686499999996</v>
      </c>
      <c r="D6">
        <v>0.49626838499999998</v>
      </c>
    </row>
  </sheetData>
  <mergeCells count="1">
    <mergeCell ref="B1:D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F026F-FB30-41AF-8DFB-C0A73BC5A127}">
  <dimension ref="A1:BR28"/>
  <sheetViews>
    <sheetView topLeftCell="AX1" zoomScale="40" zoomScaleNormal="40" workbookViewId="0">
      <selection activeCell="BA4" sqref="BA4"/>
    </sheetView>
  </sheetViews>
  <sheetFormatPr defaultRowHeight="30" x14ac:dyDescent="0.4"/>
  <cols>
    <col min="1" max="1" width="79.25" style="21" customWidth="1"/>
    <col min="2" max="2" width="20.125" style="21" customWidth="1"/>
    <col min="3" max="3" width="33.625" style="21" customWidth="1"/>
    <col min="4" max="4" width="26.5" style="21" customWidth="1"/>
    <col min="5" max="5" width="22" style="21" customWidth="1"/>
    <col min="6" max="6" width="31.5" style="21" customWidth="1"/>
    <col min="7" max="7" width="24.625" style="21" customWidth="1"/>
    <col min="8" max="8" width="26" style="21" customWidth="1"/>
    <col min="9" max="9" width="33.25" style="21" customWidth="1"/>
    <col min="10" max="11" width="26" style="21" customWidth="1"/>
    <col min="12" max="12" width="13.75" style="21" customWidth="1"/>
    <col min="13" max="13" width="28.5" style="21" customWidth="1"/>
    <col min="14" max="16" width="24" style="21" customWidth="1"/>
    <col min="17" max="17" width="12" style="21" customWidth="1"/>
    <col min="18" max="20" width="33.625" style="21" customWidth="1"/>
    <col min="21" max="21" width="16.875" style="21" bestFit="1" customWidth="1"/>
    <col min="22" max="22" width="11.5" style="21" customWidth="1"/>
    <col min="23" max="23" width="33.625" style="21" customWidth="1"/>
    <col min="24" max="25" width="30" style="21" customWidth="1"/>
    <col min="26" max="26" width="20.875" style="21" customWidth="1"/>
    <col min="27" max="27" width="23.625" style="21" customWidth="1"/>
    <col min="28" max="31" width="29.375" style="21" customWidth="1"/>
    <col min="32" max="32" width="14.625" style="21" customWidth="1"/>
    <col min="33" max="33" width="25.625" style="21" customWidth="1"/>
    <col min="34" max="36" width="25.125" style="21" customWidth="1"/>
    <col min="37" max="37" width="11.75" style="21" customWidth="1"/>
    <col min="38" max="41" width="25.125" style="21" customWidth="1"/>
    <col min="42" max="42" width="12.75" style="21" customWidth="1"/>
    <col min="43" max="46" width="29.5" style="21" customWidth="1"/>
    <col min="47" max="47" width="13" style="21" customWidth="1"/>
    <col min="48" max="48" width="25.75" style="21" customWidth="1"/>
    <col min="49" max="49" width="23.5" style="21" customWidth="1"/>
    <col min="50" max="50" width="27.625" style="21" customWidth="1"/>
    <col min="51" max="51" width="28.875" style="21" customWidth="1"/>
    <col min="52" max="52" width="11.625" style="21" customWidth="1"/>
    <col min="53" max="53" width="29.125" style="21" customWidth="1"/>
    <col min="54" max="54" width="26" style="21" customWidth="1"/>
    <col min="55" max="55" width="17.25" style="21" customWidth="1"/>
    <col min="56" max="56" width="30.5" style="21" customWidth="1"/>
    <col min="57" max="57" width="21.625" style="21" customWidth="1"/>
    <col min="58" max="58" width="19.125" style="21" customWidth="1"/>
    <col min="59" max="59" width="19.625" style="21" customWidth="1"/>
    <col min="60" max="60" width="13.75" style="21" customWidth="1"/>
    <col min="61" max="61" width="25.125" style="21" customWidth="1"/>
    <col min="62" max="67" width="12.375" style="21" bestFit="1" customWidth="1"/>
    <col min="68" max="68" width="15" style="21" bestFit="1" customWidth="1"/>
    <col min="69" max="70" width="21.125" style="21" bestFit="1" customWidth="1"/>
    <col min="71" max="16384" width="9" style="21"/>
  </cols>
  <sheetData>
    <row r="1" spans="1:70" ht="50.1" customHeight="1" x14ac:dyDescent="0.4">
      <c r="A1" s="21" t="s">
        <v>128</v>
      </c>
    </row>
    <row r="2" spans="1:70" ht="50.1" customHeight="1" x14ac:dyDescent="0.4">
      <c r="A2" s="21" t="s">
        <v>105</v>
      </c>
      <c r="C2" s="21" t="s">
        <v>70</v>
      </c>
    </row>
    <row r="3" spans="1:70" ht="50.1" customHeight="1" x14ac:dyDescent="0.4">
      <c r="A3" s="21" t="s">
        <v>125</v>
      </c>
      <c r="C3" s="21" t="s">
        <v>106</v>
      </c>
      <c r="H3" s="21" t="s">
        <v>107</v>
      </c>
      <c r="M3" s="21" t="s">
        <v>108</v>
      </c>
      <c r="R3" s="21" t="s">
        <v>109</v>
      </c>
      <c r="W3" s="21" t="s">
        <v>131</v>
      </c>
      <c r="AB3" s="21" t="s">
        <v>110</v>
      </c>
      <c r="AG3" s="21" t="s">
        <v>111</v>
      </c>
      <c r="AL3" s="21" t="s">
        <v>112</v>
      </c>
      <c r="AQ3" s="21" t="s">
        <v>113</v>
      </c>
      <c r="AV3" s="21" t="s">
        <v>114</v>
      </c>
      <c r="BA3" s="21" t="s">
        <v>37</v>
      </c>
      <c r="BB3" s="21" t="s">
        <v>5</v>
      </c>
      <c r="BD3" s="21" t="s">
        <v>37</v>
      </c>
      <c r="BE3" s="21" t="s">
        <v>5</v>
      </c>
    </row>
    <row r="4" spans="1:70" ht="50.1" customHeight="1" x14ac:dyDescent="0.4">
      <c r="A4" s="21" t="s">
        <v>124</v>
      </c>
      <c r="B4" s="21">
        <v>16</v>
      </c>
      <c r="C4" s="21">
        <v>6.8</v>
      </c>
      <c r="D4" s="21">
        <v>6.4</v>
      </c>
      <c r="E4" s="21">
        <f t="shared" ref="E4:E9" si="0">C4*D4*D4/2</f>
        <v>139.26400000000001</v>
      </c>
      <c r="F4" s="21">
        <v>20.399999999999999</v>
      </c>
      <c r="H4" s="21">
        <v>6.2</v>
      </c>
      <c r="I4" s="21">
        <v>5.8</v>
      </c>
      <c r="J4" s="21">
        <f t="shared" ref="J4:J9" si="1">H4*I4*I4/2</f>
        <v>104.28400000000001</v>
      </c>
      <c r="K4" s="21">
        <v>19.8</v>
      </c>
      <c r="M4" s="21">
        <v>6.4</v>
      </c>
      <c r="N4" s="21">
        <v>5.4</v>
      </c>
      <c r="O4" s="21">
        <f t="shared" ref="O4:O9" si="2">M4*N4*N4/2</f>
        <v>93.312000000000012</v>
      </c>
      <c r="P4" s="21">
        <v>19.600000000000001</v>
      </c>
      <c r="R4" s="21">
        <v>6.6</v>
      </c>
      <c r="S4" s="21">
        <v>5.8</v>
      </c>
      <c r="T4" s="21">
        <f t="shared" ref="T4:T9" si="3">R4*S4*S4/2</f>
        <v>111.01199999999999</v>
      </c>
      <c r="U4" s="21">
        <v>19.399999999999999</v>
      </c>
      <c r="W4" s="21">
        <v>7</v>
      </c>
      <c r="X4" s="21">
        <v>7</v>
      </c>
      <c r="Y4" s="21">
        <f t="shared" ref="Y4:Y9" si="4">W4*X4*X4/2</f>
        <v>171.5</v>
      </c>
      <c r="Z4" s="21">
        <v>19.399999999999999</v>
      </c>
      <c r="AB4" s="21">
        <v>5.3</v>
      </c>
      <c r="AC4" s="21">
        <v>4.8</v>
      </c>
      <c r="AD4" s="21">
        <f t="shared" ref="AD4:AD9" si="5">AB4*AC4*AC4/2</f>
        <v>61.05599999999999</v>
      </c>
      <c r="AE4" s="21">
        <v>19.2</v>
      </c>
      <c r="AG4" s="21">
        <v>5.5</v>
      </c>
      <c r="AH4" s="21">
        <v>5.5</v>
      </c>
      <c r="AI4" s="21">
        <f t="shared" ref="AI4:AI9" si="6">AG4*AH4*AH4/2</f>
        <v>83.1875</v>
      </c>
      <c r="AJ4" s="21">
        <v>19.5</v>
      </c>
      <c r="AL4" s="21">
        <v>5.9</v>
      </c>
      <c r="AM4" s="21">
        <v>5.7</v>
      </c>
      <c r="AN4" s="21">
        <f t="shared" ref="AN4:AN9" si="7">AL4*AM4*AM4/2</f>
        <v>95.845500000000015</v>
      </c>
      <c r="AO4" s="21">
        <v>19.2</v>
      </c>
      <c r="AQ4" s="21">
        <v>6.4</v>
      </c>
      <c r="AR4" s="21">
        <v>6.4</v>
      </c>
      <c r="AS4" s="21">
        <f t="shared" ref="AS4:AS9" si="8">AQ4*AR4*AR4/2</f>
        <v>131.07200000000003</v>
      </c>
      <c r="AT4" s="21">
        <v>19.7</v>
      </c>
      <c r="AV4" s="21">
        <v>5.3</v>
      </c>
      <c r="AW4" s="21">
        <v>5.0999999999999996</v>
      </c>
      <c r="AX4" s="21">
        <f t="shared" ref="AX4:AX9" si="9">AV4*AW4*AW4/2</f>
        <v>68.92649999999999</v>
      </c>
      <c r="AY4" s="21">
        <v>19.100000000000001</v>
      </c>
      <c r="BA4" s="21">
        <f t="shared" ref="BA4:BA9" si="10">AVERAGE(E4,J4,O4,T4,Y4,AD4)</f>
        <v>113.40466666666669</v>
      </c>
      <c r="BB4" s="21">
        <f t="shared" ref="BB4:BB9" si="11">STDEV(E4,J4,O4,T4,Y4,AD4)</f>
        <v>38.149134840342846</v>
      </c>
      <c r="BD4" s="21">
        <f t="shared" ref="BD4:BD9" si="12">AVERAGE(F4,K4,P4,U4,Z4,AE4)</f>
        <v>19.633333333333333</v>
      </c>
      <c r="BE4" s="21">
        <f t="shared" ref="BE4:BE9" si="13">STDEV(F4,K4,P4,U4,Z4,AE4)</f>
        <v>0.4273952113286561</v>
      </c>
      <c r="BF4" s="20"/>
      <c r="BG4" s="20"/>
      <c r="BH4" s="20"/>
      <c r="BI4" s="20"/>
      <c r="BJ4" s="20"/>
      <c r="BK4" s="20"/>
      <c r="BL4" s="20"/>
      <c r="BM4" s="20"/>
      <c r="BN4" s="20"/>
      <c r="BO4" s="20"/>
      <c r="BQ4" s="21" t="e">
        <f>AVERAGE(BF4:BO4)</f>
        <v>#DIV/0!</v>
      </c>
      <c r="BR4" s="21" t="e">
        <f>STDEV(BF4:BO4)</f>
        <v>#DIV/0!</v>
      </c>
    </row>
    <row r="5" spans="1:70" ht="50.1" customHeight="1" x14ac:dyDescent="0.4">
      <c r="B5" s="21">
        <v>18</v>
      </c>
      <c r="C5" s="21">
        <v>11.2</v>
      </c>
      <c r="D5" s="21">
        <v>9.4</v>
      </c>
      <c r="E5" s="21">
        <f t="shared" si="0"/>
        <v>494.81600000000003</v>
      </c>
      <c r="F5" s="21">
        <v>20.100000000000001</v>
      </c>
      <c r="H5" s="21">
        <v>9.3000000000000007</v>
      </c>
      <c r="I5" s="21">
        <v>8.8000000000000007</v>
      </c>
      <c r="J5" s="21">
        <f t="shared" si="1"/>
        <v>360.09600000000012</v>
      </c>
      <c r="K5" s="21">
        <v>20.100000000000001</v>
      </c>
      <c r="M5" s="21">
        <v>8.9</v>
      </c>
      <c r="N5" s="21">
        <v>8.3000000000000007</v>
      </c>
      <c r="O5" s="21">
        <f t="shared" si="2"/>
        <v>306.56050000000005</v>
      </c>
      <c r="P5" s="21">
        <v>19.7</v>
      </c>
      <c r="R5" s="21">
        <v>8.6999999999999993</v>
      </c>
      <c r="S5" s="21">
        <v>8.6</v>
      </c>
      <c r="T5" s="21">
        <f t="shared" si="3"/>
        <v>321.72599999999994</v>
      </c>
      <c r="U5" s="21">
        <v>19.3</v>
      </c>
      <c r="W5" s="21">
        <v>9.3000000000000007</v>
      </c>
      <c r="X5" s="21">
        <v>8.8000000000000007</v>
      </c>
      <c r="Y5" s="21">
        <f t="shared" si="4"/>
        <v>360.09600000000012</v>
      </c>
      <c r="Z5" s="21">
        <v>19.5</v>
      </c>
      <c r="AB5" s="21">
        <v>9.3000000000000007</v>
      </c>
      <c r="AC5" s="21">
        <v>8.4</v>
      </c>
      <c r="AD5" s="21">
        <f t="shared" si="5"/>
        <v>328.10400000000004</v>
      </c>
      <c r="AE5" s="21">
        <v>19.5</v>
      </c>
      <c r="AG5" s="21">
        <v>9.1999999999999993</v>
      </c>
      <c r="AH5" s="21">
        <v>8.3000000000000007</v>
      </c>
      <c r="AI5" s="21">
        <f t="shared" si="6"/>
        <v>316.89400000000001</v>
      </c>
      <c r="AJ5" s="21">
        <v>19.600000000000001</v>
      </c>
      <c r="AL5" s="21">
        <v>7.4</v>
      </c>
      <c r="AM5" s="21">
        <v>7.3</v>
      </c>
      <c r="AN5" s="21">
        <f t="shared" si="7"/>
        <v>197.173</v>
      </c>
      <c r="AO5" s="21">
        <v>19.5</v>
      </c>
      <c r="AQ5" s="21">
        <v>8.1</v>
      </c>
      <c r="AR5" s="21">
        <v>7.8</v>
      </c>
      <c r="AS5" s="21">
        <f t="shared" si="8"/>
        <v>246.40199999999996</v>
      </c>
      <c r="AT5" s="21">
        <v>19.600000000000001</v>
      </c>
      <c r="AV5" s="21">
        <v>9.1999999999999993</v>
      </c>
      <c r="AW5" s="21">
        <v>7.9</v>
      </c>
      <c r="AX5" s="21">
        <f t="shared" si="9"/>
        <v>287.08599999999996</v>
      </c>
      <c r="AY5" s="21">
        <v>19.3</v>
      </c>
      <c r="BA5" s="21">
        <f t="shared" si="10"/>
        <v>361.89975000000004</v>
      </c>
      <c r="BB5" s="21">
        <f t="shared" si="11"/>
        <v>68.544514061848915</v>
      </c>
      <c r="BD5" s="21">
        <f t="shared" si="12"/>
        <v>19.7</v>
      </c>
      <c r="BE5" s="21">
        <f t="shared" si="13"/>
        <v>0.33466401061363071</v>
      </c>
      <c r="BF5" s="20"/>
      <c r="BG5" s="20"/>
      <c r="BH5" s="20"/>
      <c r="BI5" s="20"/>
      <c r="BJ5" s="20"/>
      <c r="BK5" s="20"/>
      <c r="BL5" s="20"/>
      <c r="BM5" s="20"/>
      <c r="BN5" s="20"/>
      <c r="BO5" s="20"/>
    </row>
    <row r="6" spans="1:70" ht="50.1" customHeight="1" x14ac:dyDescent="0.4">
      <c r="B6" s="21">
        <v>20</v>
      </c>
      <c r="C6" s="21">
        <v>13.1</v>
      </c>
      <c r="D6" s="21">
        <v>11.2</v>
      </c>
      <c r="E6" s="21">
        <f t="shared" si="0"/>
        <v>821.63199999999995</v>
      </c>
      <c r="F6" s="21">
        <v>20.100000000000001</v>
      </c>
      <c r="H6" s="21">
        <v>12</v>
      </c>
      <c r="I6" s="21">
        <v>9.9</v>
      </c>
      <c r="J6" s="21">
        <f t="shared" si="1"/>
        <v>588.06000000000006</v>
      </c>
      <c r="K6" s="21">
        <v>20.2</v>
      </c>
      <c r="M6" s="21">
        <v>10.8</v>
      </c>
      <c r="N6" s="21">
        <v>9.6999999999999993</v>
      </c>
      <c r="O6" s="21">
        <f t="shared" si="2"/>
        <v>508.08600000000001</v>
      </c>
      <c r="P6" s="21">
        <v>19.8</v>
      </c>
      <c r="R6" s="21">
        <v>10.4</v>
      </c>
      <c r="S6" s="21">
        <v>9.6</v>
      </c>
      <c r="T6" s="21">
        <f t="shared" si="3"/>
        <v>479.23199999999997</v>
      </c>
      <c r="U6" s="21">
        <v>19.399999999999999</v>
      </c>
      <c r="W6" s="21">
        <v>12.5</v>
      </c>
      <c r="X6" s="21">
        <v>11.4</v>
      </c>
      <c r="Y6" s="21">
        <f t="shared" si="4"/>
        <v>812.25</v>
      </c>
      <c r="Z6" s="21">
        <v>19.7</v>
      </c>
      <c r="AB6" s="21">
        <v>12.9</v>
      </c>
      <c r="AC6" s="21">
        <v>8.9</v>
      </c>
      <c r="AD6" s="21">
        <f t="shared" si="5"/>
        <v>510.90450000000004</v>
      </c>
      <c r="AE6" s="21">
        <v>19.7</v>
      </c>
      <c r="AG6" s="21">
        <v>11.9</v>
      </c>
      <c r="AH6" s="21">
        <v>9.8000000000000007</v>
      </c>
      <c r="AI6" s="21">
        <f t="shared" si="6"/>
        <v>571.4380000000001</v>
      </c>
      <c r="AJ6" s="21">
        <v>19.899999999999999</v>
      </c>
      <c r="AL6" s="21">
        <v>8.9</v>
      </c>
      <c r="AM6" s="21">
        <v>8.9</v>
      </c>
      <c r="AN6" s="21">
        <f t="shared" si="7"/>
        <v>352.48450000000003</v>
      </c>
      <c r="AO6" s="21">
        <v>19.600000000000001</v>
      </c>
      <c r="AQ6" s="21">
        <v>9.9</v>
      </c>
      <c r="AR6" s="21">
        <v>8.9</v>
      </c>
      <c r="AS6" s="21">
        <f t="shared" si="8"/>
        <v>392.0895000000001</v>
      </c>
      <c r="AT6" s="21">
        <v>19.899999999999999</v>
      </c>
      <c r="AV6" s="21">
        <v>11.6</v>
      </c>
      <c r="AW6" s="21">
        <v>8.5</v>
      </c>
      <c r="AX6" s="21">
        <f t="shared" si="9"/>
        <v>419.04999999999995</v>
      </c>
      <c r="AY6" s="21">
        <v>19.5</v>
      </c>
      <c r="BA6" s="21">
        <f t="shared" si="10"/>
        <v>620.02741666666668</v>
      </c>
      <c r="BB6" s="21">
        <f t="shared" si="11"/>
        <v>156.76599526313547</v>
      </c>
      <c r="BD6" s="21">
        <f t="shared" si="12"/>
        <v>19.816666666666666</v>
      </c>
      <c r="BE6" s="21">
        <f t="shared" si="13"/>
        <v>0.29268868558020317</v>
      </c>
    </row>
    <row r="7" spans="1:70" ht="50.1" customHeight="1" x14ac:dyDescent="0.4">
      <c r="B7" s="21">
        <v>22</v>
      </c>
      <c r="C7" s="21">
        <v>15.4</v>
      </c>
      <c r="D7" s="21">
        <v>12.8</v>
      </c>
      <c r="E7" s="21">
        <f t="shared" si="0"/>
        <v>1261.5680000000002</v>
      </c>
      <c r="F7" s="21">
        <v>20.2</v>
      </c>
      <c r="H7" s="21">
        <v>12.3</v>
      </c>
      <c r="I7" s="21">
        <v>11.3</v>
      </c>
      <c r="J7" s="21">
        <f t="shared" si="1"/>
        <v>785.29350000000011</v>
      </c>
      <c r="K7" s="21">
        <v>20.2</v>
      </c>
      <c r="M7" s="21">
        <v>13.4</v>
      </c>
      <c r="N7" s="21">
        <v>10.199999999999999</v>
      </c>
      <c r="O7" s="21">
        <f t="shared" si="2"/>
        <v>697.06799999999998</v>
      </c>
      <c r="P7" s="21">
        <v>19.5</v>
      </c>
      <c r="R7" s="21">
        <v>12.3</v>
      </c>
      <c r="S7" s="21">
        <v>11.8</v>
      </c>
      <c r="T7" s="21">
        <f t="shared" si="3"/>
        <v>856.32600000000014</v>
      </c>
      <c r="U7" s="21">
        <v>19.7</v>
      </c>
      <c r="W7" s="21">
        <v>14.6</v>
      </c>
      <c r="X7" s="21">
        <v>12.6</v>
      </c>
      <c r="Y7" s="21">
        <f t="shared" si="4"/>
        <v>1158.9479999999999</v>
      </c>
      <c r="Z7" s="21">
        <v>20.100000000000001</v>
      </c>
      <c r="AB7" s="21">
        <v>13.2</v>
      </c>
      <c r="AC7" s="21">
        <v>11.2</v>
      </c>
      <c r="AD7" s="21">
        <f t="shared" si="5"/>
        <v>827.90399999999977</v>
      </c>
      <c r="AE7" s="21">
        <v>20.100000000000001</v>
      </c>
      <c r="AG7" s="21">
        <v>13.2</v>
      </c>
      <c r="AH7" s="21">
        <v>10.4</v>
      </c>
      <c r="AI7" s="21">
        <f t="shared" si="6"/>
        <v>713.85599999999999</v>
      </c>
      <c r="AJ7" s="21">
        <v>20.100000000000001</v>
      </c>
      <c r="AL7" s="21">
        <v>12.4</v>
      </c>
      <c r="AM7" s="21">
        <v>11.8</v>
      </c>
      <c r="AN7" s="21">
        <f t="shared" si="7"/>
        <v>863.28800000000012</v>
      </c>
      <c r="AO7" s="21">
        <v>19.899999999999999</v>
      </c>
      <c r="AQ7" s="21">
        <v>10.7</v>
      </c>
      <c r="AR7" s="21">
        <v>10.4</v>
      </c>
      <c r="AS7" s="21">
        <f t="shared" si="8"/>
        <v>578.65600000000006</v>
      </c>
      <c r="AT7" s="21">
        <v>19.899999999999999</v>
      </c>
      <c r="AV7" s="21">
        <v>12.8</v>
      </c>
      <c r="AW7" s="21">
        <v>10.4</v>
      </c>
      <c r="AX7" s="21">
        <f t="shared" si="9"/>
        <v>692.22400000000005</v>
      </c>
      <c r="AY7" s="21">
        <v>19.7</v>
      </c>
      <c r="BA7" s="21">
        <f t="shared" si="10"/>
        <v>931.18458333333319</v>
      </c>
      <c r="BB7" s="21">
        <f t="shared" si="11"/>
        <v>225.119899236034</v>
      </c>
      <c r="BD7" s="21">
        <f t="shared" si="12"/>
        <v>19.966666666666665</v>
      </c>
      <c r="BE7" s="21">
        <f t="shared" si="13"/>
        <v>0.29439202887759508</v>
      </c>
    </row>
    <row r="8" spans="1:70" ht="50.1" customHeight="1" x14ac:dyDescent="0.4">
      <c r="B8" s="21">
        <v>24</v>
      </c>
      <c r="C8" s="21">
        <v>17.2</v>
      </c>
      <c r="D8" s="21">
        <v>13.5</v>
      </c>
      <c r="E8" s="21">
        <f t="shared" si="0"/>
        <v>1567.35</v>
      </c>
      <c r="F8" s="21">
        <v>20.399999999999999</v>
      </c>
      <c r="H8" s="21">
        <v>12.9</v>
      </c>
      <c r="I8" s="21">
        <v>12.8</v>
      </c>
      <c r="J8" s="21">
        <f t="shared" si="1"/>
        <v>1056.768</v>
      </c>
      <c r="K8" s="21">
        <v>20.100000000000001</v>
      </c>
      <c r="M8" s="21">
        <v>15.1</v>
      </c>
      <c r="N8" s="21">
        <v>11</v>
      </c>
      <c r="O8" s="21">
        <f t="shared" si="2"/>
        <v>913.55</v>
      </c>
      <c r="P8" s="21">
        <v>19.7</v>
      </c>
      <c r="R8" s="21">
        <v>13.8</v>
      </c>
      <c r="S8" s="21">
        <v>13.4</v>
      </c>
      <c r="T8" s="21">
        <f t="shared" si="3"/>
        <v>1238.9640000000002</v>
      </c>
      <c r="U8" s="21">
        <v>19.899999999999999</v>
      </c>
      <c r="W8" s="21">
        <v>16.5</v>
      </c>
      <c r="X8" s="21">
        <v>14.2</v>
      </c>
      <c r="Y8" s="21">
        <f t="shared" si="4"/>
        <v>1663.5299999999997</v>
      </c>
      <c r="Z8" s="21">
        <v>20.399999999999999</v>
      </c>
      <c r="AB8" s="21">
        <v>14.3</v>
      </c>
      <c r="AC8" s="21">
        <v>12.3</v>
      </c>
      <c r="AD8" s="21">
        <f t="shared" si="5"/>
        <v>1081.7235000000001</v>
      </c>
      <c r="AE8" s="21">
        <v>20.2</v>
      </c>
      <c r="AG8" s="21">
        <v>14.6</v>
      </c>
      <c r="AH8" s="21">
        <v>11.7</v>
      </c>
      <c r="AI8" s="21">
        <f t="shared" si="6"/>
        <v>999.29699999999991</v>
      </c>
      <c r="AJ8" s="21">
        <v>19.8</v>
      </c>
      <c r="AL8" s="21">
        <v>13.7</v>
      </c>
      <c r="AM8" s="21">
        <v>12.7</v>
      </c>
      <c r="AN8" s="21">
        <f t="shared" si="7"/>
        <v>1104.8364999999999</v>
      </c>
      <c r="AO8" s="21">
        <v>20</v>
      </c>
      <c r="AQ8" s="21">
        <v>12.5</v>
      </c>
      <c r="AR8" s="21">
        <v>12.2</v>
      </c>
      <c r="AS8" s="21">
        <f t="shared" si="8"/>
        <v>930.25</v>
      </c>
      <c r="AT8" s="21">
        <v>20.2</v>
      </c>
      <c r="AV8" s="21">
        <v>13.6</v>
      </c>
      <c r="AW8" s="21">
        <v>11.3</v>
      </c>
      <c r="AX8" s="21">
        <f t="shared" si="9"/>
        <v>868.29200000000014</v>
      </c>
      <c r="AY8" s="21">
        <v>19.899999999999999</v>
      </c>
      <c r="BA8" s="21">
        <f t="shared" si="10"/>
        <v>1253.6475833333332</v>
      </c>
      <c r="BB8" s="21">
        <f t="shared" si="11"/>
        <v>300.2046756088946</v>
      </c>
      <c r="BD8" s="21">
        <f t="shared" si="12"/>
        <v>20.116666666666667</v>
      </c>
      <c r="BE8" s="21">
        <f t="shared" si="13"/>
        <v>0.27868739954771288</v>
      </c>
    </row>
    <row r="9" spans="1:70" ht="50.1" customHeight="1" x14ac:dyDescent="0.4">
      <c r="B9" s="21">
        <v>26</v>
      </c>
      <c r="C9" s="21">
        <v>18.399999999999999</v>
      </c>
      <c r="D9" s="21">
        <v>14.9</v>
      </c>
      <c r="E9" s="21">
        <f t="shared" si="0"/>
        <v>2042.4919999999997</v>
      </c>
      <c r="F9" s="21">
        <v>20.7</v>
      </c>
      <c r="H9" s="21">
        <v>15.9</v>
      </c>
      <c r="I9" s="21">
        <v>15.6</v>
      </c>
      <c r="J9" s="21">
        <f t="shared" si="1"/>
        <v>1934.712</v>
      </c>
      <c r="K9" s="21">
        <v>20.399999999999999</v>
      </c>
      <c r="M9" s="21">
        <v>15.4</v>
      </c>
      <c r="N9" s="21">
        <v>14.4</v>
      </c>
      <c r="O9" s="21">
        <f t="shared" si="2"/>
        <v>1596.6720000000003</v>
      </c>
      <c r="P9" s="21">
        <v>20.100000000000001</v>
      </c>
      <c r="R9" s="21">
        <v>18.399999999999999</v>
      </c>
      <c r="S9" s="21">
        <v>13.7</v>
      </c>
      <c r="T9" s="21">
        <f t="shared" si="3"/>
        <v>1726.7479999999996</v>
      </c>
      <c r="U9" s="21">
        <v>20.3</v>
      </c>
      <c r="W9" s="21">
        <v>16.8</v>
      </c>
      <c r="X9" s="21">
        <v>16.600000000000001</v>
      </c>
      <c r="Y9" s="21">
        <f t="shared" si="4"/>
        <v>2314.7040000000006</v>
      </c>
      <c r="Z9" s="21">
        <v>20.2</v>
      </c>
      <c r="AB9" s="21">
        <v>15.8</v>
      </c>
      <c r="AC9" s="21">
        <v>15.3</v>
      </c>
      <c r="AD9" s="21">
        <f t="shared" si="5"/>
        <v>1849.3110000000001</v>
      </c>
      <c r="AE9" s="21">
        <v>20.3</v>
      </c>
      <c r="AG9" s="21">
        <v>14.3</v>
      </c>
      <c r="AH9" s="21">
        <v>13.6</v>
      </c>
      <c r="AI9" s="21">
        <f t="shared" si="6"/>
        <v>1322.4640000000002</v>
      </c>
      <c r="AJ9" s="21">
        <v>19.899999999999999</v>
      </c>
      <c r="AL9" s="21">
        <v>15</v>
      </c>
      <c r="AM9" s="21">
        <v>13.8</v>
      </c>
      <c r="AN9" s="21">
        <f t="shared" si="7"/>
        <v>1428.3000000000002</v>
      </c>
      <c r="AO9" s="21">
        <v>20.7</v>
      </c>
      <c r="AQ9" s="21">
        <v>14.9</v>
      </c>
      <c r="AR9" s="21">
        <v>13.6</v>
      </c>
      <c r="AS9" s="21">
        <f t="shared" si="8"/>
        <v>1377.9519999999998</v>
      </c>
      <c r="AT9" s="21">
        <v>20.399999999999999</v>
      </c>
      <c r="AV9" s="21">
        <v>14.5</v>
      </c>
      <c r="AW9" s="21">
        <v>13.5</v>
      </c>
      <c r="AX9" s="21">
        <f t="shared" si="9"/>
        <v>1321.3125</v>
      </c>
      <c r="AY9" s="21">
        <v>20.100000000000001</v>
      </c>
      <c r="BA9" s="21">
        <f t="shared" si="10"/>
        <v>1910.7731666666668</v>
      </c>
      <c r="BB9" s="21">
        <f t="shared" si="11"/>
        <v>251.94659740224063</v>
      </c>
      <c r="BD9" s="21">
        <f t="shared" si="12"/>
        <v>20.333333333333332</v>
      </c>
      <c r="BE9" s="21">
        <f t="shared" si="13"/>
        <v>0.20655911179772826</v>
      </c>
    </row>
    <row r="10" spans="1:70" ht="50.1" customHeight="1" x14ac:dyDescent="0.4"/>
    <row r="11" spans="1:70" ht="50.1" customHeight="1" x14ac:dyDescent="0.4">
      <c r="B11" s="76" t="s">
        <v>28</v>
      </c>
      <c r="C11" s="76"/>
    </row>
    <row r="12" spans="1:70" ht="50.1" customHeight="1" x14ac:dyDescent="0.4">
      <c r="B12" s="21" t="s">
        <v>70</v>
      </c>
      <c r="C12" s="21" t="s">
        <v>123</v>
      </c>
    </row>
    <row r="13" spans="1:70" ht="50.1" customHeight="1" x14ac:dyDescent="0.4">
      <c r="A13" s="21" t="s">
        <v>126</v>
      </c>
      <c r="B13" s="21">
        <v>2.36</v>
      </c>
      <c r="C13" s="21">
        <v>0.15</v>
      </c>
    </row>
    <row r="14" spans="1:70" ht="50.1" customHeight="1" x14ac:dyDescent="0.4">
      <c r="B14" s="21">
        <v>2.15</v>
      </c>
      <c r="C14" s="21">
        <v>0.11</v>
      </c>
    </row>
    <row r="15" spans="1:70" ht="50.1" customHeight="1" x14ac:dyDescent="0.4">
      <c r="B15" s="21">
        <v>1.95</v>
      </c>
      <c r="C15" s="21">
        <v>0.08</v>
      </c>
    </row>
    <row r="16" spans="1:70" ht="50.1" customHeight="1" x14ac:dyDescent="0.4">
      <c r="B16" s="21">
        <v>1.86</v>
      </c>
      <c r="C16" s="21">
        <v>0.05</v>
      </c>
    </row>
    <row r="17" spans="2:3" ht="50.1" customHeight="1" x14ac:dyDescent="0.4">
      <c r="B17" s="21">
        <v>1.82</v>
      </c>
      <c r="C17" s="21">
        <v>0</v>
      </c>
    </row>
    <row r="18" spans="2:3" ht="50.1" customHeight="1" x14ac:dyDescent="0.4">
      <c r="B18" s="21">
        <v>1.73</v>
      </c>
      <c r="C18" s="21">
        <v>7.0000000000000007E-2</v>
      </c>
    </row>
    <row r="19" spans="2:3" ht="50.1" customHeight="1" x14ac:dyDescent="0.4">
      <c r="B19" s="21">
        <f>_xlfn.T.TEST(B13:B18,C13:C18,2,2)</f>
        <v>2.966762343199477E-9</v>
      </c>
    </row>
    <row r="20" spans="2:3" ht="50.1" customHeight="1" x14ac:dyDescent="0.4"/>
    <row r="21" spans="2:3" ht="50.1" customHeight="1" x14ac:dyDescent="0.4"/>
    <row r="22" spans="2:3" ht="50.1" customHeight="1" x14ac:dyDescent="0.4"/>
    <row r="23" spans="2:3" ht="50.1" customHeight="1" x14ac:dyDescent="0.4"/>
    <row r="24" spans="2:3" ht="50.1" customHeight="1" x14ac:dyDescent="0.4"/>
    <row r="25" spans="2:3" ht="50.1" customHeight="1" x14ac:dyDescent="0.4"/>
    <row r="26" spans="2:3" ht="50.1" customHeight="1" x14ac:dyDescent="0.4"/>
    <row r="27" spans="2:3" ht="50.1" customHeight="1" x14ac:dyDescent="0.4"/>
    <row r="28" spans="2:3" ht="50.1" customHeight="1" x14ac:dyDescent="0.4"/>
  </sheetData>
  <mergeCells count="1">
    <mergeCell ref="B11:C11"/>
  </mergeCells>
  <phoneticPr fontId="1" type="noConversion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3B7D4-BFCB-4929-A7FE-110DDDE556A0}">
  <dimension ref="A1:D6"/>
  <sheetViews>
    <sheetView workbookViewId="0">
      <selection activeCell="I21" sqref="I21"/>
    </sheetView>
  </sheetViews>
  <sheetFormatPr defaultRowHeight="13.5" x14ac:dyDescent="0.15"/>
  <cols>
    <col min="1" max="1" width="13.625" customWidth="1"/>
    <col min="3" max="3" width="13.625" customWidth="1"/>
    <col min="4" max="4" width="12.625" customWidth="1"/>
  </cols>
  <sheetData>
    <row r="1" spans="1:4" s="61" customFormat="1" x14ac:dyDescent="0.15">
      <c r="A1" s="61" t="s">
        <v>338</v>
      </c>
      <c r="B1" s="81" t="s">
        <v>343</v>
      </c>
      <c r="C1" s="81"/>
      <c r="D1" s="81"/>
    </row>
    <row r="2" spans="1:4" s="61" customFormat="1" x14ac:dyDescent="0.15">
      <c r="B2" s="61" t="s">
        <v>286</v>
      </c>
      <c r="C2" s="61" t="s">
        <v>291</v>
      </c>
      <c r="D2" s="61" t="s">
        <v>205</v>
      </c>
    </row>
    <row r="3" spans="1:4" x14ac:dyDescent="0.15">
      <c r="B3">
        <v>2.183824</v>
      </c>
      <c r="C3">
        <v>2.1494119999999999</v>
      </c>
      <c r="D3">
        <v>1.9391179999999999</v>
      </c>
    </row>
    <row r="4" spans="1:4" x14ac:dyDescent="0.15">
      <c r="B4">
        <v>2.3135289999999999</v>
      </c>
      <c r="C4">
        <v>2.2749999999999999</v>
      </c>
      <c r="D4">
        <v>1.885294</v>
      </c>
    </row>
    <row r="5" spans="1:4" x14ac:dyDescent="0.15">
      <c r="B5">
        <v>2.1958820000000001</v>
      </c>
      <c r="C5">
        <v>2.3023530000000001</v>
      </c>
      <c r="D5">
        <v>1.8041180000000001</v>
      </c>
    </row>
    <row r="6" spans="1:4" x14ac:dyDescent="0.15">
      <c r="B6">
        <v>2.333529</v>
      </c>
      <c r="C6">
        <v>2.2144119999999998</v>
      </c>
      <c r="D6">
        <v>1.7441180000000001</v>
      </c>
    </row>
  </sheetData>
  <mergeCells count="1">
    <mergeCell ref="B1:D1"/>
  </mergeCells>
  <phoneticPr fontId="1" type="noConversion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71CC6-028C-4D94-A7F1-B3916C81C540}">
  <dimension ref="A1:R15"/>
  <sheetViews>
    <sheetView workbookViewId="0">
      <selection activeCell="F18" sqref="F18"/>
    </sheetView>
  </sheetViews>
  <sheetFormatPr defaultRowHeight="13.5" x14ac:dyDescent="0.15"/>
  <cols>
    <col min="1" max="1" width="12.25" customWidth="1"/>
  </cols>
  <sheetData>
    <row r="1" spans="1:18" s="61" customFormat="1" x14ac:dyDescent="0.15">
      <c r="B1" s="81" t="s">
        <v>294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</row>
    <row r="2" spans="1:18" s="61" customFormat="1" x14ac:dyDescent="0.15">
      <c r="B2" s="81" t="s">
        <v>286</v>
      </c>
      <c r="C2" s="81"/>
      <c r="E2" s="81" t="s">
        <v>280</v>
      </c>
      <c r="F2" s="81"/>
      <c r="H2" s="81" t="s">
        <v>287</v>
      </c>
      <c r="I2" s="81"/>
      <c r="K2" s="81" t="s">
        <v>204</v>
      </c>
      <c r="L2" s="81"/>
      <c r="N2" s="81" t="s">
        <v>205</v>
      </c>
      <c r="O2" s="81"/>
      <c r="Q2" s="81" t="s">
        <v>288</v>
      </c>
      <c r="R2" s="81"/>
    </row>
    <row r="3" spans="1:18" x14ac:dyDescent="0.15">
      <c r="A3" s="61" t="s">
        <v>290</v>
      </c>
      <c r="B3" s="49" t="s">
        <v>296</v>
      </c>
      <c r="C3" s="49" t="s">
        <v>298</v>
      </c>
      <c r="E3" s="49" t="s">
        <v>296</v>
      </c>
      <c r="F3" s="49" t="s">
        <v>298</v>
      </c>
      <c r="H3" s="49" t="s">
        <v>296</v>
      </c>
      <c r="I3" s="49" t="s">
        <v>298</v>
      </c>
      <c r="K3" s="49" t="s">
        <v>296</v>
      </c>
      <c r="L3" s="49" t="s">
        <v>298</v>
      </c>
      <c r="N3" s="49" t="s">
        <v>296</v>
      </c>
      <c r="O3" s="49" t="s">
        <v>298</v>
      </c>
      <c r="Q3" s="49" t="s">
        <v>296</v>
      </c>
      <c r="R3" s="49" t="s">
        <v>298</v>
      </c>
    </row>
    <row r="4" spans="1:18" x14ac:dyDescent="0.15">
      <c r="A4">
        <v>1</v>
      </c>
      <c r="B4">
        <v>19.36</v>
      </c>
      <c r="C4">
        <v>0.52</v>
      </c>
      <c r="E4">
        <v>20.690909999999999</v>
      </c>
      <c r="F4">
        <v>0.46</v>
      </c>
      <c r="H4">
        <v>20.92727</v>
      </c>
      <c r="I4">
        <v>0.78497349999999999</v>
      </c>
      <c r="K4">
        <v>20.909089999999999</v>
      </c>
      <c r="L4">
        <v>0.44148510000000002</v>
      </c>
      <c r="N4">
        <v>20.28182</v>
      </c>
      <c r="O4">
        <v>0.65546649999999995</v>
      </c>
      <c r="Q4">
        <v>20.14545</v>
      </c>
      <c r="R4">
        <v>0.45686680000000002</v>
      </c>
    </row>
    <row r="5" spans="1:18" x14ac:dyDescent="0.15">
      <c r="A5">
        <v>3</v>
      </c>
      <c r="B5">
        <v>19.72</v>
      </c>
      <c r="C5">
        <v>0.69888799999999995</v>
      </c>
      <c r="E5">
        <v>20.609089999999998</v>
      </c>
      <c r="F5">
        <v>0.62841789999999997</v>
      </c>
      <c r="H5">
        <v>20.754549999999998</v>
      </c>
      <c r="I5">
        <v>0.7916202</v>
      </c>
      <c r="K5">
        <v>20.772729999999999</v>
      </c>
      <c r="L5">
        <v>0.37971280000000002</v>
      </c>
      <c r="N5">
        <v>20.399999999999999</v>
      </c>
      <c r="O5">
        <v>0.4690416</v>
      </c>
      <c r="Q5">
        <v>20.372730000000001</v>
      </c>
      <c r="R5">
        <v>0.44066070000000002</v>
      </c>
    </row>
    <row r="6" spans="1:18" x14ac:dyDescent="0.15">
      <c r="A6">
        <v>5</v>
      </c>
      <c r="B6">
        <v>20.350000000000001</v>
      </c>
      <c r="C6">
        <v>0.77495519999999996</v>
      </c>
      <c r="E6">
        <v>20.909089999999999</v>
      </c>
      <c r="F6">
        <v>0.55759219999999998</v>
      </c>
      <c r="H6">
        <v>21.07273</v>
      </c>
      <c r="I6">
        <v>0.60308600000000001</v>
      </c>
      <c r="K6">
        <v>21.027270000000001</v>
      </c>
      <c r="L6">
        <v>0.48598540000000001</v>
      </c>
      <c r="N6">
        <v>20.49091</v>
      </c>
      <c r="O6">
        <v>0.49890790000000002</v>
      </c>
      <c r="Q6">
        <v>20.454550000000001</v>
      </c>
      <c r="R6">
        <v>0.3697665</v>
      </c>
    </row>
    <row r="7" spans="1:18" x14ac:dyDescent="0.15">
      <c r="A7">
        <v>7</v>
      </c>
      <c r="B7">
        <v>20.46</v>
      </c>
      <c r="C7">
        <v>0.84485370000000004</v>
      </c>
      <c r="E7">
        <v>21.045449999999999</v>
      </c>
      <c r="F7">
        <v>0.59390849999999995</v>
      </c>
      <c r="H7">
        <v>20.972729999999999</v>
      </c>
      <c r="I7">
        <v>0.42399999999999999</v>
      </c>
      <c r="K7">
        <v>21.172730000000001</v>
      </c>
      <c r="L7">
        <v>0.49616710000000003</v>
      </c>
      <c r="N7">
        <v>20.554549999999999</v>
      </c>
      <c r="O7">
        <v>0.43900709999999998</v>
      </c>
      <c r="Q7">
        <v>20.42727</v>
      </c>
      <c r="R7">
        <v>0.26866669999999998</v>
      </c>
    </row>
    <row r="8" spans="1:18" x14ac:dyDescent="0.15">
      <c r="A8">
        <v>9</v>
      </c>
      <c r="B8">
        <v>20.16</v>
      </c>
      <c r="C8">
        <v>0.41150130000000001</v>
      </c>
      <c r="E8">
        <v>21.109089999999998</v>
      </c>
      <c r="F8">
        <v>0.55579590000000001</v>
      </c>
      <c r="H8">
        <v>21.018180000000001</v>
      </c>
      <c r="I8">
        <v>0.77346619999999999</v>
      </c>
      <c r="K8">
        <v>21.35455</v>
      </c>
      <c r="L8">
        <v>0.51451650000000004</v>
      </c>
      <c r="N8">
        <v>20.71818</v>
      </c>
      <c r="O8">
        <v>0.37099379999999998</v>
      </c>
      <c r="Q8">
        <v>20.445450000000001</v>
      </c>
      <c r="R8">
        <v>0.19679250000000001</v>
      </c>
    </row>
    <row r="9" spans="1:18" x14ac:dyDescent="0.15">
      <c r="A9">
        <v>11</v>
      </c>
      <c r="B9">
        <v>20.399999999999999</v>
      </c>
      <c r="C9">
        <v>0.81103499999999995</v>
      </c>
      <c r="E9">
        <v>21.309090000000001</v>
      </c>
      <c r="F9">
        <v>0.57000799999999996</v>
      </c>
      <c r="H9">
        <v>21.045449999999999</v>
      </c>
      <c r="I9">
        <v>0.78786250000000002</v>
      </c>
      <c r="K9">
        <v>21.4</v>
      </c>
      <c r="L9">
        <v>0.6049793</v>
      </c>
      <c r="N9">
        <v>20.890910000000002</v>
      </c>
      <c r="O9">
        <v>0.42767870000000002</v>
      </c>
      <c r="Q9">
        <v>20.50909</v>
      </c>
      <c r="R9">
        <v>0.20226</v>
      </c>
    </row>
    <row r="10" spans="1:18" x14ac:dyDescent="0.15">
      <c r="A10">
        <v>13</v>
      </c>
      <c r="B10">
        <v>20.49</v>
      </c>
      <c r="C10">
        <v>0.56460410000000005</v>
      </c>
      <c r="E10">
        <v>21.345459999999999</v>
      </c>
      <c r="F10">
        <v>0.52794629999999998</v>
      </c>
      <c r="H10">
        <v>21.07273</v>
      </c>
      <c r="I10">
        <v>0.81128409999999995</v>
      </c>
      <c r="K10">
        <v>21.518180000000001</v>
      </c>
      <c r="L10">
        <v>0.71248599999999995</v>
      </c>
      <c r="N10">
        <v>21.045449999999999</v>
      </c>
      <c r="O10">
        <v>0.45905040000000003</v>
      </c>
      <c r="Q10">
        <v>20.518180000000001</v>
      </c>
      <c r="R10">
        <v>0.23587359999999999</v>
      </c>
    </row>
    <row r="11" spans="1:18" x14ac:dyDescent="0.15">
      <c r="A11">
        <v>15</v>
      </c>
      <c r="B11">
        <v>20.6</v>
      </c>
      <c r="C11">
        <v>0.32659860000000002</v>
      </c>
      <c r="E11">
        <v>21.4</v>
      </c>
      <c r="F11">
        <v>0.42426409999999998</v>
      </c>
      <c r="H11">
        <v>21.181819999999998</v>
      </c>
      <c r="I11">
        <v>0.78644270000000005</v>
      </c>
      <c r="K11">
        <v>21.6</v>
      </c>
      <c r="L11">
        <v>0.80746519999999999</v>
      </c>
      <c r="N11">
        <v>21.109089999999998</v>
      </c>
      <c r="O11">
        <v>0.55037179999999997</v>
      </c>
      <c r="Q11">
        <v>20.472729999999999</v>
      </c>
      <c r="R11">
        <v>0.20538210000000001</v>
      </c>
    </row>
    <row r="12" spans="1:18" x14ac:dyDescent="0.15">
      <c r="A12">
        <v>17</v>
      </c>
      <c r="B12">
        <v>20.82</v>
      </c>
      <c r="C12">
        <v>0.64944420000000003</v>
      </c>
      <c r="E12">
        <v>21.36364</v>
      </c>
      <c r="F12">
        <v>0.504525</v>
      </c>
      <c r="H12">
        <v>21.063639999999999</v>
      </c>
      <c r="I12">
        <v>0.71871099999999999</v>
      </c>
      <c r="K12">
        <v>21.7</v>
      </c>
      <c r="L12">
        <v>0.72462110000000002</v>
      </c>
      <c r="N12">
        <v>21.21818</v>
      </c>
      <c r="O12">
        <v>0.53631740000000006</v>
      </c>
      <c r="Q12">
        <v>20.518180000000001</v>
      </c>
      <c r="R12">
        <v>0.26388699999999998</v>
      </c>
    </row>
    <row r="13" spans="1:18" x14ac:dyDescent="0.15">
      <c r="A13">
        <v>19</v>
      </c>
      <c r="B13">
        <v>21.03</v>
      </c>
      <c r="C13">
        <v>0.67338279999999995</v>
      </c>
      <c r="E13">
        <v>21.527270000000001</v>
      </c>
      <c r="F13">
        <v>0.45626949999999999</v>
      </c>
      <c r="H13">
        <v>21.163640000000001</v>
      </c>
      <c r="I13">
        <v>0.55366550000000003</v>
      </c>
      <c r="K13">
        <v>21.827269999999999</v>
      </c>
      <c r="L13">
        <v>0.81374559999999996</v>
      </c>
      <c r="N13">
        <v>21.254549999999998</v>
      </c>
      <c r="O13">
        <v>0.63618180000000002</v>
      </c>
      <c r="Q13">
        <v>20.590910000000001</v>
      </c>
      <c r="R13">
        <v>0.30480990000000002</v>
      </c>
    </row>
    <row r="14" spans="1:18" x14ac:dyDescent="0.15">
      <c r="A14">
        <v>21</v>
      </c>
      <c r="B14">
        <v>21.22</v>
      </c>
      <c r="C14">
        <v>0.79972220000000005</v>
      </c>
      <c r="E14">
        <v>21.6</v>
      </c>
      <c r="F14">
        <v>0.34058769999999999</v>
      </c>
      <c r="H14">
        <v>20.963640000000002</v>
      </c>
      <c r="I14">
        <v>0.70181579999999999</v>
      </c>
      <c r="K14">
        <v>21.91818</v>
      </c>
      <c r="L14">
        <v>0.78716980000000003</v>
      </c>
      <c r="N14">
        <v>21.42727</v>
      </c>
      <c r="O14">
        <v>0.67983959999999999</v>
      </c>
      <c r="Q14">
        <v>20.7</v>
      </c>
      <c r="R14">
        <v>0.38729829999999998</v>
      </c>
    </row>
    <row r="15" spans="1:18" x14ac:dyDescent="0.15">
      <c r="A15">
        <v>23</v>
      </c>
      <c r="B15">
        <v>21.25</v>
      </c>
      <c r="C15">
        <v>0.82495790000000002</v>
      </c>
      <c r="E15">
        <v>21.736360000000001</v>
      </c>
      <c r="F15">
        <v>0.30421280000000001</v>
      </c>
      <c r="H15">
        <v>21.190909999999999</v>
      </c>
      <c r="I15">
        <v>0.65947639999999996</v>
      </c>
      <c r="K15">
        <v>22.036359999999998</v>
      </c>
      <c r="L15">
        <v>0.77236349999999998</v>
      </c>
      <c r="N15">
        <v>21.590910000000001</v>
      </c>
      <c r="O15">
        <v>0.77389220000000003</v>
      </c>
      <c r="Q15">
        <v>20.818180000000002</v>
      </c>
      <c r="R15">
        <v>0.3919648</v>
      </c>
    </row>
  </sheetData>
  <mergeCells count="7">
    <mergeCell ref="B1:R1"/>
    <mergeCell ref="B2:C2"/>
    <mergeCell ref="E2:F2"/>
    <mergeCell ref="H2:I2"/>
    <mergeCell ref="K2:L2"/>
    <mergeCell ref="N2:O2"/>
    <mergeCell ref="Q2:R2"/>
  </mergeCells>
  <phoneticPr fontId="1" type="noConversion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DA9D2-1B7B-4EF7-85CA-57DFD7273D45}">
  <dimension ref="A1:H16"/>
  <sheetViews>
    <sheetView workbookViewId="0">
      <selection activeCell="G21" sqref="G21"/>
    </sheetView>
  </sheetViews>
  <sheetFormatPr defaultRowHeight="13.5" x14ac:dyDescent="0.15"/>
  <cols>
    <col min="1" max="1" width="15.625" customWidth="1"/>
    <col min="2" max="2" width="14.5" customWidth="1"/>
  </cols>
  <sheetData>
    <row r="1" spans="1:8" s="50" customFormat="1" x14ac:dyDescent="0.15">
      <c r="A1" s="50" t="s">
        <v>314</v>
      </c>
      <c r="B1" s="50" t="s">
        <v>251</v>
      </c>
      <c r="C1" s="50" t="s">
        <v>286</v>
      </c>
      <c r="D1" s="50" t="s">
        <v>280</v>
      </c>
      <c r="E1" s="50" t="s">
        <v>287</v>
      </c>
      <c r="F1" s="50" t="s">
        <v>204</v>
      </c>
      <c r="G1" s="50" t="s">
        <v>205</v>
      </c>
      <c r="H1" s="50" t="s">
        <v>288</v>
      </c>
    </row>
    <row r="2" spans="1:8" x14ac:dyDescent="0.15">
      <c r="B2">
        <v>102.4218</v>
      </c>
      <c r="C2">
        <v>111.3248</v>
      </c>
      <c r="D2">
        <v>106.65560000000001</v>
      </c>
      <c r="E2">
        <v>109.57389999999999</v>
      </c>
      <c r="F2">
        <v>101.1943</v>
      </c>
      <c r="G2">
        <v>99.860200000000006</v>
      </c>
      <c r="H2">
        <v>107.1559</v>
      </c>
    </row>
    <row r="3" spans="1:8" x14ac:dyDescent="0.15">
      <c r="B3">
        <v>110.2452</v>
      </c>
      <c r="C3">
        <v>106.9474</v>
      </c>
      <c r="D3">
        <v>117.2864</v>
      </c>
      <c r="E3">
        <v>115.28530000000001</v>
      </c>
      <c r="F3">
        <v>109.157</v>
      </c>
      <c r="G3">
        <v>109.78230000000001</v>
      </c>
      <c r="H3">
        <v>105.53</v>
      </c>
    </row>
    <row r="4" spans="1:8" x14ac:dyDescent="0.15">
      <c r="B4">
        <v>114.23560000000001</v>
      </c>
      <c r="C4">
        <v>116.2645</v>
      </c>
      <c r="D4">
        <v>101.23180000000001</v>
      </c>
      <c r="E4">
        <v>104.76519999999999</v>
      </c>
      <c r="F4">
        <v>118.2452</v>
      </c>
      <c r="G4">
        <v>105.98180000000001</v>
      </c>
      <c r="H4">
        <v>118.43259999999999</v>
      </c>
    </row>
    <row r="5" spans="1:8" s="80" customFormat="1" x14ac:dyDescent="0.15"/>
    <row r="6" spans="1:8" s="80" customFormat="1" x14ac:dyDescent="0.15"/>
    <row r="7" spans="1:8" x14ac:dyDescent="0.15">
      <c r="A7" s="50" t="s">
        <v>315</v>
      </c>
      <c r="B7" s="50" t="s">
        <v>251</v>
      </c>
      <c r="C7" s="50" t="s">
        <v>286</v>
      </c>
      <c r="D7" s="50" t="s">
        <v>280</v>
      </c>
      <c r="E7" s="50" t="s">
        <v>287</v>
      </c>
      <c r="F7" s="50" t="s">
        <v>204</v>
      </c>
      <c r="G7" s="50" t="s">
        <v>205</v>
      </c>
      <c r="H7" s="50" t="s">
        <v>288</v>
      </c>
    </row>
    <row r="8" spans="1:8" x14ac:dyDescent="0.15">
      <c r="B8">
        <v>28.382400000000001</v>
      </c>
      <c r="C8">
        <v>28.79532</v>
      </c>
      <c r="D8">
        <v>25.01961</v>
      </c>
      <c r="E8">
        <v>33.266660000000002</v>
      </c>
      <c r="F8">
        <v>25.267700000000001</v>
      </c>
      <c r="G8">
        <v>29.727460000000001</v>
      </c>
      <c r="H8">
        <v>33.699069999999999</v>
      </c>
    </row>
    <row r="9" spans="1:8" x14ac:dyDescent="0.15">
      <c r="B9">
        <v>29.162800000000001</v>
      </c>
      <c r="C9">
        <v>30.322109999999999</v>
      </c>
      <c r="D9">
        <v>30.926189999999998</v>
      </c>
      <c r="E9">
        <v>31.995930000000001</v>
      </c>
      <c r="F9">
        <v>26.602049999999998</v>
      </c>
      <c r="G9">
        <v>34.844329999999999</v>
      </c>
      <c r="H9">
        <v>30.442170000000001</v>
      </c>
    </row>
    <row r="10" spans="1:8" x14ac:dyDescent="0.15">
      <c r="B10">
        <v>31.425699999999999</v>
      </c>
      <c r="C10">
        <v>33.91695</v>
      </c>
      <c r="D10">
        <v>28.91056</v>
      </c>
      <c r="E10">
        <v>33.873280000000001</v>
      </c>
      <c r="F10">
        <v>31.787949999999999</v>
      </c>
      <c r="G10">
        <v>32.415129999999998</v>
      </c>
      <c r="H10">
        <v>33.960659999999997</v>
      </c>
    </row>
    <row r="11" spans="1:8" s="80" customFormat="1" x14ac:dyDescent="0.15"/>
    <row r="12" spans="1:8" s="80" customFormat="1" x14ac:dyDescent="0.15"/>
    <row r="13" spans="1:8" x14ac:dyDescent="0.15">
      <c r="A13" s="50" t="s">
        <v>316</v>
      </c>
      <c r="B13" s="50" t="s">
        <v>251</v>
      </c>
      <c r="C13" s="50" t="s">
        <v>286</v>
      </c>
      <c r="D13" s="50" t="s">
        <v>280</v>
      </c>
      <c r="E13" s="50" t="s">
        <v>287</v>
      </c>
      <c r="F13" s="50" t="s">
        <v>204</v>
      </c>
      <c r="G13" s="50" t="s">
        <v>205</v>
      </c>
      <c r="H13" s="50" t="s">
        <v>288</v>
      </c>
    </row>
    <row r="14" spans="1:8" x14ac:dyDescent="0.15">
      <c r="B14">
        <v>112.9023</v>
      </c>
      <c r="C14">
        <v>120.5592</v>
      </c>
      <c r="D14">
        <v>105.2235</v>
      </c>
      <c r="E14">
        <v>116.7492</v>
      </c>
      <c r="F14">
        <v>107.35</v>
      </c>
      <c r="G14">
        <v>103.0248</v>
      </c>
      <c r="H14">
        <v>111.58929999999999</v>
      </c>
    </row>
    <row r="15" spans="1:8" x14ac:dyDescent="0.15">
      <c r="B15">
        <v>109.38420000000001</v>
      </c>
      <c r="C15">
        <v>117.43519999999999</v>
      </c>
      <c r="D15">
        <v>108.1019</v>
      </c>
      <c r="E15">
        <v>112.6962</v>
      </c>
      <c r="F15">
        <v>121.61409999999999</v>
      </c>
      <c r="G15">
        <v>115.7259</v>
      </c>
      <c r="H15">
        <v>99.842699999999994</v>
      </c>
    </row>
    <row r="16" spans="1:8" x14ac:dyDescent="0.15">
      <c r="B16">
        <v>104.37</v>
      </c>
      <c r="C16">
        <v>105.54040000000001</v>
      </c>
      <c r="D16">
        <v>101.7841</v>
      </c>
      <c r="E16">
        <v>108.7495</v>
      </c>
      <c r="F16">
        <v>113.0299</v>
      </c>
      <c r="G16">
        <v>107.029</v>
      </c>
      <c r="H16">
        <v>117.77930000000001</v>
      </c>
    </row>
  </sheetData>
  <mergeCells count="2">
    <mergeCell ref="A5:XFD6"/>
    <mergeCell ref="A11:XFD12"/>
  </mergeCells>
  <phoneticPr fontId="1" type="noConversion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953B4-B164-465D-B9F6-549DED204652}">
  <dimension ref="A1:H16"/>
  <sheetViews>
    <sheetView workbookViewId="0">
      <selection activeCell="K14" sqref="K14"/>
    </sheetView>
  </sheetViews>
  <sheetFormatPr defaultRowHeight="13.5" x14ac:dyDescent="0.15"/>
  <cols>
    <col min="1" max="1" width="16.625" style="61" customWidth="1"/>
  </cols>
  <sheetData>
    <row r="1" spans="1:8" s="50" customFormat="1" x14ac:dyDescent="0.15">
      <c r="A1" s="52" t="s">
        <v>317</v>
      </c>
      <c r="B1" s="50" t="s">
        <v>251</v>
      </c>
      <c r="C1" s="50" t="s">
        <v>286</v>
      </c>
      <c r="D1" s="50" t="s">
        <v>280</v>
      </c>
      <c r="E1" s="50" t="s">
        <v>287</v>
      </c>
      <c r="F1" s="50" t="s">
        <v>204</v>
      </c>
      <c r="G1" s="50" t="s">
        <v>205</v>
      </c>
      <c r="H1" s="50" t="s">
        <v>288</v>
      </c>
    </row>
    <row r="2" spans="1:8" x14ac:dyDescent="0.15">
      <c r="B2">
        <v>102.4218</v>
      </c>
      <c r="C2">
        <v>111.3248</v>
      </c>
      <c r="D2">
        <v>106.65560000000001</v>
      </c>
      <c r="E2">
        <v>109.57389999999999</v>
      </c>
      <c r="F2">
        <v>101.1943</v>
      </c>
      <c r="G2">
        <v>99.860200000000006</v>
      </c>
      <c r="H2">
        <v>107.1559</v>
      </c>
    </row>
    <row r="3" spans="1:8" x14ac:dyDescent="0.15">
      <c r="B3">
        <v>110.2452</v>
      </c>
      <c r="C3">
        <v>106.9474</v>
      </c>
      <c r="D3">
        <v>117.2864</v>
      </c>
      <c r="E3">
        <v>115.28530000000001</v>
      </c>
      <c r="F3">
        <v>109.157</v>
      </c>
      <c r="G3">
        <v>109.78230000000001</v>
      </c>
      <c r="H3">
        <v>105.53</v>
      </c>
    </row>
    <row r="4" spans="1:8" x14ac:dyDescent="0.15">
      <c r="B4">
        <v>114.23560000000001</v>
      </c>
      <c r="C4">
        <v>116.2645</v>
      </c>
      <c r="D4">
        <v>101.23180000000001</v>
      </c>
      <c r="E4">
        <v>104.76519999999999</v>
      </c>
      <c r="F4">
        <v>118.2452</v>
      </c>
      <c r="G4">
        <v>105.98180000000001</v>
      </c>
      <c r="H4">
        <v>118.43259999999999</v>
      </c>
    </row>
    <row r="5" spans="1:8" s="80" customFormat="1" x14ac:dyDescent="0.15"/>
    <row r="6" spans="1:8" s="80" customFormat="1" x14ac:dyDescent="0.15"/>
    <row r="7" spans="1:8" x14ac:dyDescent="0.15">
      <c r="A7" s="52" t="s">
        <v>344</v>
      </c>
      <c r="B7" s="50" t="s">
        <v>251</v>
      </c>
      <c r="C7" s="50" t="s">
        <v>286</v>
      </c>
      <c r="D7" s="50" t="s">
        <v>280</v>
      </c>
      <c r="E7" s="50" t="s">
        <v>287</v>
      </c>
      <c r="F7" s="50" t="s">
        <v>204</v>
      </c>
      <c r="G7" s="50" t="s">
        <v>205</v>
      </c>
      <c r="H7" s="50" t="s">
        <v>288</v>
      </c>
    </row>
    <row r="8" spans="1:8" x14ac:dyDescent="0.15">
      <c r="B8">
        <v>28.382400000000001</v>
      </c>
      <c r="C8">
        <v>28.79532</v>
      </c>
      <c r="D8">
        <v>25.01961</v>
      </c>
      <c r="E8">
        <v>33.266660000000002</v>
      </c>
      <c r="F8">
        <v>25.267700000000001</v>
      </c>
      <c r="G8">
        <v>29.727460000000001</v>
      </c>
      <c r="H8">
        <v>33.699069999999999</v>
      </c>
    </row>
    <row r="9" spans="1:8" x14ac:dyDescent="0.15">
      <c r="B9">
        <v>29.162800000000001</v>
      </c>
      <c r="C9">
        <v>30.322109999999999</v>
      </c>
      <c r="D9">
        <v>30.926189999999998</v>
      </c>
      <c r="E9">
        <v>31.995930000000001</v>
      </c>
      <c r="F9">
        <v>26.602049999999998</v>
      </c>
      <c r="G9">
        <v>34.844329999999999</v>
      </c>
      <c r="H9">
        <v>30.442170000000001</v>
      </c>
    </row>
    <row r="10" spans="1:8" x14ac:dyDescent="0.15">
      <c r="B10">
        <v>31.425699999999999</v>
      </c>
      <c r="C10">
        <v>33.91695</v>
      </c>
      <c r="D10">
        <v>28.91056</v>
      </c>
      <c r="E10">
        <v>33.873280000000001</v>
      </c>
      <c r="F10">
        <v>31.787949999999999</v>
      </c>
      <c r="G10">
        <v>32.415129999999998</v>
      </c>
      <c r="H10">
        <v>33.960659999999997</v>
      </c>
    </row>
    <row r="11" spans="1:8" s="80" customFormat="1" x14ac:dyDescent="0.15"/>
    <row r="12" spans="1:8" s="80" customFormat="1" x14ac:dyDescent="0.15"/>
    <row r="13" spans="1:8" x14ac:dyDescent="0.15">
      <c r="A13" s="52" t="s">
        <v>318</v>
      </c>
      <c r="B13" s="50" t="s">
        <v>251</v>
      </c>
      <c r="C13" s="50" t="s">
        <v>286</v>
      </c>
      <c r="D13" s="50" t="s">
        <v>280</v>
      </c>
      <c r="E13" s="50" t="s">
        <v>287</v>
      </c>
      <c r="F13" s="50" t="s">
        <v>204</v>
      </c>
      <c r="G13" s="50" t="s">
        <v>205</v>
      </c>
      <c r="H13" s="50" t="s">
        <v>288</v>
      </c>
    </row>
    <row r="14" spans="1:8" x14ac:dyDescent="0.15">
      <c r="B14">
        <v>112.9023</v>
      </c>
      <c r="C14">
        <v>120.5592</v>
      </c>
      <c r="D14">
        <v>105.2235</v>
      </c>
      <c r="E14">
        <v>116.7492</v>
      </c>
      <c r="F14">
        <v>107.35</v>
      </c>
      <c r="G14">
        <v>103.0248</v>
      </c>
      <c r="H14">
        <v>111.58929999999999</v>
      </c>
    </row>
    <row r="15" spans="1:8" x14ac:dyDescent="0.15">
      <c r="B15">
        <v>109.38420000000001</v>
      </c>
      <c r="C15">
        <v>117.43519999999999</v>
      </c>
      <c r="D15">
        <v>108.1019</v>
      </c>
      <c r="E15">
        <v>112.6962</v>
      </c>
      <c r="F15">
        <v>121.61409999999999</v>
      </c>
      <c r="G15">
        <v>115.7259</v>
      </c>
      <c r="H15">
        <v>99.842699999999994</v>
      </c>
    </row>
    <row r="16" spans="1:8" x14ac:dyDescent="0.15">
      <c r="B16">
        <v>104.37</v>
      </c>
      <c r="C16">
        <v>105.54040000000001</v>
      </c>
      <c r="D16">
        <v>101.7841</v>
      </c>
      <c r="E16">
        <v>108.7495</v>
      </c>
      <c r="F16">
        <v>113.0299</v>
      </c>
      <c r="G16">
        <v>107.029</v>
      </c>
      <c r="H16">
        <v>117.77930000000001</v>
      </c>
    </row>
  </sheetData>
  <mergeCells count="2">
    <mergeCell ref="A5:XFD6"/>
    <mergeCell ref="A11:XFD12"/>
  </mergeCells>
  <phoneticPr fontId="1" type="noConversion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5C74D-5727-4654-B1E9-50318F75EF99}">
  <dimension ref="A1:F6"/>
  <sheetViews>
    <sheetView workbookViewId="0">
      <selection activeCell="E14" sqref="E14"/>
    </sheetView>
  </sheetViews>
  <sheetFormatPr defaultRowHeight="13.5" x14ac:dyDescent="0.15"/>
  <cols>
    <col min="1" max="6" width="16.625" customWidth="1"/>
  </cols>
  <sheetData>
    <row r="1" spans="1:6" s="61" customFormat="1" ht="15.75" x14ac:dyDescent="0.15">
      <c r="A1" s="81" t="s">
        <v>345</v>
      </c>
      <c r="B1" s="81"/>
      <c r="C1" s="81"/>
      <c r="D1" s="81"/>
      <c r="E1" s="81"/>
      <c r="F1" s="81"/>
    </row>
    <row r="2" spans="1:6" s="50" customFormat="1" x14ac:dyDescent="0.15">
      <c r="A2" s="50" t="s">
        <v>286</v>
      </c>
      <c r="B2" s="50" t="s">
        <v>280</v>
      </c>
      <c r="C2" s="50" t="s">
        <v>287</v>
      </c>
      <c r="D2" s="50" t="s">
        <v>204</v>
      </c>
      <c r="E2" s="50" t="s">
        <v>205</v>
      </c>
      <c r="F2" s="50" t="s">
        <v>288</v>
      </c>
    </row>
    <row r="3" spans="1:6" x14ac:dyDescent="0.15">
      <c r="A3">
        <v>22</v>
      </c>
      <c r="B3">
        <v>38.1</v>
      </c>
      <c r="C3">
        <v>23.5</v>
      </c>
      <c r="D3">
        <v>25.7</v>
      </c>
      <c r="E3">
        <v>29.1</v>
      </c>
      <c r="F3">
        <v>48.7</v>
      </c>
    </row>
    <row r="4" spans="1:6" x14ac:dyDescent="0.15">
      <c r="A4">
        <v>21.4</v>
      </c>
      <c r="B4">
        <v>42.4</v>
      </c>
      <c r="C4">
        <v>20.6</v>
      </c>
      <c r="D4">
        <v>27.4</v>
      </c>
      <c r="E4">
        <v>32.200000000000003</v>
      </c>
      <c r="F4">
        <v>55.6</v>
      </c>
    </row>
    <row r="5" spans="1:6" x14ac:dyDescent="0.15">
      <c r="A5">
        <v>24.3</v>
      </c>
      <c r="B5">
        <v>37.5</v>
      </c>
      <c r="C5">
        <v>22.4</v>
      </c>
      <c r="D5">
        <v>24.5</v>
      </c>
      <c r="E5">
        <v>33.4</v>
      </c>
      <c r="F5">
        <v>58.2</v>
      </c>
    </row>
    <row r="6" spans="1:6" x14ac:dyDescent="0.15">
      <c r="A6">
        <v>25.1</v>
      </c>
      <c r="B6">
        <v>43.7</v>
      </c>
      <c r="C6">
        <v>24.4</v>
      </c>
      <c r="D6">
        <v>29.2</v>
      </c>
      <c r="E6">
        <v>28.5</v>
      </c>
      <c r="F6">
        <v>54.4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4E393-DCCA-4F42-A550-DDF868CB802D}">
  <dimension ref="B1:G6"/>
  <sheetViews>
    <sheetView workbookViewId="0">
      <selection activeCell="F9" sqref="F9"/>
    </sheetView>
  </sheetViews>
  <sheetFormatPr defaultRowHeight="13.5" x14ac:dyDescent="0.15"/>
  <sheetData>
    <row r="1" spans="2:7" s="61" customFormat="1" ht="15.75" x14ac:dyDescent="0.15">
      <c r="B1" s="81" t="s">
        <v>359</v>
      </c>
      <c r="C1" s="81"/>
      <c r="D1" s="81"/>
      <c r="E1" s="81"/>
      <c r="F1" s="81"/>
      <c r="G1" s="81"/>
    </row>
    <row r="2" spans="2:7" s="61" customFormat="1" x14ac:dyDescent="0.15">
      <c r="B2" s="61" t="s">
        <v>286</v>
      </c>
      <c r="C2" s="61" t="s">
        <v>280</v>
      </c>
      <c r="D2" s="61" t="s">
        <v>287</v>
      </c>
      <c r="E2" s="61" t="s">
        <v>204</v>
      </c>
      <c r="F2" s="61" t="s">
        <v>205</v>
      </c>
      <c r="G2" s="61" t="s">
        <v>288</v>
      </c>
    </row>
    <row r="3" spans="2:7" x14ac:dyDescent="0.15">
      <c r="B3">
        <v>14.1</v>
      </c>
      <c r="C3">
        <v>25.4</v>
      </c>
      <c r="D3">
        <v>14.7</v>
      </c>
      <c r="E3">
        <v>12.3</v>
      </c>
      <c r="F3">
        <v>10.3</v>
      </c>
      <c r="G3">
        <v>11.3</v>
      </c>
    </row>
    <row r="4" spans="2:7" x14ac:dyDescent="0.15">
      <c r="B4">
        <v>15.5</v>
      </c>
      <c r="C4">
        <v>22.3</v>
      </c>
      <c r="D4">
        <v>13</v>
      </c>
      <c r="E4">
        <v>14.5</v>
      </c>
      <c r="F4">
        <v>8.3000000000000007</v>
      </c>
      <c r="G4">
        <v>10.9</v>
      </c>
    </row>
    <row r="5" spans="2:7" x14ac:dyDescent="0.15">
      <c r="B5">
        <v>12.8</v>
      </c>
      <c r="C5">
        <v>21.2</v>
      </c>
      <c r="D5">
        <v>13.5</v>
      </c>
      <c r="E5">
        <v>13.8</v>
      </c>
      <c r="F5">
        <v>11.8</v>
      </c>
      <c r="G5">
        <v>10.7</v>
      </c>
    </row>
    <row r="6" spans="2:7" x14ac:dyDescent="0.15">
      <c r="B6">
        <v>15.1</v>
      </c>
      <c r="C6">
        <v>24.1</v>
      </c>
      <c r="D6">
        <v>15.4</v>
      </c>
      <c r="E6">
        <v>13.4</v>
      </c>
      <c r="F6">
        <v>10.8</v>
      </c>
      <c r="G6">
        <v>11.6</v>
      </c>
    </row>
  </sheetData>
  <mergeCells count="1">
    <mergeCell ref="B1:G1"/>
  </mergeCells>
  <phoneticPr fontId="1" type="noConversion"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C0DA9-C030-4613-99DF-95327BECC568}">
  <dimension ref="B1:G6"/>
  <sheetViews>
    <sheetView workbookViewId="0">
      <selection activeCell="J18" sqref="J18"/>
    </sheetView>
  </sheetViews>
  <sheetFormatPr defaultRowHeight="13.5" x14ac:dyDescent="0.15"/>
  <sheetData>
    <row r="1" spans="2:7" s="61" customFormat="1" x14ac:dyDescent="0.15">
      <c r="B1" s="81" t="s">
        <v>346</v>
      </c>
      <c r="C1" s="81"/>
      <c r="D1" s="81"/>
      <c r="E1" s="81"/>
      <c r="F1" s="81"/>
      <c r="G1" s="81"/>
    </row>
    <row r="2" spans="2:7" s="61" customFormat="1" x14ac:dyDescent="0.15">
      <c r="B2" s="61" t="s">
        <v>286</v>
      </c>
      <c r="C2" s="61" t="s">
        <v>280</v>
      </c>
      <c r="D2" s="61" t="s">
        <v>287</v>
      </c>
      <c r="E2" s="61" t="s">
        <v>204</v>
      </c>
      <c r="F2" s="61" t="s">
        <v>205</v>
      </c>
      <c r="G2" s="61" t="s">
        <v>288</v>
      </c>
    </row>
    <row r="3" spans="2:7" x14ac:dyDescent="0.15">
      <c r="B3">
        <v>2.1035710000000001</v>
      </c>
      <c r="C3">
        <v>2.7549999999999999</v>
      </c>
      <c r="D3">
        <v>2.1454759999999999</v>
      </c>
      <c r="E3">
        <v>1.848333</v>
      </c>
      <c r="F3">
        <v>1.497619</v>
      </c>
      <c r="G3">
        <v>1.6378569999999999</v>
      </c>
    </row>
    <row r="4" spans="2:7" x14ac:dyDescent="0.15">
      <c r="B4">
        <v>1.90381</v>
      </c>
      <c r="C4">
        <v>2.6623809999999999</v>
      </c>
      <c r="D4">
        <v>2.213095</v>
      </c>
      <c r="E4">
        <v>1.762618</v>
      </c>
      <c r="F4">
        <v>1.6626190000000001</v>
      </c>
      <c r="G4">
        <v>1.728572</v>
      </c>
    </row>
    <row r="5" spans="2:7" x14ac:dyDescent="0.15">
      <c r="B5">
        <v>1.8857139999999999</v>
      </c>
      <c r="C5">
        <v>2.5383330000000002</v>
      </c>
      <c r="D5">
        <v>2.02</v>
      </c>
      <c r="E5">
        <v>1.832381</v>
      </c>
      <c r="F5">
        <v>1.561429</v>
      </c>
      <c r="G5">
        <v>1.6</v>
      </c>
    </row>
    <row r="6" spans="2:7" x14ac:dyDescent="0.15">
      <c r="B6">
        <v>2.2318280000000001</v>
      </c>
      <c r="C6">
        <v>2.862819</v>
      </c>
      <c r="D6">
        <v>1.9213</v>
      </c>
      <c r="E6">
        <v>1.78729</v>
      </c>
      <c r="F6">
        <v>1.472324</v>
      </c>
      <c r="G6">
        <v>1.5528189999999999</v>
      </c>
    </row>
  </sheetData>
  <mergeCells count="1">
    <mergeCell ref="B1:G1"/>
  </mergeCells>
  <phoneticPr fontId="1" type="noConversion"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59656-973C-484D-A434-C4718A0F4CDB}">
  <dimension ref="B1:G5"/>
  <sheetViews>
    <sheetView workbookViewId="0">
      <selection activeCell="B1" sqref="B1:G1"/>
    </sheetView>
  </sheetViews>
  <sheetFormatPr defaultRowHeight="13.5" x14ac:dyDescent="0.15"/>
  <sheetData>
    <row r="1" spans="2:7" s="61" customFormat="1" x14ac:dyDescent="0.15">
      <c r="B1" s="81" t="s">
        <v>347</v>
      </c>
      <c r="C1" s="81"/>
      <c r="D1" s="81"/>
      <c r="E1" s="81"/>
      <c r="F1" s="81"/>
      <c r="G1" s="81"/>
    </row>
    <row r="2" spans="2:7" x14ac:dyDescent="0.15">
      <c r="B2" s="61" t="s">
        <v>286</v>
      </c>
      <c r="C2" s="61" t="s">
        <v>280</v>
      </c>
      <c r="D2" s="61" t="s">
        <v>287</v>
      </c>
      <c r="E2" s="61" t="s">
        <v>204</v>
      </c>
      <c r="F2" s="61" t="s">
        <v>205</v>
      </c>
      <c r="G2" s="61" t="s">
        <v>288</v>
      </c>
    </row>
    <row r="3" spans="2:7" x14ac:dyDescent="0.15">
      <c r="B3">
        <v>0.86</v>
      </c>
      <c r="C3">
        <v>1.52</v>
      </c>
      <c r="D3">
        <v>0.83</v>
      </c>
      <c r="E3">
        <v>0.52</v>
      </c>
      <c r="F3">
        <v>0.11</v>
      </c>
      <c r="G3">
        <v>0.14000000000000001</v>
      </c>
    </row>
    <row r="4" spans="2:7" x14ac:dyDescent="0.15">
      <c r="B4">
        <v>0.88</v>
      </c>
      <c r="C4">
        <v>1.92</v>
      </c>
      <c r="D4">
        <v>0.87</v>
      </c>
      <c r="E4">
        <v>0.56999999999999995</v>
      </c>
      <c r="F4">
        <v>0.12</v>
      </c>
      <c r="G4">
        <v>0.24</v>
      </c>
    </row>
    <row r="5" spans="2:7" x14ac:dyDescent="0.15">
      <c r="B5">
        <v>1.26</v>
      </c>
      <c r="C5">
        <v>2.2138599999999999</v>
      </c>
      <c r="D5">
        <v>1.1328400000000001</v>
      </c>
      <c r="E5">
        <v>0.85175000000000001</v>
      </c>
      <c r="F5">
        <v>0.53251000000000004</v>
      </c>
      <c r="G5">
        <v>0.56137000000000004</v>
      </c>
    </row>
  </sheetData>
  <mergeCells count="1">
    <mergeCell ref="B1:G1"/>
  </mergeCells>
  <phoneticPr fontId="1" type="noConversion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4057A-E17D-4F54-B427-8412A68570E4}">
  <dimension ref="B1:G6"/>
  <sheetViews>
    <sheetView workbookViewId="0">
      <selection activeCell="H5" sqref="H5"/>
    </sheetView>
  </sheetViews>
  <sheetFormatPr defaultRowHeight="13.5" x14ac:dyDescent="0.15"/>
  <sheetData>
    <row r="1" spans="2:7" x14ac:dyDescent="0.15">
      <c r="B1" s="81" t="s">
        <v>348</v>
      </c>
      <c r="C1" s="81"/>
      <c r="D1" s="81"/>
      <c r="E1" s="81"/>
      <c r="F1" s="81"/>
      <c r="G1" s="81"/>
    </row>
    <row r="2" spans="2:7" x14ac:dyDescent="0.15">
      <c r="B2" s="61" t="s">
        <v>286</v>
      </c>
      <c r="C2" s="61" t="s">
        <v>280</v>
      </c>
      <c r="D2" s="61" t="s">
        <v>287</v>
      </c>
      <c r="E2" s="61" t="s">
        <v>204</v>
      </c>
      <c r="F2" s="61" t="s">
        <v>205</v>
      </c>
      <c r="G2" s="61" t="s">
        <v>288</v>
      </c>
    </row>
    <row r="3" spans="2:7" ht="14.25" x14ac:dyDescent="0.2">
      <c r="B3" s="15">
        <v>6.8371430000000002</v>
      </c>
      <c r="C3" s="15">
        <v>5.9228569999999996</v>
      </c>
      <c r="D3" s="15">
        <v>6.7628570000000003</v>
      </c>
      <c r="E3" s="15">
        <v>5.5014289999999999</v>
      </c>
      <c r="F3" s="15">
        <v>3.1428569999999998</v>
      </c>
      <c r="G3" s="15">
        <v>1.7814289999999999</v>
      </c>
    </row>
    <row r="4" spans="2:7" ht="14.25" x14ac:dyDescent="0.2">
      <c r="B4" s="15">
        <v>6.25</v>
      </c>
      <c r="C4" s="15">
        <v>6.4428570000000001</v>
      </c>
      <c r="D4" s="15">
        <v>7.4557140000000004</v>
      </c>
      <c r="E4" s="15">
        <v>6.6685720000000002</v>
      </c>
      <c r="F4" s="15">
        <v>3.9914290000000001</v>
      </c>
      <c r="G4" s="15">
        <v>1.2571429999999999</v>
      </c>
    </row>
    <row r="5" spans="2:7" ht="14.25" x14ac:dyDescent="0.2">
      <c r="B5" s="15">
        <v>6.6042860000000001</v>
      </c>
      <c r="C5" s="15">
        <v>5.5200009999999997</v>
      </c>
      <c r="D5" s="15">
        <v>6.7942879999999999</v>
      </c>
      <c r="E5" s="15">
        <v>5.7128569999999996</v>
      </c>
      <c r="F5" s="15">
        <v>3.6585709999999998</v>
      </c>
      <c r="G5" s="15">
        <v>1.4614290000000001</v>
      </c>
    </row>
    <row r="6" spans="2:7" ht="14.25" x14ac:dyDescent="0.2">
      <c r="B6" s="15">
        <v>6.9524280000000003</v>
      </c>
      <c r="C6" s="15">
        <v>6.1345280000000004</v>
      </c>
      <c r="D6" s="15">
        <v>6.1820219999999999</v>
      </c>
      <c r="E6" s="15">
        <v>6.2018120000000003</v>
      </c>
      <c r="F6" s="15">
        <v>4.2317619999999998</v>
      </c>
      <c r="G6" s="15">
        <v>2.1586249999999998</v>
      </c>
    </row>
  </sheetData>
  <mergeCells count="1">
    <mergeCell ref="B1:G1"/>
  </mergeCells>
  <phoneticPr fontId="1" type="noConversion"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40BC5-DBA5-4B81-BBC3-113A9A2A3EE1}">
  <dimension ref="B1:D5"/>
  <sheetViews>
    <sheetView topLeftCell="A10" zoomScale="130" zoomScaleNormal="130" workbookViewId="0">
      <selection activeCell="G12" sqref="G12"/>
    </sheetView>
  </sheetViews>
  <sheetFormatPr defaultRowHeight="13.5" x14ac:dyDescent="0.15"/>
  <cols>
    <col min="2" max="2" width="9" style="62"/>
    <col min="3" max="3" width="12.5" style="62" customWidth="1"/>
    <col min="4" max="4" width="9" style="62"/>
  </cols>
  <sheetData>
    <row r="1" spans="2:4" s="61" customFormat="1" x14ac:dyDescent="0.15">
      <c r="B1" s="89" t="s">
        <v>347</v>
      </c>
      <c r="C1" s="89"/>
      <c r="D1" s="89"/>
    </row>
    <row r="2" spans="2:4" s="72" customFormat="1" ht="12.75" x14ac:dyDescent="0.2">
      <c r="B2" s="74" t="s">
        <v>251</v>
      </c>
      <c r="C2" s="74" t="s">
        <v>291</v>
      </c>
      <c r="D2" s="74" t="s">
        <v>205</v>
      </c>
    </row>
    <row r="3" spans="2:4" x14ac:dyDescent="0.15">
      <c r="B3" s="75">
        <v>0.9519535375</v>
      </c>
      <c r="C3" s="75">
        <v>1.0058078142</v>
      </c>
      <c r="D3" s="75">
        <v>0.30887011619999999</v>
      </c>
    </row>
    <row r="4" spans="2:4" x14ac:dyDescent="0.15">
      <c r="B4" s="75">
        <v>0.86800422389999998</v>
      </c>
      <c r="C4" s="75">
        <v>0.79989440339999995</v>
      </c>
      <c r="D4" s="75">
        <v>0.17423442450000001</v>
      </c>
    </row>
    <row r="5" spans="2:4" x14ac:dyDescent="0.15">
      <c r="B5" s="75">
        <v>1.1800422387</v>
      </c>
      <c r="C5" s="75">
        <v>1.1847940866</v>
      </c>
      <c r="D5" s="75">
        <v>0.2771911299</v>
      </c>
    </row>
  </sheetData>
  <mergeCells count="1">
    <mergeCell ref="B1:D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31B9B-5A53-4CCF-A9F6-311ED97434F7}">
  <dimension ref="B1:F14"/>
  <sheetViews>
    <sheetView workbookViewId="0">
      <selection activeCell="H23" sqref="H23"/>
    </sheetView>
  </sheetViews>
  <sheetFormatPr defaultRowHeight="12.75" x14ac:dyDescent="0.2"/>
  <cols>
    <col min="1" max="16384" width="9" style="22"/>
  </cols>
  <sheetData>
    <row r="1" spans="2:6" x14ac:dyDescent="0.2">
      <c r="B1" s="77" t="s">
        <v>133</v>
      </c>
      <c r="C1" s="77"/>
      <c r="E1" s="77" t="s">
        <v>132</v>
      </c>
      <c r="F1" s="77"/>
    </row>
    <row r="2" spans="2:6" x14ac:dyDescent="0.2">
      <c r="B2" s="23" t="s">
        <v>70</v>
      </c>
      <c r="C2" s="23" t="s">
        <v>123</v>
      </c>
      <c r="E2" s="23" t="s">
        <v>70</v>
      </c>
      <c r="F2" s="23" t="s">
        <v>123</v>
      </c>
    </row>
    <row r="3" spans="2:6" x14ac:dyDescent="0.2">
      <c r="B3" s="15">
        <v>22.8</v>
      </c>
      <c r="C3" s="15">
        <v>38.299999999999997</v>
      </c>
      <c r="E3" s="15">
        <v>1.295455</v>
      </c>
      <c r="F3" s="15">
        <v>3.1393439999999999</v>
      </c>
    </row>
    <row r="4" spans="2:6" x14ac:dyDescent="0.2">
      <c r="B4" s="15">
        <v>29.4</v>
      </c>
      <c r="C4" s="15">
        <v>38.1</v>
      </c>
      <c r="E4" s="15">
        <v>1.661017</v>
      </c>
      <c r="F4" s="15">
        <v>2.7214290000000001</v>
      </c>
    </row>
    <row r="5" spans="2:6" x14ac:dyDescent="0.2">
      <c r="B5" s="15">
        <v>24</v>
      </c>
      <c r="C5" s="15">
        <v>41.2</v>
      </c>
      <c r="E5" s="15">
        <v>1.7777780000000001</v>
      </c>
      <c r="F5" s="15">
        <v>2.8413789999999999</v>
      </c>
    </row>
    <row r="6" spans="2:6" x14ac:dyDescent="0.2">
      <c r="B6" s="15">
        <v>26.8</v>
      </c>
      <c r="C6" s="15">
        <v>42.6</v>
      </c>
      <c r="E6" s="15">
        <v>1.3743590000000001</v>
      </c>
      <c r="F6" s="15">
        <v>3.9082569999999999</v>
      </c>
    </row>
    <row r="9" spans="2:6" x14ac:dyDescent="0.2">
      <c r="B9" s="77" t="s">
        <v>134</v>
      </c>
      <c r="C9" s="77"/>
      <c r="E9" s="77" t="s">
        <v>132</v>
      </c>
      <c r="F9" s="77"/>
    </row>
    <row r="10" spans="2:6" x14ac:dyDescent="0.2">
      <c r="B10" s="23" t="s">
        <v>70</v>
      </c>
      <c r="C10" s="23" t="s">
        <v>123</v>
      </c>
      <c r="E10" s="23" t="s">
        <v>70</v>
      </c>
      <c r="F10" s="23" t="s">
        <v>123</v>
      </c>
    </row>
    <row r="11" spans="2:6" x14ac:dyDescent="0.2">
      <c r="B11" s="15">
        <v>33</v>
      </c>
      <c r="C11" s="15">
        <v>39.6</v>
      </c>
      <c r="E11" s="15">
        <v>1.823204</v>
      </c>
      <c r="F11" s="15">
        <v>3</v>
      </c>
    </row>
    <row r="12" spans="2:6" x14ac:dyDescent="0.2">
      <c r="B12" s="15">
        <v>31.9</v>
      </c>
      <c r="C12" s="15">
        <v>37.4</v>
      </c>
      <c r="E12" s="15">
        <v>1.933333</v>
      </c>
      <c r="F12" s="15">
        <v>2.2395209999999999</v>
      </c>
    </row>
    <row r="13" spans="2:6" x14ac:dyDescent="0.2">
      <c r="B13" s="15">
        <v>28.8</v>
      </c>
      <c r="C13" s="15">
        <v>36.4</v>
      </c>
      <c r="E13" s="15">
        <v>2.1818179999999998</v>
      </c>
      <c r="F13" s="15">
        <v>2.9593500000000001</v>
      </c>
    </row>
    <row r="14" spans="2:6" x14ac:dyDescent="0.2">
      <c r="B14" s="15">
        <v>34</v>
      </c>
      <c r="C14" s="15">
        <v>43.4</v>
      </c>
      <c r="E14" s="15">
        <v>2.1118009999999998</v>
      </c>
      <c r="F14" s="15">
        <v>2.7295600000000002</v>
      </c>
    </row>
  </sheetData>
  <mergeCells count="4">
    <mergeCell ref="B1:C1"/>
    <mergeCell ref="E1:F1"/>
    <mergeCell ref="B9:C9"/>
    <mergeCell ref="E9:F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89</vt:i4>
      </vt:variant>
    </vt:vector>
  </HeadingPairs>
  <TitlesOfParts>
    <vt:vector size="89" baseType="lpstr">
      <vt:lpstr>Fig. 2b</vt:lpstr>
      <vt:lpstr>Fig. 2d</vt:lpstr>
      <vt:lpstr>Fig 2f</vt:lpstr>
      <vt:lpstr>Fig.3b&amp;c</vt:lpstr>
      <vt:lpstr>Fig. 3d</vt:lpstr>
      <vt:lpstr>Fig. 3f-l.</vt:lpstr>
      <vt:lpstr>Fig. 4a-n</vt:lpstr>
      <vt:lpstr>Fig.5a-c</vt:lpstr>
      <vt:lpstr>Fig.5e-j</vt:lpstr>
      <vt:lpstr>Fig.5k-p</vt:lpstr>
      <vt:lpstr>Fig.6a-d</vt:lpstr>
      <vt:lpstr>Fig. 6e-q</vt:lpstr>
      <vt:lpstr>Fig.7f-h</vt:lpstr>
      <vt:lpstr>Fig.8a-e</vt:lpstr>
      <vt:lpstr>Fig.8f</vt:lpstr>
      <vt:lpstr>Supplementary Fig. 3</vt:lpstr>
      <vt:lpstr>Supplementary Fig. 4</vt:lpstr>
      <vt:lpstr>Supplementary Fig. 5</vt:lpstr>
      <vt:lpstr>Supplementary Fig.6</vt:lpstr>
      <vt:lpstr>Supplementary Fig. 19</vt:lpstr>
      <vt:lpstr>Supplementary Fig. 20&amp;21</vt:lpstr>
      <vt:lpstr>Supplementary Fig. 22&amp;23</vt:lpstr>
      <vt:lpstr>Supplementary Fig. 24&amp;25</vt:lpstr>
      <vt:lpstr>Supplementary Fig. 26</vt:lpstr>
      <vt:lpstr>Supplementary Fig. 27</vt:lpstr>
      <vt:lpstr>Supplementary Fig. 28</vt:lpstr>
      <vt:lpstr>Supplementary Fig. 29</vt:lpstr>
      <vt:lpstr>Supplementary Fig. 30</vt:lpstr>
      <vt:lpstr>Supplementary Fig. 31</vt:lpstr>
      <vt:lpstr>Supplementary Fig. 36</vt:lpstr>
      <vt:lpstr>Supplementary Fig. 37</vt:lpstr>
      <vt:lpstr>Supplementary Fig. 38</vt:lpstr>
      <vt:lpstr>Supplementary Fig. 39</vt:lpstr>
      <vt:lpstr>Supplementary Fig. 40</vt:lpstr>
      <vt:lpstr>Supplementary Fig. 42-44</vt:lpstr>
      <vt:lpstr>Supplementary Fig. 48,50,52,54</vt:lpstr>
      <vt:lpstr>Supplementary Fig. 55a-d</vt:lpstr>
      <vt:lpstr>Supplementary Fig. 56</vt:lpstr>
      <vt:lpstr>Supplementary Fig. 57</vt:lpstr>
      <vt:lpstr>Supplementary Fig. 58b,59b</vt:lpstr>
      <vt:lpstr>Supplementary Fig. 61b,62b</vt:lpstr>
      <vt:lpstr>Supplementary Fig. 66-68</vt:lpstr>
      <vt:lpstr>Supplementary Fig. 69</vt:lpstr>
      <vt:lpstr>Supplementary Fig. 70b&amp;c</vt:lpstr>
      <vt:lpstr>Supplementary Fig. 70d</vt:lpstr>
      <vt:lpstr>Supplementary Fig. 70e</vt:lpstr>
      <vt:lpstr>Supplementary Fig. 70f</vt:lpstr>
      <vt:lpstr>Supplementary Fig. 70g</vt:lpstr>
      <vt:lpstr>Supplementary Fig. 70h</vt:lpstr>
      <vt:lpstr>Supplementary Fig. 71b-d</vt:lpstr>
      <vt:lpstr>Supplementary Fig. 72</vt:lpstr>
      <vt:lpstr>Supplementary Fig. 73b&amp;c</vt:lpstr>
      <vt:lpstr>Supplementary Fig. 73d</vt:lpstr>
      <vt:lpstr>Supplementary Fig. 73e</vt:lpstr>
      <vt:lpstr>Supplementary Fig. 74</vt:lpstr>
      <vt:lpstr>Supplementary Fig. 75a-c</vt:lpstr>
      <vt:lpstr>Supplementary Fig. 76a-c</vt:lpstr>
      <vt:lpstr>Supplementary Fig. 77b&amp;c</vt:lpstr>
      <vt:lpstr>Supplementary Fig. 77d</vt:lpstr>
      <vt:lpstr>Supplementary Fig. 77e</vt:lpstr>
      <vt:lpstr>Supplementary Fig. 78a-b</vt:lpstr>
      <vt:lpstr>Supplementary Fig. 79b-c</vt:lpstr>
      <vt:lpstr>Supplementary Fig. 79d</vt:lpstr>
      <vt:lpstr>Supplementary Fig. 86</vt:lpstr>
      <vt:lpstr>Supplementary Fig. 87</vt:lpstr>
      <vt:lpstr>Supplementary Fig. 88</vt:lpstr>
      <vt:lpstr>Supplementary Fig. 89b-c</vt:lpstr>
      <vt:lpstr>Supplementary Fig. 89d</vt:lpstr>
      <vt:lpstr>Supplementary Fig. 89f&amp;g</vt:lpstr>
      <vt:lpstr>Supplementary Fig. 89i&amp;j</vt:lpstr>
      <vt:lpstr>Supplementary Fig. 89k&amp;l</vt:lpstr>
      <vt:lpstr>Supplementary Fig. 89m</vt:lpstr>
      <vt:lpstr>Supplementary Fig. 90</vt:lpstr>
      <vt:lpstr>Supplementary Fig. 91</vt:lpstr>
      <vt:lpstr>Supplementary Fig. 92b&amp;c</vt:lpstr>
      <vt:lpstr>Supplementary Fig. 92d</vt:lpstr>
      <vt:lpstr>Supplementary Fig. 92e</vt:lpstr>
      <vt:lpstr>Supplementary Fig. 92f</vt:lpstr>
      <vt:lpstr>Supplementary Fig. 92g</vt:lpstr>
      <vt:lpstr>Supplementary Fig. 92h</vt:lpstr>
      <vt:lpstr>Supplementary Fig. 94</vt:lpstr>
      <vt:lpstr>Supplementary Fig. 95a-c</vt:lpstr>
      <vt:lpstr>Supplementary Fig. 96a-c</vt:lpstr>
      <vt:lpstr>Supplementary Fig. 98</vt:lpstr>
      <vt:lpstr>Supplementary Fig. 101</vt:lpstr>
      <vt:lpstr>Supplementary Fig. 102</vt:lpstr>
      <vt:lpstr>Supplementary Fig. 103</vt:lpstr>
      <vt:lpstr>Supplementary Fig. 106</vt:lpstr>
      <vt:lpstr>Supplementary Fig. 109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2021-10-27T05:41:00Z</dcterms:modified>
</cp:coreProperties>
</file>