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ma4\Desktop\2021 April-Nov ms\GR_NC after AIP_111521\GR after editorial check_111521\GR_re-upload_111521\"/>
    </mc:Choice>
  </mc:AlternateContent>
  <bookViews>
    <workbookView xWindow="28680" yWindow="-120" windowWidth="29040" windowHeight="15840"/>
  </bookViews>
  <sheets>
    <sheet name="fig. 1" sheetId="6" r:id="rId1"/>
    <sheet name="fig. 2" sheetId="7" r:id="rId2"/>
    <sheet name="fig. 3" sheetId="8" r:id="rId3"/>
    <sheet name="fig. 4" sheetId="9" r:id="rId4"/>
    <sheet name="fig. 5" sheetId="10" r:id="rId5"/>
    <sheet name="fig. 6" sheetId="11" r:id="rId6"/>
    <sheet name="fig. 7" sheetId="12" r:id="rId7"/>
    <sheet name="fig. 8" sheetId="5" r:id="rId8"/>
    <sheet name="Supple Fig. 1" sheetId="13" r:id="rId9"/>
    <sheet name="Supple Fig. 2" sheetId="14" r:id="rId10"/>
    <sheet name="Supple Fig. 3" sheetId="15" r:id="rId11"/>
    <sheet name="Supple Fig. 4" sheetId="16" r:id="rId12"/>
    <sheet name="Supple Fig. 5" sheetId="17" r:id="rId13"/>
    <sheet name="Supple Fig. 6" sheetId="1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0" i="13" l="1"/>
  <c r="AS40" i="13"/>
  <c r="AR40" i="13"/>
  <c r="AP40" i="13"/>
  <c r="AO40" i="13"/>
  <c r="AM40" i="13"/>
  <c r="AK40" i="13"/>
  <c r="N122" i="13"/>
  <c r="M122" i="13"/>
  <c r="L122" i="13"/>
  <c r="K122" i="13"/>
  <c r="J122" i="13"/>
  <c r="N121" i="13"/>
  <c r="M121" i="13"/>
  <c r="L121" i="13"/>
  <c r="K121" i="13"/>
  <c r="J121" i="13"/>
  <c r="N120" i="13"/>
  <c r="M120" i="13"/>
  <c r="L120" i="13"/>
  <c r="K120" i="13"/>
  <c r="J120" i="13"/>
  <c r="N119" i="13"/>
  <c r="M119" i="13"/>
  <c r="L119" i="13"/>
  <c r="K119" i="13"/>
  <c r="J119" i="13"/>
  <c r="N118" i="13"/>
  <c r="M118" i="13"/>
  <c r="L118" i="13"/>
  <c r="K118" i="13"/>
  <c r="J118" i="13"/>
  <c r="N117" i="13"/>
  <c r="M117" i="13"/>
  <c r="L117" i="13"/>
  <c r="K117" i="13"/>
  <c r="J117" i="13"/>
  <c r="N116" i="13"/>
  <c r="M116" i="13"/>
  <c r="L116" i="13"/>
  <c r="K116" i="13"/>
  <c r="J116" i="13"/>
  <c r="N115" i="13"/>
  <c r="M115" i="13"/>
  <c r="L115" i="13"/>
  <c r="K115" i="13"/>
  <c r="J115" i="13"/>
  <c r="N114" i="13"/>
  <c r="M114" i="13"/>
  <c r="L114" i="13"/>
  <c r="K114" i="13"/>
  <c r="J114" i="13"/>
  <c r="N113" i="13"/>
  <c r="M113" i="13"/>
  <c r="L113" i="13"/>
  <c r="K113" i="13"/>
  <c r="J113" i="13"/>
  <c r="N112" i="13"/>
  <c r="M112" i="13"/>
  <c r="L112" i="13"/>
  <c r="K112" i="13"/>
  <c r="J112" i="13"/>
  <c r="N111" i="13"/>
  <c r="M111" i="13"/>
  <c r="L111" i="13"/>
  <c r="K111" i="13"/>
  <c r="J111" i="13"/>
  <c r="N110" i="13"/>
  <c r="M110" i="13"/>
  <c r="L110" i="13"/>
  <c r="K110" i="13"/>
  <c r="J110" i="13"/>
  <c r="N109" i="13"/>
  <c r="M109" i="13"/>
  <c r="L109" i="13"/>
  <c r="K109" i="13"/>
  <c r="J109" i="13"/>
  <c r="N108" i="13"/>
  <c r="M108" i="13"/>
  <c r="L108" i="13"/>
  <c r="K108" i="13"/>
  <c r="J108" i="13"/>
  <c r="N107" i="13"/>
  <c r="M107" i="13"/>
  <c r="L107" i="13"/>
  <c r="K107" i="13"/>
  <c r="J107" i="13"/>
  <c r="N106" i="13"/>
  <c r="M106" i="13"/>
  <c r="L106" i="13"/>
  <c r="K106" i="13"/>
  <c r="J106" i="13"/>
  <c r="N105" i="13"/>
  <c r="M105" i="13"/>
  <c r="L105" i="13"/>
  <c r="K105" i="13"/>
  <c r="J105" i="13"/>
  <c r="N104" i="13"/>
  <c r="M104" i="13"/>
  <c r="L104" i="13"/>
  <c r="K104" i="13"/>
  <c r="J104" i="13"/>
  <c r="N103" i="13"/>
  <c r="M103" i="13"/>
  <c r="L103" i="13"/>
  <c r="K103" i="13"/>
  <c r="J103" i="13"/>
  <c r="N102" i="13"/>
  <c r="M102" i="13"/>
  <c r="L102" i="13"/>
  <c r="K102" i="13"/>
  <c r="J102" i="13"/>
  <c r="N101" i="13"/>
  <c r="M101" i="13"/>
  <c r="L101" i="13"/>
  <c r="K101" i="13"/>
  <c r="J101" i="13"/>
  <c r="N100" i="13"/>
  <c r="M100" i="13"/>
  <c r="L100" i="13"/>
  <c r="K100" i="13"/>
  <c r="J100" i="13"/>
  <c r="N99" i="13"/>
  <c r="M99" i="13"/>
  <c r="L99" i="13"/>
  <c r="K99" i="13"/>
  <c r="J99" i="13"/>
  <c r="N98" i="13"/>
  <c r="M98" i="13"/>
  <c r="L98" i="13"/>
  <c r="K98" i="13"/>
  <c r="J98" i="13"/>
  <c r="N97" i="13"/>
  <c r="M97" i="13"/>
  <c r="L97" i="13"/>
  <c r="K97" i="13"/>
  <c r="J97" i="13"/>
  <c r="N96" i="13"/>
  <c r="M96" i="13"/>
  <c r="L96" i="13"/>
  <c r="K96" i="13"/>
  <c r="J96" i="13"/>
  <c r="N95" i="13"/>
  <c r="M95" i="13"/>
  <c r="L95" i="13"/>
  <c r="K95" i="13"/>
  <c r="J95" i="13"/>
  <c r="N94" i="13"/>
  <c r="M94" i="13"/>
  <c r="L94" i="13"/>
  <c r="K94" i="13"/>
  <c r="J94" i="13"/>
  <c r="N93" i="13"/>
  <c r="M93" i="13"/>
  <c r="L93" i="13"/>
  <c r="K93" i="13"/>
  <c r="J93" i="13"/>
  <c r="N92" i="13"/>
  <c r="M92" i="13"/>
  <c r="L92" i="13"/>
  <c r="K92" i="13"/>
  <c r="J92" i="13"/>
  <c r="N91" i="13"/>
  <c r="M91" i="13"/>
  <c r="L91" i="13"/>
  <c r="K91" i="13"/>
  <c r="J91" i="13"/>
  <c r="N90" i="13"/>
  <c r="M90" i="13"/>
  <c r="L90" i="13"/>
  <c r="K90" i="13"/>
  <c r="J90" i="13"/>
  <c r="N89" i="13"/>
  <c r="M89" i="13"/>
  <c r="L89" i="13"/>
  <c r="K89" i="13"/>
  <c r="J89" i="13"/>
  <c r="N88" i="13"/>
  <c r="M88" i="13"/>
  <c r="L88" i="13"/>
  <c r="K88" i="13"/>
  <c r="J88" i="13"/>
  <c r="N87" i="13"/>
  <c r="M87" i="13"/>
  <c r="L87" i="13"/>
  <c r="K87" i="13"/>
  <c r="J87" i="13"/>
  <c r="N86" i="13"/>
  <c r="M86" i="13"/>
  <c r="L86" i="13"/>
  <c r="K86" i="13"/>
  <c r="J86" i="13"/>
  <c r="N85" i="13"/>
  <c r="M85" i="13"/>
  <c r="L85" i="13"/>
  <c r="K85" i="13"/>
  <c r="J85" i="13"/>
  <c r="N84" i="13"/>
  <c r="M84" i="13"/>
  <c r="L84" i="13"/>
  <c r="K84" i="13"/>
  <c r="J84" i="13"/>
  <c r="N79" i="13"/>
  <c r="M79" i="13"/>
  <c r="L79" i="13"/>
  <c r="K79" i="13"/>
  <c r="J79" i="13"/>
  <c r="N78" i="13"/>
  <c r="M78" i="13"/>
  <c r="L78" i="13"/>
  <c r="K78" i="13"/>
  <c r="J78" i="13"/>
  <c r="N77" i="13"/>
  <c r="M77" i="13"/>
  <c r="L77" i="13"/>
  <c r="K77" i="13"/>
  <c r="J77" i="13"/>
  <c r="N76" i="13"/>
  <c r="M76" i="13"/>
  <c r="L76" i="13"/>
  <c r="K76" i="13"/>
  <c r="J76" i="13"/>
  <c r="N75" i="13"/>
  <c r="M75" i="13"/>
  <c r="L75" i="13"/>
  <c r="K75" i="13"/>
  <c r="J75" i="13"/>
  <c r="N74" i="13"/>
  <c r="M74" i="13"/>
  <c r="L74" i="13"/>
  <c r="K74" i="13"/>
  <c r="J74" i="13"/>
  <c r="N73" i="13"/>
  <c r="M73" i="13"/>
  <c r="L73" i="13"/>
  <c r="K73" i="13"/>
  <c r="J73" i="13"/>
  <c r="N72" i="13"/>
  <c r="M72" i="13"/>
  <c r="L72" i="13"/>
  <c r="K72" i="13"/>
  <c r="J72" i="13"/>
  <c r="N71" i="13"/>
  <c r="M71" i="13"/>
  <c r="L71" i="13"/>
  <c r="K71" i="13"/>
  <c r="J71" i="13"/>
  <c r="N70" i="13"/>
  <c r="M70" i="13"/>
  <c r="L70" i="13"/>
  <c r="K70" i="13"/>
  <c r="J70" i="13"/>
  <c r="N69" i="13"/>
  <c r="M69" i="13"/>
  <c r="L69" i="13"/>
  <c r="K69" i="13"/>
  <c r="J69" i="13"/>
  <c r="N68" i="13"/>
  <c r="M68" i="13"/>
  <c r="L68" i="13"/>
  <c r="K68" i="13"/>
  <c r="J68" i="13"/>
  <c r="N67" i="13"/>
  <c r="M67" i="13"/>
  <c r="L67" i="13"/>
  <c r="K67" i="13"/>
  <c r="J67" i="13"/>
  <c r="N66" i="13"/>
  <c r="M66" i="13"/>
  <c r="L66" i="13"/>
  <c r="K66" i="13"/>
  <c r="J66" i="13"/>
  <c r="N65" i="13"/>
  <c r="M65" i="13"/>
  <c r="L65" i="13"/>
  <c r="K65" i="13"/>
  <c r="J65" i="13"/>
  <c r="N64" i="13"/>
  <c r="M64" i="13"/>
  <c r="L64" i="13"/>
  <c r="K64" i="13"/>
  <c r="J64" i="13"/>
  <c r="N63" i="13"/>
  <c r="M63" i="13"/>
  <c r="L63" i="13"/>
  <c r="K63" i="13"/>
  <c r="J63" i="13"/>
  <c r="N62" i="13"/>
  <c r="M62" i="13"/>
  <c r="L62" i="13"/>
  <c r="K62" i="13"/>
  <c r="J62" i="13"/>
  <c r="N61" i="13"/>
  <c r="M61" i="13"/>
  <c r="L61" i="13"/>
  <c r="K61" i="13"/>
  <c r="J61" i="13"/>
  <c r="N60" i="13"/>
  <c r="M60" i="13"/>
  <c r="L60" i="13"/>
  <c r="K60" i="13"/>
  <c r="J60" i="13"/>
  <c r="N59" i="13"/>
  <c r="M59" i="13"/>
  <c r="L59" i="13"/>
  <c r="K59" i="13"/>
  <c r="J59" i="13"/>
  <c r="N58" i="13"/>
  <c r="M58" i="13"/>
  <c r="L58" i="13"/>
  <c r="K58" i="13"/>
  <c r="J58" i="13"/>
  <c r="N57" i="13"/>
  <c r="M57" i="13"/>
  <c r="L57" i="13"/>
  <c r="K57" i="13"/>
  <c r="J57" i="13"/>
  <c r="N56" i="13"/>
  <c r="M56" i="13"/>
  <c r="L56" i="13"/>
  <c r="K56" i="13"/>
  <c r="J56" i="13"/>
  <c r="N55" i="13"/>
  <c r="M55" i="13"/>
  <c r="L55" i="13"/>
  <c r="K55" i="13"/>
  <c r="J55" i="13"/>
  <c r="N54" i="13"/>
  <c r="M54" i="13"/>
  <c r="L54" i="13"/>
  <c r="K54" i="13"/>
  <c r="J54" i="13"/>
  <c r="N53" i="13"/>
  <c r="M53" i="13"/>
  <c r="L53" i="13"/>
  <c r="K53" i="13"/>
  <c r="J53" i="13"/>
  <c r="N52" i="13"/>
  <c r="M52" i="13"/>
  <c r="L52" i="13"/>
  <c r="K52" i="13"/>
  <c r="J52" i="13"/>
  <c r="N51" i="13"/>
  <c r="M51" i="13"/>
  <c r="L51" i="13"/>
  <c r="K51" i="13"/>
  <c r="J51" i="13"/>
  <c r="N50" i="13"/>
  <c r="M50" i="13"/>
  <c r="L50" i="13"/>
  <c r="K50" i="13"/>
  <c r="J50" i="13"/>
  <c r="N49" i="13"/>
  <c r="M49" i="13"/>
  <c r="L49" i="13"/>
  <c r="K49" i="13"/>
  <c r="J49" i="13"/>
  <c r="N48" i="13"/>
  <c r="M48" i="13"/>
  <c r="L48" i="13"/>
  <c r="K48" i="13"/>
  <c r="J48" i="13"/>
  <c r="N47" i="13"/>
  <c r="M47" i="13"/>
  <c r="L47" i="13"/>
  <c r="K47" i="13"/>
  <c r="J47" i="13"/>
  <c r="N46" i="13"/>
  <c r="M46" i="13"/>
  <c r="L46" i="13"/>
  <c r="K46" i="13"/>
  <c r="J46" i="13"/>
  <c r="N45" i="13"/>
  <c r="M45" i="13"/>
  <c r="L45" i="13"/>
  <c r="K45" i="13"/>
  <c r="J45" i="13"/>
  <c r="N44" i="13"/>
  <c r="M44" i="13"/>
  <c r="L44" i="13"/>
  <c r="K44" i="13"/>
  <c r="J44" i="13"/>
  <c r="N43" i="13"/>
  <c r="M43" i="13"/>
  <c r="L43" i="13"/>
  <c r="K43" i="13"/>
  <c r="J43" i="13"/>
  <c r="N42" i="13"/>
  <c r="M42" i="13"/>
  <c r="L42" i="13"/>
  <c r="K42" i="13"/>
  <c r="J42" i="13"/>
  <c r="N41" i="13"/>
  <c r="M41" i="13"/>
  <c r="L41" i="13"/>
  <c r="K41" i="13"/>
  <c r="J41" i="13"/>
  <c r="N40" i="13"/>
  <c r="M40" i="13"/>
  <c r="L40" i="13"/>
  <c r="K40" i="13"/>
  <c r="J40" i="13"/>
  <c r="N39" i="13"/>
  <c r="M39" i="13"/>
  <c r="L39" i="13"/>
  <c r="K39" i="13"/>
  <c r="J39" i="13"/>
  <c r="N38" i="13"/>
  <c r="M38" i="13"/>
  <c r="L38" i="13"/>
  <c r="K38" i="13"/>
  <c r="J38" i="13"/>
  <c r="N37" i="13"/>
  <c r="M37" i="13"/>
  <c r="L37" i="13"/>
  <c r="K37" i="13"/>
  <c r="J37" i="13"/>
  <c r="N36" i="13"/>
  <c r="M36" i="13"/>
  <c r="L36" i="13"/>
  <c r="K36" i="13"/>
  <c r="J36" i="13"/>
  <c r="N35" i="13"/>
  <c r="M35" i="13"/>
  <c r="L35" i="13"/>
  <c r="K35" i="13"/>
  <c r="J35" i="13"/>
  <c r="N34" i="13"/>
  <c r="M34" i="13"/>
  <c r="L34" i="13"/>
  <c r="K34" i="13"/>
  <c r="J34" i="13"/>
  <c r="N33" i="13"/>
  <c r="M33" i="13"/>
  <c r="L33" i="13"/>
  <c r="K33" i="13"/>
  <c r="J33" i="13"/>
  <c r="N32" i="13"/>
  <c r="M32" i="13"/>
  <c r="L32" i="13"/>
  <c r="K32" i="13"/>
  <c r="J32" i="13"/>
  <c r="N31" i="13"/>
  <c r="M31" i="13"/>
  <c r="L31" i="13"/>
  <c r="K31" i="13"/>
  <c r="J31" i="13"/>
  <c r="N30" i="13"/>
  <c r="M30" i="13"/>
  <c r="L30" i="13"/>
  <c r="K30" i="13"/>
  <c r="J30" i="13"/>
  <c r="N29" i="13"/>
  <c r="M29" i="13"/>
  <c r="L29" i="13"/>
  <c r="K29" i="13"/>
  <c r="J29" i="13"/>
  <c r="N28" i="13"/>
  <c r="M28" i="13"/>
  <c r="L28" i="13"/>
  <c r="K28" i="13"/>
  <c r="J28" i="13"/>
  <c r="N27" i="13"/>
  <c r="M27" i="13"/>
  <c r="L27" i="13"/>
  <c r="K27" i="13"/>
  <c r="J27" i="13"/>
  <c r="N26" i="13"/>
  <c r="M26" i="13"/>
  <c r="L26" i="13"/>
  <c r="K26" i="13"/>
  <c r="J26" i="13"/>
  <c r="N25" i="13"/>
  <c r="M25" i="13"/>
  <c r="L25" i="13"/>
  <c r="K25" i="13"/>
  <c r="J25" i="13"/>
  <c r="N24" i="13"/>
  <c r="M24" i="13"/>
  <c r="L24" i="13"/>
  <c r="K24" i="13"/>
  <c r="J24" i="13"/>
  <c r="N23" i="13"/>
  <c r="M23" i="13"/>
  <c r="L23" i="13"/>
  <c r="K23" i="13"/>
  <c r="J23" i="13"/>
  <c r="N22" i="13"/>
  <c r="M22" i="13"/>
  <c r="L22" i="13"/>
  <c r="K22" i="13"/>
  <c r="J22" i="13"/>
  <c r="N21" i="13"/>
  <c r="M21" i="13"/>
  <c r="L21" i="13"/>
  <c r="K21" i="13"/>
  <c r="J21" i="13"/>
  <c r="N20" i="13"/>
  <c r="M20" i="13"/>
  <c r="L20" i="13"/>
  <c r="K20" i="13"/>
  <c r="J20" i="13"/>
  <c r="N19" i="13"/>
  <c r="M19" i="13"/>
  <c r="L19" i="13"/>
  <c r="K19" i="13"/>
  <c r="J19" i="13"/>
  <c r="N18" i="13"/>
  <c r="M18" i="13"/>
  <c r="L18" i="13"/>
  <c r="K18" i="13"/>
  <c r="J18" i="13"/>
  <c r="N17" i="13"/>
  <c r="M17" i="13"/>
  <c r="L17" i="13"/>
  <c r="K17" i="13"/>
  <c r="J17" i="13"/>
  <c r="N16" i="13"/>
  <c r="M16" i="13"/>
  <c r="L16" i="13"/>
  <c r="K16" i="13"/>
  <c r="J16" i="13"/>
  <c r="N15" i="13"/>
  <c r="M15" i="13"/>
  <c r="L15" i="13"/>
  <c r="K15" i="13"/>
  <c r="J15" i="13"/>
  <c r="N14" i="13"/>
  <c r="M14" i="13"/>
  <c r="L14" i="13"/>
  <c r="K14" i="13"/>
  <c r="J14" i="13"/>
  <c r="N13" i="13"/>
  <c r="M13" i="13"/>
  <c r="L13" i="13"/>
  <c r="K13" i="13"/>
  <c r="J13" i="13"/>
  <c r="N12" i="13"/>
  <c r="M12" i="13"/>
  <c r="L12" i="13"/>
  <c r="K12" i="13"/>
  <c r="J12" i="13"/>
  <c r="N11" i="13"/>
  <c r="M11" i="13"/>
  <c r="L11" i="13"/>
  <c r="K11" i="13"/>
  <c r="J11" i="13"/>
  <c r="N10" i="13"/>
  <c r="M10" i="13"/>
  <c r="L10" i="13"/>
  <c r="K10" i="13"/>
  <c r="J10" i="13"/>
  <c r="N9" i="13"/>
  <c r="M9" i="13"/>
  <c r="L9" i="13"/>
  <c r="K9" i="13"/>
  <c r="J9" i="13"/>
  <c r="N8" i="13"/>
  <c r="M8" i="13"/>
  <c r="L8" i="13"/>
  <c r="K8" i="13"/>
  <c r="J8" i="13"/>
  <c r="N7" i="13"/>
  <c r="M7" i="13"/>
  <c r="L7" i="13"/>
  <c r="K7" i="13"/>
  <c r="J7" i="13"/>
  <c r="N6" i="13"/>
  <c r="M6" i="13"/>
  <c r="L6" i="13"/>
  <c r="K6" i="13"/>
  <c r="J6" i="13"/>
  <c r="N5" i="13"/>
  <c r="M5" i="13"/>
  <c r="L5" i="13"/>
  <c r="K5" i="13"/>
  <c r="J5" i="13"/>
  <c r="N5" i="10"/>
  <c r="M7" i="10"/>
  <c r="L7" i="10"/>
  <c r="K7" i="10"/>
  <c r="J7" i="10"/>
  <c r="M5" i="10"/>
  <c r="L5" i="10"/>
  <c r="K5" i="10"/>
  <c r="J5" i="10"/>
  <c r="M6" i="10"/>
  <c r="K6" i="10"/>
  <c r="AB59" i="7"/>
  <c r="AA59" i="7"/>
  <c r="Z59" i="7"/>
  <c r="Y59" i="7"/>
  <c r="X59" i="7"/>
  <c r="AB58" i="7"/>
  <c r="AA58" i="7"/>
  <c r="Z58" i="7"/>
  <c r="Y58" i="7"/>
  <c r="X58" i="7"/>
  <c r="AB57" i="7"/>
  <c r="AA57" i="7"/>
  <c r="Z57" i="7"/>
  <c r="Y57" i="7"/>
  <c r="X57" i="7"/>
  <c r="AB56" i="7"/>
  <c r="AA56" i="7"/>
  <c r="Z56" i="7"/>
  <c r="Y56" i="7"/>
  <c r="X56" i="7"/>
  <c r="AB55" i="7"/>
  <c r="AA55" i="7"/>
  <c r="Z55" i="7"/>
  <c r="Y55" i="7"/>
  <c r="X55" i="7"/>
  <c r="AB54" i="7"/>
  <c r="AA54" i="7"/>
  <c r="Z54" i="7"/>
  <c r="Y54" i="7"/>
  <c r="X54" i="7"/>
  <c r="AB53" i="7"/>
  <c r="AA53" i="7"/>
  <c r="Z53" i="7"/>
  <c r="Y53" i="7"/>
  <c r="X53" i="7"/>
  <c r="AB52" i="7"/>
  <c r="AA52" i="7"/>
  <c r="Z52" i="7"/>
  <c r="Y52" i="7"/>
  <c r="X52" i="7"/>
  <c r="AB51" i="7"/>
  <c r="AA51" i="7"/>
  <c r="Z51" i="7"/>
  <c r="Y51" i="7"/>
  <c r="X51" i="7"/>
  <c r="AB50" i="7"/>
  <c r="AA50" i="7"/>
  <c r="Z50" i="7"/>
  <c r="Y50" i="7"/>
  <c r="X50" i="7"/>
  <c r="AB49" i="7"/>
  <c r="AA49" i="7"/>
  <c r="Z49" i="7"/>
  <c r="Y49" i="7"/>
  <c r="X49" i="7"/>
  <c r="AB48" i="7"/>
  <c r="AA48" i="7"/>
  <c r="Z48" i="7"/>
  <c r="Y48" i="7"/>
  <c r="X48" i="7"/>
  <c r="AB31" i="7"/>
  <c r="AA31" i="7"/>
  <c r="Z31" i="7"/>
  <c r="Y31" i="7"/>
  <c r="X31" i="7"/>
  <c r="AB30" i="7"/>
  <c r="AA30" i="7"/>
  <c r="Z30" i="7"/>
  <c r="Y30" i="7"/>
  <c r="X30" i="7"/>
  <c r="AB29" i="7"/>
  <c r="AA29" i="7"/>
  <c r="Z29" i="7"/>
  <c r="Y29" i="7"/>
  <c r="X29" i="7"/>
  <c r="AB28" i="7"/>
  <c r="AA28" i="7"/>
  <c r="Z28" i="7"/>
  <c r="Y28" i="7"/>
  <c r="X28" i="7"/>
  <c r="AB27" i="7"/>
  <c r="AA27" i="7"/>
  <c r="Z27" i="7"/>
  <c r="Y27" i="7"/>
  <c r="X27" i="7"/>
  <c r="AB26" i="7"/>
  <c r="AA26" i="7"/>
  <c r="Z26" i="7"/>
  <c r="Y26" i="7"/>
  <c r="X26" i="7"/>
  <c r="AB25" i="7"/>
  <c r="AA25" i="7"/>
  <c r="Z25" i="7"/>
  <c r="Y25" i="7"/>
  <c r="X25" i="7"/>
  <c r="AB24" i="7"/>
  <c r="AA24" i="7"/>
  <c r="Z24" i="7"/>
  <c r="Y24" i="7"/>
  <c r="X24" i="7"/>
  <c r="AB23" i="7"/>
  <c r="AA23" i="7"/>
  <c r="Z23" i="7"/>
  <c r="Y23" i="7"/>
  <c r="X23" i="7"/>
  <c r="AB22" i="7"/>
  <c r="AA22" i="7"/>
  <c r="Z22" i="7"/>
  <c r="Y22" i="7"/>
  <c r="X22" i="7"/>
  <c r="AB21" i="7"/>
  <c r="AA21" i="7"/>
  <c r="Z21" i="7"/>
  <c r="Y21" i="7"/>
  <c r="X21" i="7"/>
  <c r="AB20" i="7"/>
  <c r="AA20" i="7"/>
  <c r="Z20" i="7"/>
  <c r="Y20" i="7"/>
  <c r="X20" i="7"/>
  <c r="AB19" i="7"/>
  <c r="AA19" i="7"/>
  <c r="Z19" i="7"/>
  <c r="Y19" i="7"/>
  <c r="X19" i="7"/>
  <c r="AB18" i="7"/>
  <c r="AA18" i="7"/>
  <c r="Z18" i="7"/>
  <c r="Y18" i="7"/>
  <c r="X18" i="7"/>
  <c r="AB17" i="7"/>
  <c r="AA17" i="7"/>
  <c r="Z17" i="7"/>
  <c r="Y17" i="7"/>
  <c r="X17" i="7"/>
  <c r="Y83" i="7"/>
  <c r="X83" i="7"/>
  <c r="W83" i="7"/>
  <c r="V83" i="7"/>
  <c r="U83" i="7"/>
  <c r="T83" i="7"/>
  <c r="S83" i="7"/>
  <c r="R83" i="7"/>
  <c r="Q83" i="7"/>
  <c r="P83" i="7"/>
  <c r="Y82" i="7"/>
  <c r="X82" i="7"/>
  <c r="W82" i="7"/>
  <c r="V82" i="7"/>
  <c r="U82" i="7"/>
  <c r="T82" i="7"/>
  <c r="S82" i="7"/>
  <c r="R82" i="7"/>
  <c r="Q82" i="7"/>
  <c r="P82" i="7"/>
  <c r="Y81" i="7"/>
  <c r="X81" i="7"/>
  <c r="W81" i="7"/>
  <c r="V81" i="7"/>
  <c r="U81" i="7"/>
  <c r="T81" i="7"/>
  <c r="S81" i="7"/>
  <c r="R81" i="7"/>
  <c r="Q81" i="7"/>
  <c r="P81" i="7"/>
  <c r="Y80" i="7"/>
  <c r="X80" i="7"/>
  <c r="W80" i="7"/>
  <c r="V80" i="7"/>
  <c r="U80" i="7"/>
  <c r="T80" i="7"/>
  <c r="S80" i="7"/>
  <c r="R80" i="7"/>
  <c r="Q80" i="7"/>
  <c r="P80" i="7"/>
  <c r="Y79" i="7"/>
  <c r="X79" i="7"/>
  <c r="W79" i="7"/>
  <c r="V79" i="7"/>
  <c r="U79" i="7"/>
  <c r="T79" i="7"/>
  <c r="S79" i="7"/>
  <c r="R79" i="7"/>
  <c r="Q79" i="7"/>
  <c r="P79" i="7"/>
  <c r="Y78" i="7"/>
  <c r="X78" i="7"/>
  <c r="W78" i="7"/>
  <c r="V78" i="7"/>
  <c r="U78" i="7"/>
  <c r="T78" i="7"/>
  <c r="S78" i="7"/>
  <c r="R78" i="7"/>
  <c r="Q78" i="7"/>
  <c r="P78" i="7"/>
  <c r="Y77" i="7"/>
  <c r="X77" i="7"/>
  <c r="W77" i="7"/>
  <c r="V77" i="7"/>
  <c r="U77" i="7"/>
  <c r="T77" i="7"/>
  <c r="S77" i="7"/>
  <c r="R77" i="7"/>
  <c r="Q77" i="7"/>
  <c r="P77" i="7"/>
  <c r="Y76" i="7"/>
  <c r="X76" i="7"/>
  <c r="W76" i="7"/>
  <c r="V76" i="7"/>
  <c r="U76" i="7"/>
  <c r="T76" i="7"/>
  <c r="S76" i="7"/>
  <c r="R76" i="7"/>
  <c r="Q76" i="7"/>
  <c r="P76" i="7"/>
  <c r="Y75" i="7"/>
  <c r="X75" i="7"/>
  <c r="W75" i="7"/>
  <c r="V75" i="7"/>
  <c r="U75" i="7"/>
  <c r="T75" i="7"/>
  <c r="S75" i="7"/>
  <c r="R75" i="7"/>
  <c r="Q75" i="7"/>
  <c r="P75" i="7"/>
  <c r="Y74" i="7"/>
  <c r="X74" i="7"/>
  <c r="W74" i="7"/>
  <c r="V74" i="7"/>
  <c r="U74" i="7"/>
  <c r="T74" i="7"/>
  <c r="S74" i="7"/>
  <c r="R74" i="7"/>
  <c r="Q74" i="7"/>
  <c r="P74" i="7"/>
  <c r="Y73" i="7"/>
  <c r="X73" i="7"/>
  <c r="W73" i="7"/>
  <c r="V73" i="7"/>
  <c r="U73" i="7"/>
  <c r="T73" i="7"/>
  <c r="S73" i="7"/>
  <c r="R73" i="7"/>
  <c r="Q73" i="7"/>
  <c r="P73" i="7"/>
  <c r="Y72" i="7"/>
  <c r="X72" i="7"/>
  <c r="W72" i="7"/>
  <c r="V72" i="7"/>
  <c r="U72" i="7"/>
  <c r="T72" i="7"/>
  <c r="S72" i="7"/>
  <c r="R72" i="7"/>
  <c r="Q72" i="7"/>
  <c r="P72" i="7"/>
  <c r="N67" i="7"/>
  <c r="M67" i="7"/>
  <c r="L67" i="7"/>
  <c r="K67" i="7"/>
  <c r="J67" i="7"/>
  <c r="N66" i="7"/>
  <c r="M66" i="7"/>
  <c r="L66" i="7"/>
  <c r="K66" i="7"/>
  <c r="J66" i="7"/>
  <c r="N65" i="7"/>
  <c r="M65" i="7"/>
  <c r="L65" i="7"/>
  <c r="K65" i="7"/>
  <c r="J65" i="7"/>
  <c r="N64" i="7"/>
  <c r="M64" i="7"/>
  <c r="L64" i="7"/>
  <c r="K64" i="7"/>
  <c r="J64" i="7"/>
  <c r="N63" i="7"/>
  <c r="M63" i="7"/>
  <c r="L63" i="7"/>
  <c r="K63" i="7"/>
  <c r="J63" i="7"/>
  <c r="N62" i="7"/>
  <c r="M62" i="7"/>
  <c r="L62" i="7"/>
  <c r="K62" i="7"/>
  <c r="J62" i="7"/>
  <c r="N61" i="7"/>
  <c r="M61" i="7"/>
  <c r="L61" i="7"/>
  <c r="K61" i="7"/>
  <c r="J61" i="7"/>
  <c r="N60" i="7"/>
  <c r="M60" i="7"/>
  <c r="L60" i="7"/>
  <c r="K60" i="7"/>
  <c r="J60" i="7"/>
  <c r="N59" i="7"/>
  <c r="M59" i="7"/>
  <c r="L59" i="7"/>
  <c r="K59" i="7"/>
  <c r="J59" i="7"/>
  <c r="N58" i="7"/>
  <c r="M58" i="7"/>
  <c r="L58" i="7"/>
  <c r="K58" i="7"/>
  <c r="J58" i="7"/>
  <c r="N57" i="7"/>
  <c r="M57" i="7"/>
  <c r="L57" i="7"/>
  <c r="K57" i="7"/>
  <c r="J57" i="7"/>
  <c r="N56" i="7"/>
  <c r="M56" i="7"/>
  <c r="L56" i="7"/>
  <c r="K56" i="7"/>
  <c r="J56" i="7"/>
  <c r="N51" i="7"/>
  <c r="M51" i="7"/>
  <c r="L51" i="7"/>
  <c r="K51" i="7"/>
  <c r="J51" i="7"/>
  <c r="N50" i="7"/>
  <c r="M50" i="7"/>
  <c r="L50" i="7"/>
  <c r="K50" i="7"/>
  <c r="J50" i="7"/>
  <c r="N49" i="7"/>
  <c r="M49" i="7"/>
  <c r="L49" i="7"/>
  <c r="K49" i="7"/>
  <c r="J49" i="7"/>
  <c r="N48" i="7"/>
  <c r="M48" i="7"/>
  <c r="L48" i="7"/>
  <c r="K48" i="7"/>
  <c r="J48" i="7"/>
  <c r="N47" i="7"/>
  <c r="M47" i="7"/>
  <c r="L47" i="7"/>
  <c r="K47" i="7"/>
  <c r="J47" i="7"/>
  <c r="N46" i="7"/>
  <c r="M46" i="7"/>
  <c r="L46" i="7"/>
  <c r="K46" i="7"/>
  <c r="J46" i="7"/>
  <c r="N45" i="7"/>
  <c r="M45" i="7"/>
  <c r="L45" i="7"/>
  <c r="K45" i="7"/>
  <c r="J45" i="7"/>
  <c r="N44" i="7"/>
  <c r="M44" i="7"/>
  <c r="L44" i="7"/>
  <c r="K44" i="7"/>
  <c r="J44" i="7"/>
  <c r="N43" i="7"/>
  <c r="M43" i="7"/>
  <c r="L43" i="7"/>
  <c r="K43" i="7"/>
  <c r="J43" i="7"/>
  <c r="N42" i="7"/>
  <c r="M42" i="7"/>
  <c r="L42" i="7"/>
  <c r="K42" i="7"/>
  <c r="J42" i="7"/>
  <c r="N41" i="7"/>
  <c r="M41" i="7"/>
  <c r="L41" i="7"/>
  <c r="K41" i="7"/>
  <c r="J41" i="7"/>
  <c r="N40" i="7"/>
  <c r="M40" i="7"/>
  <c r="L40" i="7"/>
  <c r="K40" i="7"/>
  <c r="J40" i="7"/>
  <c r="N39" i="7"/>
  <c r="M39" i="7"/>
  <c r="L39" i="7"/>
  <c r="K39" i="7"/>
  <c r="J39" i="7"/>
  <c r="N38" i="7"/>
  <c r="M38" i="7"/>
  <c r="L38" i="7"/>
  <c r="K38" i="7"/>
  <c r="J38" i="7"/>
  <c r="N37" i="7"/>
  <c r="M37" i="7"/>
  <c r="L37" i="7"/>
  <c r="K37" i="7"/>
  <c r="J37" i="7"/>
  <c r="N32" i="7"/>
  <c r="M32" i="7"/>
  <c r="L32" i="7"/>
  <c r="K32" i="7"/>
  <c r="J32" i="7"/>
  <c r="N31" i="7"/>
  <c r="M31" i="7"/>
  <c r="L31" i="7"/>
  <c r="K31" i="7"/>
  <c r="J31" i="7"/>
  <c r="N30" i="7"/>
  <c r="M30" i="7"/>
  <c r="L30" i="7"/>
  <c r="K30" i="7"/>
  <c r="J30" i="7"/>
  <c r="N29" i="7"/>
  <c r="M29" i="7"/>
  <c r="L29" i="7"/>
  <c r="K29" i="7"/>
  <c r="J29" i="7"/>
  <c r="N28" i="7"/>
  <c r="M28" i="7"/>
  <c r="L28" i="7"/>
  <c r="K28" i="7"/>
  <c r="J28" i="7"/>
  <c r="N27" i="7"/>
  <c r="M27" i="7"/>
  <c r="L27" i="7"/>
  <c r="K27" i="7"/>
  <c r="J27" i="7"/>
  <c r="N26" i="7"/>
  <c r="M26" i="7"/>
  <c r="L26" i="7"/>
  <c r="K26" i="7"/>
  <c r="J26" i="7"/>
  <c r="N25" i="7"/>
  <c r="M25" i="7"/>
  <c r="L25" i="7"/>
  <c r="K25" i="7"/>
  <c r="J25" i="7"/>
  <c r="N24" i="7"/>
  <c r="M24" i="7"/>
  <c r="L24" i="7"/>
  <c r="K24" i="7"/>
  <c r="J24" i="7"/>
  <c r="N23" i="7"/>
  <c r="M23" i="7"/>
  <c r="L23" i="7"/>
  <c r="K23" i="7"/>
  <c r="J23" i="7"/>
  <c r="N22" i="7"/>
  <c r="M22" i="7"/>
  <c r="L22" i="7"/>
  <c r="K22" i="7"/>
  <c r="J22" i="7"/>
  <c r="N21" i="7"/>
  <c r="M21" i="7"/>
  <c r="L21" i="7"/>
  <c r="K21" i="7"/>
  <c r="J21" i="7"/>
  <c r="N16" i="7"/>
  <c r="M16" i="7"/>
  <c r="L16" i="7"/>
  <c r="K16" i="7"/>
  <c r="J16" i="7"/>
  <c r="N15" i="7"/>
  <c r="M15" i="7"/>
  <c r="L15" i="7"/>
  <c r="K15" i="7"/>
  <c r="J15" i="7"/>
  <c r="N14" i="7"/>
  <c r="M14" i="7"/>
  <c r="L14" i="7"/>
  <c r="K14" i="7"/>
  <c r="J14" i="7"/>
  <c r="N13" i="7"/>
  <c r="M13" i="7"/>
  <c r="L13" i="7"/>
  <c r="K13" i="7"/>
  <c r="J13" i="7"/>
  <c r="N12" i="7"/>
  <c r="M12" i="7"/>
  <c r="L12" i="7"/>
  <c r="K12" i="7"/>
  <c r="J12" i="7"/>
  <c r="N11" i="7"/>
  <c r="M11" i="7"/>
  <c r="L11" i="7"/>
  <c r="K11" i="7"/>
  <c r="J11" i="7"/>
  <c r="N10" i="7"/>
  <c r="M10" i="7"/>
  <c r="L10" i="7"/>
  <c r="K10" i="7"/>
  <c r="J10" i="7"/>
  <c r="N9" i="7"/>
  <c r="M9" i="7"/>
  <c r="L9" i="7"/>
  <c r="K9" i="7"/>
  <c r="J9" i="7"/>
  <c r="N8" i="7"/>
  <c r="M8" i="7"/>
  <c r="L8" i="7"/>
  <c r="K8" i="7"/>
  <c r="J8" i="7"/>
  <c r="N7" i="7"/>
  <c r="M7" i="7"/>
  <c r="L7" i="7"/>
  <c r="K7" i="7"/>
  <c r="J7" i="7"/>
  <c r="N6" i="7"/>
  <c r="M6" i="7"/>
  <c r="L6" i="7"/>
  <c r="K6" i="7"/>
  <c r="J6" i="7"/>
  <c r="N5" i="7"/>
  <c r="M5" i="7"/>
  <c r="L5" i="7"/>
  <c r="K5" i="7"/>
  <c r="J5" i="7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H34" i="6"/>
  <c r="AG34" i="6"/>
  <c r="AF34" i="6"/>
  <c r="AE34" i="6"/>
  <c r="AD34" i="6"/>
  <c r="AC34" i="6"/>
  <c r="AB34" i="6"/>
  <c r="AA34" i="6"/>
  <c r="AH33" i="6"/>
  <c r="AG33" i="6"/>
  <c r="AF33" i="6"/>
  <c r="AE33" i="6"/>
  <c r="AD33" i="6"/>
  <c r="AC33" i="6"/>
  <c r="AB33" i="6"/>
  <c r="AA33" i="6"/>
  <c r="AH32" i="6"/>
  <c r="AG32" i="6"/>
  <c r="AF32" i="6"/>
  <c r="AE32" i="6"/>
  <c r="AD32" i="6"/>
  <c r="AC32" i="6"/>
  <c r="AB32" i="6"/>
  <c r="AA32" i="6"/>
  <c r="AH31" i="6"/>
  <c r="AG31" i="6"/>
  <c r="AF31" i="6"/>
  <c r="AE31" i="6"/>
  <c r="AD31" i="6"/>
  <c r="AC31" i="6"/>
  <c r="AB31" i="6"/>
  <c r="AA31" i="6"/>
  <c r="AH30" i="6"/>
  <c r="AG30" i="6"/>
  <c r="AF30" i="6"/>
  <c r="AE30" i="6"/>
  <c r="AD30" i="6"/>
  <c r="AC30" i="6"/>
  <c r="AB30" i="6"/>
  <c r="AA30" i="6"/>
  <c r="AH29" i="6"/>
  <c r="AG29" i="6"/>
  <c r="AF29" i="6"/>
  <c r="AE29" i="6"/>
  <c r="AD29" i="6"/>
  <c r="AC29" i="6"/>
  <c r="AB29" i="6"/>
  <c r="AA29" i="6"/>
  <c r="AH28" i="6"/>
  <c r="AG28" i="6"/>
  <c r="AF28" i="6"/>
  <c r="AE28" i="6"/>
  <c r="AD28" i="6"/>
  <c r="AC28" i="6"/>
  <c r="AB28" i="6"/>
  <c r="AA28" i="6"/>
  <c r="AH27" i="6"/>
  <c r="AG27" i="6"/>
  <c r="AF27" i="6"/>
  <c r="AE27" i="6"/>
  <c r="AD27" i="6"/>
  <c r="AC27" i="6"/>
  <c r="AB27" i="6"/>
  <c r="AA27" i="6"/>
  <c r="AH26" i="6"/>
  <c r="AG26" i="6"/>
  <c r="AF26" i="6"/>
  <c r="AE26" i="6"/>
  <c r="AD26" i="6"/>
  <c r="AC26" i="6"/>
  <c r="AB26" i="6"/>
  <c r="AA26" i="6"/>
  <c r="AH25" i="6"/>
  <c r="AG25" i="6"/>
  <c r="AF25" i="6"/>
  <c r="AE25" i="6"/>
  <c r="AD25" i="6"/>
  <c r="AC25" i="6"/>
  <c r="AB25" i="6"/>
  <c r="AA25" i="6"/>
  <c r="AH24" i="6"/>
  <c r="AG24" i="6"/>
  <c r="AF24" i="6"/>
  <c r="AE24" i="6"/>
  <c r="AD24" i="6"/>
  <c r="AC24" i="6"/>
  <c r="AB24" i="6"/>
  <c r="AA24" i="6"/>
  <c r="AH23" i="6"/>
  <c r="AG23" i="6"/>
  <c r="AF23" i="6"/>
  <c r="AE23" i="6"/>
  <c r="AD23" i="6"/>
  <c r="AC23" i="6"/>
  <c r="AB23" i="6"/>
  <c r="AA23" i="6"/>
  <c r="AH22" i="6"/>
  <c r="AG22" i="6"/>
  <c r="AF22" i="6"/>
  <c r="AE22" i="6"/>
  <c r="AD22" i="6"/>
  <c r="AC22" i="6"/>
  <c r="AB22" i="6"/>
  <c r="AA22" i="6"/>
  <c r="AH21" i="6"/>
  <c r="AG21" i="6"/>
  <c r="AF21" i="6"/>
  <c r="AE21" i="6"/>
  <c r="AD21" i="6"/>
  <c r="AC21" i="6"/>
  <c r="AB21" i="6"/>
  <c r="AA21" i="6"/>
  <c r="AH20" i="6"/>
  <c r="AG20" i="6"/>
  <c r="AF20" i="6"/>
  <c r="AE20" i="6"/>
  <c r="AD20" i="6"/>
  <c r="AC20" i="6"/>
  <c r="AB20" i="6"/>
  <c r="AA20" i="6"/>
  <c r="AH19" i="6"/>
  <c r="AG19" i="6"/>
  <c r="AF19" i="6"/>
  <c r="AE19" i="6"/>
  <c r="AD19" i="6"/>
  <c r="AC19" i="6"/>
  <c r="AB19" i="6"/>
  <c r="AA19" i="6"/>
  <c r="AH18" i="6"/>
  <c r="AG18" i="6"/>
  <c r="AF18" i="6"/>
  <c r="AE18" i="6"/>
  <c r="AD18" i="6"/>
  <c r="AC18" i="6"/>
  <c r="AB18" i="6"/>
  <c r="AA18" i="6"/>
  <c r="AH17" i="6"/>
  <c r="AG17" i="6"/>
  <c r="AF17" i="6"/>
  <c r="AE17" i="6"/>
  <c r="AD17" i="6"/>
  <c r="AC17" i="6"/>
  <c r="AB17" i="6"/>
  <c r="AA17" i="6"/>
  <c r="N122" i="6"/>
  <c r="M122" i="6"/>
  <c r="L122" i="6"/>
  <c r="K122" i="6"/>
  <c r="J122" i="6"/>
  <c r="N121" i="6"/>
  <c r="M121" i="6"/>
  <c r="L121" i="6"/>
  <c r="K121" i="6"/>
  <c r="J121" i="6"/>
  <c r="N120" i="6"/>
  <c r="M120" i="6"/>
  <c r="L120" i="6"/>
  <c r="K120" i="6"/>
  <c r="J120" i="6"/>
  <c r="N119" i="6"/>
  <c r="M119" i="6"/>
  <c r="L119" i="6"/>
  <c r="K119" i="6"/>
  <c r="J119" i="6"/>
  <c r="N118" i="6"/>
  <c r="M118" i="6"/>
  <c r="L118" i="6"/>
  <c r="K118" i="6"/>
  <c r="J118" i="6"/>
  <c r="N117" i="6"/>
  <c r="M117" i="6"/>
  <c r="L117" i="6"/>
  <c r="K117" i="6"/>
  <c r="J117" i="6"/>
  <c r="N116" i="6"/>
  <c r="M116" i="6"/>
  <c r="L116" i="6"/>
  <c r="K116" i="6"/>
  <c r="J116" i="6"/>
  <c r="N115" i="6"/>
  <c r="M115" i="6"/>
  <c r="L115" i="6"/>
  <c r="K115" i="6"/>
  <c r="J115" i="6"/>
  <c r="N114" i="6"/>
  <c r="M114" i="6"/>
  <c r="L114" i="6"/>
  <c r="K114" i="6"/>
  <c r="J114" i="6"/>
  <c r="N113" i="6"/>
  <c r="M113" i="6"/>
  <c r="L113" i="6"/>
  <c r="K113" i="6"/>
  <c r="J113" i="6"/>
  <c r="N112" i="6"/>
  <c r="M112" i="6"/>
  <c r="L112" i="6"/>
  <c r="K112" i="6"/>
  <c r="J112" i="6"/>
  <c r="N111" i="6"/>
  <c r="M111" i="6"/>
  <c r="L111" i="6"/>
  <c r="K111" i="6"/>
  <c r="J111" i="6"/>
  <c r="N110" i="6"/>
  <c r="M110" i="6"/>
  <c r="L110" i="6"/>
  <c r="K110" i="6"/>
  <c r="J110" i="6"/>
  <c r="N109" i="6"/>
  <c r="M109" i="6"/>
  <c r="L109" i="6"/>
  <c r="K109" i="6"/>
  <c r="J109" i="6"/>
  <c r="N108" i="6"/>
  <c r="M108" i="6"/>
  <c r="L108" i="6"/>
  <c r="K108" i="6"/>
  <c r="J108" i="6"/>
  <c r="N107" i="6"/>
  <c r="M107" i="6"/>
  <c r="L107" i="6"/>
  <c r="K107" i="6"/>
  <c r="J107" i="6"/>
  <c r="N106" i="6"/>
  <c r="M106" i="6"/>
  <c r="L106" i="6"/>
  <c r="K106" i="6"/>
  <c r="J106" i="6"/>
  <c r="N105" i="6"/>
  <c r="M105" i="6"/>
  <c r="L105" i="6"/>
  <c r="K105" i="6"/>
  <c r="J105" i="6"/>
  <c r="N104" i="6"/>
  <c r="M104" i="6"/>
  <c r="L104" i="6"/>
  <c r="K104" i="6"/>
  <c r="J104" i="6"/>
  <c r="N103" i="6"/>
  <c r="M103" i="6"/>
  <c r="L103" i="6"/>
  <c r="K103" i="6"/>
  <c r="J103" i="6"/>
  <c r="N102" i="6"/>
  <c r="M102" i="6"/>
  <c r="L102" i="6"/>
  <c r="K102" i="6"/>
  <c r="J102" i="6"/>
  <c r="N101" i="6"/>
  <c r="M101" i="6"/>
  <c r="L101" i="6"/>
  <c r="K101" i="6"/>
  <c r="J101" i="6"/>
  <c r="N100" i="6"/>
  <c r="M100" i="6"/>
  <c r="L100" i="6"/>
  <c r="K100" i="6"/>
  <c r="J100" i="6"/>
  <c r="N99" i="6"/>
  <c r="M99" i="6"/>
  <c r="L99" i="6"/>
  <c r="K99" i="6"/>
  <c r="J99" i="6"/>
  <c r="N98" i="6"/>
  <c r="M98" i="6"/>
  <c r="L98" i="6"/>
  <c r="K98" i="6"/>
  <c r="J98" i="6"/>
  <c r="N97" i="6"/>
  <c r="M97" i="6"/>
  <c r="L97" i="6"/>
  <c r="K97" i="6"/>
  <c r="J97" i="6"/>
  <c r="N96" i="6"/>
  <c r="M96" i="6"/>
  <c r="L96" i="6"/>
  <c r="K96" i="6"/>
  <c r="J96" i="6"/>
  <c r="N95" i="6"/>
  <c r="M95" i="6"/>
  <c r="L95" i="6"/>
  <c r="K95" i="6"/>
  <c r="J95" i="6"/>
  <c r="N94" i="6"/>
  <c r="M94" i="6"/>
  <c r="L94" i="6"/>
  <c r="K94" i="6"/>
  <c r="J94" i="6"/>
  <c r="N93" i="6"/>
  <c r="M93" i="6"/>
  <c r="L93" i="6"/>
  <c r="K93" i="6"/>
  <c r="J93" i="6"/>
  <c r="N92" i="6"/>
  <c r="M92" i="6"/>
  <c r="L92" i="6"/>
  <c r="K92" i="6"/>
  <c r="J92" i="6"/>
  <c r="N91" i="6"/>
  <c r="M91" i="6"/>
  <c r="L91" i="6"/>
  <c r="K91" i="6"/>
  <c r="J91" i="6"/>
  <c r="N90" i="6"/>
  <c r="M90" i="6"/>
  <c r="L90" i="6"/>
  <c r="K90" i="6"/>
  <c r="J90" i="6"/>
  <c r="N89" i="6"/>
  <c r="M89" i="6"/>
  <c r="L89" i="6"/>
  <c r="K89" i="6"/>
  <c r="J89" i="6"/>
  <c r="N88" i="6"/>
  <c r="M88" i="6"/>
  <c r="L88" i="6"/>
  <c r="K88" i="6"/>
  <c r="J88" i="6"/>
  <c r="N87" i="6"/>
  <c r="M87" i="6"/>
  <c r="L87" i="6"/>
  <c r="K87" i="6"/>
  <c r="J87" i="6"/>
  <c r="N86" i="6"/>
  <c r="M86" i="6"/>
  <c r="L86" i="6"/>
  <c r="K86" i="6"/>
  <c r="J86" i="6"/>
  <c r="N85" i="6"/>
  <c r="M85" i="6"/>
  <c r="L85" i="6"/>
  <c r="K85" i="6"/>
  <c r="J85" i="6"/>
  <c r="N84" i="6"/>
  <c r="M84" i="6"/>
  <c r="L84" i="6"/>
  <c r="K84" i="6"/>
  <c r="J84" i="6"/>
  <c r="N79" i="6"/>
  <c r="M79" i="6"/>
  <c r="L79" i="6"/>
  <c r="K79" i="6"/>
  <c r="J79" i="6"/>
  <c r="N78" i="6"/>
  <c r="M78" i="6"/>
  <c r="L78" i="6"/>
  <c r="K78" i="6"/>
  <c r="J78" i="6"/>
  <c r="N77" i="6"/>
  <c r="M77" i="6"/>
  <c r="L77" i="6"/>
  <c r="K77" i="6"/>
  <c r="J77" i="6"/>
  <c r="N76" i="6"/>
  <c r="M76" i="6"/>
  <c r="L76" i="6"/>
  <c r="K76" i="6"/>
  <c r="J76" i="6"/>
  <c r="N75" i="6"/>
  <c r="M75" i="6"/>
  <c r="L75" i="6"/>
  <c r="K75" i="6"/>
  <c r="J75" i="6"/>
  <c r="N74" i="6"/>
  <c r="M74" i="6"/>
  <c r="L74" i="6"/>
  <c r="K74" i="6"/>
  <c r="J74" i="6"/>
  <c r="N73" i="6"/>
  <c r="M73" i="6"/>
  <c r="L73" i="6"/>
  <c r="K73" i="6"/>
  <c r="J73" i="6"/>
  <c r="N72" i="6"/>
  <c r="M72" i="6"/>
  <c r="L72" i="6"/>
  <c r="K72" i="6"/>
  <c r="J72" i="6"/>
  <c r="N71" i="6"/>
  <c r="M71" i="6"/>
  <c r="L71" i="6"/>
  <c r="K71" i="6"/>
  <c r="J71" i="6"/>
  <c r="N70" i="6"/>
  <c r="M70" i="6"/>
  <c r="L70" i="6"/>
  <c r="K70" i="6"/>
  <c r="J70" i="6"/>
  <c r="N69" i="6"/>
  <c r="M69" i="6"/>
  <c r="L69" i="6"/>
  <c r="K69" i="6"/>
  <c r="J69" i="6"/>
  <c r="N68" i="6"/>
  <c r="M68" i="6"/>
  <c r="L68" i="6"/>
  <c r="K68" i="6"/>
  <c r="J68" i="6"/>
  <c r="N67" i="6"/>
  <c r="M67" i="6"/>
  <c r="L67" i="6"/>
  <c r="K67" i="6"/>
  <c r="J67" i="6"/>
  <c r="N66" i="6"/>
  <c r="M66" i="6"/>
  <c r="L66" i="6"/>
  <c r="K66" i="6"/>
  <c r="J66" i="6"/>
  <c r="N65" i="6"/>
  <c r="M65" i="6"/>
  <c r="L65" i="6"/>
  <c r="K65" i="6"/>
  <c r="J65" i="6"/>
  <c r="N64" i="6"/>
  <c r="M64" i="6"/>
  <c r="L64" i="6"/>
  <c r="K64" i="6"/>
  <c r="J64" i="6"/>
  <c r="N63" i="6"/>
  <c r="M63" i="6"/>
  <c r="L63" i="6"/>
  <c r="K63" i="6"/>
  <c r="J63" i="6"/>
  <c r="N62" i="6"/>
  <c r="M62" i="6"/>
  <c r="L62" i="6"/>
  <c r="K62" i="6"/>
  <c r="J62" i="6"/>
  <c r="N61" i="6"/>
  <c r="M61" i="6"/>
  <c r="L61" i="6"/>
  <c r="K61" i="6"/>
  <c r="J61" i="6"/>
  <c r="N60" i="6"/>
  <c r="M60" i="6"/>
  <c r="L60" i="6"/>
  <c r="K60" i="6"/>
  <c r="J60" i="6"/>
  <c r="N59" i="6"/>
  <c r="M59" i="6"/>
  <c r="L59" i="6"/>
  <c r="K59" i="6"/>
  <c r="J59" i="6"/>
  <c r="N58" i="6"/>
  <c r="M58" i="6"/>
  <c r="L58" i="6"/>
  <c r="K58" i="6"/>
  <c r="J58" i="6"/>
  <c r="N57" i="6"/>
  <c r="M57" i="6"/>
  <c r="L57" i="6"/>
  <c r="K57" i="6"/>
  <c r="J57" i="6"/>
  <c r="N56" i="6"/>
  <c r="M56" i="6"/>
  <c r="L56" i="6"/>
  <c r="K56" i="6"/>
  <c r="J56" i="6"/>
  <c r="N55" i="6"/>
  <c r="M55" i="6"/>
  <c r="L55" i="6"/>
  <c r="K55" i="6"/>
  <c r="J55" i="6"/>
  <c r="N54" i="6"/>
  <c r="M54" i="6"/>
  <c r="L54" i="6"/>
  <c r="K54" i="6"/>
  <c r="J54" i="6"/>
  <c r="N53" i="6"/>
  <c r="M53" i="6"/>
  <c r="L53" i="6"/>
  <c r="K53" i="6"/>
  <c r="J53" i="6"/>
  <c r="N52" i="6"/>
  <c r="M52" i="6"/>
  <c r="L52" i="6"/>
  <c r="K52" i="6"/>
  <c r="J52" i="6"/>
  <c r="N51" i="6"/>
  <c r="M51" i="6"/>
  <c r="L51" i="6"/>
  <c r="K51" i="6"/>
  <c r="J51" i="6"/>
  <c r="N50" i="6"/>
  <c r="M50" i="6"/>
  <c r="L50" i="6"/>
  <c r="K50" i="6"/>
  <c r="J50" i="6"/>
  <c r="N49" i="6"/>
  <c r="M49" i="6"/>
  <c r="L49" i="6"/>
  <c r="K49" i="6"/>
  <c r="J49" i="6"/>
  <c r="N48" i="6"/>
  <c r="M48" i="6"/>
  <c r="L48" i="6"/>
  <c r="K48" i="6"/>
  <c r="J48" i="6"/>
  <c r="N47" i="6"/>
  <c r="M47" i="6"/>
  <c r="L47" i="6"/>
  <c r="K47" i="6"/>
  <c r="J47" i="6"/>
  <c r="N46" i="6"/>
  <c r="M46" i="6"/>
  <c r="L46" i="6"/>
  <c r="K46" i="6"/>
  <c r="J46" i="6"/>
  <c r="N45" i="6"/>
  <c r="M45" i="6"/>
  <c r="L45" i="6"/>
  <c r="K45" i="6"/>
  <c r="J45" i="6"/>
  <c r="N44" i="6"/>
  <c r="M44" i="6"/>
  <c r="L44" i="6"/>
  <c r="K44" i="6"/>
  <c r="J44" i="6"/>
  <c r="N43" i="6"/>
  <c r="M43" i="6"/>
  <c r="L43" i="6"/>
  <c r="K43" i="6"/>
  <c r="J43" i="6"/>
  <c r="N42" i="6"/>
  <c r="M42" i="6"/>
  <c r="L42" i="6"/>
  <c r="K42" i="6"/>
  <c r="J42" i="6"/>
  <c r="N41" i="6"/>
  <c r="M41" i="6"/>
  <c r="L41" i="6"/>
  <c r="K41" i="6"/>
  <c r="J41" i="6"/>
  <c r="N40" i="6"/>
  <c r="M40" i="6"/>
  <c r="L40" i="6"/>
  <c r="K40" i="6"/>
  <c r="J40" i="6"/>
  <c r="N39" i="6"/>
  <c r="M39" i="6"/>
  <c r="L39" i="6"/>
  <c r="K39" i="6"/>
  <c r="J39" i="6"/>
  <c r="N38" i="6"/>
  <c r="M38" i="6"/>
  <c r="L38" i="6"/>
  <c r="K38" i="6"/>
  <c r="J38" i="6"/>
  <c r="N37" i="6"/>
  <c r="M37" i="6"/>
  <c r="L37" i="6"/>
  <c r="K37" i="6"/>
  <c r="J37" i="6"/>
  <c r="N36" i="6"/>
  <c r="M36" i="6"/>
  <c r="L36" i="6"/>
  <c r="K36" i="6"/>
  <c r="J36" i="6"/>
  <c r="N35" i="6"/>
  <c r="M35" i="6"/>
  <c r="L35" i="6"/>
  <c r="K35" i="6"/>
  <c r="J35" i="6"/>
  <c r="N34" i="6"/>
  <c r="M34" i="6"/>
  <c r="L34" i="6"/>
  <c r="K34" i="6"/>
  <c r="J34" i="6"/>
  <c r="N33" i="6"/>
  <c r="M33" i="6"/>
  <c r="L33" i="6"/>
  <c r="K33" i="6"/>
  <c r="J33" i="6"/>
  <c r="N32" i="6"/>
  <c r="M32" i="6"/>
  <c r="L32" i="6"/>
  <c r="K32" i="6"/>
  <c r="J32" i="6"/>
  <c r="N31" i="6"/>
  <c r="M31" i="6"/>
  <c r="L31" i="6"/>
  <c r="K31" i="6"/>
  <c r="J31" i="6"/>
  <c r="N30" i="6"/>
  <c r="M30" i="6"/>
  <c r="L30" i="6"/>
  <c r="K30" i="6"/>
  <c r="J30" i="6"/>
  <c r="N29" i="6"/>
  <c r="M29" i="6"/>
  <c r="L29" i="6"/>
  <c r="K29" i="6"/>
  <c r="J29" i="6"/>
  <c r="N28" i="6"/>
  <c r="M28" i="6"/>
  <c r="L28" i="6"/>
  <c r="K28" i="6"/>
  <c r="J28" i="6"/>
  <c r="N27" i="6"/>
  <c r="M27" i="6"/>
  <c r="L27" i="6"/>
  <c r="K27" i="6"/>
  <c r="J27" i="6"/>
  <c r="N26" i="6"/>
  <c r="M26" i="6"/>
  <c r="L26" i="6"/>
  <c r="K26" i="6"/>
  <c r="J26" i="6"/>
  <c r="N25" i="6"/>
  <c r="M25" i="6"/>
  <c r="L25" i="6"/>
  <c r="K25" i="6"/>
  <c r="J25" i="6"/>
  <c r="N24" i="6"/>
  <c r="M24" i="6"/>
  <c r="L24" i="6"/>
  <c r="K24" i="6"/>
  <c r="J24" i="6"/>
  <c r="N23" i="6"/>
  <c r="M23" i="6"/>
  <c r="L23" i="6"/>
  <c r="K23" i="6"/>
  <c r="J23" i="6"/>
  <c r="N22" i="6"/>
  <c r="M22" i="6"/>
  <c r="L22" i="6"/>
  <c r="K22" i="6"/>
  <c r="J22" i="6"/>
  <c r="N21" i="6"/>
  <c r="M21" i="6"/>
  <c r="L21" i="6"/>
  <c r="K21" i="6"/>
  <c r="J21" i="6"/>
  <c r="N20" i="6"/>
  <c r="M20" i="6"/>
  <c r="L20" i="6"/>
  <c r="K20" i="6"/>
  <c r="J20" i="6"/>
  <c r="N19" i="6"/>
  <c r="M19" i="6"/>
  <c r="L19" i="6"/>
  <c r="K19" i="6"/>
  <c r="J19" i="6"/>
  <c r="N18" i="6"/>
  <c r="M18" i="6"/>
  <c r="L18" i="6"/>
  <c r="K18" i="6"/>
  <c r="J18" i="6"/>
  <c r="N17" i="6"/>
  <c r="M17" i="6"/>
  <c r="L17" i="6"/>
  <c r="K17" i="6"/>
  <c r="J17" i="6"/>
  <c r="N16" i="6"/>
  <c r="M16" i="6"/>
  <c r="L16" i="6"/>
  <c r="K16" i="6"/>
  <c r="J16" i="6"/>
  <c r="N15" i="6"/>
  <c r="M15" i="6"/>
  <c r="L15" i="6"/>
  <c r="K15" i="6"/>
  <c r="J15" i="6"/>
  <c r="N14" i="6"/>
  <c r="M14" i="6"/>
  <c r="L14" i="6"/>
  <c r="K14" i="6"/>
  <c r="J14" i="6"/>
  <c r="N13" i="6"/>
  <c r="M13" i="6"/>
  <c r="L13" i="6"/>
  <c r="K13" i="6"/>
  <c r="J13" i="6"/>
  <c r="N12" i="6"/>
  <c r="M12" i="6"/>
  <c r="L12" i="6"/>
  <c r="K12" i="6"/>
  <c r="J12" i="6"/>
  <c r="N11" i="6"/>
  <c r="M11" i="6"/>
  <c r="L11" i="6"/>
  <c r="K11" i="6"/>
  <c r="J11" i="6"/>
  <c r="N10" i="6"/>
  <c r="M10" i="6"/>
  <c r="L10" i="6"/>
  <c r="K10" i="6"/>
  <c r="J10" i="6"/>
  <c r="N9" i="6"/>
  <c r="M9" i="6"/>
  <c r="L9" i="6"/>
  <c r="K9" i="6"/>
  <c r="J9" i="6"/>
  <c r="N8" i="6"/>
  <c r="M8" i="6"/>
  <c r="L8" i="6"/>
  <c r="K8" i="6"/>
  <c r="J8" i="6"/>
  <c r="N7" i="6"/>
  <c r="M7" i="6"/>
  <c r="L7" i="6"/>
  <c r="K7" i="6"/>
  <c r="J7" i="6"/>
  <c r="N6" i="6"/>
  <c r="M6" i="6"/>
  <c r="L6" i="6"/>
  <c r="K6" i="6"/>
  <c r="J6" i="6"/>
  <c r="N5" i="6"/>
  <c r="M5" i="6"/>
  <c r="L5" i="6"/>
  <c r="K5" i="6"/>
  <c r="J5" i="6"/>
  <c r="AX54" i="13"/>
  <c r="AW54" i="13"/>
  <c r="AV54" i="13"/>
  <c r="AU54" i="13"/>
  <c r="AT54" i="13"/>
  <c r="AS54" i="13"/>
  <c r="AR54" i="13"/>
  <c r="AQ54" i="13"/>
  <c r="AP54" i="13"/>
  <c r="AO54" i="13"/>
  <c r="AN54" i="13"/>
  <c r="AM54" i="13"/>
  <c r="AL54" i="13"/>
  <c r="AK54" i="13"/>
  <c r="AJ54" i="13"/>
  <c r="AX53" i="13"/>
  <c r="AW53" i="13"/>
  <c r="AV53" i="13"/>
  <c r="AU53" i="13"/>
  <c r="AT53" i="13"/>
  <c r="AS53" i="13"/>
  <c r="AR53" i="13"/>
  <c r="AQ53" i="13"/>
  <c r="AP53" i="13"/>
  <c r="AO53" i="13"/>
  <c r="AN53" i="13"/>
  <c r="AM53" i="13"/>
  <c r="AL53" i="13"/>
  <c r="AK53" i="13"/>
  <c r="AJ53" i="13"/>
  <c r="AX52" i="13"/>
  <c r="AW52" i="13"/>
  <c r="AV52" i="13"/>
  <c r="AU52" i="13"/>
  <c r="AT52" i="13"/>
  <c r="AS52" i="13"/>
  <c r="AR52" i="13"/>
  <c r="AQ52" i="13"/>
  <c r="AP52" i="13"/>
  <c r="AO52" i="13"/>
  <c r="AN52" i="13"/>
  <c r="AM52" i="13"/>
  <c r="AL52" i="13"/>
  <c r="AK52" i="13"/>
  <c r="AJ52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K51" i="13"/>
  <c r="AJ51" i="13"/>
  <c r="AX50" i="13"/>
  <c r="AW50" i="13"/>
  <c r="AV50" i="13"/>
  <c r="AU50" i="13"/>
  <c r="AT50" i="13"/>
  <c r="AS50" i="13"/>
  <c r="AR50" i="13"/>
  <c r="AQ50" i="13"/>
  <c r="AP50" i="13"/>
  <c r="AO50" i="13"/>
  <c r="AN50" i="13"/>
  <c r="AM50" i="13"/>
  <c r="AL50" i="13"/>
  <c r="AK50" i="13"/>
  <c r="AJ50" i="13"/>
  <c r="AX49" i="13"/>
  <c r="AW49" i="13"/>
  <c r="AV49" i="13"/>
  <c r="AU49" i="13"/>
  <c r="AT49" i="13"/>
  <c r="AS49" i="13"/>
  <c r="AR49" i="13"/>
  <c r="AQ49" i="13"/>
  <c r="AP49" i="13"/>
  <c r="AO49" i="13"/>
  <c r="AN49" i="13"/>
  <c r="AM49" i="13"/>
  <c r="AL49" i="13"/>
  <c r="AK49" i="13"/>
  <c r="AJ49" i="13"/>
  <c r="AX48" i="13"/>
  <c r="AW48" i="13"/>
  <c r="AV48" i="13"/>
  <c r="AU48" i="13"/>
  <c r="AT48" i="13"/>
  <c r="AS48" i="13"/>
  <c r="AR48" i="13"/>
  <c r="AQ48" i="13"/>
  <c r="AP48" i="13"/>
  <c r="AO48" i="13"/>
  <c r="AN48" i="13"/>
  <c r="AM48" i="13"/>
  <c r="AL48" i="13"/>
  <c r="AK48" i="13"/>
  <c r="AJ48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K47" i="13"/>
  <c r="AJ47" i="13"/>
  <c r="AX46" i="13"/>
  <c r="AW46" i="13"/>
  <c r="AV46" i="13"/>
  <c r="AU46" i="13"/>
  <c r="AT46" i="13"/>
  <c r="AS46" i="13"/>
  <c r="AR46" i="13"/>
  <c r="AQ46" i="13"/>
  <c r="AP46" i="13"/>
  <c r="AO46" i="13"/>
  <c r="AN46" i="13"/>
  <c r="AM46" i="13"/>
  <c r="AL46" i="13"/>
  <c r="AK46" i="13"/>
  <c r="AJ46" i="13"/>
  <c r="AX45" i="13"/>
  <c r="AW45" i="13"/>
  <c r="AV45" i="13"/>
  <c r="AU45" i="13"/>
  <c r="AT45" i="13"/>
  <c r="AS45" i="13"/>
  <c r="AR45" i="13"/>
  <c r="AQ45" i="13"/>
  <c r="AP45" i="13"/>
  <c r="AO45" i="13"/>
  <c r="AN45" i="13"/>
  <c r="AM45" i="13"/>
  <c r="AL45" i="13"/>
  <c r="AK45" i="13"/>
  <c r="AJ45" i="13"/>
  <c r="AX44" i="13"/>
  <c r="AW44" i="13"/>
  <c r="AV44" i="13"/>
  <c r="AU44" i="13"/>
  <c r="AT44" i="13"/>
  <c r="AS44" i="13"/>
  <c r="AR44" i="13"/>
  <c r="AQ44" i="13"/>
  <c r="AP44" i="13"/>
  <c r="AO44" i="13"/>
  <c r="AN44" i="13"/>
  <c r="AM44" i="13"/>
  <c r="AL44" i="13"/>
  <c r="AK44" i="13"/>
  <c r="AJ44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K43" i="13"/>
  <c r="AJ43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K42" i="13"/>
  <c r="AJ42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K41" i="13"/>
  <c r="AJ41" i="13"/>
  <c r="AX40" i="13"/>
  <c r="AW40" i="13"/>
  <c r="AV40" i="13"/>
  <c r="AT40" i="13"/>
  <c r="AQ40" i="13"/>
  <c r="AN40" i="13"/>
  <c r="AL40" i="13"/>
  <c r="AJ40" i="13"/>
  <c r="AH34" i="13"/>
  <c r="AG34" i="13"/>
  <c r="AF34" i="13"/>
  <c r="AE34" i="13"/>
  <c r="AD34" i="13"/>
  <c r="AC34" i="13"/>
  <c r="AB34" i="13"/>
  <c r="AA34" i="13"/>
  <c r="AH33" i="13"/>
  <c r="AG33" i="13"/>
  <c r="AF33" i="13"/>
  <c r="AE33" i="13"/>
  <c r="AD33" i="13"/>
  <c r="AC33" i="13"/>
  <c r="AB33" i="13"/>
  <c r="AA33" i="13"/>
  <c r="AH32" i="13"/>
  <c r="AG32" i="13"/>
  <c r="AF32" i="13"/>
  <c r="AE32" i="13"/>
  <c r="AD32" i="13"/>
  <c r="AC32" i="13"/>
  <c r="AB32" i="13"/>
  <c r="AA32" i="13"/>
  <c r="AH31" i="13"/>
  <c r="AG31" i="13"/>
  <c r="AF31" i="13"/>
  <c r="AE31" i="13"/>
  <c r="AD31" i="13"/>
  <c r="AC31" i="13"/>
  <c r="AB31" i="13"/>
  <c r="AA31" i="13"/>
  <c r="AH30" i="13"/>
  <c r="AG30" i="13"/>
  <c r="AF30" i="13"/>
  <c r="AE30" i="13"/>
  <c r="AD30" i="13"/>
  <c r="AC30" i="13"/>
  <c r="AB30" i="13"/>
  <c r="AA30" i="13"/>
  <c r="AH29" i="13"/>
  <c r="AG29" i="13"/>
  <c r="AF29" i="13"/>
  <c r="AE29" i="13"/>
  <c r="AD29" i="13"/>
  <c r="AC29" i="13"/>
  <c r="AB29" i="13"/>
  <c r="AA29" i="13"/>
  <c r="AH28" i="13"/>
  <c r="AG28" i="13"/>
  <c r="AF28" i="13"/>
  <c r="AE28" i="13"/>
  <c r="AD28" i="13"/>
  <c r="AC28" i="13"/>
  <c r="AB28" i="13"/>
  <c r="AA28" i="13"/>
  <c r="AH27" i="13"/>
  <c r="AG27" i="13"/>
  <c r="AF27" i="13"/>
  <c r="AE27" i="13"/>
  <c r="AD27" i="13"/>
  <c r="AC27" i="13"/>
  <c r="AB27" i="13"/>
  <c r="AA27" i="13"/>
  <c r="AH26" i="13"/>
  <c r="AG26" i="13"/>
  <c r="AF26" i="13"/>
  <c r="AE26" i="13"/>
  <c r="AD26" i="13"/>
  <c r="AC26" i="13"/>
  <c r="AB26" i="13"/>
  <c r="AA26" i="13"/>
  <c r="AH25" i="13"/>
  <c r="AG25" i="13"/>
  <c r="AF25" i="13"/>
  <c r="AE25" i="13"/>
  <c r="AD25" i="13"/>
  <c r="AC25" i="13"/>
  <c r="AB25" i="13"/>
  <c r="AA25" i="13"/>
  <c r="AH24" i="13"/>
  <c r="AG24" i="13"/>
  <c r="AF24" i="13"/>
  <c r="AE24" i="13"/>
  <c r="AD24" i="13"/>
  <c r="AC24" i="13"/>
  <c r="AB24" i="13"/>
  <c r="AA24" i="13"/>
  <c r="AH23" i="13"/>
  <c r="AG23" i="13"/>
  <c r="AF23" i="13"/>
  <c r="AE23" i="13"/>
  <c r="AD23" i="13"/>
  <c r="AC23" i="13"/>
  <c r="AB23" i="13"/>
  <c r="AA23" i="13"/>
  <c r="AH22" i="13"/>
  <c r="AG22" i="13"/>
  <c r="AF22" i="13"/>
  <c r="AE22" i="13"/>
  <c r="AD22" i="13"/>
  <c r="AC22" i="13"/>
  <c r="AB22" i="13"/>
  <c r="AA22" i="13"/>
  <c r="AH21" i="13"/>
  <c r="AG21" i="13"/>
  <c r="AF21" i="13"/>
  <c r="AE21" i="13"/>
  <c r="AD21" i="13"/>
  <c r="AC21" i="13"/>
  <c r="AB21" i="13"/>
  <c r="AA21" i="13"/>
  <c r="AH20" i="13"/>
  <c r="AG20" i="13"/>
  <c r="AF20" i="13"/>
  <c r="AE20" i="13"/>
  <c r="AD20" i="13"/>
  <c r="AC20" i="13"/>
  <c r="AB20" i="13"/>
  <c r="AA20" i="13"/>
  <c r="AH19" i="13"/>
  <c r="AG19" i="13"/>
  <c r="AF19" i="13"/>
  <c r="AE19" i="13"/>
  <c r="AD19" i="13"/>
  <c r="AC19" i="13"/>
  <c r="AB19" i="13"/>
  <c r="AA19" i="13"/>
  <c r="AH18" i="13"/>
  <c r="AG18" i="13"/>
  <c r="AF18" i="13"/>
  <c r="AE18" i="13"/>
  <c r="AD18" i="13"/>
  <c r="AC18" i="13"/>
  <c r="AB18" i="13"/>
  <c r="AA18" i="13"/>
  <c r="AH17" i="13"/>
  <c r="AG17" i="13"/>
  <c r="AF17" i="13"/>
  <c r="AE17" i="13"/>
  <c r="AD17" i="13"/>
  <c r="AC17" i="13"/>
  <c r="AB17" i="13"/>
  <c r="AA17" i="13"/>
  <c r="N7" i="10"/>
  <c r="N6" i="10"/>
  <c r="L6" i="10"/>
  <c r="J6" i="10"/>
</calcChain>
</file>

<file path=xl/sharedStrings.xml><?xml version="1.0" encoding="utf-8"?>
<sst xmlns="http://schemas.openxmlformats.org/spreadsheetml/2006/main" count="1382" uniqueCount="352">
  <si>
    <t>GR</t>
    <phoneticPr fontId="1" type="noConversion"/>
  </si>
  <si>
    <t>PD-L1</t>
  </si>
  <si>
    <t>MHC-I</t>
    <phoneticPr fontId="1" type="noConversion"/>
  </si>
  <si>
    <t>CD8</t>
    <phoneticPr fontId="1" type="noConversion"/>
  </si>
  <si>
    <t>patient ID</t>
  </si>
  <si>
    <t>MHC-I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</si>
  <si>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</si>
  <si>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</si>
  <si>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</si>
  <si>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</si>
  <si>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</si>
  <si>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</si>
  <si>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</si>
  <si>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</si>
  <si>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</si>
  <si>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</si>
  <si>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</si>
  <si>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</si>
  <si>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</si>
  <si>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</si>
  <si>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</si>
  <si>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</si>
  <si>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</si>
  <si>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</si>
  <si>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</si>
  <si>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</si>
  <si>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</si>
  <si>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</si>
  <si>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</si>
  <si>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</si>
  <si>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</si>
  <si>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</si>
  <si>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</si>
  <si>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</si>
  <si>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</si>
  <si>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</si>
  <si>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</si>
  <si>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</si>
  <si>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Healthy</t>
  </si>
  <si>
    <t>PDAC</t>
  </si>
  <si>
    <t>Plasma cortisol (nmol/L)</t>
  </si>
  <si>
    <t>Fig. 8j</t>
  </si>
  <si>
    <t>Fig. 8k-m</t>
  </si>
  <si>
    <t>Patient ID</t>
  </si>
  <si>
    <t>Fig. 1a</t>
  </si>
  <si>
    <t>(-) MIFE</t>
  </si>
  <si>
    <t>(+) MIFE</t>
  </si>
  <si>
    <t>CD80</t>
  </si>
  <si>
    <t>CD86</t>
  </si>
  <si>
    <t>CD276</t>
  </si>
  <si>
    <t>B7-H4</t>
  </si>
  <si>
    <t>CD200</t>
  </si>
  <si>
    <t>HVEM</t>
  </si>
  <si>
    <t>PD-L2</t>
  </si>
  <si>
    <t>CEACAM1</t>
  </si>
  <si>
    <t>CD47</t>
  </si>
  <si>
    <t>GALECTIN9</t>
  </si>
  <si>
    <t>CD155</t>
  </si>
  <si>
    <t>B7-H7</t>
  </si>
  <si>
    <t>VISTA</t>
  </si>
  <si>
    <t>IDO</t>
  </si>
  <si>
    <t>TDO</t>
  </si>
  <si>
    <t>SIGLEC15</t>
  </si>
  <si>
    <t>ICOSL</t>
  </si>
  <si>
    <t>CD70</t>
  </si>
  <si>
    <t>GITRL</t>
  </si>
  <si>
    <t>CD137L</t>
  </si>
  <si>
    <t>CD252</t>
  </si>
  <si>
    <t>CD48</t>
  </si>
  <si>
    <t>BTN2A1</t>
  </si>
  <si>
    <t>TL1A</t>
  </si>
  <si>
    <t>Fig. 1b</t>
  </si>
  <si>
    <t>TAPBP</t>
  </si>
  <si>
    <t>TAP1</t>
  </si>
  <si>
    <t>TAP2</t>
  </si>
  <si>
    <t>ERAP1</t>
  </si>
  <si>
    <t>CALR</t>
  </si>
  <si>
    <t>PDIA3</t>
  </si>
  <si>
    <t>CANX</t>
  </si>
  <si>
    <t>SEC61B</t>
  </si>
  <si>
    <t>SEC61G</t>
  </si>
  <si>
    <t>HLA-A</t>
  </si>
  <si>
    <t>HLA-B</t>
  </si>
  <si>
    <t>HLA-C</t>
  </si>
  <si>
    <t>B2M</t>
  </si>
  <si>
    <t>Genes</t>
  </si>
  <si>
    <t>Cont</t>
  </si>
  <si>
    <t>MIFE</t>
  </si>
  <si>
    <t>PD-L1 MFI (fold change)</t>
  </si>
  <si>
    <t>Fig. 1d</t>
  </si>
  <si>
    <t>MHC-I MFI (fold change)</t>
  </si>
  <si>
    <t>Fig. 1e</t>
  </si>
  <si>
    <t>Fig. 1f</t>
  </si>
  <si>
    <t>B2M MFI (fold change)</t>
  </si>
  <si>
    <t>GR</t>
  </si>
  <si>
    <t>shCont</t>
  </si>
  <si>
    <t>shGR-1</t>
  </si>
  <si>
    <t>shGR-2</t>
  </si>
  <si>
    <t>Fig. 1g</t>
  </si>
  <si>
    <t>Fig. 1i</t>
  </si>
  <si>
    <t>Fig. 1j</t>
  </si>
  <si>
    <t>Fig. 1k</t>
  </si>
  <si>
    <t>(-) DEX</t>
  </si>
  <si>
    <t>(+) DEX</t>
  </si>
  <si>
    <t>genes</t>
  </si>
  <si>
    <t>Fig. 1l</t>
  </si>
  <si>
    <t>Basic (Empty)</t>
  </si>
  <si>
    <t>Exon 1 fragment</t>
  </si>
  <si>
    <t>1 kb prom. +
exon 1 fragment</t>
  </si>
  <si>
    <t>1 kb prom.</t>
  </si>
  <si>
    <t>2 kb prom.</t>
  </si>
  <si>
    <t>3 kb prom.</t>
  </si>
  <si>
    <t>(-) IFNγ</t>
  </si>
  <si>
    <t>(+) IFNγ</t>
  </si>
  <si>
    <t>Fig. 1n</t>
  </si>
  <si>
    <t>HLA-B prom.</t>
  </si>
  <si>
    <t>HLA-C prom.</t>
  </si>
  <si>
    <t>B2M prom.</t>
  </si>
  <si>
    <t>Fig. 1o</t>
  </si>
  <si>
    <t>Fig. 1p</t>
  </si>
  <si>
    <t>GR-activity</t>
  </si>
  <si>
    <t>PD-L1 prom.</t>
  </si>
  <si>
    <t>Fig. 2b</t>
  </si>
  <si>
    <t>Fig. 2c</t>
  </si>
  <si>
    <t>Nr3c1</t>
  </si>
  <si>
    <t>Pd-l1</t>
  </si>
  <si>
    <t>H-2k</t>
  </si>
  <si>
    <t>H-2d</t>
  </si>
  <si>
    <t>B2m</t>
  </si>
  <si>
    <t>shGR</t>
  </si>
  <si>
    <t>Fig. 2f</t>
  </si>
  <si>
    <t>Fig. 2g</t>
  </si>
  <si>
    <t>Fig. 2h</t>
  </si>
  <si>
    <t>(-) DEX (-)MIFE</t>
  </si>
  <si>
    <t>(-) DEX (+)MIFE</t>
  </si>
  <si>
    <t>(+) DEX (-)MIFE</t>
  </si>
  <si>
    <t>(+) DEX (+)MIFE</t>
  </si>
  <si>
    <t>Fig. 2i</t>
  </si>
  <si>
    <t>Fig. 2j</t>
  </si>
  <si>
    <t>Fig. 2k</t>
  </si>
  <si>
    <t>Fig. 2l</t>
  </si>
  <si>
    <t>Fig. 2m</t>
  </si>
  <si>
    <t>Fig. 2n</t>
  </si>
  <si>
    <t>Fig. 2o</t>
  </si>
  <si>
    <t>Fig. 2p</t>
  </si>
  <si>
    <t>Fig. 2q</t>
  </si>
  <si>
    <t>Fig. 2r</t>
  </si>
  <si>
    <t>Fig. 2s</t>
  </si>
  <si>
    <t>shCont + IgG</t>
  </si>
  <si>
    <t>shGR + IgG</t>
  </si>
  <si>
    <t>shCont + anti-CD8</t>
  </si>
  <si>
    <t>shGR + anti-CD8</t>
  </si>
  <si>
    <t>Fig. 3c</t>
  </si>
  <si>
    <t>Fig. 3e</t>
  </si>
  <si>
    <t>Vehicle + IgG</t>
  </si>
  <si>
    <t>MIFE + IgG</t>
  </si>
  <si>
    <t>Vehicle + anti-CD8</t>
  </si>
  <si>
    <t>MIFE + anti-CD8</t>
  </si>
  <si>
    <t>Fig. 3h</t>
  </si>
  <si>
    <t>Tumor weight (g)</t>
  </si>
  <si>
    <r>
      <t>Tumor size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) by MRI </t>
    </r>
  </si>
  <si>
    <t>Fig. 3j</t>
  </si>
  <si>
    <r>
      <t>% 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 / CD45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cells</t>
    </r>
  </si>
  <si>
    <t>Fig. 4c</t>
  </si>
  <si>
    <r>
      <t>% GB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  <r>
      <rPr>
        <vertAlign val="superscript"/>
        <sz val="10"/>
        <rFont val="Arial"/>
        <family val="2"/>
      </rPr>
      <t xml:space="preserve"> </t>
    </r>
  </si>
  <si>
    <t>Fig. 4d</t>
  </si>
  <si>
    <t>Vehicle</t>
  </si>
  <si>
    <t>Fig. 4e</t>
  </si>
  <si>
    <t>Fig. 4f</t>
  </si>
  <si>
    <t>Fig. 4j</t>
  </si>
  <si>
    <t>Fig. 4h</t>
  </si>
  <si>
    <t>Fig. 4i</t>
  </si>
  <si>
    <t>Granzyme B (relative fluorescence intensity)</t>
  </si>
  <si>
    <r>
      <t># of 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cells per field </t>
    </r>
  </si>
  <si>
    <t>Fig. 4k</t>
  </si>
  <si>
    <t>Fig. 4l</t>
  </si>
  <si>
    <t>Klf9</t>
  </si>
  <si>
    <t>Snai2</t>
  </si>
  <si>
    <t>Fn1</t>
  </si>
  <si>
    <t>Fig. 4m</t>
  </si>
  <si>
    <r>
      <t>% PD-1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</si>
  <si>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r>
      <t>% Tim-3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</si>
  <si>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r>
      <t>% LAG-3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</si>
  <si>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t>Fig. 4n</t>
  </si>
  <si>
    <t>Fig. 4o</t>
  </si>
  <si>
    <r>
      <t>% TNFα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</si>
  <si>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r>
      <t>% IFNγ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</si>
  <si>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r>
      <t>% IL-2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/ CD8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T cells</t>
    </r>
  </si>
  <si>
    <t>Fig. 5a</t>
  </si>
  <si>
    <t>shB2M</t>
  </si>
  <si>
    <t>shCont + shCont</t>
  </si>
  <si>
    <t>shGR + shCont</t>
  </si>
  <si>
    <t>shCont + shB2M</t>
  </si>
  <si>
    <t>shGR + shB2M</t>
  </si>
  <si>
    <t>Fig. 5b</t>
  </si>
  <si>
    <r>
      <t>MHC-I (H-2K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>/D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>) MFI (fold change)</t>
    </r>
  </si>
  <si>
    <r>
      <t>MHC-I (H-2K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>) MFI (fold change)</t>
    </r>
  </si>
  <si>
    <t>Fig. 5c</t>
  </si>
  <si>
    <t>Vehicle + shCont</t>
  </si>
  <si>
    <t>MIFE + shCont</t>
  </si>
  <si>
    <t>Vehicle + shB2M</t>
  </si>
  <si>
    <t>MIFE + shB2M</t>
  </si>
  <si>
    <t>Fig. 5d</t>
  </si>
  <si>
    <t>Fig. 5e</t>
  </si>
  <si>
    <t>Fig. 5f</t>
  </si>
  <si>
    <t>Fig. 5g</t>
  </si>
  <si>
    <t>Fig. 5h</t>
  </si>
  <si>
    <t>Fig. 5i</t>
  </si>
  <si>
    <t>Fig. 5j</t>
  </si>
  <si>
    <t>Fig. 5k</t>
  </si>
  <si>
    <t>Fig. 5m</t>
  </si>
  <si>
    <r>
      <t>Tumor size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</si>
  <si>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Fig. 5n</t>
  </si>
  <si>
    <t>Fig. 5p</t>
  </si>
  <si>
    <t>Fig. 5q</t>
  </si>
  <si>
    <t>shCont + ICB</t>
  </si>
  <si>
    <t>shGR + ICB</t>
  </si>
  <si>
    <r>
      <t>Tumor size (mm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by MRI</t>
    </r>
  </si>
  <si>
    <t>Fig. 6c</t>
  </si>
  <si>
    <t>Fig. 6d</t>
  </si>
  <si>
    <t>Fig. 6g</t>
  </si>
  <si>
    <t>Vihicle + IgG</t>
  </si>
  <si>
    <t>Vehicle + ICB</t>
  </si>
  <si>
    <t>MIFE + ICB</t>
  </si>
  <si>
    <t>Fig. 6h</t>
  </si>
  <si>
    <t>Survival (days)</t>
  </si>
  <si>
    <t>Fig. 6i</t>
  </si>
  <si>
    <t>Fig. 6j</t>
  </si>
  <si>
    <t>spleen</t>
  </si>
  <si>
    <t>Fig. 6k</t>
  </si>
  <si>
    <t>tumor</t>
  </si>
  <si>
    <t>Fig. 6m</t>
  </si>
  <si>
    <t>Fig. 6n</t>
  </si>
  <si>
    <t>Fig. 6o</t>
  </si>
  <si>
    <t>Fig. 6p</t>
  </si>
  <si>
    <t>Fig. 6q</t>
  </si>
  <si>
    <t>Fig. 7c</t>
  </si>
  <si>
    <r>
      <t>Tumor size (mm</t>
    </r>
    <r>
      <rPr>
        <vertAlign val="superscript"/>
        <sz val="10"/>
        <rFont val="Arial"/>
      </rPr>
      <t>3</t>
    </r>
    <r>
      <rPr>
        <sz val="10"/>
        <rFont val="Arial"/>
      </rPr>
      <t>)</t>
    </r>
  </si>
  <si>
    <t>Fig. 7d</t>
  </si>
  <si>
    <t>Days after drug treatment</t>
  </si>
  <si>
    <t>Fig. 7e</t>
  </si>
  <si>
    <t>Fig. 7g</t>
  </si>
  <si>
    <t>Fig. 7h</t>
  </si>
  <si>
    <t>Fig. 7i</t>
  </si>
  <si>
    <t>Days after inoculation</t>
  </si>
  <si>
    <t>Normal</t>
  </si>
  <si>
    <t>Cancer</t>
  </si>
  <si>
    <t>Fig. 8c</t>
  </si>
  <si>
    <t>NR3C1</t>
  </si>
  <si>
    <t>CD274</t>
  </si>
  <si>
    <t>Fig. 8f</t>
  </si>
  <si>
    <t>Fig. 8g</t>
  </si>
  <si>
    <t>Overall survival (days)</t>
  </si>
  <si>
    <t>GR-low</t>
  </si>
  <si>
    <t>GR-med</t>
  </si>
  <si>
    <t>GR-high</t>
  </si>
  <si>
    <t>Fig. 8i</t>
  </si>
  <si>
    <t>Supplementary Fig. 1a</t>
  </si>
  <si>
    <t>Supplementary Fig. 1b</t>
  </si>
  <si>
    <t>Supplementary Fig. 1d</t>
  </si>
  <si>
    <t>Supplementary Fig. 1e</t>
  </si>
  <si>
    <t>Supplementary Fig. 1f</t>
  </si>
  <si>
    <t>Supplementary Fig. 1g</t>
  </si>
  <si>
    <t>Supplementary Fig. 1i</t>
  </si>
  <si>
    <t>Supplementary Fig. 1k</t>
  </si>
  <si>
    <t>IgG</t>
  </si>
  <si>
    <t>Anti-GR</t>
  </si>
  <si>
    <t>(-) DEX (-) MIFE</t>
  </si>
  <si>
    <t>(+) DEX (-) MIFE</t>
  </si>
  <si>
    <t>(+) DEX (+) MIFE</t>
  </si>
  <si>
    <t>Supplementary Fig. 2b</t>
  </si>
  <si>
    <t>PD-L1 #2</t>
  </si>
  <si>
    <t>PD-L1 #3</t>
  </si>
  <si>
    <t>Supplementary Fig. 2c</t>
  </si>
  <si>
    <t>HLA-A #3</t>
  </si>
  <si>
    <t>Supplementary Fig. 2d</t>
  </si>
  <si>
    <t>HLA-B #3</t>
  </si>
  <si>
    <t>HLA-B #1</t>
  </si>
  <si>
    <t>Supplementary Fig. 2e</t>
  </si>
  <si>
    <t>HLA-C #5</t>
  </si>
  <si>
    <t>Supplementary Fig. 2f</t>
  </si>
  <si>
    <t>B2M #1</t>
  </si>
  <si>
    <t>B2M #2</t>
  </si>
  <si>
    <t>B2M #3</t>
  </si>
  <si>
    <t>B2M #4</t>
  </si>
  <si>
    <t>Supplementary Fig. 3b</t>
  </si>
  <si>
    <t>Supplementary Fig. 3d</t>
  </si>
  <si>
    <t>Supplementary Fig. 3e</t>
  </si>
  <si>
    <t>Supplementary Fig. 3g</t>
  </si>
  <si>
    <t>Supplementary Fig. 3i</t>
  </si>
  <si>
    <t>Supplementary Fig. 3j</t>
  </si>
  <si>
    <t>Supplementary Fig. 3k</t>
  </si>
  <si>
    <t>Supplementary Fig. 3m</t>
  </si>
  <si>
    <t>Supplementary Fig. 3n</t>
  </si>
  <si>
    <t>Supplementary Fig. 3o</t>
  </si>
  <si>
    <t>Supplementary Fig. 3p</t>
  </si>
  <si>
    <t>Supplementary Fig. 3r</t>
  </si>
  <si>
    <t>Uns</t>
  </si>
  <si>
    <t>0h</t>
  </si>
  <si>
    <t>2h</t>
  </si>
  <si>
    <t>4h</t>
  </si>
  <si>
    <t>6h</t>
  </si>
  <si>
    <t>G1 phase</t>
  </si>
  <si>
    <t>S phase</t>
  </si>
  <si>
    <t>G2/M phase</t>
  </si>
  <si>
    <t>Supplementary Fig. 3t</t>
  </si>
  <si>
    <t>vehicle</t>
  </si>
  <si>
    <r>
      <t>% 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 / CD45</t>
    </r>
    <r>
      <rPr>
        <vertAlign val="superscript"/>
        <sz val="10"/>
        <rFont val="Arial"/>
        <family val="2"/>
      </rPr>
      <t>+</t>
    </r>
  </si>
  <si>
    <t>Supplementary Fig. 4a</t>
  </si>
  <si>
    <r>
      <t>% Treg cell / CD45</t>
    </r>
    <r>
      <rPr>
        <vertAlign val="superscript"/>
        <sz val="10"/>
        <rFont val="Arial"/>
        <family val="2"/>
      </rPr>
      <t>+</t>
    </r>
  </si>
  <si>
    <r>
      <t>% NK cell / CD45</t>
    </r>
    <r>
      <rPr>
        <vertAlign val="superscript"/>
        <sz val="10"/>
        <rFont val="Arial"/>
        <family val="2"/>
      </rPr>
      <t>+</t>
    </r>
  </si>
  <si>
    <r>
      <t>% B cell / CD45</t>
    </r>
    <r>
      <rPr>
        <vertAlign val="superscript"/>
        <sz val="10"/>
        <rFont val="Arial"/>
        <family val="2"/>
      </rPr>
      <t>+</t>
    </r>
  </si>
  <si>
    <r>
      <t>% DC / CD45</t>
    </r>
    <r>
      <rPr>
        <vertAlign val="superscript"/>
        <sz val="10"/>
        <rFont val="Arial"/>
        <family val="2"/>
      </rPr>
      <t>+</t>
    </r>
  </si>
  <si>
    <r>
      <t>% Macrophage / CD45</t>
    </r>
    <r>
      <rPr>
        <vertAlign val="superscript"/>
        <sz val="10"/>
        <rFont val="Arial"/>
        <family val="2"/>
      </rPr>
      <t>+</t>
    </r>
  </si>
  <si>
    <r>
      <t>% Gr-MDSCs / CD45</t>
    </r>
    <r>
      <rPr>
        <vertAlign val="superscript"/>
        <sz val="10"/>
        <rFont val="Arial"/>
        <family val="2"/>
      </rPr>
      <t>+</t>
    </r>
  </si>
  <si>
    <t>Supplementary Fig. 4b</t>
  </si>
  <si>
    <t>Supplementary Fig. 5c</t>
  </si>
  <si>
    <t>(-) MIFE + Isotype</t>
  </si>
  <si>
    <t>(+) MIFE + Isotype</t>
  </si>
  <si>
    <t>(-) MIFE + anti-CD8</t>
  </si>
  <si>
    <t>(+) MIFE + anti-CD8</t>
  </si>
  <si>
    <t>Supplementary Fig. 5d</t>
  </si>
  <si>
    <t>Supplementary Fig. 5e</t>
  </si>
  <si>
    <r>
      <t>% 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T cell / CD45</t>
    </r>
    <r>
      <rPr>
        <vertAlign val="superscript"/>
        <sz val="10"/>
        <rFont val="Arial"/>
        <family val="2"/>
      </rPr>
      <t>+</t>
    </r>
  </si>
  <si>
    <t>Supplementary Fig. 5g</t>
  </si>
  <si>
    <t>Supplementary Fig. 5h</t>
  </si>
  <si>
    <t>Supplementary Fig. 5j</t>
  </si>
  <si>
    <t>Supplementary Fig. 5k</t>
  </si>
  <si>
    <t>Supplementary Fig. 5l</t>
  </si>
  <si>
    <t>Supplementary Fig. 5m</t>
  </si>
  <si>
    <t>Supplementary Fig. 5n</t>
  </si>
  <si>
    <t>Supplementary Fig. 5o</t>
  </si>
  <si>
    <t>Supplementary Fig. 6b</t>
  </si>
  <si>
    <t>Supplementary Fig. 6d</t>
  </si>
  <si>
    <t>Fig. 8e</t>
  </si>
  <si>
    <t>Fig. 8h</t>
  </si>
  <si>
    <t>Overall survival (months)</t>
  </si>
  <si>
    <t>GR low</t>
  </si>
  <si>
    <t>GR high</t>
  </si>
  <si>
    <t>Independent
experiments</t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</si>
  <si>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</si>
  <si>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 of
shGR-1 vs shCont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</si>
  <si>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 of
shGR-2 vs shCont</t>
    </r>
  </si>
  <si>
    <t>P value of
shCont+DEX vs shCont-DEX</t>
  </si>
  <si>
    <t>P value of
shGR1+DEX vs shCont+DEX</t>
  </si>
  <si>
    <t>P value of
shGR2+DEX vs shCont+DEX</t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</si>
  <si>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 of
(-) DEX (-)MIFE vs (+) DEX (-)MIFE</t>
    </r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</si>
  <si>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 of
(+) DEX (+)MIFE vs (+) DEX (-)MIFE</t>
    </r>
  </si>
  <si>
    <r>
      <t xml:space="preserve">Relative 
</t>
    </r>
    <r>
      <rPr>
        <i/>
        <sz val="10"/>
        <rFont val="Arial"/>
        <family val="2"/>
      </rPr>
      <t>B2m</t>
    </r>
    <r>
      <rPr>
        <sz val="10"/>
        <rFont val="Arial"/>
        <family val="2"/>
      </rPr>
      <t xml:space="preserve"> 
mRNA (%)</t>
    </r>
  </si>
  <si>
    <t>Mean</t>
  </si>
  <si>
    <t>S.E.M.</t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</si>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</sst>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00"/>
    <numFmt numFmtId="166" formatCode="0.0000"/>
  </numFmts>
  <fonts count="19">
    <font>
      <sz val="11"/>
      <color theme="1"/>
      <name val="Calibri"/>
      <family val="2"/>
      <scheme val="minor"/>
    </font>
    <font>
      <sz val="9"/>
      <name val="宋体"/>
      <family val="3"/>
      <charset val="134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  <charset val="134"/>
    </font>
    <font>
      <i/>
      <sz val="10"/>
      <name val="Arial"/>
      <family val="2"/>
      <charset val="134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i/>
      <sz val="10"/>
      <name val="Arial"/>
    </font>
    <font>
      <vertAlign val="superscript"/>
      <sz val="10"/>
      <name val="Arial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2" fontId="7" fillId="0" borderId="5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0" xfId="0" applyNumberFormat="1" applyFont="1" applyFill="1" applyAlignment="1">
      <alignment horizontal="left" vertical="center"/>
    </xf>
    <xf numFmtId="2" fontId="0" fillId="0" borderId="0" xfId="0" applyNumberFormat="1"/>
    <xf numFmtId="2" fontId="6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6" fillId="0" borderId="0" xfId="0" applyFont="1"/>
    <xf numFmtId="2" fontId="0" fillId="0" borderId="2" xfId="0" applyNumberFormat="1" applyBorder="1"/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" fontId="6" fillId="0" borderId="5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2" fontId="6" fillId="0" borderId="0" xfId="0" applyNumberFormat="1" applyFont="1" applyBorder="1" applyAlignment="1">
      <alignment horizontal="center"/>
    </xf>
    <xf numFmtId="0" fontId="0" fillId="0" borderId="3" xfId="0" applyBorder="1"/>
    <xf numFmtId="164" fontId="6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0" xfId="0" applyBorder="1"/>
    <xf numFmtId="0" fontId="6" fillId="0" borderId="2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1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166" fontId="10" fillId="0" borderId="22" xfId="0" applyNumberFormat="1" applyFont="1" applyBorder="1" applyAlignment="1">
      <alignment horizontal="center" vertical="center"/>
    </xf>
    <xf numFmtId="165" fontId="10" fillId="0" borderId="23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165" fontId="10" fillId="0" borderId="26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66" fontId="10" fillId="0" borderId="22" xfId="0" applyNumberFormat="1" applyFont="1" applyBorder="1" applyAlignment="1" applyProtection="1">
      <alignment horizontal="center" vertical="center"/>
      <protection locked="0"/>
    </xf>
    <xf numFmtId="2" fontId="7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vertical="center"/>
    </xf>
    <xf numFmtId="166" fontId="7" fillId="0" borderId="19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 applyProtection="1">
      <alignment horizontal="center" vertical="center"/>
      <protection locked="0"/>
    </xf>
    <xf numFmtId="166" fontId="7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5" fillId="0" borderId="0" xfId="0" applyNumberFormat="1" applyFont="1" applyAlignment="1">
      <alignment horizontal="left" vertical="center"/>
    </xf>
    <xf numFmtId="166" fontId="10" fillId="0" borderId="15" xfId="0" applyNumberFormat="1" applyFon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10" fillId="0" borderId="24" xfId="0" applyNumberFormat="1" applyFont="1" applyBorder="1" applyAlignment="1">
      <alignment horizontal="center" vertical="center"/>
    </xf>
    <xf numFmtId="166" fontId="0" fillId="0" borderId="25" xfId="0" applyNumberFormat="1" applyBorder="1" applyAlignment="1">
      <alignment horizontal="center"/>
    </xf>
    <xf numFmtId="166" fontId="6" fillId="0" borderId="25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6" fontId="5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2" xfId="0" applyNumberFormat="1" applyBorder="1" applyAlignment="1">
      <alignment horizontal="left" vertical="center"/>
    </xf>
    <xf numFmtId="2" fontId="0" fillId="0" borderId="2" xfId="0" applyNumberFormat="1" applyBorder="1" applyAlignment="1">
      <alignment vertical="center"/>
    </xf>
    <xf numFmtId="2" fontId="6" fillId="0" borderId="7" xfId="0" applyNumberFormat="1" applyFont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2" xfId="0" applyBorder="1" applyAlignment="1">
      <alignment vertical="center"/>
    </xf>
    <xf numFmtId="166" fontId="10" fillId="0" borderId="0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2" fontId="5" fillId="0" borderId="0" xfId="0" applyNumberFormat="1" applyFont="1" applyFill="1" applyBorder="1" applyAlignment="1">
      <alignment horizontal="left" vertical="center"/>
    </xf>
    <xf numFmtId="2" fontId="16" fillId="0" borderId="0" xfId="0" applyNumberFormat="1" applyFont="1" applyBorder="1" applyAlignment="1">
      <alignment horizontal="left" vertical="center"/>
    </xf>
    <xf numFmtId="166" fontId="10" fillId="0" borderId="0" xfId="0" applyNumberFormat="1" applyFont="1" applyBorder="1" applyAlignment="1">
      <alignment vertical="center"/>
    </xf>
    <xf numFmtId="166" fontId="6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/>
    </xf>
    <xf numFmtId="166" fontId="0" fillId="0" borderId="0" xfId="0" applyNumberForma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>
      <alignment vertical="center"/>
    </xf>
    <xf numFmtId="166" fontId="6" fillId="0" borderId="0" xfId="0" applyNumberFormat="1" applyFont="1" applyBorder="1" applyAlignment="1">
      <alignment vertical="center"/>
    </xf>
    <xf numFmtId="166" fontId="6" fillId="0" borderId="17" xfId="0" applyNumberFormat="1" applyFont="1" applyBorder="1" applyAlignment="1">
      <alignment horizontal="center"/>
    </xf>
    <xf numFmtId="0" fontId="0" fillId="0" borderId="0" xfId="0" applyFill="1"/>
    <xf numFmtId="166" fontId="1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/>
    </xf>
    <xf numFmtId="166" fontId="7" fillId="0" borderId="3" xfId="0" applyNumberFormat="1" applyFont="1" applyFill="1" applyBorder="1" applyAlignment="1">
      <alignment horizontal="center" vertical="center"/>
    </xf>
    <xf numFmtId="166" fontId="6" fillId="0" borderId="3" xfId="0" applyNumberFormat="1" applyFont="1" applyFill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left"/>
    </xf>
    <xf numFmtId="2" fontId="6" fillId="0" borderId="8" xfId="0" applyNumberFormat="1" applyFont="1" applyFill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0" fillId="0" borderId="2" xfId="0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left"/>
    </xf>
    <xf numFmtId="166" fontId="7" fillId="0" borderId="22" xfId="0" applyNumberFormat="1" applyFont="1" applyFill="1" applyBorder="1" applyAlignment="1">
      <alignment horizontal="center" vertical="center"/>
    </xf>
    <xf numFmtId="166" fontId="6" fillId="0" borderId="22" xfId="0" applyNumberFormat="1" applyFont="1" applyFill="1" applyBorder="1" applyAlignment="1">
      <alignment horizontal="center" vertical="center"/>
    </xf>
    <xf numFmtId="165" fontId="10" fillId="0" borderId="23" xfId="0" applyNumberFormat="1" applyFont="1" applyFill="1" applyBorder="1" applyAlignment="1">
      <alignment horizontal="center" vertical="center"/>
    </xf>
    <xf numFmtId="166" fontId="10" fillId="0" borderId="3" xfId="0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left"/>
    </xf>
    <xf numFmtId="166" fontId="10" fillId="0" borderId="2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6" fontId="7" fillId="0" borderId="8" xfId="0" applyNumberFormat="1" applyFont="1" applyFill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2" fontId="7" fillId="0" borderId="22" xfId="0" applyNumberFormat="1" applyFont="1" applyFill="1" applyBorder="1" applyAlignment="1">
      <alignment horizontal="center" vertical="center"/>
    </xf>
    <xf numFmtId="165" fontId="10" fillId="0" borderId="22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Alignment="1">
      <alignment horizontal="left" vertical="center"/>
    </xf>
    <xf numFmtId="0" fontId="0" fillId="0" borderId="0" xfId="0" applyFill="1" applyBorder="1"/>
    <xf numFmtId="166" fontId="14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2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6" fontId="10" fillId="0" borderId="21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166" fontId="6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 wrapText="1"/>
    </xf>
    <xf numFmtId="166" fontId="6" fillId="0" borderId="38" xfId="0" applyNumberFormat="1" applyFont="1" applyBorder="1" applyAlignment="1">
      <alignment horizontal="center" vertical="center" wrapText="1"/>
    </xf>
    <xf numFmtId="166" fontId="6" fillId="0" borderId="38" xfId="0" applyNumberFormat="1" applyFont="1" applyBorder="1" applyAlignment="1">
      <alignment horizontal="center" vertical="center"/>
    </xf>
    <xf numFmtId="166" fontId="6" fillId="0" borderId="39" xfId="0" applyNumberFormat="1" applyFon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horizontal="center" vertical="center"/>
    </xf>
    <xf numFmtId="2" fontId="10" fillId="0" borderId="28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 wrapText="1"/>
    </xf>
    <xf numFmtId="165" fontId="10" fillId="0" borderId="28" xfId="0" applyNumberFormat="1" applyFont="1" applyFill="1" applyBorder="1" applyAlignment="1">
      <alignment horizontal="center" vertical="center" wrapText="1"/>
    </xf>
    <xf numFmtId="165" fontId="10" fillId="0" borderId="18" xfId="0" applyNumberFormat="1" applyFont="1" applyFill="1" applyBorder="1" applyAlignment="1">
      <alignment horizontal="center" vertical="center" wrapText="1"/>
    </xf>
    <xf numFmtId="165" fontId="10" fillId="0" borderId="29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22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X122"/>
  <sheetViews>
    <sheetView tabSelected="1" zoomScale="85" zoomScaleNormal="85" workbookViewId="0"/>
  </sheetViews>
  <sheetFormatPr defaultRowHeight="15"/>
  <cols>
    <col min="2" max="2" width="13" customWidth="1"/>
    <col min="4" max="4" width="12.7109375" customWidth="1"/>
    <col min="14" max="14" width="10.85546875" customWidth="1"/>
    <col min="16" max="16" width="20.85546875" customWidth="1"/>
    <col min="33" max="34" width="10.85546875" customWidth="1"/>
    <col min="36" max="36" width="16" customWidth="1"/>
    <col min="44" max="44" width="11.140625" customWidth="1"/>
    <col min="48" max="48" width="14.5703125" customWidth="1"/>
    <col min="49" max="49" width="16.7109375" customWidth="1"/>
    <col min="50" max="50" width="16.85546875" customWidth="1"/>
    <col min="68" max="68" width="12" customWidth="1"/>
    <col min="69" max="69" width="14.85546875" customWidth="1"/>
    <col min="70" max="70" width="16" customWidth="1"/>
  </cols>
  <sheetData>
    <row r="2" spans="2:34" ht="23.45" customHeight="1" thickBot="1">
      <c r="B2" s="143" t="s">
        <v>44</v>
      </c>
      <c r="C2" s="89"/>
      <c r="D2" s="89"/>
      <c r="E2" s="89"/>
      <c r="F2" s="89"/>
      <c r="G2" s="89"/>
      <c r="H2" s="89"/>
      <c r="I2" s="89"/>
      <c r="J2" s="89"/>
      <c r="K2" s="89"/>
      <c r="L2" s="115"/>
      <c r="M2" s="115"/>
      <c r="N2" s="116"/>
      <c r="P2" s="4" t="s">
        <v>89</v>
      </c>
    </row>
    <row r="3" spans="2:34" ht="14.45" customHeight="1">
      <c r="B3" s="297" t="s">
        <v>339</v>
      </c>
      <c r="C3" s="299" t="s">
        <v>85</v>
      </c>
      <c r="D3" s="278" t="s">
        <v>45</v>
      </c>
      <c r="E3" s="278"/>
      <c r="F3" s="278"/>
      <c r="G3" s="278" t="s">
        <v>46</v>
      </c>
      <c r="H3" s="278"/>
      <c r="I3" s="278"/>
      <c r="J3" s="269" t="s">
        <v>45</v>
      </c>
      <c r="K3" s="269"/>
      <c r="L3" s="269" t="s">
        <v>46</v>
      </c>
      <c r="M3" s="269"/>
      <c r="N3" s="291" t="s">
        <v>340</v>
      </c>
      <c r="P3" s="13"/>
      <c r="Q3" s="276" t="s">
        <v>86</v>
      </c>
      <c r="R3" s="276"/>
      <c r="S3" s="276"/>
      <c r="T3" s="276" t="s">
        <v>87</v>
      </c>
      <c r="U3" s="276"/>
      <c r="V3" s="277"/>
    </row>
    <row r="4" spans="2:34" ht="15.75" thickBot="1">
      <c r="B4" s="298"/>
      <c r="C4" s="300"/>
      <c r="D4" s="290"/>
      <c r="E4" s="290"/>
      <c r="F4" s="290"/>
      <c r="G4" s="290"/>
      <c r="H4" s="290"/>
      <c r="I4" s="290"/>
      <c r="J4" s="172" t="s">
        <v>349</v>
      </c>
      <c r="K4" s="172" t="s">
        <v>350</v>
      </c>
      <c r="L4" s="172" t="s">
        <v>349</v>
      </c>
      <c r="M4" s="172" t="s">
        <v>350</v>
      </c>
      <c r="N4" s="292"/>
      <c r="P4" s="14" t="s">
        <v>88</v>
      </c>
      <c r="Q4" s="9">
        <v>1.004813</v>
      </c>
      <c r="R4" s="9">
        <v>0.98465199999999997</v>
      </c>
      <c r="S4" s="9">
        <v>1.010535</v>
      </c>
      <c r="T4" s="9">
        <v>0.659613</v>
      </c>
      <c r="U4" s="9">
        <v>0.638907</v>
      </c>
      <c r="V4" s="10">
        <v>0.67378099999999996</v>
      </c>
    </row>
    <row r="5" spans="2:34">
      <c r="B5" s="293" t="s">
        <v>6</v>
      </c>
      <c r="C5" s="118" t="s">
        <v>47</v>
      </c>
      <c r="D5" s="119">
        <v>109.5829</v>
      </c>
      <c r="E5" s="119">
        <v>96.60718</v>
      </c>
      <c r="F5" s="119">
        <v>93.809929999999994</v>
      </c>
      <c r="G5" s="119">
        <v>95.565449999999998</v>
      </c>
      <c r="H5" s="119">
        <v>90.770939999999996</v>
      </c>
      <c r="I5" s="119">
        <v>94.437650000000005</v>
      </c>
      <c r="J5" s="119">
        <f>AVERAGE(D5:F5)</f>
        <v>100.00000333333332</v>
      </c>
      <c r="K5" s="119">
        <f>STDEV(D5:F5)/SQRT(3)</f>
        <v>4.85901510197397</v>
      </c>
      <c r="L5" s="119">
        <f>AVERAGE(G5:I5)</f>
        <v>93.591346666666666</v>
      </c>
      <c r="M5" s="119">
        <f>STDEV(G5:I5)/SQRT(3)</f>
        <v>1.4472967369125731</v>
      </c>
      <c r="N5" s="120">
        <f>TTEST(D5:F5,G5:I5,2,2)</f>
        <v>0.27485851230537522</v>
      </c>
      <c r="P5" s="15"/>
      <c r="Q5" s="15"/>
      <c r="R5" s="15"/>
      <c r="S5" s="15"/>
      <c r="T5" s="15"/>
      <c r="U5" s="15"/>
      <c r="V5" s="15"/>
    </row>
    <row r="6" spans="2:34" ht="16.5" thickBot="1">
      <c r="B6" s="294"/>
      <c r="C6" s="121" t="s">
        <v>48</v>
      </c>
      <c r="D6" s="122">
        <v>85.463920000000002</v>
      </c>
      <c r="E6" s="122">
        <v>109.52119999999999</v>
      </c>
      <c r="F6" s="122">
        <v>105.01479999999999</v>
      </c>
      <c r="G6" s="122">
        <v>56.788510000000002</v>
      </c>
      <c r="H6" s="122">
        <v>86.569469999999995</v>
      </c>
      <c r="I6" s="122">
        <v>78.778919999999999</v>
      </c>
      <c r="J6" s="122">
        <f t="shared" ref="J6:J29" si="0">AVERAGE(D6:F6)</f>
        <v>99.99997333333333</v>
      </c>
      <c r="K6" s="122">
        <f t="shared" ref="K6:K69" si="1">STDEV(D6:F6)/SQRT(3)</f>
        <v>7.383529985089285</v>
      </c>
      <c r="L6" s="122">
        <f t="shared" ref="L6:L29" si="2">AVERAGE(G6:I6)</f>
        <v>74.045633333333328</v>
      </c>
      <c r="M6" s="122">
        <f t="shared" ref="M6:M69" si="3">STDEV(G6:I6)/SQRT(3)</f>
        <v>8.916826726888015</v>
      </c>
      <c r="N6" s="123">
        <f t="shared" ref="N6:N69" si="4">TTEST(D6:F6,G6:I6,2,2)</f>
        <v>8.8436071579822181E-2</v>
      </c>
      <c r="P6" s="16" t="s">
        <v>91</v>
      </c>
      <c r="Q6" s="15"/>
      <c r="R6" s="15"/>
      <c r="S6" s="15"/>
      <c r="T6" s="15"/>
      <c r="U6" s="15"/>
      <c r="V6" s="15"/>
    </row>
    <row r="7" spans="2:34">
      <c r="B7" s="294"/>
      <c r="C7" s="121" t="s">
        <v>49</v>
      </c>
      <c r="D7" s="122">
        <v>92.288200000000003</v>
      </c>
      <c r="E7" s="122">
        <v>110.3511</v>
      </c>
      <c r="F7" s="122">
        <v>97.360699999999994</v>
      </c>
      <c r="G7" s="122">
        <v>135.10560000000001</v>
      </c>
      <c r="H7" s="122">
        <v>83.960700000000003</v>
      </c>
      <c r="I7" s="122">
        <v>72.664199999999994</v>
      </c>
      <c r="J7" s="122">
        <f t="shared" si="0"/>
        <v>100</v>
      </c>
      <c r="K7" s="122">
        <f t="shared" si="1"/>
        <v>5.3787085646401538</v>
      </c>
      <c r="L7" s="122">
        <f t="shared" si="2"/>
        <v>97.243499999999997</v>
      </c>
      <c r="M7" s="122">
        <f t="shared" si="3"/>
        <v>19.209864569798508</v>
      </c>
      <c r="N7" s="123">
        <f t="shared" si="4"/>
        <v>0.89677545360319988</v>
      </c>
      <c r="P7" s="13"/>
      <c r="Q7" s="281" t="s">
        <v>86</v>
      </c>
      <c r="R7" s="282"/>
      <c r="S7" s="283"/>
      <c r="T7" s="281" t="s">
        <v>87</v>
      </c>
      <c r="U7" s="282"/>
      <c r="V7" s="284"/>
    </row>
    <row r="8" spans="2:34" ht="15.75" thickBot="1">
      <c r="B8" s="294"/>
      <c r="C8" s="121" t="s">
        <v>50</v>
      </c>
      <c r="D8" s="122">
        <v>98.006489999999999</v>
      </c>
      <c r="E8" s="122">
        <v>101.9935</v>
      </c>
      <c r="F8" s="122">
        <v>100</v>
      </c>
      <c r="G8" s="122">
        <v>91.347859999999997</v>
      </c>
      <c r="H8" s="122">
        <v>89.974810000000005</v>
      </c>
      <c r="I8" s="122">
        <v>90.99</v>
      </c>
      <c r="J8" s="122">
        <f t="shared" si="0"/>
        <v>99.999996666666675</v>
      </c>
      <c r="K8" s="122">
        <f t="shared" si="1"/>
        <v>1.1509506483820711</v>
      </c>
      <c r="L8" s="122">
        <f t="shared" si="2"/>
        <v>90.770890000000009</v>
      </c>
      <c r="M8" s="122">
        <f t="shared" si="3"/>
        <v>0.41122721606592516</v>
      </c>
      <c r="N8" s="123">
        <f t="shared" si="4"/>
        <v>1.6479738925755146E-3</v>
      </c>
      <c r="P8" s="14" t="s">
        <v>90</v>
      </c>
      <c r="Q8" s="9">
        <v>1.073518</v>
      </c>
      <c r="R8" s="9">
        <v>0.86087000000000002</v>
      </c>
      <c r="S8" s="9">
        <v>1.0656129999999999</v>
      </c>
      <c r="T8" s="9">
        <v>1.426877</v>
      </c>
      <c r="U8" s="9">
        <v>1.5802369999999999</v>
      </c>
      <c r="V8" s="10">
        <v>1.5328059999999999</v>
      </c>
    </row>
    <row r="9" spans="2:34">
      <c r="B9" s="294"/>
      <c r="C9" s="121" t="s">
        <v>51</v>
      </c>
      <c r="D9" s="122">
        <v>73.209230000000005</v>
      </c>
      <c r="E9" s="122">
        <v>151.41399999999999</v>
      </c>
      <c r="F9" s="122">
        <v>75.376819999999995</v>
      </c>
      <c r="G9" s="122">
        <v>83.874179999999996</v>
      </c>
      <c r="H9" s="122">
        <v>65.932450000000003</v>
      </c>
      <c r="I9" s="122">
        <v>54.237250000000003</v>
      </c>
      <c r="J9" s="122">
        <f t="shared" si="0"/>
        <v>100.00001666666667</v>
      </c>
      <c r="K9" s="122">
        <f t="shared" si="1"/>
        <v>25.714605922524736</v>
      </c>
      <c r="L9" s="122">
        <f t="shared" si="2"/>
        <v>68.014626666666672</v>
      </c>
      <c r="M9" s="122">
        <f t="shared" si="3"/>
        <v>8.6185555578189099</v>
      </c>
      <c r="N9" s="123">
        <f t="shared" si="4"/>
        <v>0.3036025502026537</v>
      </c>
    </row>
    <row r="10" spans="2:34" ht="16.5" thickBot="1">
      <c r="B10" s="294"/>
      <c r="C10" s="121" t="s">
        <v>52</v>
      </c>
      <c r="D10" s="122">
        <v>96.226470000000006</v>
      </c>
      <c r="E10" s="122">
        <v>99.107849999999999</v>
      </c>
      <c r="F10" s="122">
        <v>104.6657</v>
      </c>
      <c r="G10" s="122">
        <v>104.83069999999999</v>
      </c>
      <c r="H10" s="122">
        <v>118.8858</v>
      </c>
      <c r="I10" s="122">
        <v>110.0582</v>
      </c>
      <c r="J10" s="122">
        <f t="shared" si="0"/>
        <v>100.00000666666666</v>
      </c>
      <c r="K10" s="122">
        <f t="shared" si="1"/>
        <v>2.476698635053884</v>
      </c>
      <c r="L10" s="122">
        <f t="shared" si="2"/>
        <v>111.25823333333334</v>
      </c>
      <c r="M10" s="122">
        <f t="shared" si="3"/>
        <v>4.1014842436746157</v>
      </c>
      <c r="N10" s="123">
        <f t="shared" si="4"/>
        <v>7.853760698692816E-2</v>
      </c>
      <c r="P10" s="16" t="s">
        <v>92</v>
      </c>
    </row>
    <row r="11" spans="2:34">
      <c r="B11" s="294"/>
      <c r="C11" s="121" t="s">
        <v>1</v>
      </c>
      <c r="D11" s="122">
        <v>100.17489999999999</v>
      </c>
      <c r="E11" s="122">
        <v>107.57980000000001</v>
      </c>
      <c r="F11" s="122">
        <v>92.245270000000005</v>
      </c>
      <c r="G11" s="122">
        <v>46.430500000000002</v>
      </c>
      <c r="H11" s="122">
        <v>52.40052</v>
      </c>
      <c r="I11" s="122">
        <v>47.258490000000002</v>
      </c>
      <c r="J11" s="122">
        <f t="shared" si="0"/>
        <v>99.999990000000011</v>
      </c>
      <c r="K11" s="122">
        <f t="shared" si="1"/>
        <v>4.427561319405978</v>
      </c>
      <c r="L11" s="122">
        <f t="shared" si="2"/>
        <v>48.696503333333332</v>
      </c>
      <c r="M11" s="122">
        <f t="shared" si="3"/>
        <v>1.8673685995926039</v>
      </c>
      <c r="N11" s="123">
        <f t="shared" si="4"/>
        <v>4.3595639490610173E-4</v>
      </c>
      <c r="P11" s="12"/>
      <c r="Q11" s="279" t="s">
        <v>86</v>
      </c>
      <c r="R11" s="279"/>
      <c r="S11" s="279"/>
      <c r="T11" s="279" t="s">
        <v>87</v>
      </c>
      <c r="U11" s="279"/>
      <c r="V11" s="280"/>
    </row>
    <row r="12" spans="2:34" ht="15.75" thickBot="1">
      <c r="B12" s="294"/>
      <c r="C12" s="121" t="s">
        <v>53</v>
      </c>
      <c r="D12" s="122">
        <v>91.577699999999993</v>
      </c>
      <c r="E12" s="122">
        <v>108.4158</v>
      </c>
      <c r="F12" s="122">
        <v>100.0065</v>
      </c>
      <c r="G12" s="122">
        <v>139.76390000000001</v>
      </c>
      <c r="H12" s="122">
        <v>109.48</v>
      </c>
      <c r="I12" s="122">
        <v>102.7298</v>
      </c>
      <c r="J12" s="122">
        <f t="shared" si="0"/>
        <v>100</v>
      </c>
      <c r="K12" s="122">
        <f t="shared" si="1"/>
        <v>4.860741870332145</v>
      </c>
      <c r="L12" s="122">
        <f t="shared" si="2"/>
        <v>117.32456666666667</v>
      </c>
      <c r="M12" s="122">
        <f t="shared" si="3"/>
        <v>11.387625745274743</v>
      </c>
      <c r="N12" s="123">
        <f t="shared" si="4"/>
        <v>0.23431797396334503</v>
      </c>
      <c r="P12" s="14" t="s">
        <v>93</v>
      </c>
      <c r="Q12" s="9">
        <v>1.0035780000000001</v>
      </c>
      <c r="R12" s="9">
        <v>1.016435</v>
      </c>
      <c r="S12" s="9">
        <v>0.97998700000000005</v>
      </c>
      <c r="T12" s="9">
        <v>1.510392</v>
      </c>
      <c r="U12" s="9">
        <v>1.616384</v>
      </c>
      <c r="V12" s="10">
        <v>1.4303399999999999</v>
      </c>
    </row>
    <row r="13" spans="2:34">
      <c r="B13" s="294"/>
      <c r="C13" s="121" t="s">
        <v>54</v>
      </c>
      <c r="D13" s="122">
        <v>100.3767</v>
      </c>
      <c r="E13" s="122">
        <v>96.496840000000006</v>
      </c>
      <c r="F13" s="122">
        <v>103.12649999999999</v>
      </c>
      <c r="G13" s="122">
        <v>99.862849999999995</v>
      </c>
      <c r="H13" s="122">
        <v>90.884010000000004</v>
      </c>
      <c r="I13" s="122">
        <v>131.12219999999999</v>
      </c>
      <c r="J13" s="122">
        <f t="shared" si="0"/>
        <v>100.00001333333334</v>
      </c>
      <c r="K13" s="122">
        <f t="shared" si="1"/>
        <v>1.9230633169098803</v>
      </c>
      <c r="L13" s="122">
        <f>AVERAGE(G13:I13)</f>
        <v>107.28968666666667</v>
      </c>
      <c r="M13" s="122">
        <f t="shared" si="3"/>
        <v>12.194895254081141</v>
      </c>
      <c r="N13" s="123">
        <f t="shared" si="4"/>
        <v>0.58662360181764805</v>
      </c>
      <c r="P13" s="173"/>
      <c r="Q13" s="174"/>
      <c r="R13" s="174"/>
      <c r="S13" s="174"/>
      <c r="T13" s="174"/>
      <c r="U13" s="174"/>
      <c r="V13" s="174"/>
    </row>
    <row r="14" spans="2:34" ht="16.5" thickBot="1">
      <c r="B14" s="294"/>
      <c r="C14" s="121" t="s">
        <v>55</v>
      </c>
      <c r="D14" s="122">
        <v>101.4687</v>
      </c>
      <c r="E14" s="122">
        <v>104.7317</v>
      </c>
      <c r="F14" s="122">
        <v>93.799530000000004</v>
      </c>
      <c r="G14" s="122">
        <v>46.262949999999996</v>
      </c>
      <c r="H14" s="122">
        <v>49.37236</v>
      </c>
      <c r="I14" s="122">
        <v>51.15352</v>
      </c>
      <c r="J14" s="122">
        <f t="shared" si="0"/>
        <v>99.999976666666669</v>
      </c>
      <c r="K14" s="122">
        <f t="shared" si="1"/>
        <v>3.2401618477905965</v>
      </c>
      <c r="L14" s="122">
        <f t="shared" si="2"/>
        <v>48.929610000000004</v>
      </c>
      <c r="M14" s="122">
        <f t="shared" si="3"/>
        <v>1.429036902147738</v>
      </c>
      <c r="N14" s="123">
        <f t="shared" si="4"/>
        <v>1.3437884221517452E-4</v>
      </c>
      <c r="P14" s="143" t="s">
        <v>98</v>
      </c>
      <c r="Q14" s="89"/>
      <c r="R14" s="89"/>
      <c r="S14" s="89"/>
      <c r="T14" s="89"/>
      <c r="U14" s="89"/>
      <c r="V14" s="89"/>
      <c r="W14" s="89"/>
      <c r="X14" s="89"/>
      <c r="Y14" s="115"/>
      <c r="Z14" s="116"/>
      <c r="AA14" s="89"/>
      <c r="AB14" s="89"/>
      <c r="AC14" s="89"/>
      <c r="AD14" s="89"/>
      <c r="AE14" s="89"/>
      <c r="AF14" s="89"/>
      <c r="AG14" s="89"/>
      <c r="AH14" s="89"/>
    </row>
    <row r="15" spans="2:34">
      <c r="B15" s="294"/>
      <c r="C15" s="121" t="s">
        <v>56</v>
      </c>
      <c r="D15" s="122">
        <v>92.560550000000006</v>
      </c>
      <c r="E15" s="122">
        <v>83.773259999999993</v>
      </c>
      <c r="F15" s="122">
        <v>123.6662</v>
      </c>
      <c r="G15" s="122">
        <v>106.6661</v>
      </c>
      <c r="H15" s="122">
        <v>122.3113</v>
      </c>
      <c r="I15" s="122">
        <v>95.117990000000006</v>
      </c>
      <c r="J15" s="122">
        <f t="shared" si="0"/>
        <v>100.00000333333332</v>
      </c>
      <c r="K15" s="122">
        <f t="shared" si="1"/>
        <v>12.101938754941123</v>
      </c>
      <c r="L15" s="122">
        <f t="shared" si="2"/>
        <v>108.03179666666666</v>
      </c>
      <c r="M15" s="122">
        <f t="shared" si="3"/>
        <v>7.8796758124522759</v>
      </c>
      <c r="N15" s="123">
        <f t="shared" si="4"/>
        <v>0.60773465256171488</v>
      </c>
      <c r="P15" s="297" t="s">
        <v>339</v>
      </c>
      <c r="Q15" s="304" t="s">
        <v>85</v>
      </c>
      <c r="R15" s="278" t="s">
        <v>95</v>
      </c>
      <c r="S15" s="278"/>
      <c r="T15" s="278"/>
      <c r="U15" s="278" t="s">
        <v>96</v>
      </c>
      <c r="V15" s="278"/>
      <c r="W15" s="278"/>
      <c r="X15" s="278" t="s">
        <v>97</v>
      </c>
      <c r="Y15" s="278"/>
      <c r="Z15" s="278"/>
      <c r="AA15" s="269" t="s">
        <v>95</v>
      </c>
      <c r="AB15" s="269"/>
      <c r="AC15" s="269" t="s">
        <v>96</v>
      </c>
      <c r="AD15" s="269"/>
      <c r="AE15" s="269" t="s">
        <v>97</v>
      </c>
      <c r="AF15" s="269"/>
      <c r="AG15" s="270" t="s">
        <v>341</v>
      </c>
      <c r="AH15" s="272" t="s">
        <v>342</v>
      </c>
    </row>
    <row r="16" spans="2:34" ht="15.75" thickBot="1">
      <c r="B16" s="294"/>
      <c r="C16" s="121" t="s">
        <v>57</v>
      </c>
      <c r="D16" s="122">
        <v>97.480900000000005</v>
      </c>
      <c r="E16" s="122">
        <v>104.1956</v>
      </c>
      <c r="F16" s="122">
        <v>98.323499999999996</v>
      </c>
      <c r="G16" s="122">
        <v>118.94329999999999</v>
      </c>
      <c r="H16" s="122">
        <v>76.783299999999997</v>
      </c>
      <c r="I16" s="122">
        <v>77.130399999999995</v>
      </c>
      <c r="J16" s="122">
        <f t="shared" si="0"/>
        <v>100</v>
      </c>
      <c r="K16" s="122">
        <f t="shared" si="1"/>
        <v>2.1118544938828836</v>
      </c>
      <c r="L16" s="122">
        <f t="shared" si="2"/>
        <v>90.952333333333328</v>
      </c>
      <c r="M16" s="122">
        <f t="shared" si="3"/>
        <v>13.995842011151462</v>
      </c>
      <c r="N16" s="123">
        <f t="shared" si="4"/>
        <v>0.55745127262693361</v>
      </c>
      <c r="P16" s="298"/>
      <c r="Q16" s="305"/>
      <c r="R16" s="290"/>
      <c r="S16" s="290"/>
      <c r="T16" s="290"/>
      <c r="U16" s="290"/>
      <c r="V16" s="290"/>
      <c r="W16" s="290"/>
      <c r="X16" s="290"/>
      <c r="Y16" s="290"/>
      <c r="Z16" s="290"/>
      <c r="AA16" s="172" t="s">
        <v>349</v>
      </c>
      <c r="AB16" s="172" t="s">
        <v>350</v>
      </c>
      <c r="AC16" s="172" t="s">
        <v>349</v>
      </c>
      <c r="AD16" s="172" t="s">
        <v>350</v>
      </c>
      <c r="AE16" s="172" t="s">
        <v>349</v>
      </c>
      <c r="AF16" s="172" t="s">
        <v>350</v>
      </c>
      <c r="AG16" s="271"/>
      <c r="AH16" s="273"/>
    </row>
    <row r="17" spans="2:34">
      <c r="B17" s="294"/>
      <c r="C17" s="121" t="s">
        <v>58</v>
      </c>
      <c r="D17" s="122">
        <v>102.2392</v>
      </c>
      <c r="E17" s="122">
        <v>97.777410000000003</v>
      </c>
      <c r="F17" s="122">
        <v>99.983410000000006</v>
      </c>
      <c r="G17" s="122">
        <v>86.225440000000006</v>
      </c>
      <c r="H17" s="122">
        <v>86.316019999999995</v>
      </c>
      <c r="I17" s="122">
        <v>86.270719999999997</v>
      </c>
      <c r="J17" s="122">
        <f t="shared" si="0"/>
        <v>100.00000666666666</v>
      </c>
      <c r="K17" s="122">
        <f t="shared" si="1"/>
        <v>1.2880345606172374</v>
      </c>
      <c r="L17" s="122">
        <f t="shared" si="2"/>
        <v>86.270726666666675</v>
      </c>
      <c r="M17" s="122">
        <f t="shared" si="3"/>
        <v>2.6148193904059071E-2</v>
      </c>
      <c r="N17" s="123">
        <f t="shared" si="4"/>
        <v>4.390915958054498E-4</v>
      </c>
      <c r="P17" s="293" t="s">
        <v>6</v>
      </c>
      <c r="Q17" s="140" t="s">
        <v>1</v>
      </c>
      <c r="R17" s="119">
        <v>86.984449999999995</v>
      </c>
      <c r="S17" s="119">
        <v>115.4909</v>
      </c>
      <c r="T17" s="119">
        <v>97.524600000000007</v>
      </c>
      <c r="U17" s="119">
        <v>20.931450000000002</v>
      </c>
      <c r="V17" s="119">
        <v>24.186599999999999</v>
      </c>
      <c r="W17" s="119">
        <v>30.715299999999999</v>
      </c>
      <c r="X17" s="119">
        <v>1.6542110000000001</v>
      </c>
      <c r="Y17" s="119">
        <v>2.4186999999999999</v>
      </c>
      <c r="Z17" s="119">
        <v>1.5551999999999999</v>
      </c>
      <c r="AA17" s="133">
        <f>AVERAGE(R17:T17)</f>
        <v>99.999983333333333</v>
      </c>
      <c r="AB17" s="119">
        <f>STDEV(R17:T17)/SQRT(3)</f>
        <v>8.3216597880838084</v>
      </c>
      <c r="AC17" s="133">
        <f>AVERAGE(U17:W17)</f>
        <v>25.277783333333332</v>
      </c>
      <c r="AD17" s="119">
        <f>STDEV(U17:W17)/SQRT(3)</f>
        <v>2.8765686158936763</v>
      </c>
      <c r="AE17" s="133">
        <f>AVERAGE(X17:Z17)</f>
        <v>1.876037</v>
      </c>
      <c r="AF17" s="119">
        <f>STDEV(X17:Z17)/SQRT(3)</f>
        <v>0.27283275903441906</v>
      </c>
      <c r="AG17" s="112">
        <f>TTEST(U17:W17,R17:T17,2,2)</f>
        <v>1.0569739777362467E-3</v>
      </c>
      <c r="AH17" s="113">
        <f>TTEST(X17:Z17,R17:T17,2,2)</f>
        <v>2.9666086394812996E-4</v>
      </c>
    </row>
    <row r="18" spans="2:34">
      <c r="B18" s="294"/>
      <c r="C18" s="121" t="s">
        <v>59</v>
      </c>
      <c r="D18" s="122">
        <v>103.1935</v>
      </c>
      <c r="E18" s="122">
        <v>72.942400000000006</v>
      </c>
      <c r="F18" s="122">
        <v>123.86409999999999</v>
      </c>
      <c r="G18" s="122">
        <v>128.6465</v>
      </c>
      <c r="H18" s="122">
        <v>96.276889999999995</v>
      </c>
      <c r="I18" s="122">
        <v>86.470309999999998</v>
      </c>
      <c r="J18" s="122">
        <f t="shared" si="0"/>
        <v>100</v>
      </c>
      <c r="K18" s="122">
        <f t="shared" si="1"/>
        <v>14.786296746312111</v>
      </c>
      <c r="L18" s="122">
        <f t="shared" si="2"/>
        <v>103.79789999999998</v>
      </c>
      <c r="M18" s="122">
        <f t="shared" si="3"/>
        <v>12.742735764532723</v>
      </c>
      <c r="N18" s="123">
        <f t="shared" si="4"/>
        <v>0.85521263431119454</v>
      </c>
      <c r="P18" s="294"/>
      <c r="Q18" s="137" t="s">
        <v>81</v>
      </c>
      <c r="R18" s="122">
        <v>95.410499999999999</v>
      </c>
      <c r="S18" s="122">
        <v>85.676100000000005</v>
      </c>
      <c r="T18" s="122">
        <v>118.9135</v>
      </c>
      <c r="U18" s="122">
        <v>136.57830000000001</v>
      </c>
      <c r="V18" s="122">
        <v>150.1814</v>
      </c>
      <c r="W18" s="122">
        <v>139.11709999999999</v>
      </c>
      <c r="X18" s="122">
        <v>159.6677</v>
      </c>
      <c r="Y18" s="122">
        <v>163.345</v>
      </c>
      <c r="Z18" s="122">
        <v>166.06399999999999</v>
      </c>
      <c r="AA18" s="128">
        <f t="shared" ref="AA18:AA34" si="5">AVERAGE(R18:T18)</f>
        <v>100.00003333333332</v>
      </c>
      <c r="AB18" s="122">
        <f t="shared" ref="AB18:AB34" si="6">STDEV(R18:T18)/SQRT(3)</f>
        <v>9.8654118321425948</v>
      </c>
      <c r="AC18" s="128">
        <f t="shared" ref="AC18:AC34" si="7">AVERAGE(U18:W18)</f>
        <v>141.95893333333333</v>
      </c>
      <c r="AD18" s="122">
        <f t="shared" ref="AD18:AD34" si="8">STDEV(U18:W18)/SQRT(3)</f>
        <v>4.1760465723509865</v>
      </c>
      <c r="AE18" s="128">
        <f t="shared" ref="AE18:AE34" si="9">AVERAGE(X18:Z18)</f>
        <v>163.02556666666666</v>
      </c>
      <c r="AF18" s="122">
        <f t="shared" ref="AF18:AF34" si="10">STDEV(X18:Z18)/SQRT(3)</f>
        <v>1.8533475715879923</v>
      </c>
      <c r="AG18" s="144">
        <f t="shared" ref="AG18:AG34" si="11">TTEST(U18:W18,R18:T18,2,2)</f>
        <v>1.7296053402821164E-2</v>
      </c>
      <c r="AH18" s="145">
        <f t="shared" ref="AH18:AH34" si="12">TTEST(X18:Z18,R18:T18,2,2)</f>
        <v>3.2853297363066463E-3</v>
      </c>
    </row>
    <row r="19" spans="2:34">
      <c r="B19" s="294"/>
      <c r="C19" s="121" t="s">
        <v>60</v>
      </c>
      <c r="D19" s="122">
        <v>86.972319999999996</v>
      </c>
      <c r="E19" s="122">
        <v>86.670339999999996</v>
      </c>
      <c r="F19" s="122">
        <v>126.3573</v>
      </c>
      <c r="G19" s="122">
        <v>86.199280000000002</v>
      </c>
      <c r="H19" s="122">
        <v>142.21010000000001</v>
      </c>
      <c r="I19" s="122">
        <v>107.74250000000001</v>
      </c>
      <c r="J19" s="122">
        <f t="shared" si="0"/>
        <v>99.999986666666658</v>
      </c>
      <c r="K19" s="122">
        <f t="shared" si="1"/>
        <v>13.178944982986231</v>
      </c>
      <c r="L19" s="122">
        <f t="shared" si="2"/>
        <v>112.05062666666667</v>
      </c>
      <c r="M19" s="122">
        <f t="shared" si="3"/>
        <v>16.311784654048278</v>
      </c>
      <c r="N19" s="123">
        <f t="shared" si="4"/>
        <v>0.5963020786357266</v>
      </c>
      <c r="P19" s="294"/>
      <c r="Q19" s="137" t="s">
        <v>82</v>
      </c>
      <c r="R19" s="122">
        <v>105.4143</v>
      </c>
      <c r="S19" s="122">
        <v>88.277799999999999</v>
      </c>
      <c r="T19" s="122">
        <v>106.3079</v>
      </c>
      <c r="U19" s="122">
        <v>141.172</v>
      </c>
      <c r="V19" s="122">
        <v>157.49680000000001</v>
      </c>
      <c r="W19" s="122">
        <v>199.1739</v>
      </c>
      <c r="X19" s="122">
        <v>200.97640000000001</v>
      </c>
      <c r="Y19" s="122">
        <v>213.32470000000001</v>
      </c>
      <c r="Z19" s="122">
        <v>188.2655</v>
      </c>
      <c r="AA19" s="128">
        <f t="shared" si="5"/>
        <v>100</v>
      </c>
      <c r="AB19" s="122">
        <f t="shared" si="6"/>
        <v>5.8667739536591439</v>
      </c>
      <c r="AC19" s="128">
        <f t="shared" si="7"/>
        <v>165.94756666666669</v>
      </c>
      <c r="AD19" s="122">
        <f t="shared" si="8"/>
        <v>17.268629494387898</v>
      </c>
      <c r="AE19" s="128">
        <f t="shared" si="9"/>
        <v>200.85553333333334</v>
      </c>
      <c r="AF19" s="122">
        <f t="shared" si="10"/>
        <v>7.2342203616638008</v>
      </c>
      <c r="AG19" s="144">
        <f t="shared" si="11"/>
        <v>2.2437841528940898E-2</v>
      </c>
      <c r="AH19" s="145">
        <f t="shared" si="12"/>
        <v>4.1268888764550607E-4</v>
      </c>
    </row>
    <row r="20" spans="2:34">
      <c r="B20" s="294"/>
      <c r="C20" s="121" t="s">
        <v>61</v>
      </c>
      <c r="D20" s="122">
        <v>87.184730000000002</v>
      </c>
      <c r="E20" s="122">
        <v>99.375299999999996</v>
      </c>
      <c r="F20" s="122">
        <v>113.44</v>
      </c>
      <c r="G20" s="122">
        <v>65.362399999999994</v>
      </c>
      <c r="H20" s="122">
        <v>59.114159999999998</v>
      </c>
      <c r="I20" s="122">
        <v>63.718510000000002</v>
      </c>
      <c r="J20" s="122">
        <f t="shared" si="0"/>
        <v>100.00000999999999</v>
      </c>
      <c r="K20" s="122">
        <f t="shared" si="1"/>
        <v>7.585677241382859</v>
      </c>
      <c r="L20" s="122">
        <f t="shared" si="2"/>
        <v>62.731689999999993</v>
      </c>
      <c r="M20" s="122">
        <f t="shared" si="3"/>
        <v>1.8699809320507337</v>
      </c>
      <c r="N20" s="123">
        <f t="shared" si="4"/>
        <v>8.8388966321253145E-3</v>
      </c>
      <c r="P20" s="294"/>
      <c r="Q20" s="137" t="s">
        <v>83</v>
      </c>
      <c r="R20" s="122">
        <v>92.296499999999995</v>
      </c>
      <c r="S20" s="122">
        <v>99.115600000000001</v>
      </c>
      <c r="T20" s="122">
        <v>108.5879</v>
      </c>
      <c r="U20" s="122">
        <v>126.2199</v>
      </c>
      <c r="V20" s="122">
        <v>122.8501</v>
      </c>
      <c r="W20" s="122">
        <v>145.77610000000001</v>
      </c>
      <c r="X20" s="122">
        <v>206.58760000000001</v>
      </c>
      <c r="Y20" s="122">
        <v>203.62090000000001</v>
      </c>
      <c r="Z20" s="122">
        <v>181.56829999999999</v>
      </c>
      <c r="AA20" s="128">
        <f t="shared" si="5"/>
        <v>100</v>
      </c>
      <c r="AB20" s="122">
        <f t="shared" si="6"/>
        <v>4.723665632041854</v>
      </c>
      <c r="AC20" s="128">
        <f t="shared" si="7"/>
        <v>131.61536666666666</v>
      </c>
      <c r="AD20" s="122">
        <f t="shared" si="8"/>
        <v>7.146879608456957</v>
      </c>
      <c r="AE20" s="128">
        <f t="shared" si="9"/>
        <v>197.25893333333332</v>
      </c>
      <c r="AF20" s="122">
        <f t="shared" si="10"/>
        <v>7.8919221998051814</v>
      </c>
      <c r="AG20" s="144">
        <f t="shared" si="11"/>
        <v>2.1010789152525591E-2</v>
      </c>
      <c r="AH20" s="145">
        <f t="shared" si="12"/>
        <v>4.5255156587438808E-4</v>
      </c>
    </row>
    <row r="21" spans="2:34">
      <c r="B21" s="294"/>
      <c r="C21" s="121" t="s">
        <v>62</v>
      </c>
      <c r="D21" s="122">
        <v>104.3853</v>
      </c>
      <c r="E21" s="122">
        <v>103.8985</v>
      </c>
      <c r="F21" s="122">
        <v>91.716200000000001</v>
      </c>
      <c r="G21" s="122">
        <v>37.922229999999999</v>
      </c>
      <c r="H21" s="122">
        <v>50.136470000000003</v>
      </c>
      <c r="I21" s="122">
        <v>40.313780000000001</v>
      </c>
      <c r="J21" s="122">
        <f t="shared" si="0"/>
        <v>100</v>
      </c>
      <c r="K21" s="122">
        <f t="shared" si="1"/>
        <v>4.1442832267273113</v>
      </c>
      <c r="L21" s="122">
        <f t="shared" si="2"/>
        <v>42.790826666666668</v>
      </c>
      <c r="M21" s="122">
        <f t="shared" si="3"/>
        <v>3.7371439556624781</v>
      </c>
      <c r="N21" s="123">
        <f t="shared" si="4"/>
        <v>5.1039276724707385E-4</v>
      </c>
      <c r="P21" s="294"/>
      <c r="Q21" s="137" t="s">
        <v>84</v>
      </c>
      <c r="R21" s="122">
        <v>100.53830000000001</v>
      </c>
      <c r="S21" s="122">
        <v>97.110900000000001</v>
      </c>
      <c r="T21" s="122">
        <v>102.35080000000001</v>
      </c>
      <c r="U21" s="122">
        <v>152.8647</v>
      </c>
      <c r="V21" s="122">
        <v>230.60599999999999</v>
      </c>
      <c r="W21" s="122">
        <v>142.70349999999999</v>
      </c>
      <c r="X21" s="122">
        <v>150.2817</v>
      </c>
      <c r="Y21" s="122">
        <v>162.60830000000001</v>
      </c>
      <c r="Z21" s="122">
        <v>144.0018</v>
      </c>
      <c r="AA21" s="128">
        <f t="shared" si="5"/>
        <v>100</v>
      </c>
      <c r="AB21" s="122">
        <f t="shared" si="6"/>
        <v>1.5363878817972172</v>
      </c>
      <c r="AC21" s="128">
        <f t="shared" si="7"/>
        <v>175.39139999999998</v>
      </c>
      <c r="AD21" s="122">
        <f t="shared" si="8"/>
        <v>27.762694010908561</v>
      </c>
      <c r="AE21" s="128">
        <f t="shared" si="9"/>
        <v>152.29726666666667</v>
      </c>
      <c r="AF21" s="122">
        <f t="shared" si="10"/>
        <v>5.4649593564616579</v>
      </c>
      <c r="AG21" s="144">
        <f t="shared" si="11"/>
        <v>5.3458930604363609E-2</v>
      </c>
      <c r="AH21" s="145">
        <f t="shared" si="12"/>
        <v>7.7141458967819364E-4</v>
      </c>
    </row>
    <row r="22" spans="2:34" ht="15.75" thickBot="1">
      <c r="B22" s="294"/>
      <c r="C22" s="121" t="s">
        <v>63</v>
      </c>
      <c r="D22" s="122">
        <v>93.758120000000005</v>
      </c>
      <c r="E22" s="122">
        <v>87.201279999999997</v>
      </c>
      <c r="F22" s="122">
        <v>119.0406</v>
      </c>
      <c r="G22" s="122">
        <v>142.85550000000001</v>
      </c>
      <c r="H22" s="122">
        <v>106.9118</v>
      </c>
      <c r="I22" s="122">
        <v>145.45840000000001</v>
      </c>
      <c r="J22" s="122">
        <f t="shared" si="0"/>
        <v>100</v>
      </c>
      <c r="K22" s="122">
        <f t="shared" si="1"/>
        <v>9.7066364577093989</v>
      </c>
      <c r="L22" s="122">
        <f t="shared" si="2"/>
        <v>131.74190000000002</v>
      </c>
      <c r="M22" s="122">
        <f t="shared" si="3"/>
        <v>12.437767372134475</v>
      </c>
      <c r="N22" s="123">
        <f t="shared" si="4"/>
        <v>0.11455084213797873</v>
      </c>
      <c r="P22" s="295"/>
      <c r="Q22" s="138" t="s">
        <v>94</v>
      </c>
      <c r="R22" s="139">
        <v>96.393730000000005</v>
      </c>
      <c r="S22" s="139">
        <v>98.606269999999995</v>
      </c>
      <c r="T22" s="139">
        <v>105.001</v>
      </c>
      <c r="U22" s="139">
        <v>12.67057</v>
      </c>
      <c r="V22" s="139">
        <v>11.16681</v>
      </c>
      <c r="W22" s="139">
        <v>15.223000000000001</v>
      </c>
      <c r="X22" s="139">
        <v>4.7344970000000002</v>
      </c>
      <c r="Y22" s="139">
        <v>6.6491699999999998</v>
      </c>
      <c r="Z22" s="139">
        <v>8.7889999999999997</v>
      </c>
      <c r="AA22" s="131">
        <f t="shared" si="5"/>
        <v>100.00033333333333</v>
      </c>
      <c r="AB22" s="139">
        <f t="shared" si="6"/>
        <v>2.5806222535293921</v>
      </c>
      <c r="AC22" s="131">
        <f t="shared" si="7"/>
        <v>13.020126666666668</v>
      </c>
      <c r="AD22" s="139">
        <f t="shared" si="8"/>
        <v>1.1838935377858546</v>
      </c>
      <c r="AE22" s="131">
        <f t="shared" si="9"/>
        <v>6.7242223333333326</v>
      </c>
      <c r="AF22" s="139">
        <f t="shared" si="10"/>
        <v>1.1710356219754583</v>
      </c>
      <c r="AG22" s="146">
        <f t="shared" si="11"/>
        <v>6.7638167347494093E-6</v>
      </c>
      <c r="AH22" s="147">
        <f t="shared" si="12"/>
        <v>5.0808226096152829E-6</v>
      </c>
    </row>
    <row r="23" spans="2:34">
      <c r="B23" s="294"/>
      <c r="C23" s="121" t="s">
        <v>64</v>
      </c>
      <c r="D23" s="122">
        <v>100.1613</v>
      </c>
      <c r="E23" s="122">
        <v>94.115960000000001</v>
      </c>
      <c r="F23" s="122">
        <v>105.72280000000001</v>
      </c>
      <c r="G23" s="122">
        <v>165.34280000000001</v>
      </c>
      <c r="H23" s="122">
        <v>190.92169999999999</v>
      </c>
      <c r="I23" s="122">
        <v>172.95249999999999</v>
      </c>
      <c r="J23" s="122">
        <f t="shared" si="0"/>
        <v>100.00002000000001</v>
      </c>
      <c r="K23" s="122">
        <f t="shared" si="1"/>
        <v>3.3515763517684252</v>
      </c>
      <c r="L23" s="122">
        <f t="shared" si="2"/>
        <v>176.40566666666666</v>
      </c>
      <c r="M23" s="122">
        <f t="shared" si="3"/>
        <v>7.5831677928451748</v>
      </c>
      <c r="N23" s="123">
        <f t="shared" si="4"/>
        <v>7.7035803904426658E-4</v>
      </c>
      <c r="P23" s="293" t="s">
        <v>7</v>
      </c>
      <c r="Q23" s="140" t="s">
        <v>1</v>
      </c>
      <c r="R23" s="133">
        <v>94.75814633571072</v>
      </c>
      <c r="S23" s="133">
        <v>94.275674293933093</v>
      </c>
      <c r="T23" s="133">
        <v>110.96617937035622</v>
      </c>
      <c r="U23" s="133">
        <v>42.715340132732734</v>
      </c>
      <c r="V23" s="133">
        <v>49.268024852092871</v>
      </c>
      <c r="W23" s="133">
        <v>38.695749180302876</v>
      </c>
      <c r="X23" s="133">
        <v>50.51858779489752</v>
      </c>
      <c r="Y23" s="133">
        <v>55.338478843392139</v>
      </c>
      <c r="Z23" s="133">
        <v>54.655820127337826</v>
      </c>
      <c r="AA23" s="133">
        <f t="shared" si="5"/>
        <v>100</v>
      </c>
      <c r="AB23" s="119">
        <f t="shared" si="6"/>
        <v>5.4848583179784995</v>
      </c>
      <c r="AC23" s="133">
        <f t="shared" si="7"/>
        <v>43.559704721709494</v>
      </c>
      <c r="AD23" s="119">
        <f t="shared" si="8"/>
        <v>3.0810153569572414</v>
      </c>
      <c r="AE23" s="133">
        <f t="shared" si="9"/>
        <v>53.504295588542497</v>
      </c>
      <c r="AF23" s="119">
        <f t="shared" si="10"/>
        <v>1.505804768490423</v>
      </c>
      <c r="AG23" s="112">
        <f t="shared" si="11"/>
        <v>8.5413005878870213E-4</v>
      </c>
      <c r="AH23" s="113">
        <f t="shared" si="12"/>
        <v>1.219404610355215E-3</v>
      </c>
    </row>
    <row r="24" spans="2:34">
      <c r="B24" s="294"/>
      <c r="C24" s="121" t="s">
        <v>65</v>
      </c>
      <c r="D24" s="122">
        <v>83.979010000000002</v>
      </c>
      <c r="E24" s="122">
        <v>94.292689999999993</v>
      </c>
      <c r="F24" s="122">
        <v>121.7283</v>
      </c>
      <c r="G24" s="122">
        <v>86.494730000000004</v>
      </c>
      <c r="H24" s="122">
        <v>112.0561</v>
      </c>
      <c r="I24" s="122">
        <v>89.541470000000004</v>
      </c>
      <c r="J24" s="122">
        <f t="shared" si="0"/>
        <v>100</v>
      </c>
      <c r="K24" s="122">
        <f t="shared" si="1"/>
        <v>11.2647276110447</v>
      </c>
      <c r="L24" s="122">
        <f t="shared" si="2"/>
        <v>96.030766666666679</v>
      </c>
      <c r="M24" s="122">
        <f t="shared" si="3"/>
        <v>8.060792713090386</v>
      </c>
      <c r="N24" s="123">
        <f t="shared" si="4"/>
        <v>0.78868534004481905</v>
      </c>
      <c r="P24" s="294"/>
      <c r="Q24" s="137" t="s">
        <v>81</v>
      </c>
      <c r="R24" s="129">
        <v>91.075255556892287</v>
      </c>
      <c r="S24" s="129">
        <v>109.32001537914149</v>
      </c>
      <c r="T24" s="129">
        <v>99.604729063966204</v>
      </c>
      <c r="U24" s="129">
        <v>148.20472587788876</v>
      </c>
      <c r="V24" s="129">
        <v>193.1509537416301</v>
      </c>
      <c r="W24" s="129">
        <v>145.24127200760122</v>
      </c>
      <c r="X24" s="128">
        <v>162.81667121286242</v>
      </c>
      <c r="Y24" s="128">
        <v>184.1042798109213</v>
      </c>
      <c r="Z24" s="128">
        <v>196.74129485814765</v>
      </c>
      <c r="AA24" s="128">
        <f t="shared" si="5"/>
        <v>100</v>
      </c>
      <c r="AB24" s="122">
        <f t="shared" si="6"/>
        <v>5.2705152998400608</v>
      </c>
      <c r="AC24" s="128">
        <f t="shared" si="7"/>
        <v>162.19898387570672</v>
      </c>
      <c r="AD24" s="122">
        <f t="shared" si="8"/>
        <v>15.499611217125153</v>
      </c>
      <c r="AE24" s="128">
        <f t="shared" si="9"/>
        <v>181.22074862731043</v>
      </c>
      <c r="AF24" s="122">
        <f t="shared" si="10"/>
        <v>9.8987555856566072</v>
      </c>
      <c r="AG24" s="144">
        <f t="shared" si="11"/>
        <v>1.9115299403590202E-2</v>
      </c>
      <c r="AH24" s="145">
        <f t="shared" si="12"/>
        <v>1.9289397494158128E-3</v>
      </c>
    </row>
    <row r="25" spans="2:34">
      <c r="B25" s="294"/>
      <c r="C25" s="121" t="s">
        <v>66</v>
      </c>
      <c r="D25" s="122">
        <v>102.2937</v>
      </c>
      <c r="E25" s="122">
        <v>95.884680000000003</v>
      </c>
      <c r="F25" s="122">
        <v>101.82170000000001</v>
      </c>
      <c r="G25" s="122">
        <v>97.368849999999995</v>
      </c>
      <c r="H25" s="122">
        <v>85.198089999999993</v>
      </c>
      <c r="I25" s="122">
        <v>85.572109999999995</v>
      </c>
      <c r="J25" s="122">
        <f t="shared" si="0"/>
        <v>100.00002666666667</v>
      </c>
      <c r="K25" s="122">
        <f t="shared" si="1"/>
        <v>2.0621796430099018</v>
      </c>
      <c r="L25" s="122">
        <f t="shared" si="2"/>
        <v>89.379683333333332</v>
      </c>
      <c r="M25" s="122">
        <f t="shared" si="3"/>
        <v>3.9960422403895812</v>
      </c>
      <c r="N25" s="123">
        <f t="shared" si="4"/>
        <v>7.751299174121358E-2</v>
      </c>
      <c r="P25" s="294"/>
      <c r="Q25" s="137" t="s">
        <v>82</v>
      </c>
      <c r="R25" s="128">
        <v>83.400380224331229</v>
      </c>
      <c r="S25" s="128">
        <v>96.285623262767814</v>
      </c>
      <c r="T25" s="128">
        <v>120.31399651290093</v>
      </c>
      <c r="U25" s="128">
        <v>235.22566672137941</v>
      </c>
      <c r="V25" s="128">
        <v>215.49543383677411</v>
      </c>
      <c r="W25" s="128">
        <v>223.17622890087659</v>
      </c>
      <c r="X25" s="128">
        <v>243.99157135241865</v>
      </c>
      <c r="Y25" s="128">
        <v>299.59789419018472</v>
      </c>
      <c r="Z25" s="128">
        <v>304.176461825996</v>
      </c>
      <c r="AA25" s="128">
        <f t="shared" si="5"/>
        <v>100</v>
      </c>
      <c r="AB25" s="122">
        <f t="shared" si="6"/>
        <v>10.816672513370333</v>
      </c>
      <c r="AC25" s="128">
        <f t="shared" si="7"/>
        <v>224.63244315301003</v>
      </c>
      <c r="AD25" s="122">
        <f t="shared" si="8"/>
        <v>5.7419782416073737</v>
      </c>
      <c r="AE25" s="128">
        <f t="shared" si="9"/>
        <v>282.58864245619981</v>
      </c>
      <c r="AF25" s="122">
        <f t="shared" si="10"/>
        <v>19.343743551354251</v>
      </c>
      <c r="AG25" s="144">
        <f t="shared" si="11"/>
        <v>5.2503803679037795E-4</v>
      </c>
      <c r="AH25" s="145">
        <f t="shared" si="12"/>
        <v>1.1837020633721303E-3</v>
      </c>
    </row>
    <row r="26" spans="2:34">
      <c r="B26" s="294"/>
      <c r="C26" s="121" t="s">
        <v>67</v>
      </c>
      <c r="D26" s="122">
        <v>91.422619999999995</v>
      </c>
      <c r="E26" s="122">
        <v>66.934160000000006</v>
      </c>
      <c r="F26" s="122">
        <v>141.64320000000001</v>
      </c>
      <c r="G26" s="122">
        <v>121.0701</v>
      </c>
      <c r="H26" s="122">
        <v>74.926500000000004</v>
      </c>
      <c r="I26" s="122">
        <v>123.4126</v>
      </c>
      <c r="J26" s="122">
        <f t="shared" si="0"/>
        <v>99.99999333333335</v>
      </c>
      <c r="K26" s="122">
        <f t="shared" si="1"/>
        <v>21.988926488916558</v>
      </c>
      <c r="L26" s="122">
        <f t="shared" si="2"/>
        <v>106.46973333333334</v>
      </c>
      <c r="M26" s="122">
        <f t="shared" si="3"/>
        <v>15.786106796835949</v>
      </c>
      <c r="N26" s="123">
        <f t="shared" si="4"/>
        <v>0.8228429789088918</v>
      </c>
      <c r="P26" s="294"/>
      <c r="Q26" s="137" t="s">
        <v>83</v>
      </c>
      <c r="R26" s="128">
        <v>105.95673485263997</v>
      </c>
      <c r="S26" s="128">
        <v>105.64655608329888</v>
      </c>
      <c r="T26" s="128">
        <v>88.396709064061156</v>
      </c>
      <c r="U26" s="128">
        <v>149.79114942938932</v>
      </c>
      <c r="V26" s="128">
        <v>142.40298838912184</v>
      </c>
      <c r="W26" s="128">
        <v>135.69424413816472</v>
      </c>
      <c r="X26" s="128">
        <v>174.95833116582412</v>
      </c>
      <c r="Y26" s="128">
        <v>177.68297339366327</v>
      </c>
      <c r="Z26" s="128">
        <v>188.16356678109335</v>
      </c>
      <c r="AA26" s="128">
        <f t="shared" si="5"/>
        <v>100</v>
      </c>
      <c r="AB26" s="122">
        <f t="shared" si="6"/>
        <v>5.8023364008322238</v>
      </c>
      <c r="AC26" s="128">
        <f t="shared" si="7"/>
        <v>142.6294606522253</v>
      </c>
      <c r="AD26" s="122">
        <f t="shared" si="8"/>
        <v>4.0710011856997141</v>
      </c>
      <c r="AE26" s="128">
        <f t="shared" si="9"/>
        <v>180.26829044686022</v>
      </c>
      <c r="AF26" s="122">
        <f t="shared" si="10"/>
        <v>4.0252312609694476</v>
      </c>
      <c r="AG26" s="144">
        <f t="shared" si="11"/>
        <v>3.8488270738928155E-3</v>
      </c>
      <c r="AH26" s="145">
        <f t="shared" si="12"/>
        <v>3.4163534457553712E-4</v>
      </c>
    </row>
    <row r="27" spans="2:34">
      <c r="B27" s="294"/>
      <c r="C27" s="121" t="s">
        <v>68</v>
      </c>
      <c r="D27" s="122">
        <v>100.2423</v>
      </c>
      <c r="E27" s="122">
        <v>108.8304</v>
      </c>
      <c r="F27" s="122">
        <v>90.927350000000004</v>
      </c>
      <c r="G27" s="122">
        <v>104.9956</v>
      </c>
      <c r="H27" s="122">
        <v>96.917689999999993</v>
      </c>
      <c r="I27" s="122">
        <v>94.120469999999997</v>
      </c>
      <c r="J27" s="122">
        <f t="shared" si="0"/>
        <v>100.00001666666667</v>
      </c>
      <c r="K27" s="122">
        <f t="shared" si="1"/>
        <v>5.1695849522578783</v>
      </c>
      <c r="L27" s="122">
        <f t="shared" si="2"/>
        <v>98.677919999999986</v>
      </c>
      <c r="M27" s="122">
        <f t="shared" si="3"/>
        <v>3.2604151253534166</v>
      </c>
      <c r="N27" s="123">
        <f t="shared" si="4"/>
        <v>0.83932512535631654</v>
      </c>
      <c r="P27" s="294"/>
      <c r="Q27" s="137" t="s">
        <v>84</v>
      </c>
      <c r="R27" s="128">
        <v>98.187136729106655</v>
      </c>
      <c r="S27" s="128">
        <v>99.698828633245455</v>
      </c>
      <c r="T27" s="128">
        <v>102.114034637648</v>
      </c>
      <c r="U27" s="128">
        <v>139.43169353044425</v>
      </c>
      <c r="V27" s="128">
        <v>134.67833967502327</v>
      </c>
      <c r="W27" s="128">
        <v>126.671640189336</v>
      </c>
      <c r="X27" s="128">
        <v>180.39440206713638</v>
      </c>
      <c r="Y27" s="128">
        <v>163.41277301942486</v>
      </c>
      <c r="Z27" s="128">
        <v>148.91040023640821</v>
      </c>
      <c r="AA27" s="128">
        <f t="shared" si="5"/>
        <v>100.00000000000004</v>
      </c>
      <c r="AB27" s="122">
        <f t="shared" si="6"/>
        <v>1.1435558491158508</v>
      </c>
      <c r="AC27" s="128">
        <f t="shared" si="7"/>
        <v>133.59389113160117</v>
      </c>
      <c r="AD27" s="122">
        <f t="shared" si="8"/>
        <v>3.7232047933413344</v>
      </c>
      <c r="AE27" s="128">
        <f t="shared" si="9"/>
        <v>164.23919177432313</v>
      </c>
      <c r="AF27" s="122">
        <f t="shared" si="10"/>
        <v>9.0980367623672809</v>
      </c>
      <c r="AG27" s="144">
        <f t="shared" si="11"/>
        <v>9.9341302371142655E-4</v>
      </c>
      <c r="AH27" s="145">
        <f t="shared" si="12"/>
        <v>2.1855087780037891E-3</v>
      </c>
    </row>
    <row r="28" spans="2:34" ht="15.75" thickBot="1">
      <c r="B28" s="294"/>
      <c r="C28" s="121" t="s">
        <v>69</v>
      </c>
      <c r="D28" s="122">
        <v>90.55</v>
      </c>
      <c r="E28" s="122">
        <v>109.45</v>
      </c>
      <c r="F28" s="122">
        <v>100</v>
      </c>
      <c r="G28" s="122">
        <v>114.07</v>
      </c>
      <c r="H28" s="122">
        <v>99.13</v>
      </c>
      <c r="I28" s="122">
        <v>126.85</v>
      </c>
      <c r="J28" s="122">
        <f t="shared" si="0"/>
        <v>100</v>
      </c>
      <c r="K28" s="122">
        <f t="shared" si="1"/>
        <v>5.4559600438419658</v>
      </c>
      <c r="L28" s="122">
        <f>AVERAGE(G28:I28)</f>
        <v>113.34999999999998</v>
      </c>
      <c r="M28" s="122">
        <f t="shared" si="3"/>
        <v>8.0101685375527527</v>
      </c>
      <c r="N28" s="123">
        <f t="shared" si="4"/>
        <v>0.24042236146838766</v>
      </c>
      <c r="P28" s="295"/>
      <c r="Q28" s="138" t="s">
        <v>94</v>
      </c>
      <c r="R28" s="131">
        <v>93.993760165599554</v>
      </c>
      <c r="S28" s="131">
        <v>86.590723505836053</v>
      </c>
      <c r="T28" s="131">
        <v>119.41551632856439</v>
      </c>
      <c r="U28" s="131">
        <v>15.680922906605849</v>
      </c>
      <c r="V28" s="131">
        <v>20.366215416267988</v>
      </c>
      <c r="W28" s="131">
        <v>16.898143825878954</v>
      </c>
      <c r="X28" s="131">
        <v>13.488096982072889</v>
      </c>
      <c r="Y28" s="131">
        <v>13.153454276592639</v>
      </c>
      <c r="Z28" s="131">
        <v>13.126060487528232</v>
      </c>
      <c r="AA28" s="131">
        <f t="shared" si="5"/>
        <v>100</v>
      </c>
      <c r="AB28" s="139">
        <f t="shared" si="6"/>
        <v>9.9402036141958003</v>
      </c>
      <c r="AC28" s="131">
        <f t="shared" si="7"/>
        <v>17.648427382917596</v>
      </c>
      <c r="AD28" s="139">
        <f t="shared" si="8"/>
        <v>1.4035889162246402</v>
      </c>
      <c r="AE28" s="131">
        <f t="shared" si="9"/>
        <v>13.255870582064588</v>
      </c>
      <c r="AF28" s="139">
        <f t="shared" si="10"/>
        <v>0.1163821729840077</v>
      </c>
      <c r="AG28" s="146">
        <f t="shared" si="11"/>
        <v>1.2032284980862146E-3</v>
      </c>
      <c r="AH28" s="147">
        <f t="shared" si="12"/>
        <v>9.5014984201861863E-4</v>
      </c>
    </row>
    <row r="29" spans="2:34" ht="15.75" thickBot="1">
      <c r="B29" s="295"/>
      <c r="C29" s="130" t="s">
        <v>70</v>
      </c>
      <c r="D29" s="139">
        <v>87.950389999999999</v>
      </c>
      <c r="E29" s="139">
        <v>92.445279999999997</v>
      </c>
      <c r="F29" s="139">
        <v>119.60429999999999</v>
      </c>
      <c r="G29" s="139">
        <v>75.119380000000007</v>
      </c>
      <c r="H29" s="139">
        <v>96.702489999999997</v>
      </c>
      <c r="I29" s="139">
        <v>128.21039999999999</v>
      </c>
      <c r="J29" s="139">
        <f t="shared" si="0"/>
        <v>99.999989999999983</v>
      </c>
      <c r="K29" s="139">
        <f t="shared" si="1"/>
        <v>9.8876646545093614</v>
      </c>
      <c r="L29" s="139">
        <f t="shared" si="2"/>
        <v>100.01075666666667</v>
      </c>
      <c r="M29" s="139">
        <f t="shared" si="3"/>
        <v>15.415063762582308</v>
      </c>
      <c r="N29" s="132">
        <f t="shared" si="4"/>
        <v>0.99955907230484486</v>
      </c>
      <c r="P29" s="293" t="s">
        <v>8</v>
      </c>
      <c r="Q29" s="140" t="s">
        <v>1</v>
      </c>
      <c r="R29" s="133">
        <v>92.388476983858197</v>
      </c>
      <c r="S29" s="133">
        <v>100.08015807971842</v>
      </c>
      <c r="T29" s="133">
        <v>107.53136493642343</v>
      </c>
      <c r="U29" s="133">
        <v>36.680977701665618</v>
      </c>
      <c r="V29" s="133">
        <v>39.24542756588982</v>
      </c>
      <c r="W29" s="133">
        <v>40.9766353761093</v>
      </c>
      <c r="X29" s="133">
        <v>55.375090838123619</v>
      </c>
      <c r="Y29" s="133">
        <v>53.351669654937936</v>
      </c>
      <c r="Z29" s="133">
        <v>48.95010841274258</v>
      </c>
      <c r="AA29" s="133">
        <f t="shared" si="5"/>
        <v>100.00000000000001</v>
      </c>
      <c r="AB29" s="119">
        <f t="shared" si="6"/>
        <v>4.3715589467333968</v>
      </c>
      <c r="AC29" s="133">
        <f t="shared" si="7"/>
        <v>38.96768021455491</v>
      </c>
      <c r="AD29" s="119">
        <f t="shared" si="8"/>
        <v>1.2478015877777326</v>
      </c>
      <c r="AE29" s="133">
        <f t="shared" si="9"/>
        <v>52.558956301934721</v>
      </c>
      <c r="AF29" s="119">
        <f t="shared" si="10"/>
        <v>1.8966106292222114</v>
      </c>
      <c r="AG29" s="112">
        <f t="shared" si="11"/>
        <v>1.7807102233938861E-4</v>
      </c>
      <c r="AH29" s="113">
        <f t="shared" si="12"/>
        <v>5.7176526017044293E-4</v>
      </c>
    </row>
    <row r="30" spans="2:34">
      <c r="B30" s="293" t="s">
        <v>7</v>
      </c>
      <c r="C30" s="118" t="s">
        <v>47</v>
      </c>
      <c r="D30" s="133">
        <v>102.38253591305559</v>
      </c>
      <c r="E30" s="133">
        <v>103.68084602006347</v>
      </c>
      <c r="F30" s="133">
        <v>93.936618066880911</v>
      </c>
      <c r="G30" s="133">
        <v>113.10174987604915</v>
      </c>
      <c r="H30" s="133">
        <v>92.544253754927155</v>
      </c>
      <c r="I30" s="133">
        <v>97.221758598475716</v>
      </c>
      <c r="J30" s="119">
        <f>AVERAGE(D30:F30)</f>
        <v>99.999999999999986</v>
      </c>
      <c r="K30" s="119">
        <f t="shared" si="1"/>
        <v>3.0547696385404612</v>
      </c>
      <c r="L30" s="119">
        <f>AVERAGE(G30:I30)</f>
        <v>100.95592074315067</v>
      </c>
      <c r="M30" s="119">
        <f t="shared" si="3"/>
        <v>6.221217375094394</v>
      </c>
      <c r="N30" s="120">
        <f t="shared" si="4"/>
        <v>0.89696435491822424</v>
      </c>
      <c r="P30" s="294"/>
      <c r="Q30" s="137" t="s">
        <v>81</v>
      </c>
      <c r="R30" s="128">
        <v>104.17914906782235</v>
      </c>
      <c r="S30" s="128">
        <v>95.158874502647592</v>
      </c>
      <c r="T30" s="128">
        <v>100.66197642953006</v>
      </c>
      <c r="U30" s="128">
        <v>151.18574025533567</v>
      </c>
      <c r="V30" s="128">
        <v>192.41381364150351</v>
      </c>
      <c r="W30" s="128">
        <v>148.52061874765826</v>
      </c>
      <c r="X30" s="128">
        <v>165.17999215053615</v>
      </c>
      <c r="Y30" s="128">
        <v>171.87900567011405</v>
      </c>
      <c r="Z30" s="128">
        <v>163.77541561357779</v>
      </c>
      <c r="AA30" s="128">
        <f t="shared" si="5"/>
        <v>100</v>
      </c>
      <c r="AB30" s="122">
        <f t="shared" si="6"/>
        <v>2.6248808165149575</v>
      </c>
      <c r="AC30" s="128">
        <f t="shared" si="7"/>
        <v>164.04005754816583</v>
      </c>
      <c r="AD30" s="122">
        <f t="shared" si="8"/>
        <v>14.207723771430686</v>
      </c>
      <c r="AE30" s="128">
        <f t="shared" si="9"/>
        <v>166.94480447807601</v>
      </c>
      <c r="AF30" s="122">
        <f t="shared" si="10"/>
        <v>2.5001976498319629</v>
      </c>
      <c r="AG30" s="144">
        <f t="shared" si="11"/>
        <v>1.1400789025784511E-2</v>
      </c>
      <c r="AH30" s="145">
        <f t="shared" si="12"/>
        <v>5.0593823162421461E-5</v>
      </c>
    </row>
    <row r="31" spans="2:34" ht="15.95" customHeight="1">
      <c r="B31" s="294"/>
      <c r="C31" s="121" t="s">
        <v>48</v>
      </c>
      <c r="D31" s="128">
        <v>75.203472915944474</v>
      </c>
      <c r="E31" s="128">
        <v>118.64855549313738</v>
      </c>
      <c r="F31" s="128">
        <v>106.14797159091817</v>
      </c>
      <c r="G31" s="128">
        <v>50.350271461641036</v>
      </c>
      <c r="H31" s="122">
        <v>88.254354775022762</v>
      </c>
      <c r="I31" s="128">
        <v>51.391896631606706</v>
      </c>
      <c r="J31" s="122">
        <f t="shared" ref="J31:J54" si="13">AVERAGE(D31:F31)</f>
        <v>100.00000000000001</v>
      </c>
      <c r="K31" s="122">
        <f t="shared" si="1"/>
        <v>12.912745203181057</v>
      </c>
      <c r="L31" s="122">
        <f t="shared" ref="L31:L37" si="14">AVERAGE(G31:I31)</f>
        <v>63.332174289423499</v>
      </c>
      <c r="M31" s="122">
        <f t="shared" si="3"/>
        <v>12.464717617690132</v>
      </c>
      <c r="N31" s="123">
        <f t="shared" si="4"/>
        <v>0.11055656790098015</v>
      </c>
      <c r="P31" s="294"/>
      <c r="Q31" s="137" t="s">
        <v>82</v>
      </c>
      <c r="R31" s="128">
        <v>95.833216965781347</v>
      </c>
      <c r="S31" s="128">
        <v>102.89241682981611</v>
      </c>
      <c r="T31" s="128">
        <v>101.27436620440253</v>
      </c>
      <c r="U31" s="128">
        <v>146.94737614183046</v>
      </c>
      <c r="V31" s="128">
        <v>226.63850736626654</v>
      </c>
      <c r="W31" s="128">
        <v>161.43169790233776</v>
      </c>
      <c r="X31" s="128">
        <v>138.88171166585477</v>
      </c>
      <c r="Y31" s="128">
        <v>128.32586653291438</v>
      </c>
      <c r="Z31" s="128">
        <v>139.67365102954079</v>
      </c>
      <c r="AA31" s="128">
        <f t="shared" si="5"/>
        <v>100</v>
      </c>
      <c r="AB31" s="122">
        <f t="shared" si="6"/>
        <v>2.1351098798648596</v>
      </c>
      <c r="AC31" s="128">
        <f t="shared" si="7"/>
        <v>178.33919380347825</v>
      </c>
      <c r="AD31" s="122">
        <f t="shared" si="8"/>
        <v>24.50895524900287</v>
      </c>
      <c r="AE31" s="128">
        <f t="shared" si="9"/>
        <v>135.62707640943665</v>
      </c>
      <c r="AF31" s="122">
        <f t="shared" si="10"/>
        <v>3.6577561990337109</v>
      </c>
      <c r="AG31" s="144">
        <f t="shared" si="11"/>
        <v>3.3397933051665309E-2</v>
      </c>
      <c r="AH31" s="145">
        <f t="shared" si="12"/>
        <v>1.0932625259794844E-3</v>
      </c>
    </row>
    <row r="32" spans="2:34">
      <c r="B32" s="294"/>
      <c r="C32" s="121" t="s">
        <v>49</v>
      </c>
      <c r="D32" s="128">
        <v>80.600676287100214</v>
      </c>
      <c r="E32" s="128">
        <v>132.27407963744494</v>
      </c>
      <c r="F32" s="128">
        <v>87.125244075454816</v>
      </c>
      <c r="G32" s="128">
        <v>123.3968687751571</v>
      </c>
      <c r="H32" s="128">
        <v>211.40666382799265</v>
      </c>
      <c r="I32" s="128">
        <v>178.38709512683289</v>
      </c>
      <c r="J32" s="122">
        <f t="shared" si="13"/>
        <v>100</v>
      </c>
      <c r="K32" s="122">
        <f t="shared" si="1"/>
        <v>16.246585882776611</v>
      </c>
      <c r="L32" s="122">
        <f t="shared" si="14"/>
        <v>171.06354257666089</v>
      </c>
      <c r="M32" s="122">
        <f t="shared" si="3"/>
        <v>25.668767161519291</v>
      </c>
      <c r="N32" s="123">
        <f t="shared" si="4"/>
        <v>7.9439919224839214E-2</v>
      </c>
      <c r="P32" s="294"/>
      <c r="Q32" s="137" t="s">
        <v>83</v>
      </c>
      <c r="R32" s="128">
        <v>104.2772643168453</v>
      </c>
      <c r="S32" s="128">
        <v>95.050934842483628</v>
      </c>
      <c r="T32" s="128">
        <v>100.67180084067108</v>
      </c>
      <c r="U32" s="128">
        <v>156.64294337839269</v>
      </c>
      <c r="V32" s="128">
        <v>155.10039197921827</v>
      </c>
      <c r="W32" s="128">
        <v>169.99292616223497</v>
      </c>
      <c r="X32" s="128">
        <v>191.16184060418951</v>
      </c>
      <c r="Y32" s="128">
        <v>196.4782922679652</v>
      </c>
      <c r="Z32" s="128">
        <v>173.76706261827678</v>
      </c>
      <c r="AA32" s="128">
        <f t="shared" si="5"/>
        <v>100</v>
      </c>
      <c r="AB32" s="122">
        <f t="shared" si="6"/>
        <v>2.6845096491732918</v>
      </c>
      <c r="AC32" s="128">
        <f t="shared" si="7"/>
        <v>160.57875383994863</v>
      </c>
      <c r="AD32" s="122">
        <f t="shared" si="8"/>
        <v>4.7281020360552768</v>
      </c>
      <c r="AE32" s="128">
        <f t="shared" si="9"/>
        <v>187.13573183014384</v>
      </c>
      <c r="AF32" s="122">
        <f t="shared" si="10"/>
        <v>6.8582590586230969</v>
      </c>
      <c r="AG32" s="144">
        <f t="shared" si="11"/>
        <v>3.6927847280671539E-4</v>
      </c>
      <c r="AH32" s="145">
        <f t="shared" si="12"/>
        <v>2.9217046013229177E-4</v>
      </c>
    </row>
    <row r="33" spans="2:50">
      <c r="B33" s="294"/>
      <c r="C33" s="121" t="s">
        <v>50</v>
      </c>
      <c r="D33" s="128">
        <v>93.801932812702617</v>
      </c>
      <c r="E33" s="128">
        <v>91.080736158718736</v>
      </c>
      <c r="F33" s="128">
        <v>115.11733102857863</v>
      </c>
      <c r="G33" s="128">
        <v>74.814016983250497</v>
      </c>
      <c r="H33" s="128">
        <v>71.019874497326995</v>
      </c>
      <c r="I33" s="128">
        <v>81.419866773191004</v>
      </c>
      <c r="J33" s="122">
        <f t="shared" si="13"/>
        <v>100</v>
      </c>
      <c r="K33" s="122">
        <f t="shared" si="1"/>
        <v>7.5993749935576984</v>
      </c>
      <c r="L33" s="122">
        <f t="shared" si="14"/>
        <v>75.751252751256175</v>
      </c>
      <c r="M33" s="122">
        <f t="shared" si="3"/>
        <v>3.0385724717444562</v>
      </c>
      <c r="N33" s="123">
        <f t="shared" si="4"/>
        <v>4.1438189620104801E-2</v>
      </c>
      <c r="P33" s="294"/>
      <c r="Q33" s="137" t="s">
        <v>84</v>
      </c>
      <c r="R33" s="129">
        <v>100.47131841247132</v>
      </c>
      <c r="S33" s="129">
        <v>97.600372301975924</v>
      </c>
      <c r="T33" s="129">
        <v>101.92830928555274</v>
      </c>
      <c r="U33" s="129">
        <v>130.35069725663257</v>
      </c>
      <c r="V33" s="129">
        <v>156.74439813725925</v>
      </c>
      <c r="W33" s="129">
        <v>179.40993476225501</v>
      </c>
      <c r="X33" s="129">
        <v>126.05575998400897</v>
      </c>
      <c r="Y33" s="129">
        <v>142.3421229095718</v>
      </c>
      <c r="Z33" s="129">
        <v>131.11464553035509</v>
      </c>
      <c r="AA33" s="128">
        <f t="shared" si="5"/>
        <v>100</v>
      </c>
      <c r="AB33" s="122">
        <f t="shared" si="6"/>
        <v>1.2713988907110509</v>
      </c>
      <c r="AC33" s="128">
        <f t="shared" si="7"/>
        <v>155.50167671871563</v>
      </c>
      <c r="AD33" s="122">
        <f t="shared" si="8"/>
        <v>14.175806426812168</v>
      </c>
      <c r="AE33" s="128">
        <f t="shared" si="9"/>
        <v>133.17084280797863</v>
      </c>
      <c r="AF33" s="122">
        <f t="shared" si="10"/>
        <v>4.8125656625534869</v>
      </c>
      <c r="AG33" s="144">
        <f t="shared" si="11"/>
        <v>1.7547600111490029E-2</v>
      </c>
      <c r="AH33" s="145">
        <f t="shared" si="12"/>
        <v>2.6344618075178042E-3</v>
      </c>
    </row>
    <row r="34" spans="2:50" ht="15.75" thickBot="1">
      <c r="B34" s="294"/>
      <c r="C34" s="121" t="s">
        <v>51</v>
      </c>
      <c r="D34" s="128">
        <v>90.86189007017947</v>
      </c>
      <c r="E34" s="128">
        <v>93.961912332500958</v>
      </c>
      <c r="F34" s="128">
        <v>115.17619759731959</v>
      </c>
      <c r="G34" s="128">
        <v>66.269999461245689</v>
      </c>
      <c r="H34" s="128">
        <v>107.33196887820895</v>
      </c>
      <c r="I34" s="128">
        <v>56.152468738920767</v>
      </c>
      <c r="J34" s="122">
        <f t="shared" si="13"/>
        <v>100</v>
      </c>
      <c r="K34" s="122">
        <f t="shared" si="1"/>
        <v>7.6406863705950689</v>
      </c>
      <c r="L34" s="122">
        <f t="shared" si="14"/>
        <v>76.584812359458468</v>
      </c>
      <c r="M34" s="122">
        <f t="shared" si="3"/>
        <v>15.648555124682733</v>
      </c>
      <c r="N34" s="123">
        <f t="shared" si="4"/>
        <v>0.24994127142111217</v>
      </c>
      <c r="P34" s="296"/>
      <c r="Q34" s="142" t="s">
        <v>94</v>
      </c>
      <c r="R34" s="134">
        <v>99.291953299087524</v>
      </c>
      <c r="S34" s="134">
        <v>94.784331014252729</v>
      </c>
      <c r="T34" s="134">
        <v>105.92371568665975</v>
      </c>
      <c r="U34" s="134">
        <v>7.4084793614422901</v>
      </c>
      <c r="V34" s="134">
        <v>7.2660133671375391</v>
      </c>
      <c r="W34" s="134">
        <v>7.3537504881121123</v>
      </c>
      <c r="X34" s="134">
        <v>10.515034364107887</v>
      </c>
      <c r="Y34" s="134">
        <v>11.703127887518315</v>
      </c>
      <c r="Z34" s="134">
        <v>12.476154527423255</v>
      </c>
      <c r="AA34" s="134">
        <f t="shared" si="5"/>
        <v>100</v>
      </c>
      <c r="AB34" s="125">
        <f t="shared" si="6"/>
        <v>3.2350924931635205</v>
      </c>
      <c r="AC34" s="134">
        <f t="shared" si="7"/>
        <v>7.3427477388973132</v>
      </c>
      <c r="AD34" s="125">
        <f t="shared" si="8"/>
        <v>4.1492711211421014E-2</v>
      </c>
      <c r="AE34" s="134">
        <f t="shared" si="9"/>
        <v>11.564772259683153</v>
      </c>
      <c r="AF34" s="125">
        <f t="shared" si="10"/>
        <v>0.57033755605950009</v>
      </c>
      <c r="AG34" s="148">
        <f t="shared" si="11"/>
        <v>8.847110461641348E-6</v>
      </c>
      <c r="AH34" s="149">
        <f t="shared" si="12"/>
        <v>1.1318731739635856E-5</v>
      </c>
    </row>
    <row r="35" spans="2:50">
      <c r="B35" s="294"/>
      <c r="C35" s="121" t="s">
        <v>52</v>
      </c>
      <c r="D35" s="128">
        <v>109.35047589114639</v>
      </c>
      <c r="E35" s="128">
        <v>96.02786980596413</v>
      </c>
      <c r="F35" s="128">
        <v>94.62165430288951</v>
      </c>
      <c r="G35" s="128">
        <v>95.42657163145428</v>
      </c>
      <c r="H35" s="128">
        <v>108.95048954330156</v>
      </c>
      <c r="I35" s="128">
        <v>109.13151725084722</v>
      </c>
      <c r="J35" s="122">
        <f t="shared" si="13"/>
        <v>100</v>
      </c>
      <c r="K35" s="122">
        <f t="shared" si="1"/>
        <v>4.6928282180881817</v>
      </c>
      <c r="L35" s="122">
        <f t="shared" si="14"/>
        <v>104.50285947520103</v>
      </c>
      <c r="M35" s="122">
        <f t="shared" si="3"/>
        <v>4.5384447969406674</v>
      </c>
      <c r="N35" s="123">
        <f t="shared" si="4"/>
        <v>0.52829134344373652</v>
      </c>
      <c r="P35" s="175"/>
      <c r="Q35" s="60"/>
      <c r="R35" s="60"/>
      <c r="S35" s="60"/>
      <c r="T35" s="60"/>
      <c r="U35" s="60"/>
      <c r="V35" s="60"/>
    </row>
    <row r="36" spans="2:50" ht="16.5" thickBot="1">
      <c r="B36" s="294"/>
      <c r="C36" s="121" t="s">
        <v>1</v>
      </c>
      <c r="D36" s="122">
        <v>90.563779950108128</v>
      </c>
      <c r="E36" s="122">
        <v>113.52157509398427</v>
      </c>
      <c r="F36" s="122">
        <v>95.914644955907676</v>
      </c>
      <c r="G36" s="122">
        <v>36.748673963470871</v>
      </c>
      <c r="H36" s="122">
        <v>31.087507910826346</v>
      </c>
      <c r="I36" s="122">
        <v>45.662470583668608</v>
      </c>
      <c r="J36" s="122">
        <f t="shared" si="13"/>
        <v>100.00000000000004</v>
      </c>
      <c r="K36" s="122">
        <f t="shared" si="1"/>
        <v>6.9350002125513992</v>
      </c>
      <c r="L36" s="122">
        <f t="shared" si="14"/>
        <v>37.832884152655275</v>
      </c>
      <c r="M36" s="122">
        <f t="shared" si="3"/>
        <v>4.242209252635357</v>
      </c>
      <c r="N36" s="123">
        <f t="shared" si="4"/>
        <v>1.5711910123671483E-3</v>
      </c>
      <c r="P36" s="4" t="s">
        <v>99</v>
      </c>
    </row>
    <row r="37" spans="2:50">
      <c r="B37" s="294"/>
      <c r="C37" s="121" t="s">
        <v>53</v>
      </c>
      <c r="D37" s="122">
        <v>98.069729996473171</v>
      </c>
      <c r="E37" s="122">
        <v>82.426971037752267</v>
      </c>
      <c r="F37" s="122">
        <v>119.50329896577456</v>
      </c>
      <c r="G37" s="122">
        <v>82.732919354357719</v>
      </c>
      <c r="H37" s="122">
        <v>134.609996621324</v>
      </c>
      <c r="I37" s="122">
        <v>134.11502287136383</v>
      </c>
      <c r="J37" s="122">
        <f t="shared" si="13"/>
        <v>100</v>
      </c>
      <c r="K37" s="122">
        <f t="shared" si="1"/>
        <v>10.746440959242392</v>
      </c>
      <c r="L37" s="122">
        <f t="shared" si="14"/>
        <v>117.1526462823485</v>
      </c>
      <c r="M37" s="122">
        <f t="shared" si="3"/>
        <v>17.210456618980039</v>
      </c>
      <c r="N37" s="123">
        <f t="shared" si="4"/>
        <v>0.44550578784450945</v>
      </c>
      <c r="P37" s="19"/>
      <c r="Q37" s="278" t="s">
        <v>95</v>
      </c>
      <c r="R37" s="278"/>
      <c r="S37" s="278"/>
      <c r="T37" s="278" t="s">
        <v>96</v>
      </c>
      <c r="U37" s="278"/>
      <c r="V37" s="278"/>
      <c r="W37" s="278" t="s">
        <v>97</v>
      </c>
      <c r="X37" s="278"/>
      <c r="Y37" s="303"/>
    </row>
    <row r="38" spans="2:50" ht="15.75" thickBot="1">
      <c r="B38" s="294"/>
      <c r="C38" s="121" t="s">
        <v>54</v>
      </c>
      <c r="D38" s="128">
        <v>100.04346782700648</v>
      </c>
      <c r="E38" s="128">
        <v>110.47777379270092</v>
      </c>
      <c r="F38" s="128">
        <v>89.478758380292646</v>
      </c>
      <c r="G38" s="128">
        <v>95.030856296847389</v>
      </c>
      <c r="H38" s="128">
        <v>118.38108201956513</v>
      </c>
      <c r="I38" s="128">
        <v>109.8969019374788</v>
      </c>
      <c r="J38" s="122">
        <f t="shared" si="13"/>
        <v>100</v>
      </c>
      <c r="K38" s="122">
        <f t="shared" si="1"/>
        <v>6.0619325620803064</v>
      </c>
      <c r="L38" s="122">
        <f>AVERAGE(G38:I38)</f>
        <v>107.76961341796378</v>
      </c>
      <c r="M38" s="122">
        <f t="shared" si="3"/>
        <v>6.8240329634660233</v>
      </c>
      <c r="N38" s="123">
        <f t="shared" si="4"/>
        <v>0.442608226648953</v>
      </c>
      <c r="P38" s="18" t="s">
        <v>88</v>
      </c>
      <c r="Q38" s="20">
        <v>1.0306949999999999</v>
      </c>
      <c r="R38" s="20">
        <v>0.97415200000000002</v>
      </c>
      <c r="S38" s="20">
        <v>0.99515299999999995</v>
      </c>
      <c r="T38" s="20">
        <v>0.58104500000000003</v>
      </c>
      <c r="U38" s="20">
        <v>0.47442099999999998</v>
      </c>
      <c r="V38" s="20">
        <v>0.62466299999999997</v>
      </c>
      <c r="W38" s="20">
        <v>0.32202500000000001</v>
      </c>
      <c r="X38" s="20">
        <v>0.33979500000000001</v>
      </c>
      <c r="Y38" s="21">
        <v>0.34033400000000003</v>
      </c>
    </row>
    <row r="39" spans="2:50">
      <c r="B39" s="294"/>
      <c r="C39" s="121" t="s">
        <v>55</v>
      </c>
      <c r="D39" s="129">
        <v>103.87482952700124</v>
      </c>
      <c r="E39" s="129">
        <v>105.70550722020833</v>
      </c>
      <c r="F39" s="129">
        <v>90.4196632527904</v>
      </c>
      <c r="G39" s="129">
        <v>55.567898767465188</v>
      </c>
      <c r="H39" s="129">
        <v>65.523355422361391</v>
      </c>
      <c r="I39" s="129">
        <v>61.672520973663211</v>
      </c>
      <c r="J39" s="122">
        <f t="shared" si="13"/>
        <v>100</v>
      </c>
      <c r="K39" s="122">
        <f t="shared" si="1"/>
        <v>4.8192317626551349</v>
      </c>
      <c r="L39" s="122">
        <f t="shared" ref="L39:L52" si="15">AVERAGE(G39:I39)</f>
        <v>60.92125838782993</v>
      </c>
      <c r="M39" s="122">
        <f t="shared" si="3"/>
        <v>2.898337219081196</v>
      </c>
      <c r="N39" s="123">
        <f t="shared" si="4"/>
        <v>2.2529940991933479E-3</v>
      </c>
      <c r="Q39" s="17"/>
      <c r="R39" s="17"/>
      <c r="S39" s="17"/>
      <c r="T39" s="17"/>
      <c r="U39" s="17"/>
      <c r="V39" s="17"/>
      <c r="W39" s="17"/>
      <c r="X39" s="17"/>
      <c r="Y39" s="17"/>
    </row>
    <row r="40" spans="2:50" ht="16.5" thickBot="1">
      <c r="B40" s="294"/>
      <c r="C40" s="121" t="s">
        <v>56</v>
      </c>
      <c r="D40" s="128">
        <v>100.52335549914142</v>
      </c>
      <c r="E40" s="128">
        <v>104.50870517612805</v>
      </c>
      <c r="F40" s="128">
        <v>94.967939324730509</v>
      </c>
      <c r="G40" s="128">
        <v>103.30431390249448</v>
      </c>
      <c r="H40" s="128">
        <v>127.88971902222357</v>
      </c>
      <c r="I40" s="128">
        <v>118.71208662710995</v>
      </c>
      <c r="J40" s="122">
        <f t="shared" si="13"/>
        <v>100</v>
      </c>
      <c r="K40" s="122">
        <f t="shared" si="1"/>
        <v>2.7665850786158455</v>
      </c>
      <c r="L40" s="122">
        <f t="shared" si="15"/>
        <v>116.63537318394266</v>
      </c>
      <c r="M40" s="122">
        <f t="shared" si="3"/>
        <v>7.1727514541509594</v>
      </c>
      <c r="N40" s="123">
        <f t="shared" si="4"/>
        <v>9.647048473682221E-2</v>
      </c>
      <c r="P40" s="4" t="s">
        <v>100</v>
      </c>
      <c r="Q40" s="17"/>
      <c r="R40" s="17"/>
      <c r="S40" s="17"/>
      <c r="T40" s="17"/>
      <c r="U40" s="17"/>
      <c r="V40" s="17"/>
      <c r="W40" s="17"/>
      <c r="X40" s="17"/>
      <c r="Y40" s="17"/>
    </row>
    <row r="41" spans="2:50">
      <c r="B41" s="294"/>
      <c r="C41" s="121" t="s">
        <v>57</v>
      </c>
      <c r="D41" s="128">
        <v>109.30535809412166</v>
      </c>
      <c r="E41" s="128">
        <v>108.89006205433954</v>
      </c>
      <c r="F41" s="128">
        <v>81.804579851538833</v>
      </c>
      <c r="G41" s="128">
        <v>92.19351108319853</v>
      </c>
      <c r="H41" s="128">
        <v>108.29390078051273</v>
      </c>
      <c r="I41" s="128">
        <v>101.0929174860767</v>
      </c>
      <c r="J41" s="122">
        <f t="shared" si="13"/>
        <v>100.00000000000001</v>
      </c>
      <c r="K41" s="122">
        <f t="shared" si="1"/>
        <v>9.0984999401811972</v>
      </c>
      <c r="L41" s="122">
        <f t="shared" si="15"/>
        <v>100.52677644992933</v>
      </c>
      <c r="M41" s="122">
        <f t="shared" si="3"/>
        <v>4.6563943080439696</v>
      </c>
      <c r="N41" s="123">
        <f t="shared" si="4"/>
        <v>0.96136663156251567</v>
      </c>
      <c r="P41" s="19"/>
      <c r="Q41" s="274" t="s">
        <v>95</v>
      </c>
      <c r="R41" s="274"/>
      <c r="S41" s="274"/>
      <c r="T41" s="274" t="s">
        <v>96</v>
      </c>
      <c r="U41" s="274"/>
      <c r="V41" s="274"/>
      <c r="W41" s="274" t="s">
        <v>97</v>
      </c>
      <c r="X41" s="274"/>
      <c r="Y41" s="275"/>
    </row>
    <row r="42" spans="2:50" ht="15.75" thickBot="1">
      <c r="B42" s="294"/>
      <c r="C42" s="121" t="s">
        <v>58</v>
      </c>
      <c r="D42" s="128">
        <v>109.28936721084317</v>
      </c>
      <c r="E42" s="128">
        <v>90.989886896121561</v>
      </c>
      <c r="F42" s="128">
        <v>99.720745893035286</v>
      </c>
      <c r="G42" s="128">
        <v>85.992705334815696</v>
      </c>
      <c r="H42" s="128">
        <v>82.314326050092205</v>
      </c>
      <c r="I42" s="128">
        <v>84.135550663437499</v>
      </c>
      <c r="J42" s="122">
        <f t="shared" si="13"/>
        <v>100</v>
      </c>
      <c r="K42" s="122">
        <f t="shared" si="1"/>
        <v>5.2844498953506154</v>
      </c>
      <c r="L42" s="122">
        <f t="shared" si="15"/>
        <v>84.147527349448467</v>
      </c>
      <c r="M42" s="122">
        <f t="shared" si="3"/>
        <v>1.0618735206113421</v>
      </c>
      <c r="N42" s="123">
        <f t="shared" si="4"/>
        <v>4.2345050602008688E-2</v>
      </c>
      <c r="P42" s="18" t="s">
        <v>90</v>
      </c>
      <c r="Q42" s="20">
        <v>0.99366299999999996</v>
      </c>
      <c r="R42" s="20">
        <v>1.0261819999999999</v>
      </c>
      <c r="S42" s="20">
        <v>0.980155</v>
      </c>
      <c r="T42" s="20">
        <v>1.372044</v>
      </c>
      <c r="U42" s="20">
        <v>1.7353229999999999</v>
      </c>
      <c r="V42" s="20">
        <v>1.5062530000000001</v>
      </c>
      <c r="W42" s="20">
        <v>1.7284550000000001</v>
      </c>
      <c r="X42" s="20">
        <v>1.643915</v>
      </c>
      <c r="Y42" s="21">
        <v>1.646495</v>
      </c>
    </row>
    <row r="43" spans="2:50">
      <c r="B43" s="294"/>
      <c r="C43" s="121" t="s">
        <v>59</v>
      </c>
      <c r="D43" s="128">
        <v>121.43828199517077</v>
      </c>
      <c r="E43" s="128">
        <v>105.6799278611531</v>
      </c>
      <c r="F43" s="128">
        <v>72.881790143676113</v>
      </c>
      <c r="G43" s="128">
        <v>99.385556810213998</v>
      </c>
      <c r="H43" s="128">
        <v>104.14907459044416</v>
      </c>
      <c r="I43" s="128">
        <v>132.95772972092033</v>
      </c>
      <c r="J43" s="122">
        <f t="shared" si="13"/>
        <v>100</v>
      </c>
      <c r="K43" s="122">
        <f t="shared" si="1"/>
        <v>14.301857811860099</v>
      </c>
      <c r="L43" s="122">
        <f t="shared" si="15"/>
        <v>112.16412037385949</v>
      </c>
      <c r="M43" s="122">
        <f t="shared" si="3"/>
        <v>10.487348213748989</v>
      </c>
      <c r="N43" s="123">
        <f t="shared" si="4"/>
        <v>0.5304737614906474</v>
      </c>
      <c r="Q43" s="17"/>
      <c r="R43" s="17"/>
      <c r="S43" s="17"/>
      <c r="T43" s="17"/>
      <c r="U43" s="17"/>
      <c r="V43" s="17"/>
      <c r="W43" s="17"/>
      <c r="X43" s="17"/>
      <c r="Y43" s="17"/>
    </row>
    <row r="44" spans="2:50" ht="16.5" thickBot="1">
      <c r="B44" s="294"/>
      <c r="C44" s="121" t="s">
        <v>60</v>
      </c>
      <c r="D44" s="128">
        <v>87.989814716812802</v>
      </c>
      <c r="E44" s="128">
        <v>100.72282405833464</v>
      </c>
      <c r="F44" s="128">
        <v>111.28736122485259</v>
      </c>
      <c r="G44" s="128">
        <v>103.26303841558686</v>
      </c>
      <c r="H44" s="128">
        <v>87.951658471935161</v>
      </c>
      <c r="I44" s="128">
        <v>108.35644097928392</v>
      </c>
      <c r="J44" s="122">
        <f t="shared" si="13"/>
        <v>100</v>
      </c>
      <c r="K44" s="122">
        <f t="shared" si="1"/>
        <v>6.7351261875842567</v>
      </c>
      <c r="L44" s="122">
        <f t="shared" si="15"/>
        <v>99.857045955601976</v>
      </c>
      <c r="M44" s="122">
        <f t="shared" si="3"/>
        <v>6.1315951097887753</v>
      </c>
      <c r="N44" s="123">
        <f t="shared" si="4"/>
        <v>0.98822921891511573</v>
      </c>
      <c r="P44" s="4" t="s">
        <v>101</v>
      </c>
      <c r="Q44" s="17"/>
      <c r="R44" s="17"/>
      <c r="S44" s="17"/>
      <c r="T44" s="17"/>
      <c r="U44" s="17"/>
      <c r="V44" s="17"/>
      <c r="W44" s="17"/>
      <c r="X44" s="17"/>
      <c r="Y44" s="17"/>
    </row>
    <row r="45" spans="2:50">
      <c r="B45" s="294"/>
      <c r="C45" s="121" t="s">
        <v>61</v>
      </c>
      <c r="D45" s="122">
        <v>113.54531615286486</v>
      </c>
      <c r="E45" s="122">
        <v>106.36772755538414</v>
      </c>
      <c r="F45" s="122">
        <v>80.086956291750994</v>
      </c>
      <c r="G45" s="122">
        <v>60.102207794835586</v>
      </c>
      <c r="H45" s="122">
        <v>69.679859002280793</v>
      </c>
      <c r="I45" s="122">
        <v>40.670000686919067</v>
      </c>
      <c r="J45" s="122">
        <f t="shared" si="13"/>
        <v>100</v>
      </c>
      <c r="K45" s="122">
        <f t="shared" si="1"/>
        <v>10.169831640914634</v>
      </c>
      <c r="L45" s="122">
        <f t="shared" si="15"/>
        <v>56.81735582801182</v>
      </c>
      <c r="M45" s="122">
        <f t="shared" si="3"/>
        <v>8.5339646746065778</v>
      </c>
      <c r="N45" s="123">
        <f t="shared" si="4"/>
        <v>3.1296735073976664E-2</v>
      </c>
      <c r="P45" s="19"/>
      <c r="Q45" s="274" t="s">
        <v>95</v>
      </c>
      <c r="R45" s="274"/>
      <c r="S45" s="274"/>
      <c r="T45" s="274" t="s">
        <v>96</v>
      </c>
      <c r="U45" s="274"/>
      <c r="V45" s="274"/>
      <c r="W45" s="274" t="s">
        <v>97</v>
      </c>
      <c r="X45" s="274"/>
      <c r="Y45" s="275"/>
    </row>
    <row r="46" spans="2:50" ht="15.75" thickBot="1">
      <c r="B46" s="294"/>
      <c r="C46" s="121" t="s">
        <v>62</v>
      </c>
      <c r="D46" s="122">
        <v>91.317078692414498</v>
      </c>
      <c r="E46" s="122">
        <v>95.886422324743165</v>
      </c>
      <c r="F46" s="122">
        <v>112.79649898284232</v>
      </c>
      <c r="G46" s="122">
        <v>51.137117523743548</v>
      </c>
      <c r="H46" s="122">
        <v>56.860766325925297</v>
      </c>
      <c r="I46" s="122">
        <v>33.233783330904863</v>
      </c>
      <c r="J46" s="122">
        <f t="shared" si="13"/>
        <v>100</v>
      </c>
      <c r="K46" s="122">
        <f t="shared" si="1"/>
        <v>6.5328022310743288</v>
      </c>
      <c r="L46" s="122">
        <f t="shared" si="15"/>
        <v>47.077222393524572</v>
      </c>
      <c r="M46" s="122">
        <f t="shared" si="3"/>
        <v>7.1161938027063316</v>
      </c>
      <c r="N46" s="123">
        <f t="shared" si="4"/>
        <v>5.4039926651075548E-3</v>
      </c>
      <c r="P46" s="18" t="s">
        <v>93</v>
      </c>
      <c r="Q46" s="20">
        <v>1.0401389999999999</v>
      </c>
      <c r="R46" s="20">
        <v>0.89433700000000005</v>
      </c>
      <c r="S46" s="20">
        <v>1.0655239999999999</v>
      </c>
      <c r="T46" s="20">
        <v>1.3155209999999999</v>
      </c>
      <c r="U46" s="20">
        <v>1.4005650000000001</v>
      </c>
      <c r="V46" s="20">
        <v>1.3265180000000001</v>
      </c>
      <c r="W46" s="20">
        <v>1.3894759999999999</v>
      </c>
      <c r="X46" s="20">
        <v>1.467921</v>
      </c>
      <c r="Y46" s="21">
        <v>1.3765540000000001</v>
      </c>
    </row>
    <row r="47" spans="2:50">
      <c r="B47" s="294"/>
      <c r="C47" s="121" t="s">
        <v>63</v>
      </c>
      <c r="D47" s="122">
        <v>81.653756915999409</v>
      </c>
      <c r="E47" s="122">
        <v>114.19685213879636</v>
      </c>
      <c r="F47" s="122">
        <v>104.14939094520423</v>
      </c>
      <c r="G47" s="122">
        <v>83.991636733868319</v>
      </c>
      <c r="H47" s="122">
        <v>98.687723854511248</v>
      </c>
      <c r="I47" s="122">
        <v>87.813671928310526</v>
      </c>
      <c r="J47" s="122">
        <f t="shared" si="13"/>
        <v>100</v>
      </c>
      <c r="K47" s="122">
        <f t="shared" si="1"/>
        <v>9.6207474689186974</v>
      </c>
      <c r="L47" s="122">
        <f t="shared" si="15"/>
        <v>90.164344172230017</v>
      </c>
      <c r="M47" s="122">
        <f t="shared" si="3"/>
        <v>4.4021960112021334</v>
      </c>
      <c r="N47" s="123">
        <f t="shared" si="4"/>
        <v>0.40518062910932334</v>
      </c>
    </row>
    <row r="48" spans="2:50" ht="16.5" thickBot="1">
      <c r="B48" s="294"/>
      <c r="C48" s="121" t="s">
        <v>64</v>
      </c>
      <c r="D48" s="128">
        <v>114.36901275248978</v>
      </c>
      <c r="E48" s="128">
        <v>100.26949171151334</v>
      </c>
      <c r="F48" s="128">
        <v>85.361495535996909</v>
      </c>
      <c r="G48" s="128">
        <v>182.46952952540792</v>
      </c>
      <c r="H48" s="128">
        <v>158.93703122415772</v>
      </c>
      <c r="I48" s="128">
        <v>167.04222239826521</v>
      </c>
      <c r="J48" s="122">
        <f t="shared" si="13"/>
        <v>100</v>
      </c>
      <c r="K48" s="122">
        <f t="shared" si="1"/>
        <v>8.3748329954138399</v>
      </c>
      <c r="L48" s="122">
        <f t="shared" si="15"/>
        <v>169.48292771594362</v>
      </c>
      <c r="M48" s="122">
        <f t="shared" si="3"/>
        <v>6.9019900731695651</v>
      </c>
      <c r="N48" s="123">
        <f t="shared" si="4"/>
        <v>3.0564883200240082E-3</v>
      </c>
      <c r="P48" s="143" t="s">
        <v>105</v>
      </c>
      <c r="Q48" s="89"/>
      <c r="R48" s="89"/>
      <c r="S48" s="89"/>
      <c r="T48" s="89"/>
      <c r="U48" s="89"/>
      <c r="V48" s="89"/>
      <c r="W48" s="115"/>
      <c r="X48" s="116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</row>
    <row r="49" spans="2:50">
      <c r="B49" s="294"/>
      <c r="C49" s="121" t="s">
        <v>65</v>
      </c>
      <c r="D49" s="128">
        <v>104.31552982574132</v>
      </c>
      <c r="E49" s="128">
        <v>88.765509020032198</v>
      </c>
      <c r="F49" s="128">
        <v>106.91896115422645</v>
      </c>
      <c r="G49" s="128">
        <v>83.20694749973967</v>
      </c>
      <c r="H49" s="128">
        <v>108.59210159415211</v>
      </c>
      <c r="I49" s="128">
        <v>86.792989961482974</v>
      </c>
      <c r="J49" s="122">
        <f t="shared" si="13"/>
        <v>100</v>
      </c>
      <c r="K49" s="122">
        <f t="shared" si="1"/>
        <v>5.6672981321133893</v>
      </c>
      <c r="L49" s="122">
        <f t="shared" si="15"/>
        <v>92.864013018458252</v>
      </c>
      <c r="M49" s="122">
        <f t="shared" si="3"/>
        <v>7.9318871822959016</v>
      </c>
      <c r="N49" s="123">
        <f t="shared" si="4"/>
        <v>0.50474188290714506</v>
      </c>
      <c r="P49" s="297" t="s">
        <v>339</v>
      </c>
      <c r="Q49" s="304" t="s">
        <v>104</v>
      </c>
      <c r="R49" s="299" t="s">
        <v>102</v>
      </c>
      <c r="S49" s="299"/>
      <c r="T49" s="299"/>
      <c r="U49" s="299"/>
      <c r="V49" s="299"/>
      <c r="W49" s="299"/>
      <c r="X49" s="299"/>
      <c r="Y49" s="299"/>
      <c r="Z49" s="299"/>
      <c r="AA49" s="299" t="s">
        <v>103</v>
      </c>
      <c r="AB49" s="299"/>
      <c r="AC49" s="299"/>
      <c r="AD49" s="299"/>
      <c r="AE49" s="299"/>
      <c r="AF49" s="299"/>
      <c r="AG49" s="299"/>
      <c r="AH49" s="299"/>
      <c r="AI49" s="299"/>
      <c r="AJ49" s="299" t="s">
        <v>102</v>
      </c>
      <c r="AK49" s="299"/>
      <c r="AL49" s="299"/>
      <c r="AM49" s="299"/>
      <c r="AN49" s="299"/>
      <c r="AO49" s="299"/>
      <c r="AP49" s="299" t="s">
        <v>103</v>
      </c>
      <c r="AQ49" s="299"/>
      <c r="AR49" s="299"/>
      <c r="AS49" s="299"/>
      <c r="AT49" s="299"/>
      <c r="AU49" s="299"/>
      <c r="AV49" s="306" t="s">
        <v>343</v>
      </c>
      <c r="AW49" s="306" t="s">
        <v>344</v>
      </c>
      <c r="AX49" s="311" t="s">
        <v>345</v>
      </c>
    </row>
    <row r="50" spans="2:50">
      <c r="B50" s="294"/>
      <c r="C50" s="121" t="s">
        <v>66</v>
      </c>
      <c r="D50" s="122">
        <v>79.195723435826849</v>
      </c>
      <c r="E50" s="122">
        <v>119.49222974410934</v>
      </c>
      <c r="F50" s="122">
        <v>101.31204682006381</v>
      </c>
      <c r="G50" s="122">
        <v>124.527441253807</v>
      </c>
      <c r="H50" s="122">
        <v>92.276265663999766</v>
      </c>
      <c r="I50" s="122">
        <v>89.325099837351047</v>
      </c>
      <c r="J50" s="122">
        <f t="shared" si="13"/>
        <v>100</v>
      </c>
      <c r="K50" s="122">
        <f t="shared" si="1"/>
        <v>11.651083001262061</v>
      </c>
      <c r="L50" s="122">
        <f t="shared" si="15"/>
        <v>102.0429355850526</v>
      </c>
      <c r="M50" s="122">
        <f t="shared" si="3"/>
        <v>11.274485816956773</v>
      </c>
      <c r="N50" s="123">
        <f t="shared" si="4"/>
        <v>0.90580686255359055</v>
      </c>
      <c r="P50" s="309"/>
      <c r="Q50" s="310"/>
      <c r="R50" s="314" t="s">
        <v>95</v>
      </c>
      <c r="S50" s="314"/>
      <c r="T50" s="314"/>
      <c r="U50" s="314" t="s">
        <v>96</v>
      </c>
      <c r="V50" s="314"/>
      <c r="W50" s="314"/>
      <c r="X50" s="314" t="s">
        <v>97</v>
      </c>
      <c r="Y50" s="314"/>
      <c r="Z50" s="314"/>
      <c r="AA50" s="314" t="s">
        <v>95</v>
      </c>
      <c r="AB50" s="314"/>
      <c r="AC50" s="314"/>
      <c r="AD50" s="314" t="s">
        <v>96</v>
      </c>
      <c r="AE50" s="314"/>
      <c r="AF50" s="314"/>
      <c r="AG50" s="314" t="s">
        <v>97</v>
      </c>
      <c r="AH50" s="314"/>
      <c r="AI50" s="314"/>
      <c r="AJ50" s="314" t="s">
        <v>95</v>
      </c>
      <c r="AK50" s="314"/>
      <c r="AL50" s="314" t="s">
        <v>96</v>
      </c>
      <c r="AM50" s="314"/>
      <c r="AN50" s="314" t="s">
        <v>97</v>
      </c>
      <c r="AO50" s="314"/>
      <c r="AP50" s="314" t="s">
        <v>95</v>
      </c>
      <c r="AQ50" s="314"/>
      <c r="AR50" s="314" t="s">
        <v>96</v>
      </c>
      <c r="AS50" s="314"/>
      <c r="AT50" s="314" t="s">
        <v>97</v>
      </c>
      <c r="AU50" s="314"/>
      <c r="AV50" s="307"/>
      <c r="AW50" s="307"/>
      <c r="AX50" s="312"/>
    </row>
    <row r="51" spans="2:50" ht="15.75" thickBot="1">
      <c r="B51" s="294"/>
      <c r="C51" s="121" t="s">
        <v>67</v>
      </c>
      <c r="D51" s="122">
        <v>82.001512175555078</v>
      </c>
      <c r="E51" s="122">
        <v>110.84297213295098</v>
      </c>
      <c r="F51" s="122">
        <v>107.1555156914939</v>
      </c>
      <c r="G51" s="122">
        <v>158.64187301872889</v>
      </c>
      <c r="H51" s="122">
        <v>105.87140813853</v>
      </c>
      <c r="I51" s="122">
        <v>135.39145244353023</v>
      </c>
      <c r="J51" s="122">
        <f t="shared" si="13"/>
        <v>99.999999999999986</v>
      </c>
      <c r="K51" s="122">
        <f t="shared" si="1"/>
        <v>9.0619811433433348</v>
      </c>
      <c r="L51" s="122">
        <f t="shared" si="15"/>
        <v>133.3015778669297</v>
      </c>
      <c r="M51" s="122">
        <f t="shared" si="3"/>
        <v>15.269317521613008</v>
      </c>
      <c r="N51" s="123">
        <f t="shared" si="4"/>
        <v>0.13397270217701601</v>
      </c>
      <c r="P51" s="298"/>
      <c r="Q51" s="305"/>
      <c r="R51" s="315"/>
      <c r="S51" s="315"/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5"/>
      <c r="AJ51" s="172" t="s">
        <v>349</v>
      </c>
      <c r="AK51" s="172" t="s">
        <v>350</v>
      </c>
      <c r="AL51" s="172" t="s">
        <v>349</v>
      </c>
      <c r="AM51" s="172" t="s">
        <v>350</v>
      </c>
      <c r="AN51" s="172" t="s">
        <v>349</v>
      </c>
      <c r="AO51" s="172" t="s">
        <v>350</v>
      </c>
      <c r="AP51" s="172" t="s">
        <v>349</v>
      </c>
      <c r="AQ51" s="172" t="s">
        <v>350</v>
      </c>
      <c r="AR51" s="172" t="s">
        <v>349</v>
      </c>
      <c r="AS51" s="172" t="s">
        <v>350</v>
      </c>
      <c r="AT51" s="172" t="s">
        <v>349</v>
      </c>
      <c r="AU51" s="172" t="s">
        <v>350</v>
      </c>
      <c r="AV51" s="308"/>
      <c r="AW51" s="308"/>
      <c r="AX51" s="313"/>
    </row>
    <row r="52" spans="2:50">
      <c r="B52" s="294"/>
      <c r="C52" s="121" t="s">
        <v>68</v>
      </c>
      <c r="D52" s="128">
        <v>100.43216740100627</v>
      </c>
      <c r="E52" s="128">
        <v>94.921857167339169</v>
      </c>
      <c r="F52" s="128">
        <v>104.64597543165452</v>
      </c>
      <c r="G52" s="128">
        <v>98.959133826608465</v>
      </c>
      <c r="H52" s="128">
        <v>94.839919341274992</v>
      </c>
      <c r="I52" s="128">
        <v>103.20939036707418</v>
      </c>
      <c r="J52" s="122">
        <f t="shared" si="13"/>
        <v>99.999999999999986</v>
      </c>
      <c r="K52" s="122">
        <f t="shared" si="1"/>
        <v>2.8154156295573389</v>
      </c>
      <c r="L52" s="122">
        <f t="shared" si="15"/>
        <v>99.002814511652559</v>
      </c>
      <c r="M52" s="122">
        <f t="shared" si="3"/>
        <v>2.4161568874700903</v>
      </c>
      <c r="N52" s="123">
        <f t="shared" si="4"/>
        <v>0.80139222024000856</v>
      </c>
      <c r="P52" s="293" t="s">
        <v>6</v>
      </c>
      <c r="Q52" s="140" t="s">
        <v>1</v>
      </c>
      <c r="R52" s="119">
        <v>92.927000000000007</v>
      </c>
      <c r="S52" s="119">
        <v>95.950999999999993</v>
      </c>
      <c r="T52" s="119">
        <v>111.122</v>
      </c>
      <c r="U52" s="119">
        <v>35.704999999999998</v>
      </c>
      <c r="V52" s="119">
        <v>35.631</v>
      </c>
      <c r="W52" s="119">
        <v>36.715000000000003</v>
      </c>
      <c r="X52" s="119">
        <v>40.874000000000002</v>
      </c>
      <c r="Y52" s="119">
        <v>42.646000000000001</v>
      </c>
      <c r="Z52" s="119">
        <v>42.463999999999999</v>
      </c>
      <c r="AA52" s="119">
        <v>224.76499999999999</v>
      </c>
      <c r="AB52" s="119">
        <v>202.81800000000001</v>
      </c>
      <c r="AC52" s="119">
        <v>208.84299999999999</v>
      </c>
      <c r="AD52" s="119">
        <v>26.57</v>
      </c>
      <c r="AE52" s="119">
        <v>27.667999999999999</v>
      </c>
      <c r="AF52" s="119">
        <v>21.826000000000001</v>
      </c>
      <c r="AG52" s="119">
        <v>31.056000000000001</v>
      </c>
      <c r="AH52" s="119">
        <v>36.399000000000001</v>
      </c>
      <c r="AI52" s="119">
        <v>33.658999999999999</v>
      </c>
      <c r="AJ52" s="133">
        <f t="shared" ref="AJ52:AJ66" si="16">AVERAGE(R52:T52)</f>
        <v>100</v>
      </c>
      <c r="AK52" s="119">
        <f>STDEV(R52:T52)/SQRT(3)</f>
        <v>5.6291001945248755</v>
      </c>
      <c r="AL52" s="133">
        <f t="shared" ref="AL52:AL66" si="17">AVERAGE(U52:W52)</f>
        <v>36.017000000000003</v>
      </c>
      <c r="AM52" s="119">
        <f>STDEV(U52:W52)/SQRT(3)</f>
        <v>0.34965316148053671</v>
      </c>
      <c r="AN52" s="133">
        <f t="shared" ref="AN52:AN66" si="18">AVERAGE(X52:Z52)</f>
        <v>41.994666666666667</v>
      </c>
      <c r="AO52" s="119">
        <f>STDEV(X52:Z52)/SQRT(3)</f>
        <v>0.56279106049916683</v>
      </c>
      <c r="AP52" s="133">
        <f t="shared" ref="AP52:AP66" si="19">AVERAGE(AA52:AC52)</f>
        <v>212.14199999999997</v>
      </c>
      <c r="AQ52" s="119">
        <f>STDEV(AA52:AC52)/SQRT(3)</f>
        <v>6.5467613621800256</v>
      </c>
      <c r="AR52" s="133">
        <f t="shared" ref="AR52:AR66" si="20">AVERAGE(AD52:AF52)</f>
        <v>25.354666666666663</v>
      </c>
      <c r="AS52" s="119">
        <f>STDEV(AD52:AF52)/SQRT(3)</f>
        <v>1.7925788995497829</v>
      </c>
      <c r="AT52" s="133">
        <f t="shared" ref="AT52:AT66" si="21">AVERAGE(AG52:AI52)</f>
        <v>33.704666666666668</v>
      </c>
      <c r="AU52" s="119">
        <f>STDEV(AG52:AI52)/SQRT(3)</f>
        <v>1.5425602455369811</v>
      </c>
      <c r="AV52" s="151">
        <f t="shared" ref="AV52:AV66" si="22">TTEST(AA52:AC52,R52:T52,2,2)</f>
        <v>2.0275240350480962E-4</v>
      </c>
      <c r="AW52" s="151">
        <f t="shared" ref="AW52:AW66" si="23">TTEST(AD52:AF52,AA52:AC52,2,2)</f>
        <v>1.0371672200834903E-5</v>
      </c>
      <c r="AX52" s="120">
        <f t="shared" ref="AX52:AX66" si="24">TTEST(AG52:AI52,AA52:AC52,2,2)</f>
        <v>1.1998937852686517E-5</v>
      </c>
    </row>
    <row r="53" spans="2:50">
      <c r="B53" s="294"/>
      <c r="C53" s="121" t="s">
        <v>69</v>
      </c>
      <c r="D53" s="128">
        <v>80.241332302557467</v>
      </c>
      <c r="E53" s="128">
        <v>127.99000759267207</v>
      </c>
      <c r="F53" s="128">
        <v>91.76866010477049</v>
      </c>
      <c r="G53" s="128">
        <v>93.69418597442575</v>
      </c>
      <c r="H53" s="128">
        <v>107.61321196813418</v>
      </c>
      <c r="I53" s="128">
        <v>168.82036415106467</v>
      </c>
      <c r="J53" s="122">
        <f t="shared" si="13"/>
        <v>100.00000000000001</v>
      </c>
      <c r="K53" s="122">
        <f t="shared" si="1"/>
        <v>14.385180051512451</v>
      </c>
      <c r="L53" s="122">
        <f>AVERAGE(G53:I53)</f>
        <v>123.37592069787486</v>
      </c>
      <c r="M53" s="122">
        <f t="shared" si="3"/>
        <v>23.074754615748454</v>
      </c>
      <c r="N53" s="123">
        <f t="shared" si="4"/>
        <v>0.43843810581702575</v>
      </c>
      <c r="P53" s="294"/>
      <c r="Q53" s="137" t="s">
        <v>81</v>
      </c>
      <c r="R53" s="122">
        <v>98.568219999999997</v>
      </c>
      <c r="S53" s="122">
        <v>98.774959999999993</v>
      </c>
      <c r="T53" s="122">
        <v>102.6568</v>
      </c>
      <c r="U53" s="122">
        <v>90.011520000000004</v>
      </c>
      <c r="V53" s="122">
        <v>97.990799999999993</v>
      </c>
      <c r="W53" s="122">
        <v>104.7677</v>
      </c>
      <c r="X53" s="122">
        <v>116.15949999999999</v>
      </c>
      <c r="Y53" s="122">
        <v>121.0968</v>
      </c>
      <c r="Z53" s="122">
        <v>125.7119</v>
      </c>
      <c r="AA53" s="122">
        <v>75.471469999999997</v>
      </c>
      <c r="AB53" s="122">
        <v>82.257959999999997</v>
      </c>
      <c r="AC53" s="122">
        <v>65.75479</v>
      </c>
      <c r="AD53" s="122">
        <v>159.30179999999999</v>
      </c>
      <c r="AE53" s="122">
        <v>148.23929999999999</v>
      </c>
      <c r="AF53" s="122">
        <v>135.2277</v>
      </c>
      <c r="AG53" s="122">
        <v>200.59870000000001</v>
      </c>
      <c r="AH53" s="122">
        <v>122.4365</v>
      </c>
      <c r="AI53" s="122">
        <v>148.49199999999999</v>
      </c>
      <c r="AJ53" s="128">
        <f t="shared" si="16"/>
        <v>99.999993333333336</v>
      </c>
      <c r="AK53" s="122">
        <f t="shared" ref="AK53:AK66" si="25">STDEV(R53:T53)/SQRT(3)</f>
        <v>1.3297432841133106</v>
      </c>
      <c r="AL53" s="128">
        <f t="shared" si="17"/>
        <v>97.590006666666667</v>
      </c>
      <c r="AM53" s="122">
        <f t="shared" ref="AM53:AM66" si="26">STDEV(U53:W53)/SQRT(3)</f>
        <v>4.26445340460468</v>
      </c>
      <c r="AN53" s="128">
        <f t="shared" si="18"/>
        <v>120.9894</v>
      </c>
      <c r="AO53" s="122">
        <f t="shared" ref="AO53:AO66" si="27">STDEV(X53:Z53)/SQRT(3)</f>
        <v>2.7580631797211144</v>
      </c>
      <c r="AP53" s="128">
        <f t="shared" si="19"/>
        <v>74.494739999999993</v>
      </c>
      <c r="AQ53" s="122">
        <f t="shared" ref="AQ53:AQ66" si="28">STDEV(AA53:AC53)/SQRT(3)</f>
        <v>4.789020642118107</v>
      </c>
      <c r="AR53" s="128">
        <f t="shared" si="20"/>
        <v>147.58959999999999</v>
      </c>
      <c r="AS53" s="122">
        <f t="shared" ref="AS53:AS66" si="29">STDEV(AD53:AF53)/SQRT(3)</f>
        <v>6.9571822665501548</v>
      </c>
      <c r="AT53" s="128">
        <f t="shared" si="21"/>
        <v>157.17573333333334</v>
      </c>
      <c r="AU53" s="122">
        <f t="shared" ref="AU53:AU66" si="30">STDEV(AG53:AI53)/SQRT(3)</f>
        <v>22.977436727242786</v>
      </c>
      <c r="AV53" s="152">
        <f t="shared" si="22"/>
        <v>6.8307811287469699E-3</v>
      </c>
      <c r="AW53" s="152">
        <f t="shared" si="23"/>
        <v>9.8069348356491005E-4</v>
      </c>
      <c r="AX53" s="123">
        <f t="shared" si="24"/>
        <v>2.4391504224723269E-2</v>
      </c>
    </row>
    <row r="54" spans="2:50" ht="15.75" thickBot="1">
      <c r="B54" s="295"/>
      <c r="C54" s="130" t="s">
        <v>70</v>
      </c>
      <c r="D54" s="131">
        <v>86.30007006221139</v>
      </c>
      <c r="E54" s="131">
        <v>104.19913451477021</v>
      </c>
      <c r="F54" s="131">
        <v>109.50079542301843</v>
      </c>
      <c r="G54" s="131">
        <v>102.49049767300301</v>
      </c>
      <c r="H54" s="131">
        <v>93.443060509914602</v>
      </c>
      <c r="I54" s="131">
        <v>105.99364408274687</v>
      </c>
      <c r="J54" s="139">
        <f t="shared" si="13"/>
        <v>100</v>
      </c>
      <c r="K54" s="139">
        <f t="shared" si="1"/>
        <v>7.0188546625440615</v>
      </c>
      <c r="L54" s="139">
        <f t="shared" ref="L54" si="31">AVERAGE(G54:I54)</f>
        <v>100.6424007552215</v>
      </c>
      <c r="M54" s="139">
        <f t="shared" si="3"/>
        <v>3.7390232087982969</v>
      </c>
      <c r="N54" s="132">
        <f t="shared" si="4"/>
        <v>0.93949855355051137</v>
      </c>
      <c r="P54" s="294"/>
      <c r="Q54" s="137" t="s">
        <v>82</v>
      </c>
      <c r="R54" s="122">
        <v>100.8115</v>
      </c>
      <c r="S54" s="122">
        <v>101.07470000000001</v>
      </c>
      <c r="T54" s="122">
        <v>98.113849999999999</v>
      </c>
      <c r="U54" s="122">
        <v>137.47710000000001</v>
      </c>
      <c r="V54" s="122">
        <v>139.48910000000001</v>
      </c>
      <c r="W54" s="122">
        <v>184.9427</v>
      </c>
      <c r="X54" s="122">
        <v>147.72020000000001</v>
      </c>
      <c r="Y54" s="122">
        <v>124.4451</v>
      </c>
      <c r="Z54" s="122">
        <v>190.81639999999999</v>
      </c>
      <c r="AA54" s="122">
        <v>88.87567</v>
      </c>
      <c r="AB54" s="122">
        <v>63.644799999999996</v>
      </c>
      <c r="AC54" s="122">
        <v>70.665300000000002</v>
      </c>
      <c r="AD54" s="122">
        <v>182.4109</v>
      </c>
      <c r="AE54" s="122">
        <v>224.24090000000001</v>
      </c>
      <c r="AF54" s="122">
        <v>227.40710000000001</v>
      </c>
      <c r="AG54" s="122">
        <v>181.38329999999999</v>
      </c>
      <c r="AH54" s="122">
        <v>135.38470000000001</v>
      </c>
      <c r="AI54" s="122">
        <v>172.97710000000001</v>
      </c>
      <c r="AJ54" s="128">
        <f t="shared" si="16"/>
        <v>100.00001666666667</v>
      </c>
      <c r="AK54" s="122">
        <f t="shared" si="25"/>
        <v>0.94613901037027648</v>
      </c>
      <c r="AL54" s="128">
        <f t="shared" si="17"/>
        <v>153.96963333333335</v>
      </c>
      <c r="AM54" s="122">
        <f t="shared" si="26"/>
        <v>15.497421076352568</v>
      </c>
      <c r="AN54" s="128">
        <f t="shared" si="18"/>
        <v>154.32723333333334</v>
      </c>
      <c r="AO54" s="122">
        <f t="shared" si="27"/>
        <v>19.442453831957014</v>
      </c>
      <c r="AP54" s="128">
        <f t="shared" si="19"/>
        <v>74.395256666666668</v>
      </c>
      <c r="AQ54" s="122">
        <f t="shared" si="28"/>
        <v>7.5185023506598823</v>
      </c>
      <c r="AR54" s="128">
        <f t="shared" si="20"/>
        <v>211.35296666666667</v>
      </c>
      <c r="AS54" s="122">
        <f t="shared" si="29"/>
        <v>14.499869227149762</v>
      </c>
      <c r="AT54" s="128">
        <f t="shared" si="21"/>
        <v>163.24836666666667</v>
      </c>
      <c r="AU54" s="122">
        <f t="shared" si="30"/>
        <v>14.141593376671231</v>
      </c>
      <c r="AV54" s="152">
        <f t="shared" si="22"/>
        <v>2.7813283430680239E-2</v>
      </c>
      <c r="AW54" s="152">
        <f t="shared" si="23"/>
        <v>1.1066164826441611E-3</v>
      </c>
      <c r="AX54" s="123">
        <f t="shared" si="24"/>
        <v>5.1642891699246645E-3</v>
      </c>
    </row>
    <row r="55" spans="2:50">
      <c r="B55" s="293" t="s">
        <v>8</v>
      </c>
      <c r="C55" s="118" t="s">
        <v>47</v>
      </c>
      <c r="D55" s="133">
        <v>78.930345136735554</v>
      </c>
      <c r="E55" s="133">
        <v>134.5576601316408</v>
      </c>
      <c r="F55" s="133">
        <v>86.511994731623659</v>
      </c>
      <c r="G55" s="133">
        <v>63.113161995235721</v>
      </c>
      <c r="H55" s="133">
        <v>127.18895570178124</v>
      </c>
      <c r="I55" s="133">
        <v>94.345641085278473</v>
      </c>
      <c r="J55" s="119">
        <f>AVERAGE(D55:F55)</f>
        <v>100</v>
      </c>
      <c r="K55" s="119">
        <f t="shared" si="1"/>
        <v>17.416890824478543</v>
      </c>
      <c r="L55" s="119">
        <f>AVERAGE(G55:I55)</f>
        <v>94.882586260765152</v>
      </c>
      <c r="M55" s="119">
        <f t="shared" si="3"/>
        <v>18.499036617907539</v>
      </c>
      <c r="N55" s="120">
        <f t="shared" si="4"/>
        <v>0.8502055495398122</v>
      </c>
      <c r="P55" s="294"/>
      <c r="Q55" s="137" t="s">
        <v>83</v>
      </c>
      <c r="R55" s="122">
        <v>96.194069999999996</v>
      </c>
      <c r="S55" s="122">
        <v>103.575</v>
      </c>
      <c r="T55" s="122">
        <v>100.23090000000001</v>
      </c>
      <c r="U55" s="122">
        <v>138.36019999999999</v>
      </c>
      <c r="V55" s="122">
        <v>134.87010000000001</v>
      </c>
      <c r="W55" s="122">
        <v>111.4585</v>
      </c>
      <c r="X55" s="122">
        <v>137.50569999999999</v>
      </c>
      <c r="Y55" s="122">
        <v>124.59690000000001</v>
      </c>
      <c r="Z55" s="122">
        <v>113.1322</v>
      </c>
      <c r="AA55" s="122">
        <v>78.976969999999994</v>
      </c>
      <c r="AB55" s="122">
        <v>86.351879999999994</v>
      </c>
      <c r="AC55" s="122">
        <v>89.575280000000006</v>
      </c>
      <c r="AD55" s="122">
        <v>164.6763</v>
      </c>
      <c r="AE55" s="122">
        <v>157.5985</v>
      </c>
      <c r="AF55" s="122">
        <v>159.0299</v>
      </c>
      <c r="AG55" s="122">
        <v>123.9623</v>
      </c>
      <c r="AH55" s="122">
        <v>158.15379999999999</v>
      </c>
      <c r="AI55" s="122">
        <v>220.4905</v>
      </c>
      <c r="AJ55" s="128">
        <f t="shared" si="16"/>
        <v>99.999990000000011</v>
      </c>
      <c r="AK55" s="122">
        <f t="shared" si="25"/>
        <v>2.133816728095459</v>
      </c>
      <c r="AL55" s="128">
        <f t="shared" si="17"/>
        <v>128.2296</v>
      </c>
      <c r="AM55" s="122">
        <f t="shared" si="26"/>
        <v>8.4458578784711573</v>
      </c>
      <c r="AN55" s="128">
        <f t="shared" si="18"/>
        <v>125.07826666666666</v>
      </c>
      <c r="AO55" s="122">
        <f t="shared" si="27"/>
        <v>7.040138752499443</v>
      </c>
      <c r="AP55" s="128">
        <f t="shared" si="19"/>
        <v>84.968043333333341</v>
      </c>
      <c r="AQ55" s="122">
        <f t="shared" si="28"/>
        <v>3.1367337924468179</v>
      </c>
      <c r="AR55" s="128">
        <f t="shared" si="20"/>
        <v>160.4349</v>
      </c>
      <c r="AS55" s="122">
        <f t="shared" si="29"/>
        <v>2.1605810915893278</v>
      </c>
      <c r="AT55" s="128">
        <f t="shared" si="21"/>
        <v>167.53553333333332</v>
      </c>
      <c r="AU55" s="122">
        <f t="shared" si="30"/>
        <v>28.257365052102422</v>
      </c>
      <c r="AV55" s="152">
        <f t="shared" si="22"/>
        <v>1.6645157757756327E-2</v>
      </c>
      <c r="AW55" s="152">
        <f t="shared" si="23"/>
        <v>3.8278481518970335E-5</v>
      </c>
      <c r="AX55" s="123">
        <f t="shared" si="24"/>
        <v>4.3935114348404074E-2</v>
      </c>
    </row>
    <row r="56" spans="2:50" ht="15.75" thickBot="1">
      <c r="B56" s="294"/>
      <c r="C56" s="121" t="s">
        <v>48</v>
      </c>
      <c r="D56" s="128">
        <v>124.06463220198609</v>
      </c>
      <c r="E56" s="128">
        <v>99.00296502867424</v>
      </c>
      <c r="F56" s="128">
        <v>76.932402769339689</v>
      </c>
      <c r="G56" s="128">
        <v>113.77051495010213</v>
      </c>
      <c r="H56" s="128">
        <v>99.688717350907595</v>
      </c>
      <c r="I56" s="128">
        <v>118.650564438725</v>
      </c>
      <c r="J56" s="122">
        <f t="shared" ref="J56:J79" si="32">AVERAGE(D56:F56)</f>
        <v>100</v>
      </c>
      <c r="K56" s="122">
        <f t="shared" si="1"/>
        <v>13.615032401399098</v>
      </c>
      <c r="L56" s="122">
        <f t="shared" ref="L56:L62" si="33">AVERAGE(G56:I56)</f>
        <v>110.70326557991156</v>
      </c>
      <c r="M56" s="122">
        <f t="shared" si="3"/>
        <v>5.6845968860199498</v>
      </c>
      <c r="N56" s="123">
        <f t="shared" si="4"/>
        <v>0.50834796774356639</v>
      </c>
      <c r="P56" s="295"/>
      <c r="Q56" s="138" t="s">
        <v>84</v>
      </c>
      <c r="R56" s="139">
        <v>106.5269</v>
      </c>
      <c r="S56" s="139">
        <v>96.549130000000005</v>
      </c>
      <c r="T56" s="139">
        <v>96.923959999999994</v>
      </c>
      <c r="U56" s="139">
        <v>121.6456</v>
      </c>
      <c r="V56" s="139">
        <v>125.14149999999999</v>
      </c>
      <c r="W56" s="139">
        <v>124.7603</v>
      </c>
      <c r="X56" s="139">
        <v>123.9254</v>
      </c>
      <c r="Y56" s="139">
        <v>205.86150000000001</v>
      </c>
      <c r="Z56" s="139">
        <v>197.87479999999999</v>
      </c>
      <c r="AA56" s="139">
        <v>69.852999999999994</v>
      </c>
      <c r="AB56" s="139">
        <v>71.16</v>
      </c>
      <c r="AC56" s="139">
        <v>79.069000000000003</v>
      </c>
      <c r="AD56" s="139">
        <v>176.369</v>
      </c>
      <c r="AE56" s="139">
        <v>144.85499999999999</v>
      </c>
      <c r="AF56" s="139">
        <v>152.15100000000001</v>
      </c>
      <c r="AG56" s="139">
        <v>152.25800000000001</v>
      </c>
      <c r="AH56" s="139">
        <v>110.428</v>
      </c>
      <c r="AI56" s="139">
        <v>175.42599999999999</v>
      </c>
      <c r="AJ56" s="131">
        <f t="shared" si="16"/>
        <v>99.999996666666675</v>
      </c>
      <c r="AK56" s="139">
        <f t="shared" si="25"/>
        <v>3.2652449997018254</v>
      </c>
      <c r="AL56" s="131">
        <f t="shared" si="17"/>
        <v>123.84913333333334</v>
      </c>
      <c r="AM56" s="139">
        <f t="shared" si="26"/>
        <v>1.1072485001620491</v>
      </c>
      <c r="AN56" s="131">
        <f t="shared" si="18"/>
        <v>175.88723333333334</v>
      </c>
      <c r="AO56" s="139">
        <f t="shared" si="27"/>
        <v>26.083014503333644</v>
      </c>
      <c r="AP56" s="131">
        <f t="shared" si="19"/>
        <v>73.36066666666666</v>
      </c>
      <c r="AQ56" s="139">
        <f t="shared" si="28"/>
        <v>2.8789966037570207</v>
      </c>
      <c r="AR56" s="131">
        <f t="shared" si="20"/>
        <v>157.79166666666666</v>
      </c>
      <c r="AS56" s="139">
        <f t="shared" si="29"/>
        <v>9.5244578031741245</v>
      </c>
      <c r="AT56" s="131">
        <f t="shared" si="21"/>
        <v>146.03733333333335</v>
      </c>
      <c r="AU56" s="139">
        <f t="shared" si="30"/>
        <v>19.019354364553028</v>
      </c>
      <c r="AV56" s="153">
        <f t="shared" si="22"/>
        <v>3.6114571323744909E-3</v>
      </c>
      <c r="AW56" s="153">
        <f t="shared" si="23"/>
        <v>1.0574762059949257E-3</v>
      </c>
      <c r="AX56" s="132">
        <f t="shared" si="24"/>
        <v>1.9466791600738893E-2</v>
      </c>
    </row>
    <row r="57" spans="2:50">
      <c r="B57" s="294"/>
      <c r="C57" s="121" t="s">
        <v>49</v>
      </c>
      <c r="D57" s="129">
        <v>115.76415452539146</v>
      </c>
      <c r="E57" s="129">
        <v>97.879018140125879</v>
      </c>
      <c r="F57" s="129">
        <v>86.356827334482645</v>
      </c>
      <c r="G57" s="122">
        <v>97.336848773171752</v>
      </c>
      <c r="H57" s="122">
        <v>74.471271634205763</v>
      </c>
      <c r="I57" s="122">
        <v>74.03543999536501</v>
      </c>
      <c r="J57" s="122">
        <f t="shared" si="32"/>
        <v>100</v>
      </c>
      <c r="K57" s="122">
        <f t="shared" si="1"/>
        <v>8.5551474985477771</v>
      </c>
      <c r="L57" s="122">
        <f t="shared" si="33"/>
        <v>81.947853467580842</v>
      </c>
      <c r="M57" s="122">
        <f t="shared" si="3"/>
        <v>7.6955261828107151</v>
      </c>
      <c r="N57" s="123">
        <f t="shared" si="4"/>
        <v>0.1917750735458526</v>
      </c>
      <c r="P57" s="293" t="s">
        <v>7</v>
      </c>
      <c r="Q57" s="140" t="s">
        <v>1</v>
      </c>
      <c r="R57" s="133">
        <v>94.87723138627544</v>
      </c>
      <c r="S57" s="133">
        <v>103.59766500807039</v>
      </c>
      <c r="T57" s="133">
        <v>101.52510360565417</v>
      </c>
      <c r="U57" s="133">
        <v>60.074342375539992</v>
      </c>
      <c r="V57" s="133">
        <v>52.909737973878379</v>
      </c>
      <c r="W57" s="133">
        <v>55.171285396337289</v>
      </c>
      <c r="X57" s="133">
        <v>29.20178990556742</v>
      </c>
      <c r="Y57" s="133">
        <v>31.885396782646907</v>
      </c>
      <c r="Z57" s="133">
        <v>34.234756927444892</v>
      </c>
      <c r="AA57" s="133">
        <v>321.72199866748821</v>
      </c>
      <c r="AB57" s="133">
        <v>257.86744757784186</v>
      </c>
      <c r="AC57" s="133">
        <v>334.99602615556699</v>
      </c>
      <c r="AD57" s="133">
        <v>23.561305037888907</v>
      </c>
      <c r="AE57" s="133">
        <v>26.888361592330551</v>
      </c>
      <c r="AF57" s="133">
        <v>24.946868228985213</v>
      </c>
      <c r="AG57" s="133">
        <v>39.815906341024146</v>
      </c>
      <c r="AH57" s="133">
        <v>39.148946861514432</v>
      </c>
      <c r="AI57" s="133">
        <v>37.265918493677098</v>
      </c>
      <c r="AJ57" s="133">
        <f t="shared" si="16"/>
        <v>100</v>
      </c>
      <c r="AK57" s="119">
        <f t="shared" si="25"/>
        <v>2.6303324500917791</v>
      </c>
      <c r="AL57" s="133">
        <f t="shared" si="17"/>
        <v>56.051788581918551</v>
      </c>
      <c r="AM57" s="119">
        <f t="shared" si="26"/>
        <v>2.1145806087686596</v>
      </c>
      <c r="AN57" s="133">
        <f t="shared" si="18"/>
        <v>31.773981205219741</v>
      </c>
      <c r="AO57" s="119">
        <f t="shared" si="27"/>
        <v>1.4539600331504552</v>
      </c>
      <c r="AP57" s="133">
        <f t="shared" si="19"/>
        <v>304.86182413363235</v>
      </c>
      <c r="AQ57" s="119">
        <f t="shared" si="28"/>
        <v>23.807586482318015</v>
      </c>
      <c r="AR57" s="133">
        <f t="shared" si="20"/>
        <v>25.132178286401555</v>
      </c>
      <c r="AS57" s="119">
        <f t="shared" si="29"/>
        <v>0.96489743706227005</v>
      </c>
      <c r="AT57" s="133">
        <f t="shared" si="21"/>
        <v>38.743590565405221</v>
      </c>
      <c r="AU57" s="119">
        <f t="shared" si="30"/>
        <v>0.76351048901350804</v>
      </c>
      <c r="AV57" s="151">
        <f t="shared" si="22"/>
        <v>1.0259558235694093E-3</v>
      </c>
      <c r="AW57" s="151">
        <f t="shared" si="23"/>
        <v>3.0113708187768257E-4</v>
      </c>
      <c r="AX57" s="120">
        <f t="shared" si="24"/>
        <v>3.653924475618716E-4</v>
      </c>
    </row>
    <row r="58" spans="2:50">
      <c r="B58" s="294"/>
      <c r="C58" s="121" t="s">
        <v>50</v>
      </c>
      <c r="D58" s="122">
        <v>86.4086106072684</v>
      </c>
      <c r="E58" s="122">
        <v>113.16628294005299</v>
      </c>
      <c r="F58" s="122">
        <v>100.42510645267799</v>
      </c>
      <c r="G58" s="122">
        <v>71.80090188379387</v>
      </c>
      <c r="H58" s="122">
        <v>76.406473584734002</v>
      </c>
      <c r="I58" s="122">
        <v>74.086032745658997</v>
      </c>
      <c r="J58" s="122">
        <f t="shared" si="32"/>
        <v>99.999999999999787</v>
      </c>
      <c r="K58" s="122">
        <f t="shared" si="1"/>
        <v>7.7271985822644744</v>
      </c>
      <c r="L58" s="122">
        <f t="shared" si="33"/>
        <v>74.097802738062285</v>
      </c>
      <c r="M58" s="122">
        <f t="shared" si="3"/>
        <v>1.3295270553428673</v>
      </c>
      <c r="N58" s="123">
        <f t="shared" si="4"/>
        <v>2.9834338777294259E-2</v>
      </c>
      <c r="P58" s="294"/>
      <c r="Q58" s="137" t="s">
        <v>81</v>
      </c>
      <c r="R58" s="128">
        <v>94.570033517896221</v>
      </c>
      <c r="S58" s="128">
        <v>98.126066787658345</v>
      </c>
      <c r="T58" s="128">
        <v>107.30389969444541</v>
      </c>
      <c r="U58" s="128">
        <v>160.75876913632331</v>
      </c>
      <c r="V58" s="128">
        <v>149.8345761305192</v>
      </c>
      <c r="W58" s="128">
        <v>188.89152952718413</v>
      </c>
      <c r="X58" s="128">
        <v>156.56669010910585</v>
      </c>
      <c r="Y58" s="128">
        <v>199.97052620423202</v>
      </c>
      <c r="Z58" s="128">
        <v>154.36349223719168</v>
      </c>
      <c r="AA58" s="128">
        <v>69.54138406891677</v>
      </c>
      <c r="AB58" s="128">
        <v>58.6581661247507</v>
      </c>
      <c r="AC58" s="128">
        <v>63.933113058434046</v>
      </c>
      <c r="AD58" s="128">
        <v>205.41067721226204</v>
      </c>
      <c r="AE58" s="128">
        <v>120.31624302750058</v>
      </c>
      <c r="AF58" s="128">
        <v>201.02014301157797</v>
      </c>
      <c r="AG58" s="128">
        <v>198.17117281258885</v>
      </c>
      <c r="AH58" s="128">
        <v>244.5809357166531</v>
      </c>
      <c r="AI58" s="128">
        <v>239.21422379066257</v>
      </c>
      <c r="AJ58" s="128">
        <f t="shared" si="16"/>
        <v>100</v>
      </c>
      <c r="AK58" s="122">
        <f t="shared" si="25"/>
        <v>3.7934837205311096</v>
      </c>
      <c r="AL58" s="128">
        <f t="shared" si="17"/>
        <v>166.49495826467555</v>
      </c>
      <c r="AM58" s="122">
        <f t="shared" si="26"/>
        <v>11.633848624373107</v>
      </c>
      <c r="AN58" s="128">
        <f t="shared" si="18"/>
        <v>170.30023618350984</v>
      </c>
      <c r="AO58" s="122">
        <f t="shared" si="27"/>
        <v>14.848772145096943</v>
      </c>
      <c r="AP58" s="128">
        <f t="shared" si="19"/>
        <v>64.044221084033836</v>
      </c>
      <c r="AQ58" s="122">
        <f t="shared" si="28"/>
        <v>3.1422055391115062</v>
      </c>
      <c r="AR58" s="128">
        <f t="shared" si="20"/>
        <v>175.58235441711352</v>
      </c>
      <c r="AS58" s="122">
        <f t="shared" si="29"/>
        <v>27.66210704639515</v>
      </c>
      <c r="AT58" s="128">
        <f t="shared" si="21"/>
        <v>227.32211077330149</v>
      </c>
      <c r="AU58" s="122">
        <f t="shared" si="30"/>
        <v>14.6575724140133</v>
      </c>
      <c r="AV58" s="152">
        <f t="shared" si="22"/>
        <v>1.87294220022835E-3</v>
      </c>
      <c r="AW58" s="152">
        <f t="shared" si="23"/>
        <v>1.6044520170060739E-2</v>
      </c>
      <c r="AX58" s="123">
        <f t="shared" si="24"/>
        <v>4.0336477630065844E-4</v>
      </c>
    </row>
    <row r="59" spans="2:50">
      <c r="B59" s="294"/>
      <c r="C59" s="121" t="s">
        <v>51</v>
      </c>
      <c r="D59" s="128">
        <v>120.80781031588177</v>
      </c>
      <c r="E59" s="128">
        <v>91.058182627147886</v>
      </c>
      <c r="F59" s="128">
        <v>88.134007056970304</v>
      </c>
      <c r="G59" s="128">
        <v>131.56390948782035</v>
      </c>
      <c r="H59" s="128">
        <v>131.80727915000099</v>
      </c>
      <c r="I59" s="128">
        <v>120.68237987065601</v>
      </c>
      <c r="J59" s="122">
        <f t="shared" si="32"/>
        <v>99.999999999999986</v>
      </c>
      <c r="K59" s="122">
        <f t="shared" si="1"/>
        <v>10.438094147521921</v>
      </c>
      <c r="L59" s="122">
        <f t="shared" si="33"/>
        <v>128.01785616949243</v>
      </c>
      <c r="M59" s="122">
        <f t="shared" si="3"/>
        <v>3.6684109455462641</v>
      </c>
      <c r="N59" s="123">
        <f t="shared" si="4"/>
        <v>6.4502882515876575E-2</v>
      </c>
      <c r="P59" s="294"/>
      <c r="Q59" s="137" t="s">
        <v>82</v>
      </c>
      <c r="R59" s="128">
        <v>85.485903097912697</v>
      </c>
      <c r="S59" s="128">
        <v>98.519503637785093</v>
      </c>
      <c r="T59" s="128">
        <v>115.994593264302</v>
      </c>
      <c r="U59" s="128">
        <v>198.05484384100455</v>
      </c>
      <c r="V59" s="128">
        <v>216.22315541598809</v>
      </c>
      <c r="W59" s="128">
        <v>192.79079181579246</v>
      </c>
      <c r="X59" s="128">
        <v>234.23091726490779</v>
      </c>
      <c r="Y59" s="128">
        <v>232.34750929303169</v>
      </c>
      <c r="Z59" s="128">
        <v>258.57384131721932</v>
      </c>
      <c r="AA59" s="128">
        <v>60.810698328561621</v>
      </c>
      <c r="AB59" s="128">
        <v>73.734021496330854</v>
      </c>
      <c r="AC59" s="128">
        <v>66.459781433217756</v>
      </c>
      <c r="AD59" s="128">
        <v>138.95307865777477</v>
      </c>
      <c r="AE59" s="128">
        <v>151.81304955999255</v>
      </c>
      <c r="AF59" s="128">
        <v>161.21041946609165</v>
      </c>
      <c r="AG59" s="128">
        <v>214.63527137669374</v>
      </c>
      <c r="AH59" s="128">
        <v>151.73390230053789</v>
      </c>
      <c r="AI59" s="128">
        <v>202.36695978255059</v>
      </c>
      <c r="AJ59" s="128">
        <f t="shared" si="16"/>
        <v>99.999999999999929</v>
      </c>
      <c r="AK59" s="122">
        <f t="shared" si="25"/>
        <v>8.8381548984329363</v>
      </c>
      <c r="AL59" s="128">
        <f t="shared" si="17"/>
        <v>202.35626369092836</v>
      </c>
      <c r="AM59" s="122">
        <f t="shared" si="26"/>
        <v>7.0980179279601767</v>
      </c>
      <c r="AN59" s="128">
        <f t="shared" si="18"/>
        <v>241.7174226250529</v>
      </c>
      <c r="AO59" s="122">
        <f t="shared" si="27"/>
        <v>8.445727613046806</v>
      </c>
      <c r="AP59" s="128">
        <f t="shared" si="19"/>
        <v>67.001500419370075</v>
      </c>
      <c r="AQ59" s="122">
        <f t="shared" si="28"/>
        <v>3.7404618707506652</v>
      </c>
      <c r="AR59" s="128">
        <f t="shared" si="20"/>
        <v>150.658849227953</v>
      </c>
      <c r="AS59" s="122">
        <f t="shared" si="29"/>
        <v>6.4510060912814779</v>
      </c>
      <c r="AT59" s="128">
        <f t="shared" si="21"/>
        <v>189.57871115326074</v>
      </c>
      <c r="AU59" s="122">
        <f t="shared" si="30"/>
        <v>19.250974305794671</v>
      </c>
      <c r="AV59" s="154">
        <f t="shared" si="22"/>
        <v>2.6332564623366132E-2</v>
      </c>
      <c r="AW59" s="152">
        <f t="shared" si="23"/>
        <v>3.5952189762449683E-4</v>
      </c>
      <c r="AX59" s="123">
        <f t="shared" si="24"/>
        <v>3.3404947657956377E-3</v>
      </c>
    </row>
    <row r="60" spans="2:50">
      <c r="B60" s="294"/>
      <c r="C60" s="121" t="s">
        <v>52</v>
      </c>
      <c r="D60" s="128">
        <v>80.560318983346917</v>
      </c>
      <c r="E60" s="128">
        <v>73.389117171049875</v>
      </c>
      <c r="F60" s="128">
        <v>146.05056384560316</v>
      </c>
      <c r="G60" s="128">
        <v>117.03085836929317</v>
      </c>
      <c r="H60" s="128">
        <v>100.14823119141565</v>
      </c>
      <c r="I60" s="128">
        <v>138.65730439610394</v>
      </c>
      <c r="J60" s="122">
        <f t="shared" si="32"/>
        <v>99.999999999999986</v>
      </c>
      <c r="K60" s="122">
        <f t="shared" si="1"/>
        <v>23.118155612214224</v>
      </c>
      <c r="L60" s="122">
        <f t="shared" si="33"/>
        <v>118.61213131893759</v>
      </c>
      <c r="M60" s="122">
        <f t="shared" si="3"/>
        <v>11.14469227744708</v>
      </c>
      <c r="N60" s="123">
        <f t="shared" si="4"/>
        <v>0.50847269934641415</v>
      </c>
      <c r="P60" s="294"/>
      <c r="Q60" s="137" t="s">
        <v>83</v>
      </c>
      <c r="R60" s="128">
        <v>78.880675635949544</v>
      </c>
      <c r="S60" s="128">
        <v>115.08877977020373</v>
      </c>
      <c r="T60" s="128">
        <v>106.03054459384668</v>
      </c>
      <c r="U60" s="128">
        <v>157.08944729808513</v>
      </c>
      <c r="V60" s="128">
        <v>146.53576014736498</v>
      </c>
      <c r="W60" s="128">
        <v>120.03772885776107</v>
      </c>
      <c r="X60" s="128">
        <v>168.55410582493812</v>
      </c>
      <c r="Y60" s="128">
        <v>175.69320881069547</v>
      </c>
      <c r="Z60" s="128">
        <v>182.44971058232773</v>
      </c>
      <c r="AA60" s="128">
        <v>41.19878227386009</v>
      </c>
      <c r="AB60" s="128">
        <v>24.943411404316596</v>
      </c>
      <c r="AC60" s="128">
        <v>30.700393317166068</v>
      </c>
      <c r="AD60" s="128">
        <v>196.69479388325178</v>
      </c>
      <c r="AE60" s="128">
        <v>204.52074633841971</v>
      </c>
      <c r="AF60" s="128">
        <v>213.72333394726314</v>
      </c>
      <c r="AG60" s="128">
        <v>178.84091526776825</v>
      </c>
      <c r="AH60" s="128">
        <v>284.45029268091309</v>
      </c>
      <c r="AI60" s="128">
        <v>239.55590885992532</v>
      </c>
      <c r="AJ60" s="128">
        <f t="shared" si="16"/>
        <v>99.999999999999986</v>
      </c>
      <c r="AK60" s="122">
        <f t="shared" si="25"/>
        <v>10.878607483237156</v>
      </c>
      <c r="AL60" s="128">
        <f t="shared" si="17"/>
        <v>141.22097876773705</v>
      </c>
      <c r="AM60" s="122">
        <f t="shared" si="26"/>
        <v>11.021080341481905</v>
      </c>
      <c r="AN60" s="128">
        <f t="shared" si="18"/>
        <v>175.56567507265376</v>
      </c>
      <c r="AO60" s="122">
        <f t="shared" si="27"/>
        <v>4.0118223844927519</v>
      </c>
      <c r="AP60" s="128">
        <f t="shared" si="19"/>
        <v>32.280862331780916</v>
      </c>
      <c r="AQ60" s="122">
        <f t="shared" si="28"/>
        <v>4.7585951097713473</v>
      </c>
      <c r="AR60" s="128">
        <f t="shared" si="20"/>
        <v>204.97962472297823</v>
      </c>
      <c r="AS60" s="122">
        <f t="shared" si="29"/>
        <v>4.9210676757106055</v>
      </c>
      <c r="AT60" s="128">
        <f t="shared" si="21"/>
        <v>234.28237226953556</v>
      </c>
      <c r="AU60" s="122">
        <f t="shared" si="30"/>
        <v>30.600614321315295</v>
      </c>
      <c r="AV60" s="152">
        <f t="shared" si="22"/>
        <v>4.6721551222849633E-3</v>
      </c>
      <c r="AW60" s="152">
        <f t="shared" si="23"/>
        <v>1.4658329154656664E-5</v>
      </c>
      <c r="AX60" s="123">
        <f t="shared" si="24"/>
        <v>2.8526476703462319E-3</v>
      </c>
    </row>
    <row r="61" spans="2:50" ht="15.75" thickBot="1">
      <c r="B61" s="294"/>
      <c r="C61" s="121" t="s">
        <v>1</v>
      </c>
      <c r="D61" s="129">
        <v>113.84150146800307</v>
      </c>
      <c r="E61" s="129">
        <v>100.90425603293053</v>
      </c>
      <c r="F61" s="129">
        <v>85.254242499066407</v>
      </c>
      <c r="G61" s="129">
        <v>33.191929969362477</v>
      </c>
      <c r="H61" s="129">
        <v>36.633280537284094</v>
      </c>
      <c r="I61" s="129">
        <v>40.072678396707033</v>
      </c>
      <c r="J61" s="122">
        <f t="shared" si="32"/>
        <v>100</v>
      </c>
      <c r="K61" s="122">
        <f t="shared" si="1"/>
        <v>8.2648069763522454</v>
      </c>
      <c r="L61" s="122">
        <f t="shared" si="33"/>
        <v>36.632629634451199</v>
      </c>
      <c r="M61" s="122">
        <f t="shared" si="3"/>
        <v>1.9863010050390169</v>
      </c>
      <c r="N61" s="123">
        <f t="shared" si="4"/>
        <v>1.7298666311219126E-3</v>
      </c>
      <c r="P61" s="295"/>
      <c r="Q61" s="138" t="s">
        <v>84</v>
      </c>
      <c r="R61" s="131">
        <v>103.65994712831557</v>
      </c>
      <c r="S61" s="131">
        <v>99.973884969999347</v>
      </c>
      <c r="T61" s="131">
        <v>96.366167901685088</v>
      </c>
      <c r="U61" s="131">
        <v>124.69853279600454</v>
      </c>
      <c r="V61" s="131">
        <v>134.22949207623046</v>
      </c>
      <c r="W61" s="131">
        <v>142.60888855712494</v>
      </c>
      <c r="X61" s="131">
        <v>155.39607190445125</v>
      </c>
      <c r="Y61" s="131">
        <v>158.04912497291468</v>
      </c>
      <c r="Z61" s="131">
        <v>121.32515354817417</v>
      </c>
      <c r="AA61" s="131">
        <v>47.177182123233862</v>
      </c>
      <c r="AB61" s="131">
        <v>37.399690986694836</v>
      </c>
      <c r="AC61" s="131">
        <v>35.123930198422897</v>
      </c>
      <c r="AD61" s="131">
        <v>159.24685424288788</v>
      </c>
      <c r="AE61" s="131">
        <v>158.11942528014626</v>
      </c>
      <c r="AF61" s="131">
        <v>176.10175404702528</v>
      </c>
      <c r="AG61" s="131">
        <v>168.89707390895552</v>
      </c>
      <c r="AH61" s="131">
        <v>154.19922646484113</v>
      </c>
      <c r="AI61" s="131">
        <v>148.51391368934142</v>
      </c>
      <c r="AJ61" s="131">
        <f t="shared" si="16"/>
        <v>100</v>
      </c>
      <c r="AK61" s="139">
        <f t="shared" si="25"/>
        <v>2.1055731878200863</v>
      </c>
      <c r="AL61" s="131">
        <f t="shared" si="17"/>
        <v>133.84563780978667</v>
      </c>
      <c r="AM61" s="139">
        <f t="shared" si="26"/>
        <v>5.1738354227747081</v>
      </c>
      <c r="AN61" s="131">
        <f t="shared" si="18"/>
        <v>144.9234501418467</v>
      </c>
      <c r="AO61" s="139">
        <f t="shared" si="27"/>
        <v>11.823978098736912</v>
      </c>
      <c r="AP61" s="131">
        <f t="shared" si="19"/>
        <v>39.900267769450529</v>
      </c>
      <c r="AQ61" s="139">
        <f t="shared" si="28"/>
        <v>3.6972910657931886</v>
      </c>
      <c r="AR61" s="131">
        <f t="shared" si="20"/>
        <v>164.48934452335314</v>
      </c>
      <c r="AS61" s="139">
        <f t="shared" si="29"/>
        <v>5.8153192868953392</v>
      </c>
      <c r="AT61" s="131">
        <f t="shared" si="21"/>
        <v>157.20340468771269</v>
      </c>
      <c r="AU61" s="139">
        <f t="shared" si="30"/>
        <v>6.0728115463019945</v>
      </c>
      <c r="AV61" s="153">
        <f t="shared" si="22"/>
        <v>1.4581681980890918E-4</v>
      </c>
      <c r="AW61" s="153">
        <f t="shared" si="23"/>
        <v>5.5028950307112803E-5</v>
      </c>
      <c r="AX61" s="132">
        <f t="shared" si="24"/>
        <v>7.9027071058845102E-5</v>
      </c>
    </row>
    <row r="62" spans="2:50">
      <c r="B62" s="294"/>
      <c r="C62" s="121" t="s">
        <v>53</v>
      </c>
      <c r="D62" s="128">
        <v>104.57904465958636</v>
      </c>
      <c r="E62" s="128">
        <v>76.519660141982385</v>
      </c>
      <c r="F62" s="128">
        <v>118.90129519843123</v>
      </c>
      <c r="G62" s="128">
        <v>131.74273693590587</v>
      </c>
      <c r="H62" s="128">
        <v>122.87505021673211</v>
      </c>
      <c r="I62" s="128">
        <v>91.498535236856853</v>
      </c>
      <c r="J62" s="122">
        <f t="shared" si="32"/>
        <v>100</v>
      </c>
      <c r="K62" s="122">
        <f t="shared" si="1"/>
        <v>12.446907045666205</v>
      </c>
      <c r="L62" s="122">
        <f t="shared" si="33"/>
        <v>115.37210746316494</v>
      </c>
      <c r="M62" s="122">
        <f t="shared" si="3"/>
        <v>12.208187895437398</v>
      </c>
      <c r="N62" s="123">
        <f t="shared" si="4"/>
        <v>0.42773482732150203</v>
      </c>
      <c r="P62" s="293" t="s">
        <v>8</v>
      </c>
      <c r="Q62" s="140" t="s">
        <v>1</v>
      </c>
      <c r="R62" s="133">
        <v>107.16964022388613</v>
      </c>
      <c r="S62" s="133">
        <v>99.539065949441607</v>
      </c>
      <c r="T62" s="133">
        <v>93.29129382667233</v>
      </c>
      <c r="U62" s="133">
        <v>79.813368508345633</v>
      </c>
      <c r="V62" s="133">
        <v>74.675716995119615</v>
      </c>
      <c r="W62" s="133">
        <v>70.937787515103665</v>
      </c>
      <c r="X62" s="133">
        <v>72.183807437166479</v>
      </c>
      <c r="Y62" s="133">
        <v>62.650063436165482</v>
      </c>
      <c r="Z62" s="133">
        <v>70.543705597004163</v>
      </c>
      <c r="AA62" s="133">
        <v>253.38794393633322</v>
      </c>
      <c r="AB62" s="133">
        <v>216.28703626207476</v>
      </c>
      <c r="AC62" s="133">
        <v>315.07072042712457</v>
      </c>
      <c r="AD62" s="133">
        <v>97.836851082934956</v>
      </c>
      <c r="AE62" s="133">
        <v>94.935554532642513</v>
      </c>
      <c r="AF62" s="133">
        <v>93.639536471289489</v>
      </c>
      <c r="AG62" s="133">
        <v>93.705605518320198</v>
      </c>
      <c r="AH62" s="133">
        <v>98.378362432829931</v>
      </c>
      <c r="AI62" s="133">
        <v>95.547653218716675</v>
      </c>
      <c r="AJ62" s="133">
        <f t="shared" si="16"/>
        <v>100.00000000000004</v>
      </c>
      <c r="AK62" s="119">
        <f t="shared" si="25"/>
        <v>4.0129569243259802</v>
      </c>
      <c r="AL62" s="133">
        <f t="shared" si="17"/>
        <v>75.142291006189637</v>
      </c>
      <c r="AM62" s="119">
        <f t="shared" si="26"/>
        <v>2.5727581161569257</v>
      </c>
      <c r="AN62" s="133">
        <f t="shared" si="18"/>
        <v>68.459192156778713</v>
      </c>
      <c r="AO62" s="119">
        <f t="shared" si="27"/>
        <v>2.9428991307335046</v>
      </c>
      <c r="AP62" s="133">
        <f t="shared" si="19"/>
        <v>261.58190020851083</v>
      </c>
      <c r="AQ62" s="119">
        <f t="shared" si="28"/>
        <v>28.809198495433353</v>
      </c>
      <c r="AR62" s="133">
        <f t="shared" si="20"/>
        <v>95.470647362288972</v>
      </c>
      <c r="AS62" s="119">
        <f t="shared" si="29"/>
        <v>1.2408472561839132</v>
      </c>
      <c r="AT62" s="133">
        <f t="shared" si="21"/>
        <v>95.877207056622254</v>
      </c>
      <c r="AU62" s="119">
        <f t="shared" si="30"/>
        <v>1.3589356858197716</v>
      </c>
      <c r="AV62" s="151">
        <f t="shared" si="22"/>
        <v>5.1398325305280013E-3</v>
      </c>
      <c r="AW62" s="151">
        <f t="shared" si="23"/>
        <v>4.5052068555815634E-3</v>
      </c>
      <c r="AX62" s="120">
        <f t="shared" si="24"/>
        <v>4.548613752804305E-3</v>
      </c>
    </row>
    <row r="63" spans="2:50">
      <c r="B63" s="294"/>
      <c r="C63" s="121" t="s">
        <v>54</v>
      </c>
      <c r="D63" s="128">
        <v>93.443024732252837</v>
      </c>
      <c r="E63" s="128">
        <v>96.27866626175225</v>
      </c>
      <c r="F63" s="128">
        <v>110.27830900599491</v>
      </c>
      <c r="G63" s="128">
        <v>101.95975715049146</v>
      </c>
      <c r="H63" s="128">
        <v>118.50685027034176</v>
      </c>
      <c r="I63" s="128">
        <v>102.64637111039521</v>
      </c>
      <c r="J63" s="122">
        <f t="shared" si="32"/>
        <v>100</v>
      </c>
      <c r="K63" s="122">
        <f t="shared" si="1"/>
        <v>5.2039389804900846</v>
      </c>
      <c r="L63" s="122">
        <f>AVERAGE(G63:I63)</f>
        <v>107.70432617707614</v>
      </c>
      <c r="M63" s="122">
        <f t="shared" si="3"/>
        <v>5.4048976176449388</v>
      </c>
      <c r="N63" s="123">
        <f t="shared" si="4"/>
        <v>0.36253074989974043</v>
      </c>
      <c r="P63" s="294"/>
      <c r="Q63" s="137" t="s">
        <v>81</v>
      </c>
      <c r="R63" s="128">
        <v>103.90692569101994</v>
      </c>
      <c r="S63" s="128">
        <v>97.009013507928458</v>
      </c>
      <c r="T63" s="128">
        <v>99.084060801051621</v>
      </c>
      <c r="U63" s="128">
        <v>136.34815670336306</v>
      </c>
      <c r="V63" s="128">
        <v>143.09430234467175</v>
      </c>
      <c r="W63" s="128">
        <v>129.57009967984098</v>
      </c>
      <c r="X63" s="128">
        <v>167.57752499354405</v>
      </c>
      <c r="Y63" s="128">
        <v>176.95941841587702</v>
      </c>
      <c r="Z63" s="128">
        <v>176.6262865230002</v>
      </c>
      <c r="AA63" s="128">
        <v>67.52177916988353</v>
      </c>
      <c r="AB63" s="128">
        <v>71.682130394324389</v>
      </c>
      <c r="AC63" s="128">
        <v>82.936725019203337</v>
      </c>
      <c r="AD63" s="128">
        <v>172.10959349153444</v>
      </c>
      <c r="AE63" s="128">
        <v>165.4651199766968</v>
      </c>
      <c r="AF63" s="128">
        <v>179.10524509391288</v>
      </c>
      <c r="AG63" s="128">
        <v>178.01782040809059</v>
      </c>
      <c r="AH63" s="128">
        <v>178.86212699031503</v>
      </c>
      <c r="AI63" s="128">
        <v>177.3148147521901</v>
      </c>
      <c r="AJ63" s="128">
        <f t="shared" si="16"/>
        <v>100</v>
      </c>
      <c r="AK63" s="122">
        <f t="shared" si="25"/>
        <v>2.0432414267154133</v>
      </c>
      <c r="AL63" s="128">
        <f t="shared" si="17"/>
        <v>136.33751957595859</v>
      </c>
      <c r="AM63" s="122">
        <f t="shared" si="26"/>
        <v>3.9041046473002177</v>
      </c>
      <c r="AN63" s="128">
        <f t="shared" si="18"/>
        <v>173.72107664414042</v>
      </c>
      <c r="AO63" s="122">
        <f t="shared" si="27"/>
        <v>3.0732807864545477</v>
      </c>
      <c r="AP63" s="128">
        <f t="shared" si="19"/>
        <v>74.046878194470423</v>
      </c>
      <c r="AQ63" s="122">
        <f t="shared" si="28"/>
        <v>4.6043154758366676</v>
      </c>
      <c r="AR63" s="128">
        <f t="shared" si="20"/>
        <v>172.22665285404807</v>
      </c>
      <c r="AS63" s="122">
        <f t="shared" si="29"/>
        <v>3.9379999354194748</v>
      </c>
      <c r="AT63" s="128">
        <f t="shared" si="21"/>
        <v>178.06492071686526</v>
      </c>
      <c r="AU63" s="122">
        <f t="shared" si="30"/>
        <v>0.44729096416754532</v>
      </c>
      <c r="AV63" s="152">
        <f t="shared" si="22"/>
        <v>6.7343361961514896E-3</v>
      </c>
      <c r="AW63" s="152">
        <f t="shared" si="23"/>
        <v>8.4845397907866546E-5</v>
      </c>
      <c r="AX63" s="123">
        <f t="shared" si="24"/>
        <v>2.316491575491187E-5</v>
      </c>
    </row>
    <row r="64" spans="2:50">
      <c r="B64" s="294"/>
      <c r="C64" s="121" t="s">
        <v>55</v>
      </c>
      <c r="D64" s="129">
        <v>99.000462817302093</v>
      </c>
      <c r="E64" s="129">
        <v>111.78383748848437</v>
      </c>
      <c r="F64" s="129">
        <v>89.215699694213583</v>
      </c>
      <c r="G64" s="129">
        <v>40.474839391418186</v>
      </c>
      <c r="H64" s="129">
        <v>50.74909504517121</v>
      </c>
      <c r="I64" s="129">
        <v>41.451080638155531</v>
      </c>
      <c r="J64" s="122">
        <f t="shared" si="32"/>
        <v>100.00000000000001</v>
      </c>
      <c r="K64" s="122">
        <f t="shared" si="1"/>
        <v>6.5340012450257738</v>
      </c>
      <c r="L64" s="122">
        <f t="shared" ref="L64:L77" si="34">AVERAGE(G64:I64)</f>
        <v>44.225005024914971</v>
      </c>
      <c r="M64" s="122">
        <f t="shared" si="3"/>
        <v>3.2741958141027476</v>
      </c>
      <c r="N64" s="123">
        <f t="shared" si="4"/>
        <v>1.5832491331203877E-3</v>
      </c>
      <c r="P64" s="294"/>
      <c r="Q64" s="137" t="s">
        <v>82</v>
      </c>
      <c r="R64" s="128">
        <v>101.8519096209583</v>
      </c>
      <c r="S64" s="128">
        <v>106.22366871704915</v>
      </c>
      <c r="T64" s="128">
        <v>91.924421661992568</v>
      </c>
      <c r="U64" s="128">
        <v>129.10426647560757</v>
      </c>
      <c r="V64" s="128">
        <v>118.75747604081641</v>
      </c>
      <c r="W64" s="128">
        <v>124.51599156910676</v>
      </c>
      <c r="X64" s="128">
        <v>135.30955472919905</v>
      </c>
      <c r="Y64" s="128">
        <v>125.80652455113201</v>
      </c>
      <c r="Z64" s="128">
        <v>139.02880614283589</v>
      </c>
      <c r="AA64" s="128">
        <v>28.042071159906662</v>
      </c>
      <c r="AB64" s="128">
        <v>29.586807656956253</v>
      </c>
      <c r="AC64" s="128">
        <v>34.923030610765402</v>
      </c>
      <c r="AD64" s="128">
        <v>137.19332744939075</v>
      </c>
      <c r="AE64" s="128">
        <v>118.6883853337485</v>
      </c>
      <c r="AF64" s="128">
        <v>126.46249446335874</v>
      </c>
      <c r="AG64" s="128">
        <v>120.97945031973755</v>
      </c>
      <c r="AH64" s="128">
        <v>125.91148514877437</v>
      </c>
      <c r="AI64" s="128">
        <v>122.99180897501385</v>
      </c>
      <c r="AJ64" s="128">
        <f t="shared" si="16"/>
        <v>100</v>
      </c>
      <c r="AK64" s="122">
        <f t="shared" si="25"/>
        <v>4.230417375726045</v>
      </c>
      <c r="AL64" s="128">
        <f t="shared" si="17"/>
        <v>124.12591136184358</v>
      </c>
      <c r="AM64" s="122">
        <f t="shared" si="26"/>
        <v>2.9932223439767678</v>
      </c>
      <c r="AN64" s="128">
        <f t="shared" si="18"/>
        <v>133.38162847438898</v>
      </c>
      <c r="AO64" s="122">
        <f t="shared" si="27"/>
        <v>3.9367862254876234</v>
      </c>
      <c r="AP64" s="128">
        <f t="shared" si="19"/>
        <v>30.850636475876104</v>
      </c>
      <c r="AQ64" s="122">
        <f t="shared" si="28"/>
        <v>2.0844542214322206</v>
      </c>
      <c r="AR64" s="128">
        <f t="shared" si="20"/>
        <v>127.448069082166</v>
      </c>
      <c r="AS64" s="122">
        <f t="shared" si="29"/>
        <v>5.364598110848112</v>
      </c>
      <c r="AT64" s="128">
        <f t="shared" si="21"/>
        <v>123.29424814784193</v>
      </c>
      <c r="AU64" s="122">
        <f t="shared" si="30"/>
        <v>1.4317639445399475</v>
      </c>
      <c r="AV64" s="152">
        <f t="shared" si="22"/>
        <v>1.2588482270672196E-4</v>
      </c>
      <c r="AW64" s="152">
        <f t="shared" si="23"/>
        <v>7.385200307038906E-5</v>
      </c>
      <c r="AX64" s="123">
        <f t="shared" si="24"/>
        <v>3.3430842713851362E-6</v>
      </c>
    </row>
    <row r="65" spans="2:50">
      <c r="B65" s="294"/>
      <c r="C65" s="121" t="s">
        <v>56</v>
      </c>
      <c r="D65" s="128">
        <v>101.82624871786244</v>
      </c>
      <c r="E65" s="128">
        <v>99.839196940197553</v>
      </c>
      <c r="F65" s="128">
        <v>98.334554341940006</v>
      </c>
      <c r="G65" s="128">
        <v>115.76652388463641</v>
      </c>
      <c r="H65" s="128">
        <v>138.38376878415824</v>
      </c>
      <c r="I65" s="128">
        <v>105.76825210236176</v>
      </c>
      <c r="J65" s="122">
        <f t="shared" si="32"/>
        <v>100</v>
      </c>
      <c r="K65" s="122">
        <f t="shared" si="1"/>
        <v>1.0111669202367899</v>
      </c>
      <c r="L65" s="122">
        <f t="shared" si="34"/>
        <v>119.97284825705214</v>
      </c>
      <c r="M65" s="122">
        <f t="shared" si="3"/>
        <v>9.6473287433987114</v>
      </c>
      <c r="N65" s="123">
        <f t="shared" si="4"/>
        <v>0.10857325770150765</v>
      </c>
      <c r="P65" s="294"/>
      <c r="Q65" s="137" t="s">
        <v>83</v>
      </c>
      <c r="R65" s="128">
        <v>101.29977298911793</v>
      </c>
      <c r="S65" s="128">
        <v>102.62524776254693</v>
      </c>
      <c r="T65" s="128">
        <v>96.07497924833514</v>
      </c>
      <c r="U65" s="128">
        <v>149.17162494075259</v>
      </c>
      <c r="V65" s="128">
        <v>170.83607864249581</v>
      </c>
      <c r="W65" s="128">
        <v>132.38350145467382</v>
      </c>
      <c r="X65" s="128">
        <v>133.95844041855372</v>
      </c>
      <c r="Y65" s="128">
        <v>118.03015123181288</v>
      </c>
      <c r="Z65" s="128">
        <v>143.83713083411283</v>
      </c>
      <c r="AA65" s="128">
        <v>79.12659755973614</v>
      </c>
      <c r="AB65" s="128">
        <v>59.708003514745322</v>
      </c>
      <c r="AC65" s="128">
        <v>77.071691112936804</v>
      </c>
      <c r="AD65" s="128">
        <v>112.37837861620757</v>
      </c>
      <c r="AE65" s="128">
        <v>112.66553497414158</v>
      </c>
      <c r="AF65" s="128">
        <v>115.95750231486983</v>
      </c>
      <c r="AG65" s="128">
        <v>173.37382841732412</v>
      </c>
      <c r="AH65" s="128">
        <v>142.46834719768822</v>
      </c>
      <c r="AI65" s="128">
        <v>143.15834470145708</v>
      </c>
      <c r="AJ65" s="128">
        <f t="shared" si="16"/>
        <v>100</v>
      </c>
      <c r="AK65" s="122">
        <f t="shared" si="25"/>
        <v>1.9994634088090575</v>
      </c>
      <c r="AL65" s="128">
        <f t="shared" si="17"/>
        <v>150.79706834597405</v>
      </c>
      <c r="AM65" s="122">
        <f t="shared" si="26"/>
        <v>11.130015315863048</v>
      </c>
      <c r="AN65" s="128">
        <f t="shared" si="18"/>
        <v>131.94190749482649</v>
      </c>
      <c r="AO65" s="122">
        <f t="shared" si="27"/>
        <v>7.5177534947336122</v>
      </c>
      <c r="AP65" s="128">
        <f t="shared" si="19"/>
        <v>71.968764062472758</v>
      </c>
      <c r="AQ65" s="122">
        <f t="shared" si="28"/>
        <v>6.1590136394503361</v>
      </c>
      <c r="AR65" s="128">
        <f t="shared" si="20"/>
        <v>113.667138635073</v>
      </c>
      <c r="AS65" s="122">
        <f t="shared" si="29"/>
        <v>1.1481781268274329</v>
      </c>
      <c r="AT65" s="128">
        <f t="shared" si="21"/>
        <v>153.00017343882314</v>
      </c>
      <c r="AU65" s="122">
        <f t="shared" si="30"/>
        <v>10.188774656880158</v>
      </c>
      <c r="AV65" s="152">
        <f t="shared" si="22"/>
        <v>1.2360848187533283E-2</v>
      </c>
      <c r="AW65" s="152">
        <f t="shared" si="23"/>
        <v>2.646696807432149E-3</v>
      </c>
      <c r="AX65" s="123">
        <f t="shared" si="24"/>
        <v>2.4349918874243502E-3</v>
      </c>
    </row>
    <row r="66" spans="2:50" ht="15.75" thickBot="1">
      <c r="B66" s="294"/>
      <c r="C66" s="121" t="s">
        <v>57</v>
      </c>
      <c r="D66" s="128">
        <v>66.826911540897342</v>
      </c>
      <c r="E66" s="128">
        <v>133.14601720296821</v>
      </c>
      <c r="F66" s="128">
        <v>100.02707125613446</v>
      </c>
      <c r="G66" s="128">
        <v>78.684900381938988</v>
      </c>
      <c r="H66" s="128">
        <v>90.258694321415305</v>
      </c>
      <c r="I66" s="128">
        <v>82.425486077518755</v>
      </c>
      <c r="J66" s="122">
        <f t="shared" si="32"/>
        <v>100</v>
      </c>
      <c r="K66" s="122">
        <f t="shared" si="1"/>
        <v>19.144681538170619</v>
      </c>
      <c r="L66" s="122">
        <f t="shared" si="34"/>
        <v>83.789693593624349</v>
      </c>
      <c r="M66" s="122">
        <f t="shared" si="3"/>
        <v>3.4099840248215205</v>
      </c>
      <c r="N66" s="123">
        <f t="shared" si="4"/>
        <v>0.45138761329555616</v>
      </c>
      <c r="P66" s="296"/>
      <c r="Q66" s="142" t="s">
        <v>84</v>
      </c>
      <c r="R66" s="134">
        <v>95.946237153406315</v>
      </c>
      <c r="S66" s="134">
        <v>101.15709317857211</v>
      </c>
      <c r="T66" s="134">
        <v>102.8966696680216</v>
      </c>
      <c r="U66" s="134">
        <v>124.87639506609509</v>
      </c>
      <c r="V66" s="134">
        <v>135.70026730690569</v>
      </c>
      <c r="W66" s="134">
        <v>120.43842250255159</v>
      </c>
      <c r="X66" s="134">
        <v>148.56896556490256</v>
      </c>
      <c r="Y66" s="134">
        <v>134.83031098046703</v>
      </c>
      <c r="Z66" s="134">
        <v>159.25362992247386</v>
      </c>
      <c r="AA66" s="134">
        <v>50.072584974220959</v>
      </c>
      <c r="AB66" s="134">
        <v>54.811091738760709</v>
      </c>
      <c r="AC66" s="134">
        <v>47.187951044322524</v>
      </c>
      <c r="AD66" s="134">
        <v>225.3425674318633</v>
      </c>
      <c r="AE66" s="134">
        <v>202.69076727542927</v>
      </c>
      <c r="AF66" s="134">
        <v>205.95889043254854</v>
      </c>
      <c r="AG66" s="134">
        <v>158.93982226588267</v>
      </c>
      <c r="AH66" s="134">
        <v>193.91924478867816</v>
      </c>
      <c r="AI66" s="134">
        <v>154.68071104972952</v>
      </c>
      <c r="AJ66" s="134">
        <f t="shared" si="16"/>
        <v>100.00000000000001</v>
      </c>
      <c r="AK66" s="125">
        <f t="shared" si="25"/>
        <v>2.0881631883052081</v>
      </c>
      <c r="AL66" s="134">
        <f t="shared" si="17"/>
        <v>127.00502829185079</v>
      </c>
      <c r="AM66" s="125">
        <f t="shared" si="26"/>
        <v>4.5324491637300204</v>
      </c>
      <c r="AN66" s="134">
        <f t="shared" si="18"/>
        <v>147.55096882261449</v>
      </c>
      <c r="AO66" s="125">
        <f t="shared" si="27"/>
        <v>7.068754370732024</v>
      </c>
      <c r="AP66" s="134">
        <f t="shared" si="19"/>
        <v>50.690542585768064</v>
      </c>
      <c r="AQ66" s="125">
        <f t="shared" si="28"/>
        <v>2.2221965273914326</v>
      </c>
      <c r="AR66" s="134">
        <f t="shared" si="20"/>
        <v>211.33074171328039</v>
      </c>
      <c r="AS66" s="125">
        <f t="shared" si="29"/>
        <v>7.0691489874072158</v>
      </c>
      <c r="AT66" s="134">
        <f t="shared" si="21"/>
        <v>169.17992603476344</v>
      </c>
      <c r="AU66" s="125">
        <f t="shared" si="30"/>
        <v>12.430613103594084</v>
      </c>
      <c r="AV66" s="155">
        <f t="shared" si="22"/>
        <v>8.5560173350135476E-5</v>
      </c>
      <c r="AW66" s="155">
        <f t="shared" si="23"/>
        <v>2.6786594402557137E-5</v>
      </c>
      <c r="AX66" s="126">
        <f t="shared" si="24"/>
        <v>7.1868612703675434E-4</v>
      </c>
    </row>
    <row r="67" spans="2:50">
      <c r="B67" s="294"/>
      <c r="C67" s="121" t="s">
        <v>58</v>
      </c>
      <c r="D67" s="128">
        <v>113.42422653382276</v>
      </c>
      <c r="E67" s="128">
        <v>98.321971683272167</v>
      </c>
      <c r="F67" s="122">
        <v>88.2538017829051</v>
      </c>
      <c r="G67" s="128">
        <v>77.131276284761995</v>
      </c>
      <c r="H67" s="128">
        <v>79.33</v>
      </c>
      <c r="I67" s="128">
        <v>77.141402698739</v>
      </c>
      <c r="J67" s="122">
        <f t="shared" si="32"/>
        <v>100</v>
      </c>
      <c r="K67" s="122">
        <f t="shared" si="1"/>
        <v>7.3143558570164409</v>
      </c>
      <c r="L67" s="122">
        <f t="shared" si="34"/>
        <v>77.867559661166993</v>
      </c>
      <c r="M67" s="122">
        <f t="shared" si="3"/>
        <v>0.73122601260930142</v>
      </c>
      <c r="N67" s="123">
        <f t="shared" si="4"/>
        <v>3.951603012310833E-2</v>
      </c>
    </row>
    <row r="68" spans="2:50">
      <c r="B68" s="294"/>
      <c r="C68" s="121" t="s">
        <v>59</v>
      </c>
      <c r="D68" s="128">
        <v>94.468297635836208</v>
      </c>
      <c r="E68" s="128">
        <v>95.976243922946281</v>
      </c>
      <c r="F68" s="128">
        <v>109.5554584412175</v>
      </c>
      <c r="G68" s="128">
        <v>75.877773898006751</v>
      </c>
      <c r="H68" s="128">
        <v>80.53843025878929</v>
      </c>
      <c r="I68" s="128">
        <v>90.871308755040502</v>
      </c>
      <c r="J68" s="122">
        <f t="shared" si="32"/>
        <v>100</v>
      </c>
      <c r="K68" s="122">
        <f t="shared" si="1"/>
        <v>4.7975189774708324</v>
      </c>
      <c r="L68" s="122">
        <f t="shared" si="34"/>
        <v>82.429170970612176</v>
      </c>
      <c r="M68" s="122">
        <f t="shared" si="3"/>
        <v>4.4303008628752645</v>
      </c>
      <c r="N68" s="123">
        <f t="shared" si="4"/>
        <v>5.4618637895394742E-2</v>
      </c>
    </row>
    <row r="69" spans="2:50" ht="16.5" thickBot="1">
      <c r="B69" s="294"/>
      <c r="C69" s="121" t="s">
        <v>60</v>
      </c>
      <c r="D69" s="128">
        <v>80.984087045808025</v>
      </c>
      <c r="E69" s="128">
        <v>106.80700952657342</v>
      </c>
      <c r="F69" s="128">
        <v>112.20890342761855</v>
      </c>
      <c r="G69" s="128">
        <v>113.05355284715759</v>
      </c>
      <c r="H69" s="128">
        <v>67.175466085111552</v>
      </c>
      <c r="I69" s="128">
        <v>67.082405634764655</v>
      </c>
      <c r="J69" s="122">
        <f t="shared" si="32"/>
        <v>100</v>
      </c>
      <c r="K69" s="122">
        <f t="shared" si="1"/>
        <v>9.634985271405295</v>
      </c>
      <c r="L69" s="122">
        <f t="shared" si="34"/>
        <v>82.437141522344589</v>
      </c>
      <c r="M69" s="122">
        <f t="shared" si="3"/>
        <v>15.308229234298121</v>
      </c>
      <c r="N69" s="123">
        <f t="shared" si="4"/>
        <v>0.38654639762211002</v>
      </c>
      <c r="P69" s="4" t="s">
        <v>114</v>
      </c>
    </row>
    <row r="70" spans="2:50">
      <c r="B70" s="294"/>
      <c r="C70" s="121" t="s">
        <v>61</v>
      </c>
      <c r="D70" s="122">
        <v>109.24150187753474</v>
      </c>
      <c r="E70" s="122">
        <v>89.088638184293629</v>
      </c>
      <c r="F70" s="122">
        <v>101.66985993817164</v>
      </c>
      <c r="G70" s="122">
        <v>70.515236587683887</v>
      </c>
      <c r="H70" s="122">
        <v>52.173578200128347</v>
      </c>
      <c r="I70" s="122">
        <v>75.551050612613679</v>
      </c>
      <c r="J70" s="122">
        <f t="shared" si="32"/>
        <v>100</v>
      </c>
      <c r="K70" s="122">
        <f t="shared" ref="K70:K79" si="35">STDEV(D70:F70)/SQRT(3)</f>
        <v>5.8772386633923563</v>
      </c>
      <c r="L70" s="122">
        <f t="shared" si="34"/>
        <v>66.079955133475309</v>
      </c>
      <c r="M70" s="122">
        <f t="shared" ref="M70:M79" si="36">STDEV(G70:I70)/SQRT(3)</f>
        <v>7.1035283552767696</v>
      </c>
      <c r="N70" s="123">
        <f t="shared" ref="N70:N79" si="37">TTEST(D70:F70,G70:I70,2,2)</f>
        <v>2.1220708222474606E-2</v>
      </c>
      <c r="P70" s="301"/>
      <c r="Q70" s="288" t="s">
        <v>112</v>
      </c>
      <c r="R70" s="288"/>
      <c r="S70" s="288"/>
      <c r="T70" s="288"/>
      <c r="U70" s="288"/>
      <c r="V70" s="288"/>
      <c r="W70" s="288"/>
      <c r="X70" s="288"/>
      <c r="Y70" s="288"/>
      <c r="Z70" s="288"/>
      <c r="AA70" s="288"/>
      <c r="AB70" s="288"/>
      <c r="AC70" s="288" t="s">
        <v>113</v>
      </c>
      <c r="AD70" s="288"/>
      <c r="AE70" s="288"/>
      <c r="AF70" s="288"/>
      <c r="AG70" s="288"/>
      <c r="AH70" s="288"/>
      <c r="AI70" s="288"/>
      <c r="AJ70" s="288"/>
      <c r="AK70" s="288"/>
      <c r="AL70" s="288"/>
      <c r="AM70" s="288"/>
      <c r="AN70" s="289"/>
    </row>
    <row r="71" spans="2:50">
      <c r="B71" s="294"/>
      <c r="C71" s="121" t="s">
        <v>62</v>
      </c>
      <c r="D71" s="122">
        <v>94.751412760213398</v>
      </c>
      <c r="E71" s="122">
        <v>122.48976400182619</v>
      </c>
      <c r="F71" s="122">
        <v>82.758823237960371</v>
      </c>
      <c r="G71" s="122">
        <v>59.103018531990372</v>
      </c>
      <c r="H71" s="122">
        <v>61.796648860783556</v>
      </c>
      <c r="I71" s="122">
        <v>62.717924369335265</v>
      </c>
      <c r="J71" s="122">
        <f t="shared" si="32"/>
        <v>99.999999999999986</v>
      </c>
      <c r="K71" s="122">
        <f t="shared" si="35"/>
        <v>11.765736476533508</v>
      </c>
      <c r="L71" s="122">
        <f t="shared" si="34"/>
        <v>61.205863920703059</v>
      </c>
      <c r="M71" s="122">
        <f t="shared" si="36"/>
        <v>1.0845361815521228</v>
      </c>
      <c r="N71" s="123">
        <f t="shared" si="37"/>
        <v>3.0406446060942831E-2</v>
      </c>
      <c r="P71" s="302"/>
      <c r="Q71" s="286" t="s">
        <v>95</v>
      </c>
      <c r="R71" s="286"/>
      <c r="S71" s="286"/>
      <c r="T71" s="286"/>
      <c r="U71" s="286" t="s">
        <v>96</v>
      </c>
      <c r="V71" s="286"/>
      <c r="W71" s="286"/>
      <c r="X71" s="286"/>
      <c r="Y71" s="286" t="s">
        <v>97</v>
      </c>
      <c r="Z71" s="286"/>
      <c r="AA71" s="286"/>
      <c r="AB71" s="286"/>
      <c r="AC71" s="286" t="s">
        <v>95</v>
      </c>
      <c r="AD71" s="286"/>
      <c r="AE71" s="286"/>
      <c r="AF71" s="286"/>
      <c r="AG71" s="286" t="s">
        <v>96</v>
      </c>
      <c r="AH71" s="286"/>
      <c r="AI71" s="286"/>
      <c r="AJ71" s="286"/>
      <c r="AK71" s="286" t="s">
        <v>97</v>
      </c>
      <c r="AL71" s="286"/>
      <c r="AM71" s="286"/>
      <c r="AN71" s="287"/>
    </row>
    <row r="72" spans="2:50">
      <c r="B72" s="294"/>
      <c r="C72" s="121" t="s">
        <v>63</v>
      </c>
      <c r="D72" s="122">
        <v>83.241849408031953</v>
      </c>
      <c r="E72" s="122">
        <v>87.661309513529261</v>
      </c>
      <c r="F72" s="122">
        <v>129.09684107843879</v>
      </c>
      <c r="G72" s="128">
        <v>85.495606494171227</v>
      </c>
      <c r="H72" s="128">
        <v>162.66231110920489</v>
      </c>
      <c r="I72" s="128">
        <v>150.89127530939587</v>
      </c>
      <c r="J72" s="122">
        <f t="shared" si="32"/>
        <v>100</v>
      </c>
      <c r="K72" s="122">
        <f t="shared" si="35"/>
        <v>14.604251977466053</v>
      </c>
      <c r="L72" s="122">
        <f t="shared" si="34"/>
        <v>133.01639763759067</v>
      </c>
      <c r="M72" s="122">
        <f t="shared" si="36"/>
        <v>24.002142363564566</v>
      </c>
      <c r="N72" s="123">
        <f t="shared" si="37"/>
        <v>0.30511934792080564</v>
      </c>
      <c r="P72" s="22" t="s">
        <v>106</v>
      </c>
      <c r="Q72" s="6">
        <v>0.93616999999999995</v>
      </c>
      <c r="R72" s="6">
        <v>0.765957</v>
      </c>
      <c r="S72" s="6">
        <v>1.021277</v>
      </c>
      <c r="T72" s="6">
        <v>1.2765960000000001</v>
      </c>
      <c r="U72" s="6">
        <v>1.236364</v>
      </c>
      <c r="V72" s="6">
        <v>0.94545500000000005</v>
      </c>
      <c r="W72" s="6">
        <v>0.65454500000000004</v>
      </c>
      <c r="X72" s="6">
        <v>1.1636359999999999</v>
      </c>
      <c r="Y72" s="6">
        <v>0.88888900000000004</v>
      </c>
      <c r="Z72" s="6">
        <v>1.3333330000000001</v>
      </c>
      <c r="AA72" s="6">
        <v>0.55555600000000005</v>
      </c>
      <c r="AB72" s="6">
        <v>1.2222219999999999</v>
      </c>
      <c r="AC72" s="6">
        <v>1.176471</v>
      </c>
      <c r="AD72" s="6">
        <v>0.94117600000000001</v>
      </c>
      <c r="AE72" s="6">
        <v>0.82352899999999996</v>
      </c>
      <c r="AF72" s="6">
        <v>1.058824</v>
      </c>
      <c r="AG72" s="6">
        <v>1.1063829999999999</v>
      </c>
      <c r="AH72" s="6">
        <v>1.2036469999999999</v>
      </c>
      <c r="AI72" s="6">
        <v>0.83890600000000004</v>
      </c>
      <c r="AJ72" s="6">
        <v>0.85106400000000004</v>
      </c>
      <c r="AK72" s="6">
        <v>0.73333300000000001</v>
      </c>
      <c r="AL72" s="6">
        <v>1.266667</v>
      </c>
      <c r="AM72" s="6">
        <v>0.93333299999999997</v>
      </c>
      <c r="AN72" s="7">
        <v>1.066667</v>
      </c>
    </row>
    <row r="73" spans="2:50">
      <c r="B73" s="294"/>
      <c r="C73" s="121" t="s">
        <v>64</v>
      </c>
      <c r="D73" s="128">
        <v>118.7222574020454</v>
      </c>
      <c r="E73" s="128">
        <v>85.018019682343748</v>
      </c>
      <c r="F73" s="128">
        <v>96.259722915610894</v>
      </c>
      <c r="G73" s="128">
        <v>163.29708896482435</v>
      </c>
      <c r="H73" s="128">
        <v>213.3600574761513</v>
      </c>
      <c r="I73" s="128">
        <v>139.24064596561399</v>
      </c>
      <c r="J73" s="122">
        <f t="shared" si="32"/>
        <v>100.00000000000001</v>
      </c>
      <c r="K73" s="122">
        <f t="shared" si="35"/>
        <v>9.9076765619315399</v>
      </c>
      <c r="L73" s="122">
        <f t="shared" si="34"/>
        <v>171.96593080219657</v>
      </c>
      <c r="M73" s="122">
        <f t="shared" si="36"/>
        <v>21.831043682243852</v>
      </c>
      <c r="N73" s="123">
        <f t="shared" si="37"/>
        <v>3.9870265055207486E-2</v>
      </c>
      <c r="P73" s="22" t="s">
        <v>107</v>
      </c>
      <c r="Q73" s="6">
        <v>17.446809999999999</v>
      </c>
      <c r="R73" s="6">
        <v>18.29787</v>
      </c>
      <c r="S73" s="6">
        <v>6.9787229999999996</v>
      </c>
      <c r="T73" s="6">
        <v>12</v>
      </c>
      <c r="U73" s="6">
        <v>10.763640000000001</v>
      </c>
      <c r="V73" s="6">
        <v>12.21818</v>
      </c>
      <c r="W73" s="6">
        <v>5.4545450000000004</v>
      </c>
      <c r="X73" s="6">
        <v>6.9090910000000001</v>
      </c>
      <c r="Y73" s="6">
        <v>14.44444</v>
      </c>
      <c r="Z73" s="6">
        <v>11.11111</v>
      </c>
      <c r="AA73" s="6">
        <v>26.66667</v>
      </c>
      <c r="AB73" s="6">
        <v>16.44444</v>
      </c>
      <c r="AC73" s="6">
        <v>39.647060000000003</v>
      </c>
      <c r="AD73" s="6">
        <v>30.823530000000002</v>
      </c>
      <c r="AE73" s="6">
        <v>44.823529999999998</v>
      </c>
      <c r="AF73" s="6">
        <v>43.647060000000003</v>
      </c>
      <c r="AG73" s="6">
        <v>35.0152</v>
      </c>
      <c r="AH73" s="6">
        <v>26.504560000000001</v>
      </c>
      <c r="AI73" s="6">
        <v>29.908809999999999</v>
      </c>
      <c r="AJ73" s="6">
        <v>32.21884</v>
      </c>
      <c r="AK73" s="6">
        <v>31.866669999999999</v>
      </c>
      <c r="AL73" s="6">
        <v>53.2</v>
      </c>
      <c r="AM73" s="6">
        <v>27.466670000000001</v>
      </c>
      <c r="AN73" s="7">
        <v>35.6</v>
      </c>
    </row>
    <row r="74" spans="2:50">
      <c r="B74" s="294"/>
      <c r="C74" s="121" t="s">
        <v>65</v>
      </c>
      <c r="D74" s="128">
        <v>111.84027306475271</v>
      </c>
      <c r="E74" s="128">
        <v>99.92365139732091</v>
      </c>
      <c r="F74" s="128">
        <v>88.236075537926368</v>
      </c>
      <c r="G74" s="128">
        <v>118.167404891765</v>
      </c>
      <c r="H74" s="128">
        <v>112.087132962078</v>
      </c>
      <c r="I74" s="128">
        <v>132.12450822276887</v>
      </c>
      <c r="J74" s="122">
        <f t="shared" si="32"/>
        <v>100</v>
      </c>
      <c r="K74" s="122">
        <f t="shared" si="35"/>
        <v>6.8140518306708673</v>
      </c>
      <c r="L74" s="122">
        <f t="shared" si="34"/>
        <v>120.79301535887062</v>
      </c>
      <c r="M74" s="122">
        <f t="shared" si="36"/>
        <v>5.9313987832598007</v>
      </c>
      <c r="N74" s="123">
        <f t="shared" si="37"/>
        <v>8.2789098984234546E-2</v>
      </c>
      <c r="P74" s="22" t="s">
        <v>108</v>
      </c>
      <c r="Q74" s="6">
        <v>13.10638</v>
      </c>
      <c r="R74" s="6">
        <v>22.042549999999999</v>
      </c>
      <c r="S74" s="6">
        <v>19.31915</v>
      </c>
      <c r="T74" s="6">
        <v>26.553190000000001</v>
      </c>
      <c r="U74" s="6">
        <v>4.5818180000000002</v>
      </c>
      <c r="V74" s="6">
        <v>4.3636359999999996</v>
      </c>
      <c r="W74" s="6">
        <v>10.836360000000001</v>
      </c>
      <c r="X74" s="6">
        <v>7.3454550000000003</v>
      </c>
      <c r="Y74" s="6">
        <v>15</v>
      </c>
      <c r="Z74" s="6">
        <v>7.7777779999999996</v>
      </c>
      <c r="AA74" s="6">
        <v>14.44444</v>
      </c>
      <c r="AB74" s="6">
        <v>11.88889</v>
      </c>
      <c r="AC74" s="6">
        <v>74.470590000000001</v>
      </c>
      <c r="AD74" s="6">
        <v>82.352940000000004</v>
      </c>
      <c r="AE74" s="6">
        <v>111.1765</v>
      </c>
      <c r="AF74" s="6">
        <v>109.7647</v>
      </c>
      <c r="AG74" s="6">
        <v>13.7386</v>
      </c>
      <c r="AH74" s="6">
        <v>15.68389</v>
      </c>
      <c r="AI74" s="6">
        <v>24.68085</v>
      </c>
      <c r="AJ74" s="6">
        <v>17.629180000000002</v>
      </c>
      <c r="AK74" s="6">
        <v>30.133330000000001</v>
      </c>
      <c r="AL74" s="6">
        <v>34.266669999999998</v>
      </c>
      <c r="AM74" s="6">
        <v>14</v>
      </c>
      <c r="AN74" s="7">
        <v>26.4</v>
      </c>
    </row>
    <row r="75" spans="2:50">
      <c r="B75" s="294"/>
      <c r="C75" s="121" t="s">
        <v>66</v>
      </c>
      <c r="D75" s="122">
        <v>70.069954256637971</v>
      </c>
      <c r="E75" s="122">
        <v>123.25183294436997</v>
      </c>
      <c r="F75" s="122">
        <v>106.67821279899204</v>
      </c>
      <c r="G75" s="122">
        <v>81.972455741430679</v>
      </c>
      <c r="H75" s="122">
        <v>163.55923303302481</v>
      </c>
      <c r="I75" s="122">
        <v>167.14707107632131</v>
      </c>
      <c r="J75" s="122">
        <f t="shared" si="32"/>
        <v>100</v>
      </c>
      <c r="K75" s="122">
        <f t="shared" si="35"/>
        <v>15.711216267692585</v>
      </c>
      <c r="L75" s="122">
        <f t="shared" si="34"/>
        <v>137.5595866169256</v>
      </c>
      <c r="M75" s="122">
        <f t="shared" si="36"/>
        <v>27.812856647500734</v>
      </c>
      <c r="N75" s="123">
        <f t="shared" si="37"/>
        <v>0.30487624429379634</v>
      </c>
      <c r="P75" s="22" t="s">
        <v>109</v>
      </c>
      <c r="Q75" s="6">
        <v>32.510640000000002</v>
      </c>
      <c r="R75" s="6">
        <v>29.276599999999998</v>
      </c>
      <c r="S75" s="6">
        <v>35.489359999999998</v>
      </c>
      <c r="T75" s="6">
        <v>45.957450000000001</v>
      </c>
      <c r="U75" s="6">
        <v>9.6727270000000001</v>
      </c>
      <c r="V75" s="6">
        <v>10.545450000000001</v>
      </c>
      <c r="W75" s="6">
        <v>9.3818180000000009</v>
      </c>
      <c r="X75" s="6">
        <v>9.0909089999999999</v>
      </c>
      <c r="Y75" s="6">
        <v>24.11111</v>
      </c>
      <c r="Z75" s="6">
        <v>29.33333</v>
      </c>
      <c r="AA75" s="6">
        <v>25.77778</v>
      </c>
      <c r="AB75" s="6">
        <v>23.22222</v>
      </c>
      <c r="AC75" s="6">
        <v>144.5882</v>
      </c>
      <c r="AD75" s="6">
        <v>85.294120000000007</v>
      </c>
      <c r="AE75" s="6">
        <v>122</v>
      </c>
      <c r="AF75" s="6">
        <v>148</v>
      </c>
      <c r="AG75" s="6">
        <v>26.990880000000001</v>
      </c>
      <c r="AH75" s="6">
        <v>24.19453</v>
      </c>
      <c r="AI75" s="6">
        <v>26.747720000000001</v>
      </c>
      <c r="AJ75" s="6">
        <v>25.28875</v>
      </c>
      <c r="AK75" s="6">
        <v>37.6</v>
      </c>
      <c r="AL75" s="6">
        <v>29.33333</v>
      </c>
      <c r="AM75" s="6">
        <v>34.799999999999997</v>
      </c>
      <c r="AN75" s="7">
        <v>28.266670000000001</v>
      </c>
    </row>
    <row r="76" spans="2:50">
      <c r="B76" s="294"/>
      <c r="C76" s="121" t="s">
        <v>67</v>
      </c>
      <c r="D76" s="128">
        <v>127.35442880808274</v>
      </c>
      <c r="E76" s="128">
        <v>78.423901119385548</v>
      </c>
      <c r="F76" s="128">
        <v>94.221670072531666</v>
      </c>
      <c r="G76" s="128">
        <v>115.360871128494</v>
      </c>
      <c r="H76" s="128">
        <v>203.68861074061076</v>
      </c>
      <c r="I76" s="128">
        <v>125.537184935884</v>
      </c>
      <c r="J76" s="122">
        <f t="shared" si="32"/>
        <v>99.999999999999986</v>
      </c>
      <c r="K76" s="122">
        <f t="shared" si="35"/>
        <v>14.417477328305399</v>
      </c>
      <c r="L76" s="122">
        <f t="shared" si="34"/>
        <v>148.1955556016629</v>
      </c>
      <c r="M76" s="122">
        <f t="shared" si="36"/>
        <v>27.901605193771854</v>
      </c>
      <c r="N76" s="123">
        <f t="shared" si="37"/>
        <v>0.19967670420450034</v>
      </c>
      <c r="P76" s="22" t="s">
        <v>110</v>
      </c>
      <c r="Q76" s="6">
        <v>40</v>
      </c>
      <c r="R76" s="6">
        <v>20.595739999999999</v>
      </c>
      <c r="S76" s="6">
        <v>15.31915</v>
      </c>
      <c r="T76" s="6">
        <v>44.510640000000002</v>
      </c>
      <c r="U76" s="6">
        <v>4.7272730000000003</v>
      </c>
      <c r="V76" s="6">
        <v>4.3636359999999996</v>
      </c>
      <c r="W76" s="6">
        <v>4.2181819999999997</v>
      </c>
      <c r="X76" s="6">
        <v>3.2</v>
      </c>
      <c r="Y76" s="6">
        <v>13</v>
      </c>
      <c r="Z76" s="6">
        <v>14.88889</v>
      </c>
      <c r="AA76" s="6">
        <v>11.55556</v>
      </c>
      <c r="AB76" s="6">
        <v>9.1111109999999993</v>
      </c>
      <c r="AC76" s="6">
        <v>67.764709999999994</v>
      </c>
      <c r="AD76" s="6">
        <v>73.764709999999994</v>
      </c>
      <c r="AE76" s="6">
        <v>69.294120000000007</v>
      </c>
      <c r="AF76" s="6">
        <v>90.705879999999993</v>
      </c>
      <c r="AG76" s="6">
        <v>26.38298</v>
      </c>
      <c r="AH76" s="6">
        <v>18.480239999999998</v>
      </c>
      <c r="AI76" s="6">
        <v>15.80547</v>
      </c>
      <c r="AJ76" s="6">
        <v>14.954409999999999</v>
      </c>
      <c r="AK76" s="6">
        <v>40.133330000000001</v>
      </c>
      <c r="AL76" s="6">
        <v>15.466670000000001</v>
      </c>
      <c r="AM76" s="6">
        <v>46.8</v>
      </c>
      <c r="AN76" s="7">
        <v>22.533329999999999</v>
      </c>
    </row>
    <row r="77" spans="2:50" ht="15.75" thickBot="1">
      <c r="B77" s="294"/>
      <c r="C77" s="121" t="s">
        <v>68</v>
      </c>
      <c r="D77" s="128">
        <v>84.359863302130705</v>
      </c>
      <c r="E77" s="128">
        <v>125.74824176491158</v>
      </c>
      <c r="F77" s="128">
        <v>89.891894932957698</v>
      </c>
      <c r="G77" s="128">
        <v>109.68087734131309</v>
      </c>
      <c r="H77" s="128">
        <v>79.662550737052626</v>
      </c>
      <c r="I77" s="128">
        <v>88.6852766926432</v>
      </c>
      <c r="J77" s="122">
        <f t="shared" si="32"/>
        <v>100</v>
      </c>
      <c r="K77" s="122">
        <f t="shared" si="35"/>
        <v>12.972789586661371</v>
      </c>
      <c r="L77" s="122">
        <f t="shared" si="34"/>
        <v>92.676234923669639</v>
      </c>
      <c r="M77" s="122">
        <f t="shared" si="36"/>
        <v>8.8923336594200322</v>
      </c>
      <c r="N77" s="123">
        <f t="shared" si="37"/>
        <v>0.66568708198073723</v>
      </c>
      <c r="P77" s="14" t="s">
        <v>111</v>
      </c>
      <c r="Q77" s="9">
        <v>15.31915</v>
      </c>
      <c r="R77" s="9">
        <v>13.872339999999999</v>
      </c>
      <c r="S77" s="9">
        <v>15.31915</v>
      </c>
      <c r="T77" s="9">
        <v>25.446809999999999</v>
      </c>
      <c r="U77" s="9">
        <v>4.0727270000000004</v>
      </c>
      <c r="V77" s="9">
        <v>3.7090909999999999</v>
      </c>
      <c r="W77" s="9">
        <v>3.7090909999999999</v>
      </c>
      <c r="X77" s="9">
        <v>4.1454550000000001</v>
      </c>
      <c r="Y77" s="9">
        <v>8.6666670000000003</v>
      </c>
      <c r="Z77" s="9">
        <v>11.22222</v>
      </c>
      <c r="AA77" s="9">
        <v>9.8888890000000007</v>
      </c>
      <c r="AB77" s="9">
        <v>12.66667</v>
      </c>
      <c r="AC77" s="9">
        <v>61.411760000000001</v>
      </c>
      <c r="AD77" s="9">
        <v>68.117649999999998</v>
      </c>
      <c r="AE77" s="9">
        <v>54.352939999999997</v>
      </c>
      <c r="AF77" s="9">
        <v>44.588239999999999</v>
      </c>
      <c r="AG77" s="9">
        <v>12.88754</v>
      </c>
      <c r="AH77" s="9">
        <v>14.954409999999999</v>
      </c>
      <c r="AI77" s="9">
        <v>18.966570000000001</v>
      </c>
      <c r="AJ77" s="9">
        <v>20.060790000000001</v>
      </c>
      <c r="AK77" s="9">
        <v>22.8</v>
      </c>
      <c r="AL77" s="9">
        <v>19.466670000000001</v>
      </c>
      <c r="AM77" s="9">
        <v>21.733329999999999</v>
      </c>
      <c r="AN77" s="10">
        <v>14.533329999999999</v>
      </c>
    </row>
    <row r="78" spans="2:50">
      <c r="B78" s="294"/>
      <c r="C78" s="121" t="s">
        <v>69</v>
      </c>
      <c r="D78" s="128">
        <v>105.06399373730029</v>
      </c>
      <c r="E78" s="128">
        <v>89.145477697042296</v>
      </c>
      <c r="F78" s="128">
        <v>105.79052856565745</v>
      </c>
      <c r="G78" s="128">
        <v>94.686688070431842</v>
      </c>
      <c r="H78" s="128">
        <v>101.62346195611924</v>
      </c>
      <c r="I78" s="128">
        <v>100.82149742895299</v>
      </c>
      <c r="J78" s="122">
        <f t="shared" si="32"/>
        <v>100.00000000000001</v>
      </c>
      <c r="K78" s="122">
        <f t="shared" si="35"/>
        <v>5.4313121199595624</v>
      </c>
      <c r="L78" s="122">
        <f>AVERAGE(G78:I78)</f>
        <v>99.043882485168027</v>
      </c>
      <c r="M78" s="122">
        <f t="shared" si="36"/>
        <v>2.1908631595457533</v>
      </c>
      <c r="N78" s="123">
        <f t="shared" si="37"/>
        <v>0.87823282072091191</v>
      </c>
    </row>
    <row r="79" spans="2:50" ht="16.5" thickBot="1">
      <c r="B79" s="296"/>
      <c r="C79" s="124" t="s">
        <v>70</v>
      </c>
      <c r="D79" s="134">
        <v>99.601074067823944</v>
      </c>
      <c r="E79" s="134">
        <v>102.46027012386803</v>
      </c>
      <c r="F79" s="134">
        <v>97.938655808308027</v>
      </c>
      <c r="G79" s="134">
        <v>99.643692439889705</v>
      </c>
      <c r="H79" s="134">
        <v>70.274081643447232</v>
      </c>
      <c r="I79" s="134">
        <v>73.767875927416085</v>
      </c>
      <c r="J79" s="125">
        <f t="shared" si="32"/>
        <v>100</v>
      </c>
      <c r="K79" s="125">
        <f t="shared" si="35"/>
        <v>1.3204299084251796</v>
      </c>
      <c r="L79" s="125">
        <f t="shared" ref="L79" si="38">AVERAGE(G79:I79)</f>
        <v>81.228550003584346</v>
      </c>
      <c r="M79" s="125">
        <f t="shared" si="36"/>
        <v>9.2626445618360762</v>
      </c>
      <c r="N79" s="126">
        <f t="shared" si="37"/>
        <v>0.11528551811161848</v>
      </c>
      <c r="P79" s="4" t="s">
        <v>118</v>
      </c>
    </row>
    <row r="80" spans="2:50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P80" s="13"/>
      <c r="Q80" s="276" t="s">
        <v>95</v>
      </c>
      <c r="R80" s="276"/>
      <c r="S80" s="276"/>
      <c r="T80" s="276"/>
      <c r="U80" s="276" t="s">
        <v>96</v>
      </c>
      <c r="V80" s="276"/>
      <c r="W80" s="276"/>
      <c r="X80" s="276"/>
      <c r="Y80" s="276" t="s">
        <v>97</v>
      </c>
      <c r="Z80" s="276"/>
      <c r="AA80" s="276"/>
      <c r="AB80" s="277"/>
    </row>
    <row r="81" spans="2:28" ht="16.5" thickBot="1">
      <c r="B81" s="143" t="s">
        <v>71</v>
      </c>
      <c r="C81" s="89"/>
      <c r="D81" s="89"/>
      <c r="E81" s="89"/>
      <c r="F81" s="89"/>
      <c r="G81" s="89"/>
      <c r="H81" s="89"/>
      <c r="I81" s="89"/>
      <c r="J81" s="89"/>
      <c r="K81" s="89"/>
      <c r="L81" s="115"/>
      <c r="M81" s="115"/>
      <c r="N81" s="116"/>
      <c r="P81" s="22" t="s">
        <v>106</v>
      </c>
      <c r="Q81" s="6">
        <v>1.2173909999999999</v>
      </c>
      <c r="R81" s="6">
        <v>0.95652199999999998</v>
      </c>
      <c r="S81" s="6">
        <v>1.1304350000000001</v>
      </c>
      <c r="T81" s="6">
        <v>0.69565200000000005</v>
      </c>
      <c r="U81" s="6">
        <v>0.97560999999999998</v>
      </c>
      <c r="V81" s="6">
        <v>0.97560999999999998</v>
      </c>
      <c r="W81" s="6">
        <v>1.3658539999999999</v>
      </c>
      <c r="X81" s="6">
        <v>0.68292699999999995</v>
      </c>
      <c r="Y81" s="6">
        <v>1.0909089999999999</v>
      </c>
      <c r="Z81" s="6">
        <v>0.81818199999999996</v>
      </c>
      <c r="AA81" s="6">
        <v>1</v>
      </c>
      <c r="AB81" s="7">
        <v>1.0909089999999999</v>
      </c>
    </row>
    <row r="82" spans="2:28" ht="14.45" customHeight="1">
      <c r="B82" s="297" t="s">
        <v>339</v>
      </c>
      <c r="C82" s="299" t="s">
        <v>85</v>
      </c>
      <c r="D82" s="278" t="s">
        <v>45</v>
      </c>
      <c r="E82" s="278"/>
      <c r="F82" s="278"/>
      <c r="G82" s="278" t="s">
        <v>46</v>
      </c>
      <c r="H82" s="278"/>
      <c r="I82" s="278"/>
      <c r="J82" s="269" t="s">
        <v>45</v>
      </c>
      <c r="K82" s="269"/>
      <c r="L82" s="269" t="s">
        <v>46</v>
      </c>
      <c r="M82" s="269"/>
      <c r="N82" s="291" t="s">
        <v>340</v>
      </c>
      <c r="P82" s="22" t="s">
        <v>115</v>
      </c>
      <c r="Q82" s="6">
        <v>137.5652</v>
      </c>
      <c r="R82" s="6">
        <v>74.347830000000002</v>
      </c>
      <c r="S82" s="6">
        <v>110.1739</v>
      </c>
      <c r="T82" s="6">
        <v>158.69569999999999</v>
      </c>
      <c r="U82" s="6">
        <v>275.60980000000001</v>
      </c>
      <c r="V82" s="6">
        <v>186.92679999999999</v>
      </c>
      <c r="W82" s="6">
        <v>222.82929999999999</v>
      </c>
      <c r="X82" s="6">
        <v>178.1463</v>
      </c>
      <c r="Y82" s="6">
        <v>228.18180000000001</v>
      </c>
      <c r="Z82" s="6">
        <v>221.18180000000001</v>
      </c>
      <c r="AA82" s="6">
        <v>213.4545</v>
      </c>
      <c r="AB82" s="7">
        <v>211.18180000000001</v>
      </c>
    </row>
    <row r="83" spans="2:28" ht="15.75" thickBot="1">
      <c r="B83" s="298"/>
      <c r="C83" s="300"/>
      <c r="D83" s="290"/>
      <c r="E83" s="290"/>
      <c r="F83" s="290"/>
      <c r="G83" s="290"/>
      <c r="H83" s="290"/>
      <c r="I83" s="290"/>
      <c r="J83" s="172" t="s">
        <v>349</v>
      </c>
      <c r="K83" s="172" t="s">
        <v>350</v>
      </c>
      <c r="L83" s="172" t="s">
        <v>349</v>
      </c>
      <c r="M83" s="172" t="s">
        <v>350</v>
      </c>
      <c r="N83" s="292"/>
      <c r="P83" s="22" t="s">
        <v>116</v>
      </c>
      <c r="Q83" s="6">
        <v>48.173909999999999</v>
      </c>
      <c r="R83" s="6">
        <v>42.173909999999999</v>
      </c>
      <c r="S83" s="6">
        <v>49.565219999999997</v>
      </c>
      <c r="T83" s="6">
        <v>55.826090000000001</v>
      </c>
      <c r="U83" s="6">
        <v>86.243899999999996</v>
      </c>
      <c r="V83" s="6">
        <v>126.53660000000001</v>
      </c>
      <c r="W83" s="6">
        <v>124.39019999999999</v>
      </c>
      <c r="X83" s="6">
        <v>100.39019999999999</v>
      </c>
      <c r="Y83" s="6">
        <v>68</v>
      </c>
      <c r="Z83" s="6">
        <v>95.181820000000002</v>
      </c>
      <c r="AA83" s="6">
        <v>86.818179999999998</v>
      </c>
      <c r="AB83" s="7">
        <v>153.36359999999999</v>
      </c>
    </row>
    <row r="84" spans="2:28" ht="15.75" thickBot="1">
      <c r="B84" s="293" t="s">
        <v>6</v>
      </c>
      <c r="C84" s="140" t="s">
        <v>72</v>
      </c>
      <c r="D84" s="119">
        <v>83.918379999999999</v>
      </c>
      <c r="E84" s="119">
        <v>94.712900000000005</v>
      </c>
      <c r="F84" s="119">
        <v>121.3687</v>
      </c>
      <c r="G84" s="119">
        <v>184.5977</v>
      </c>
      <c r="H84" s="119">
        <v>165.8099</v>
      </c>
      <c r="I84" s="119">
        <v>288.50020000000001</v>
      </c>
      <c r="J84" s="119">
        <f>AVERAGE(D84:F84)</f>
        <v>99.999993333333336</v>
      </c>
      <c r="K84" s="119">
        <f>STDEV(D84:F84)/SQRT(3)</f>
        <v>11.129489864950942</v>
      </c>
      <c r="L84" s="119">
        <f>AVERAGE(G84:I84)</f>
        <v>212.96926666666664</v>
      </c>
      <c r="M84" s="119">
        <f>STDEV(G84:I84)/SQRT(3)</f>
        <v>38.152923762421054</v>
      </c>
      <c r="N84" s="120">
        <f>TTEST(D84:F84,G84:I84,2,2)</f>
        <v>4.6749614509034483E-2</v>
      </c>
      <c r="P84" s="14" t="s">
        <v>117</v>
      </c>
      <c r="Q84" s="9">
        <v>196.69569999999999</v>
      </c>
      <c r="R84" s="9">
        <v>271.2174</v>
      </c>
      <c r="S84" s="9">
        <v>269.5652</v>
      </c>
      <c r="T84" s="9">
        <v>345.47829999999999</v>
      </c>
      <c r="U84" s="9">
        <v>368.78050000000002</v>
      </c>
      <c r="V84" s="9">
        <v>406.3415</v>
      </c>
      <c r="W84" s="9">
        <v>431.60980000000001</v>
      </c>
      <c r="X84" s="9">
        <v>556.29269999999997</v>
      </c>
      <c r="Y84" s="9">
        <v>384.09089999999998</v>
      </c>
      <c r="Z84" s="9">
        <v>496.27269999999999</v>
      </c>
      <c r="AA84" s="9">
        <v>367.5455</v>
      </c>
      <c r="AB84" s="10">
        <v>537.09090000000003</v>
      </c>
    </row>
    <row r="85" spans="2:28">
      <c r="B85" s="294"/>
      <c r="C85" s="137" t="s">
        <v>73</v>
      </c>
      <c r="D85" s="122">
        <v>91.312359999999998</v>
      </c>
      <c r="E85" s="122">
        <v>80.221010000000007</v>
      </c>
      <c r="F85" s="122">
        <v>128.4666</v>
      </c>
      <c r="G85" s="122">
        <v>170.53299999999999</v>
      </c>
      <c r="H85" s="122">
        <v>189.965</v>
      </c>
      <c r="I85" s="122">
        <v>209.36709999999999</v>
      </c>
      <c r="J85" s="122">
        <f t="shared" ref="J85:J96" si="39">AVERAGE(D85:F85)</f>
        <v>99.999989999999983</v>
      </c>
      <c r="K85" s="122">
        <f t="shared" ref="K85:K122" si="40">STDEV(D85:F85)/SQRT(3)</f>
        <v>14.588984713071525</v>
      </c>
      <c r="L85" s="122">
        <f t="shared" ref="L85:L91" si="41">AVERAGE(G85:I85)</f>
        <v>189.95503333333332</v>
      </c>
      <c r="M85" s="122">
        <f t="shared" ref="M85:M122" si="42">STDEV(G85:I85)/SQRT(3)</f>
        <v>11.210440151979366</v>
      </c>
      <c r="N85" s="123">
        <f t="shared" ref="N85:N122" si="43">TTEST(D85:F85,G85:I85,2,2)</f>
        <v>8.1066859476543046E-3</v>
      </c>
    </row>
    <row r="86" spans="2:28" ht="16.5" thickBot="1">
      <c r="B86" s="294"/>
      <c r="C86" s="137" t="s">
        <v>74</v>
      </c>
      <c r="D86" s="122">
        <v>96.743459999999999</v>
      </c>
      <c r="E86" s="122">
        <v>103.2565</v>
      </c>
      <c r="F86" s="122">
        <v>100</v>
      </c>
      <c r="G86" s="122">
        <v>177.17519999999999</v>
      </c>
      <c r="H86" s="122">
        <v>221.46860000000001</v>
      </c>
      <c r="I86" s="122">
        <v>192.97069999999999</v>
      </c>
      <c r="J86" s="122">
        <f t="shared" si="39"/>
        <v>99.999986666666658</v>
      </c>
      <c r="K86" s="122">
        <f t="shared" si="40"/>
        <v>1.8801526986332207</v>
      </c>
      <c r="L86" s="122">
        <f t="shared" si="41"/>
        <v>197.20483333333334</v>
      </c>
      <c r="M86" s="122">
        <f t="shared" si="42"/>
        <v>12.960481404424939</v>
      </c>
      <c r="N86" s="123">
        <f t="shared" si="43"/>
        <v>1.7585948749992873E-3</v>
      </c>
      <c r="P86" s="4" t="s">
        <v>119</v>
      </c>
    </row>
    <row r="87" spans="2:28">
      <c r="B87" s="294"/>
      <c r="C87" s="137" t="s">
        <v>75</v>
      </c>
      <c r="D87" s="122">
        <v>105.4372</v>
      </c>
      <c r="E87" s="122">
        <v>94.878380000000007</v>
      </c>
      <c r="F87" s="122">
        <v>99.684389999999993</v>
      </c>
      <c r="G87" s="122">
        <v>201.40899999999999</v>
      </c>
      <c r="H87" s="122">
        <v>189.31389999999999</v>
      </c>
      <c r="I87" s="122">
        <v>214.19589999999999</v>
      </c>
      <c r="J87" s="122">
        <f t="shared" si="39"/>
        <v>99.999990000000011</v>
      </c>
      <c r="K87" s="122">
        <f t="shared" si="40"/>
        <v>3.0521507426785677</v>
      </c>
      <c r="L87" s="122">
        <f t="shared" si="41"/>
        <v>201.63959999999997</v>
      </c>
      <c r="M87" s="122">
        <f t="shared" si="42"/>
        <v>7.1837400488881844</v>
      </c>
      <c r="N87" s="123">
        <f t="shared" si="43"/>
        <v>2.0070577226875524E-4</v>
      </c>
      <c r="P87" s="24"/>
      <c r="Q87" s="285" t="s">
        <v>102</v>
      </c>
      <c r="R87" s="285"/>
      <c r="S87" s="285"/>
      <c r="T87" s="285"/>
      <c r="U87" s="274" t="s">
        <v>103</v>
      </c>
      <c r="V87" s="274"/>
      <c r="W87" s="274"/>
      <c r="X87" s="275"/>
    </row>
    <row r="88" spans="2:28">
      <c r="B88" s="294"/>
      <c r="C88" s="137" t="s">
        <v>76</v>
      </c>
      <c r="D88" s="122">
        <v>66.048609999999996</v>
      </c>
      <c r="E88" s="122">
        <v>135.16390000000001</v>
      </c>
      <c r="F88" s="122">
        <v>98.787490000000005</v>
      </c>
      <c r="G88" s="122">
        <v>52.6691</v>
      </c>
      <c r="H88" s="122">
        <v>120.37260000000001</v>
      </c>
      <c r="I88" s="122">
        <v>109.07680000000001</v>
      </c>
      <c r="J88" s="122">
        <f t="shared" si="39"/>
        <v>100</v>
      </c>
      <c r="K88" s="122">
        <f t="shared" si="40"/>
        <v>19.961074314116978</v>
      </c>
      <c r="L88" s="122">
        <f t="shared" si="41"/>
        <v>94.03949999999999</v>
      </c>
      <c r="M88" s="122">
        <f t="shared" si="42"/>
        <v>20.940640483121225</v>
      </c>
      <c r="N88" s="123">
        <f t="shared" si="43"/>
        <v>0.84682853486287057</v>
      </c>
      <c r="P88" s="25" t="s">
        <v>106</v>
      </c>
      <c r="Q88" s="23">
        <v>0.8</v>
      </c>
      <c r="R88" s="23">
        <v>1.155556</v>
      </c>
      <c r="S88" s="23">
        <v>1.155556</v>
      </c>
      <c r="T88" s="23">
        <v>0.88888900000000004</v>
      </c>
      <c r="U88" s="23">
        <v>1.1063829999999999</v>
      </c>
      <c r="V88" s="23">
        <v>0.93616999999999995</v>
      </c>
      <c r="W88" s="23">
        <v>0.85106400000000004</v>
      </c>
      <c r="X88" s="26">
        <v>1.1063829999999999</v>
      </c>
    </row>
    <row r="89" spans="2:28">
      <c r="B89" s="294"/>
      <c r="C89" s="137" t="s">
        <v>77</v>
      </c>
      <c r="D89" s="122">
        <v>103.89660000000001</v>
      </c>
      <c r="E89" s="122">
        <v>94.881879999999995</v>
      </c>
      <c r="F89" s="122">
        <v>101.22150000000001</v>
      </c>
      <c r="G89" s="122">
        <v>143.89320000000001</v>
      </c>
      <c r="H89" s="122">
        <v>155.58320000000001</v>
      </c>
      <c r="I89" s="122">
        <v>165.87639999999999</v>
      </c>
      <c r="J89" s="122">
        <f t="shared" si="39"/>
        <v>99.999993333333336</v>
      </c>
      <c r="K89" s="122">
        <f t="shared" si="40"/>
        <v>2.6730352954480661</v>
      </c>
      <c r="L89" s="122">
        <f t="shared" si="41"/>
        <v>155.11760000000001</v>
      </c>
      <c r="M89" s="122">
        <f t="shared" si="42"/>
        <v>6.350271859797286</v>
      </c>
      <c r="N89" s="123">
        <f t="shared" si="43"/>
        <v>1.3240609544828035E-3</v>
      </c>
      <c r="P89" s="25" t="s">
        <v>120</v>
      </c>
      <c r="Q89" s="23">
        <v>12.533329999999999</v>
      </c>
      <c r="R89" s="23">
        <v>10.755559999999999</v>
      </c>
      <c r="S89" s="23">
        <v>14.4</v>
      </c>
      <c r="T89" s="23">
        <v>13.77778</v>
      </c>
      <c r="U89" s="23">
        <v>56</v>
      </c>
      <c r="V89" s="23">
        <v>52.170209999999997</v>
      </c>
      <c r="W89" s="23">
        <v>24.510639999999999</v>
      </c>
      <c r="X89" s="26">
        <v>61.276600000000002</v>
      </c>
    </row>
    <row r="90" spans="2:28">
      <c r="B90" s="294"/>
      <c r="C90" s="137" t="s">
        <v>78</v>
      </c>
      <c r="D90" s="122">
        <v>99.060580000000002</v>
      </c>
      <c r="E90" s="122">
        <v>98.136110000000002</v>
      </c>
      <c r="F90" s="122">
        <v>102.80329999999999</v>
      </c>
      <c r="G90" s="122">
        <v>152.94159999999999</v>
      </c>
      <c r="H90" s="122">
        <v>169.18960000000001</v>
      </c>
      <c r="I90" s="122">
        <v>182.8364</v>
      </c>
      <c r="J90" s="122">
        <f t="shared" si="39"/>
        <v>99.999996666666661</v>
      </c>
      <c r="K90" s="122">
        <f t="shared" si="40"/>
        <v>1.4268313821463872</v>
      </c>
      <c r="L90" s="122">
        <f t="shared" si="41"/>
        <v>168.32253333333335</v>
      </c>
      <c r="M90" s="122">
        <f t="shared" si="42"/>
        <v>8.6407681026888152</v>
      </c>
      <c r="N90" s="123">
        <f t="shared" si="43"/>
        <v>1.4565859442125881E-3</v>
      </c>
      <c r="P90" s="25" t="s">
        <v>121</v>
      </c>
      <c r="Q90" s="23">
        <v>41.77778</v>
      </c>
      <c r="R90" s="23">
        <v>32.44444</v>
      </c>
      <c r="S90" s="23">
        <v>19.644439999999999</v>
      </c>
      <c r="T90" s="23">
        <v>25.066669999999998</v>
      </c>
      <c r="U90" s="23">
        <v>46.638300000000001</v>
      </c>
      <c r="V90" s="23">
        <v>61.276600000000002</v>
      </c>
      <c r="W90" s="23">
        <v>70.893619999999999</v>
      </c>
      <c r="X90" s="26">
        <v>55.659570000000002</v>
      </c>
    </row>
    <row r="91" spans="2:28">
      <c r="B91" s="294"/>
      <c r="C91" s="137" t="s">
        <v>79</v>
      </c>
      <c r="D91" s="122">
        <v>93.933779999999999</v>
      </c>
      <c r="E91" s="122">
        <v>101.52500000000001</v>
      </c>
      <c r="F91" s="122">
        <v>104.5412</v>
      </c>
      <c r="G91" s="122">
        <v>177.71190000000001</v>
      </c>
      <c r="H91" s="122">
        <v>181.5008</v>
      </c>
      <c r="I91" s="122">
        <v>195.77170000000001</v>
      </c>
      <c r="J91" s="122">
        <f t="shared" si="39"/>
        <v>99.999993333333336</v>
      </c>
      <c r="K91" s="122">
        <f t="shared" si="40"/>
        <v>3.1556073775705666</v>
      </c>
      <c r="L91" s="122">
        <f t="shared" si="41"/>
        <v>184.99480000000003</v>
      </c>
      <c r="M91" s="122">
        <f t="shared" si="42"/>
        <v>5.4983367488117105</v>
      </c>
      <c r="N91" s="123">
        <f t="shared" si="43"/>
        <v>1.7900713114692073E-4</v>
      </c>
      <c r="P91" s="25" t="s">
        <v>115</v>
      </c>
      <c r="Q91" s="23">
        <v>120</v>
      </c>
      <c r="R91" s="23">
        <v>120.9778</v>
      </c>
      <c r="S91" s="23">
        <v>110.4</v>
      </c>
      <c r="T91" s="23">
        <v>190.84440000000001</v>
      </c>
      <c r="U91" s="23">
        <v>85.531909999999996</v>
      </c>
      <c r="V91" s="23">
        <v>80.340429999999998</v>
      </c>
      <c r="W91" s="23">
        <v>89.957449999999994</v>
      </c>
      <c r="X91" s="26">
        <v>69.191490000000002</v>
      </c>
    </row>
    <row r="92" spans="2:28">
      <c r="B92" s="294"/>
      <c r="C92" s="137" t="s">
        <v>80</v>
      </c>
      <c r="D92" s="122">
        <v>87.186199999999999</v>
      </c>
      <c r="E92" s="122">
        <v>102.2885</v>
      </c>
      <c r="F92" s="122">
        <v>110.5253</v>
      </c>
      <c r="G92" s="122">
        <v>196.79810000000001</v>
      </c>
      <c r="H92" s="122">
        <v>207.23140000000001</v>
      </c>
      <c r="I92" s="122">
        <v>196.24019999999999</v>
      </c>
      <c r="J92" s="122">
        <f t="shared" si="39"/>
        <v>100</v>
      </c>
      <c r="K92" s="122">
        <f t="shared" si="40"/>
        <v>6.8338939946417092</v>
      </c>
      <c r="L92" s="122">
        <f>AVERAGE(G92:I92)</f>
        <v>200.08989999999997</v>
      </c>
      <c r="M92" s="122">
        <f t="shared" si="42"/>
        <v>3.5743801229490639</v>
      </c>
      <c r="N92" s="123">
        <f t="shared" si="43"/>
        <v>2.0338089039008268E-4</v>
      </c>
      <c r="P92" s="25" t="s">
        <v>116</v>
      </c>
      <c r="Q92" s="23">
        <v>41.333329999999997</v>
      </c>
      <c r="R92" s="23">
        <v>29.688890000000001</v>
      </c>
      <c r="S92" s="23">
        <v>37.866669999999999</v>
      </c>
      <c r="T92" s="23">
        <v>27.377780000000001</v>
      </c>
      <c r="U92" s="23">
        <v>22.38298</v>
      </c>
      <c r="V92" s="23">
        <v>16.936170000000001</v>
      </c>
      <c r="W92" s="23">
        <v>26.46809</v>
      </c>
      <c r="X92" s="26">
        <v>16.510639999999999</v>
      </c>
    </row>
    <row r="93" spans="2:28" ht="15.75" thickBot="1">
      <c r="B93" s="294"/>
      <c r="C93" s="137" t="s">
        <v>81</v>
      </c>
      <c r="D93" s="122">
        <v>87.209800000000001</v>
      </c>
      <c r="E93" s="122">
        <v>109.90770000000001</v>
      </c>
      <c r="F93" s="122">
        <v>102.88249999999999</v>
      </c>
      <c r="G93" s="122">
        <v>184.2372</v>
      </c>
      <c r="H93" s="122">
        <v>167.05670000000001</v>
      </c>
      <c r="I93" s="122">
        <v>161.86429999999999</v>
      </c>
      <c r="J93" s="122">
        <f t="shared" si="39"/>
        <v>100</v>
      </c>
      <c r="K93" s="122">
        <f t="shared" si="40"/>
        <v>6.70895597416866</v>
      </c>
      <c r="L93" s="122">
        <f t="shared" ref="L93:L96" si="44">AVERAGE(G93:I93)</f>
        <v>171.05273333333332</v>
      </c>
      <c r="M93" s="122">
        <f t="shared" si="42"/>
        <v>6.760494937584907</v>
      </c>
      <c r="N93" s="123">
        <f t="shared" si="43"/>
        <v>1.7253120306554108E-3</v>
      </c>
      <c r="P93" s="27" t="s">
        <v>117</v>
      </c>
      <c r="Q93" s="28">
        <v>1353.778</v>
      </c>
      <c r="R93" s="28">
        <v>1028.444</v>
      </c>
      <c r="S93" s="28">
        <v>1114.6669999999999</v>
      </c>
      <c r="T93" s="28">
        <v>1155.289</v>
      </c>
      <c r="U93" s="28">
        <v>805.10640000000001</v>
      </c>
      <c r="V93" s="28">
        <v>802.1277</v>
      </c>
      <c r="W93" s="28">
        <v>841.8723</v>
      </c>
      <c r="X93" s="29">
        <v>832.34040000000005</v>
      </c>
    </row>
    <row r="94" spans="2:28">
      <c r="B94" s="294"/>
      <c r="C94" s="137" t="s">
        <v>82</v>
      </c>
      <c r="D94" s="122">
        <v>82.992500000000007</v>
      </c>
      <c r="E94" s="122">
        <v>113.5112</v>
      </c>
      <c r="F94" s="122">
        <v>103.49639999999999</v>
      </c>
      <c r="G94" s="122">
        <v>232.55869999999999</v>
      </c>
      <c r="H94" s="122">
        <v>216.7159</v>
      </c>
      <c r="I94" s="122">
        <v>196.864</v>
      </c>
      <c r="J94" s="122">
        <f t="shared" si="39"/>
        <v>100.00003333333332</v>
      </c>
      <c r="K94" s="122">
        <f t="shared" si="40"/>
        <v>8.9817629547013258</v>
      </c>
      <c r="L94" s="122">
        <f t="shared" si="44"/>
        <v>215.37953333333334</v>
      </c>
      <c r="M94" s="122">
        <f t="shared" si="42"/>
        <v>10.325814074821301</v>
      </c>
      <c r="N94" s="123">
        <f t="shared" si="43"/>
        <v>1.0839567853515935E-3</v>
      </c>
    </row>
    <row r="95" spans="2:28">
      <c r="B95" s="294"/>
      <c r="C95" s="137" t="s">
        <v>83</v>
      </c>
      <c r="D95" s="122">
        <v>105.9237</v>
      </c>
      <c r="E95" s="122">
        <v>97.307410000000004</v>
      </c>
      <c r="F95" s="122">
        <v>96.768929999999997</v>
      </c>
      <c r="G95" s="122">
        <v>440.3263</v>
      </c>
      <c r="H95" s="122">
        <v>447.36520000000002</v>
      </c>
      <c r="I95" s="122">
        <v>461.58710000000002</v>
      </c>
      <c r="J95" s="122">
        <f t="shared" si="39"/>
        <v>100.00001333333334</v>
      </c>
      <c r="K95" s="122">
        <f t="shared" si="40"/>
        <v>2.9659196421589775</v>
      </c>
      <c r="L95" s="122">
        <f t="shared" si="44"/>
        <v>449.75953333333337</v>
      </c>
      <c r="M95" s="122">
        <f t="shared" si="42"/>
        <v>6.2531333010828405</v>
      </c>
      <c r="N95" s="123">
        <f t="shared" si="43"/>
        <v>9.1744806501735726E-7</v>
      </c>
    </row>
    <row r="96" spans="2:28" ht="15.75" thickBot="1">
      <c r="B96" s="295"/>
      <c r="C96" s="138" t="s">
        <v>84</v>
      </c>
      <c r="D96" s="139">
        <v>86.891270000000006</v>
      </c>
      <c r="E96" s="139">
        <v>118.7863</v>
      </c>
      <c r="F96" s="139">
        <v>94.32244</v>
      </c>
      <c r="G96" s="139">
        <v>277.10419999999999</v>
      </c>
      <c r="H96" s="139">
        <v>160.34</v>
      </c>
      <c r="I96" s="139">
        <v>183.4479</v>
      </c>
      <c r="J96" s="139">
        <f t="shared" si="39"/>
        <v>100.00000333333332</v>
      </c>
      <c r="K96" s="139">
        <f t="shared" si="40"/>
        <v>9.6349931452706485</v>
      </c>
      <c r="L96" s="139">
        <f t="shared" si="44"/>
        <v>206.96403333333333</v>
      </c>
      <c r="M96" s="139">
        <f t="shared" si="42"/>
        <v>35.698860839076886</v>
      </c>
      <c r="N96" s="132">
        <f t="shared" si="43"/>
        <v>4.4438780245634954E-2</v>
      </c>
    </row>
    <row r="97" spans="2:14">
      <c r="B97" s="293" t="s">
        <v>7</v>
      </c>
      <c r="C97" s="140" t="s">
        <v>72</v>
      </c>
      <c r="D97" s="133">
        <v>89.339020805383811</v>
      </c>
      <c r="E97" s="133">
        <v>97.396131055160822</v>
      </c>
      <c r="F97" s="133">
        <v>113.26484813945538</v>
      </c>
      <c r="G97" s="133">
        <v>185.01146921666017</v>
      </c>
      <c r="H97" s="133">
        <v>214.60775044476415</v>
      </c>
      <c r="I97" s="133">
        <v>266.96811998334437</v>
      </c>
      <c r="J97" s="119">
        <f>AVERAGE(D97:F97)</f>
        <v>100</v>
      </c>
      <c r="K97" s="119">
        <f t="shared" si="40"/>
        <v>7.0284280726293993</v>
      </c>
      <c r="L97" s="119">
        <f>AVERAGE(G97:I97)</f>
        <v>222.19577988158957</v>
      </c>
      <c r="M97" s="119">
        <f t="shared" si="42"/>
        <v>23.961126811801126</v>
      </c>
      <c r="N97" s="120">
        <f t="shared" si="43"/>
        <v>8.0812494034113776E-3</v>
      </c>
    </row>
    <row r="98" spans="2:14">
      <c r="B98" s="294"/>
      <c r="C98" s="137" t="s">
        <v>73</v>
      </c>
      <c r="D98" s="122">
        <v>83.031196429694958</v>
      </c>
      <c r="E98" s="122">
        <v>126.39718649817517</v>
      </c>
      <c r="F98" s="122">
        <v>90.571617072129868</v>
      </c>
      <c r="G98" s="122">
        <v>161.94686920999712</v>
      </c>
      <c r="H98" s="122">
        <v>192.01102725425068</v>
      </c>
      <c r="I98" s="122">
        <v>185.3822132205506</v>
      </c>
      <c r="J98" s="122">
        <f t="shared" ref="J98:J109" si="45">AVERAGE(D98:F98)</f>
        <v>100</v>
      </c>
      <c r="K98" s="122">
        <f t="shared" si="40"/>
        <v>13.376884006010711</v>
      </c>
      <c r="L98" s="122">
        <f t="shared" ref="L98:L104" si="46">AVERAGE(G98:I98)</f>
        <v>179.78003656159947</v>
      </c>
      <c r="M98" s="122">
        <f t="shared" si="42"/>
        <v>9.1196068485440875</v>
      </c>
      <c r="N98" s="123">
        <f t="shared" si="43"/>
        <v>7.8851912007627672E-3</v>
      </c>
    </row>
    <row r="99" spans="2:14">
      <c r="B99" s="294"/>
      <c r="C99" s="137" t="s">
        <v>74</v>
      </c>
      <c r="D99" s="128">
        <v>97.272394071554501</v>
      </c>
      <c r="E99" s="128">
        <v>102.21760592844547</v>
      </c>
      <c r="F99" s="128">
        <v>100.51</v>
      </c>
      <c r="G99" s="128">
        <v>192.45226074748848</v>
      </c>
      <c r="H99" s="128">
        <v>190.8881454823121</v>
      </c>
      <c r="I99" s="128">
        <v>165.59108847203049</v>
      </c>
      <c r="J99" s="122">
        <f t="shared" si="45"/>
        <v>99.999999999999986</v>
      </c>
      <c r="K99" s="122">
        <f t="shared" si="40"/>
        <v>1.4501557476565241</v>
      </c>
      <c r="L99" s="122">
        <f t="shared" si="46"/>
        <v>182.97716490061035</v>
      </c>
      <c r="M99" s="122">
        <f t="shared" si="42"/>
        <v>8.7047564454920234</v>
      </c>
      <c r="N99" s="123">
        <f t="shared" si="43"/>
        <v>7.1295696580224053E-4</v>
      </c>
    </row>
    <row r="100" spans="2:14">
      <c r="B100" s="294"/>
      <c r="C100" s="137" t="s">
        <v>75</v>
      </c>
      <c r="D100" s="128">
        <v>107.62354549021541</v>
      </c>
      <c r="E100" s="128">
        <v>103.79670662124025</v>
      </c>
      <c r="F100" s="128">
        <v>88.579747888544361</v>
      </c>
      <c r="G100" s="128">
        <v>221.71610638432065</v>
      </c>
      <c r="H100" s="128">
        <v>209.74172941230762</v>
      </c>
      <c r="I100" s="128">
        <v>226.81221630836131</v>
      </c>
      <c r="J100" s="122">
        <f t="shared" si="45"/>
        <v>100</v>
      </c>
      <c r="K100" s="122">
        <f t="shared" si="40"/>
        <v>5.8160064376735381</v>
      </c>
      <c r="L100" s="122">
        <f t="shared" si="46"/>
        <v>219.42335070166322</v>
      </c>
      <c r="M100" s="122">
        <f t="shared" si="42"/>
        <v>5.059411269517228</v>
      </c>
      <c r="N100" s="123">
        <f t="shared" si="43"/>
        <v>1.0133128968141135E-4</v>
      </c>
    </row>
    <row r="101" spans="2:14">
      <c r="B101" s="294"/>
      <c r="C101" s="137" t="s">
        <v>76</v>
      </c>
      <c r="D101" s="128">
        <v>71.821217621342811</v>
      </c>
      <c r="E101" s="128">
        <v>127.95102451155014</v>
      </c>
      <c r="F101" s="128">
        <v>100.22775786710712</v>
      </c>
      <c r="G101" s="128">
        <v>55.279826839104388</v>
      </c>
      <c r="H101" s="128">
        <v>104.55365460308639</v>
      </c>
      <c r="I101" s="128">
        <v>96.405397241954361</v>
      </c>
      <c r="J101" s="122">
        <f t="shared" si="45"/>
        <v>100.00000000000001</v>
      </c>
      <c r="K101" s="122">
        <f t="shared" si="40"/>
        <v>16.203679732471407</v>
      </c>
      <c r="L101" s="122">
        <f t="shared" si="46"/>
        <v>85.412959561381697</v>
      </c>
      <c r="M101" s="122">
        <f t="shared" si="42"/>
        <v>15.24907418227521</v>
      </c>
      <c r="N101" s="123">
        <f t="shared" si="43"/>
        <v>0.5478876438668312</v>
      </c>
    </row>
    <row r="102" spans="2:14">
      <c r="B102" s="294"/>
      <c r="C102" s="137" t="s">
        <v>77</v>
      </c>
      <c r="D102" s="128">
        <v>108.42014506683797</v>
      </c>
      <c r="E102" s="128">
        <v>93.02489595241488</v>
      </c>
      <c r="F102" s="128">
        <v>98.554958980747159</v>
      </c>
      <c r="G102" s="128">
        <v>141.4014592579698</v>
      </c>
      <c r="H102" s="128">
        <v>151.06899004828816</v>
      </c>
      <c r="I102" s="128">
        <v>167.67787611667498</v>
      </c>
      <c r="J102" s="122">
        <f t="shared" si="45"/>
        <v>100</v>
      </c>
      <c r="K102" s="122">
        <f t="shared" si="40"/>
        <v>4.5025745037063238</v>
      </c>
      <c r="L102" s="122">
        <f t="shared" si="46"/>
        <v>153.38277514097763</v>
      </c>
      <c r="M102" s="122">
        <f t="shared" si="42"/>
        <v>7.6730637476059824</v>
      </c>
      <c r="N102" s="123">
        <f t="shared" si="43"/>
        <v>3.881654121768865E-3</v>
      </c>
    </row>
    <row r="103" spans="2:14">
      <c r="B103" s="294"/>
      <c r="C103" s="137" t="s">
        <v>78</v>
      </c>
      <c r="D103" s="128">
        <v>95.658661894090784</v>
      </c>
      <c r="E103" s="128">
        <v>101.56761792208626</v>
      </c>
      <c r="F103" s="128">
        <v>102.77372018382293</v>
      </c>
      <c r="G103" s="128">
        <v>138.80817795891346</v>
      </c>
      <c r="H103" s="128">
        <v>155.4912191036664</v>
      </c>
      <c r="I103" s="128">
        <v>162.87777346169889</v>
      </c>
      <c r="J103" s="122">
        <f t="shared" si="45"/>
        <v>100</v>
      </c>
      <c r="K103" s="122">
        <f t="shared" si="40"/>
        <v>2.1984148136635544</v>
      </c>
      <c r="L103" s="122">
        <f t="shared" si="46"/>
        <v>152.39239017475958</v>
      </c>
      <c r="M103" s="122">
        <f t="shared" si="42"/>
        <v>7.1189515254448219</v>
      </c>
      <c r="N103" s="123">
        <f t="shared" si="43"/>
        <v>2.1550803461696066E-3</v>
      </c>
    </row>
    <row r="104" spans="2:14">
      <c r="B104" s="294"/>
      <c r="C104" s="137" t="s">
        <v>79</v>
      </c>
      <c r="D104" s="122">
        <v>100.90328733216944</v>
      </c>
      <c r="E104" s="122">
        <v>105.59425482163142</v>
      </c>
      <c r="F104" s="122">
        <v>93.502457846199107</v>
      </c>
      <c r="G104" s="122">
        <v>126.15098840566988</v>
      </c>
      <c r="H104" s="122">
        <v>140.64666800677674</v>
      </c>
      <c r="I104" s="122">
        <v>126.67633717973412</v>
      </c>
      <c r="J104" s="122">
        <f t="shared" si="45"/>
        <v>99.999999999999986</v>
      </c>
      <c r="K104" s="122">
        <f t="shared" si="40"/>
        <v>3.5196985915989965</v>
      </c>
      <c r="L104" s="122">
        <f t="shared" si="46"/>
        <v>131.15799786406023</v>
      </c>
      <c r="M104" s="122">
        <f t="shared" si="42"/>
        <v>4.7467583198628747</v>
      </c>
      <c r="N104" s="123">
        <f t="shared" si="43"/>
        <v>6.2007991679038305E-3</v>
      </c>
    </row>
    <row r="105" spans="2:14">
      <c r="B105" s="294"/>
      <c r="C105" s="137" t="s">
        <v>80</v>
      </c>
      <c r="D105" s="122">
        <v>98.534413766174183</v>
      </c>
      <c r="E105" s="122">
        <v>105.69713562537517</v>
      </c>
      <c r="F105" s="122">
        <v>95.768450608450664</v>
      </c>
      <c r="G105" s="122">
        <v>146.78350055132279</v>
      </c>
      <c r="H105" s="122">
        <v>165.24437020647252</v>
      </c>
      <c r="I105" s="122">
        <v>144.95705374560654</v>
      </c>
      <c r="J105" s="122">
        <f t="shared" si="45"/>
        <v>100</v>
      </c>
      <c r="K105" s="122">
        <f t="shared" si="40"/>
        <v>2.958358429822757</v>
      </c>
      <c r="L105" s="122">
        <f>AVERAGE(G105:I105)</f>
        <v>152.32830816780063</v>
      </c>
      <c r="M105" s="122">
        <f t="shared" si="42"/>
        <v>6.4795182671667773</v>
      </c>
      <c r="N105" s="123">
        <f t="shared" si="43"/>
        <v>1.8281395626513477E-3</v>
      </c>
    </row>
    <row r="106" spans="2:14">
      <c r="B106" s="294"/>
      <c r="C106" s="137" t="s">
        <v>81</v>
      </c>
      <c r="D106" s="122">
        <v>84.518426128615715</v>
      </c>
      <c r="E106" s="122">
        <v>92.727405906458571</v>
      </c>
      <c r="F106" s="122">
        <v>122.75416796492571</v>
      </c>
      <c r="G106" s="122">
        <v>145.25577871761496</v>
      </c>
      <c r="H106" s="122">
        <v>251.39270989548521</v>
      </c>
      <c r="I106" s="122">
        <v>237.63003396430298</v>
      </c>
      <c r="J106" s="122">
        <f t="shared" si="45"/>
        <v>100</v>
      </c>
      <c r="K106" s="122">
        <f t="shared" si="40"/>
        <v>11.621258639239519</v>
      </c>
      <c r="L106" s="122">
        <f t="shared" ref="L106:L109" si="47">AVERAGE(G106:I106)</f>
        <v>211.42617419246776</v>
      </c>
      <c r="M106" s="122">
        <f t="shared" si="42"/>
        <v>33.322883729605735</v>
      </c>
      <c r="N106" s="123">
        <f t="shared" si="43"/>
        <v>3.4271573845801991E-2</v>
      </c>
    </row>
    <row r="107" spans="2:14">
      <c r="B107" s="294"/>
      <c r="C107" s="137" t="s">
        <v>82</v>
      </c>
      <c r="D107" s="129">
        <v>114.73369166518492</v>
      </c>
      <c r="E107" s="129">
        <v>84.093791676893488</v>
      </c>
      <c r="F107" s="129">
        <v>101.17251665792159</v>
      </c>
      <c r="G107" s="129">
        <v>188.0426344627792</v>
      </c>
      <c r="H107" s="129">
        <v>196.47099216646438</v>
      </c>
      <c r="I107" s="129">
        <v>140.28493491348871</v>
      </c>
      <c r="J107" s="122">
        <f t="shared" si="45"/>
        <v>100</v>
      </c>
      <c r="K107" s="122">
        <f t="shared" si="40"/>
        <v>8.8643850004376805</v>
      </c>
      <c r="L107" s="122">
        <f t="shared" si="47"/>
        <v>174.93285384757746</v>
      </c>
      <c r="M107" s="122">
        <f t="shared" si="42"/>
        <v>17.493980090712068</v>
      </c>
      <c r="N107" s="123">
        <f t="shared" si="43"/>
        <v>1.8764862212367381E-2</v>
      </c>
    </row>
    <row r="108" spans="2:14">
      <c r="B108" s="294"/>
      <c r="C108" s="137" t="s">
        <v>83</v>
      </c>
      <c r="D108" s="122">
        <v>82.052480774109569</v>
      </c>
      <c r="E108" s="122">
        <v>121.11711952901194</v>
      </c>
      <c r="F108" s="122">
        <v>96.830399696878473</v>
      </c>
      <c r="G108" s="122">
        <v>147.52221963607397</v>
      </c>
      <c r="H108" s="122">
        <v>160.99379396692379</v>
      </c>
      <c r="I108" s="122">
        <v>193.18552017447848</v>
      </c>
      <c r="J108" s="122">
        <f t="shared" si="45"/>
        <v>100</v>
      </c>
      <c r="K108" s="122">
        <f t="shared" si="40"/>
        <v>11.38780451219513</v>
      </c>
      <c r="L108" s="122">
        <f t="shared" si="47"/>
        <v>167.23384459249209</v>
      </c>
      <c r="M108" s="122">
        <f t="shared" si="42"/>
        <v>13.546068653209607</v>
      </c>
      <c r="N108" s="123">
        <f t="shared" si="43"/>
        <v>1.9116799821314329E-2</v>
      </c>
    </row>
    <row r="109" spans="2:14" ht="15.75" thickBot="1">
      <c r="B109" s="295"/>
      <c r="C109" s="138" t="s">
        <v>84</v>
      </c>
      <c r="D109" s="141">
        <v>105.7068703817811</v>
      </c>
      <c r="E109" s="141">
        <v>114.28016587298022</v>
      </c>
      <c r="F109" s="141">
        <v>80.012963745238721</v>
      </c>
      <c r="G109" s="141">
        <v>160.30415229554927</v>
      </c>
      <c r="H109" s="141">
        <v>206.68339009014011</v>
      </c>
      <c r="I109" s="141">
        <v>155.18435941611384</v>
      </c>
      <c r="J109" s="139">
        <f t="shared" si="45"/>
        <v>100.00000000000001</v>
      </c>
      <c r="K109" s="139">
        <f t="shared" si="40"/>
        <v>10.295412612448796</v>
      </c>
      <c r="L109" s="139">
        <f t="shared" si="47"/>
        <v>174.05730060060105</v>
      </c>
      <c r="M109" s="139">
        <f t="shared" si="42"/>
        <v>16.379859139775256</v>
      </c>
      <c r="N109" s="132">
        <f t="shared" si="43"/>
        <v>1.8651589663071393E-2</v>
      </c>
    </row>
    <row r="110" spans="2:14">
      <c r="B110" s="293" t="s">
        <v>8</v>
      </c>
      <c r="C110" s="140" t="s">
        <v>72</v>
      </c>
      <c r="D110" s="133">
        <v>103.20397620508619</v>
      </c>
      <c r="E110" s="133">
        <v>96.395133276857862</v>
      </c>
      <c r="F110" s="133">
        <v>100.40089051805596</v>
      </c>
      <c r="G110" s="133">
        <v>128.361182500295</v>
      </c>
      <c r="H110" s="133">
        <v>131.02571842029599</v>
      </c>
      <c r="I110" s="133">
        <v>123.32223502098</v>
      </c>
      <c r="J110" s="119">
        <f>AVERAGE(D110:F110)</f>
        <v>100</v>
      </c>
      <c r="K110" s="119">
        <f t="shared" si="40"/>
        <v>1.9757378715239207</v>
      </c>
      <c r="L110" s="119">
        <f>AVERAGE(G110:I110)</f>
        <v>127.56971198052365</v>
      </c>
      <c r="M110" s="119">
        <f t="shared" si="42"/>
        <v>2.2587410437848319</v>
      </c>
      <c r="N110" s="120">
        <f t="shared" si="43"/>
        <v>7.7962503991148811E-4</v>
      </c>
    </row>
    <row r="111" spans="2:14">
      <c r="B111" s="294"/>
      <c r="C111" s="137" t="s">
        <v>73</v>
      </c>
      <c r="D111" s="122">
        <v>107.95605588519402</v>
      </c>
      <c r="E111" s="122">
        <v>82.169969337261179</v>
      </c>
      <c r="F111" s="122">
        <v>109.87397477754482</v>
      </c>
      <c r="G111" s="122">
        <v>161.49466092333893</v>
      </c>
      <c r="H111" s="122">
        <v>130.97694938915998</v>
      </c>
      <c r="I111" s="122">
        <v>175.34882060904829</v>
      </c>
      <c r="J111" s="122">
        <f t="shared" ref="J111:J122" si="48">AVERAGE(D111:F111)</f>
        <v>100</v>
      </c>
      <c r="K111" s="122">
        <f t="shared" si="40"/>
        <v>8.9321908155290579</v>
      </c>
      <c r="L111" s="122">
        <f t="shared" ref="L111:L117" si="49">AVERAGE(G111:I111)</f>
        <v>155.94014364051574</v>
      </c>
      <c r="M111" s="122">
        <f t="shared" si="42"/>
        <v>13.106680682924871</v>
      </c>
      <c r="N111" s="123">
        <f t="shared" si="43"/>
        <v>2.4298038493938932E-2</v>
      </c>
    </row>
    <row r="112" spans="2:14">
      <c r="B112" s="294"/>
      <c r="C112" s="137" t="s">
        <v>74</v>
      </c>
      <c r="D112" s="128">
        <v>106.4028359229651</v>
      </c>
      <c r="E112" s="128">
        <v>96.495123884554687</v>
      </c>
      <c r="F112" s="128">
        <v>97.102040192480231</v>
      </c>
      <c r="G112" s="128">
        <v>120.1422412535136</v>
      </c>
      <c r="H112" s="128">
        <v>143.109082472181</v>
      </c>
      <c r="I112" s="128">
        <v>130.78863432821001</v>
      </c>
      <c r="J112" s="122">
        <f t="shared" si="48"/>
        <v>100</v>
      </c>
      <c r="K112" s="122">
        <f t="shared" si="40"/>
        <v>3.206208443188292</v>
      </c>
      <c r="L112" s="122">
        <f t="shared" si="49"/>
        <v>131.34665268463485</v>
      </c>
      <c r="M112" s="122">
        <f t="shared" si="42"/>
        <v>6.6358241702507019</v>
      </c>
      <c r="N112" s="123">
        <f t="shared" si="43"/>
        <v>1.3122511061994831E-2</v>
      </c>
    </row>
    <row r="113" spans="2:14">
      <c r="B113" s="294"/>
      <c r="C113" s="137" t="s">
        <v>75</v>
      </c>
      <c r="D113" s="128">
        <v>84.618166470600428</v>
      </c>
      <c r="E113" s="128">
        <v>123.69728219259224</v>
      </c>
      <c r="F113" s="128">
        <v>91.684551336807289</v>
      </c>
      <c r="G113" s="128">
        <v>146.68157983625699</v>
      </c>
      <c r="H113" s="128">
        <v>209.46613787265824</v>
      </c>
      <c r="I113" s="128">
        <v>211.89986921202285</v>
      </c>
      <c r="J113" s="122">
        <f t="shared" si="48"/>
        <v>100</v>
      </c>
      <c r="K113" s="122">
        <f t="shared" si="40"/>
        <v>12.022954937061684</v>
      </c>
      <c r="L113" s="122">
        <f t="shared" si="49"/>
        <v>189.3491956403127</v>
      </c>
      <c r="M113" s="122">
        <f t="shared" si="42"/>
        <v>21.345372963555985</v>
      </c>
      <c r="N113" s="123">
        <f t="shared" si="43"/>
        <v>2.1826713146261844E-2</v>
      </c>
    </row>
    <row r="114" spans="2:14">
      <c r="B114" s="294"/>
      <c r="C114" s="137" t="s">
        <v>76</v>
      </c>
      <c r="D114" s="128">
        <v>99.219133581193205</v>
      </c>
      <c r="E114" s="128">
        <v>113.24993995922358</v>
      </c>
      <c r="F114" s="128">
        <v>87.530926459583185</v>
      </c>
      <c r="G114" s="128">
        <v>111.62445713563062</v>
      </c>
      <c r="H114" s="128">
        <v>127.50008761955122</v>
      </c>
      <c r="I114" s="128">
        <v>102.4545926604431</v>
      </c>
      <c r="J114" s="122">
        <f t="shared" si="48"/>
        <v>100</v>
      </c>
      <c r="K114" s="122">
        <f t="shared" si="40"/>
        <v>7.4346985619611736</v>
      </c>
      <c r="L114" s="122">
        <f t="shared" si="49"/>
        <v>113.85971247187497</v>
      </c>
      <c r="M114" s="122">
        <f t="shared" si="42"/>
        <v>7.3158840716697684</v>
      </c>
      <c r="N114" s="123">
        <f t="shared" si="43"/>
        <v>0.25466021574653891</v>
      </c>
    </row>
    <row r="115" spans="2:14">
      <c r="B115" s="294"/>
      <c r="C115" s="137" t="s">
        <v>77</v>
      </c>
      <c r="D115" s="128">
        <v>97.701424584968493</v>
      </c>
      <c r="E115" s="128">
        <v>101.85038991523052</v>
      </c>
      <c r="F115" s="128">
        <v>100.44818549980099</v>
      </c>
      <c r="G115" s="128">
        <v>139.82006533241272</v>
      </c>
      <c r="H115" s="128">
        <v>148.82030844850081</v>
      </c>
      <c r="I115" s="122">
        <v>147.79233148883105</v>
      </c>
      <c r="J115" s="122">
        <f t="shared" si="48"/>
        <v>100</v>
      </c>
      <c r="K115" s="122">
        <f t="shared" si="40"/>
        <v>1.2184869045395295</v>
      </c>
      <c r="L115" s="122">
        <f t="shared" si="49"/>
        <v>145.47756842324819</v>
      </c>
      <c r="M115" s="122">
        <f t="shared" si="42"/>
        <v>2.8442743699411666</v>
      </c>
      <c r="N115" s="123">
        <f t="shared" si="43"/>
        <v>1.2471485655363214E-4</v>
      </c>
    </row>
    <row r="116" spans="2:14">
      <c r="B116" s="294"/>
      <c r="C116" s="137" t="s">
        <v>78</v>
      </c>
      <c r="D116" s="128">
        <v>100.86198444343133</v>
      </c>
      <c r="E116" s="128">
        <v>95.188257069626786</v>
      </c>
      <c r="F116" s="128">
        <v>103.9497584869419</v>
      </c>
      <c r="G116" s="128">
        <v>140.35613767541747</v>
      </c>
      <c r="H116" s="128">
        <v>153.98957626537961</v>
      </c>
      <c r="I116" s="128">
        <v>168.15472649462521</v>
      </c>
      <c r="J116" s="122">
        <f t="shared" si="48"/>
        <v>100</v>
      </c>
      <c r="K116" s="122">
        <f t="shared" si="40"/>
        <v>2.5656863706061128</v>
      </c>
      <c r="L116" s="122">
        <f t="shared" si="49"/>
        <v>154.1668134784741</v>
      </c>
      <c r="M116" s="122">
        <f t="shared" si="42"/>
        <v>8.0252506680918181</v>
      </c>
      <c r="N116" s="123">
        <f t="shared" si="43"/>
        <v>3.0101429700982382E-3</v>
      </c>
    </row>
    <row r="117" spans="2:14">
      <c r="B117" s="294"/>
      <c r="C117" s="137" t="s">
        <v>79</v>
      </c>
      <c r="D117" s="122">
        <v>102.93502105305939</v>
      </c>
      <c r="E117" s="122">
        <v>87.496188217431083</v>
      </c>
      <c r="F117" s="122">
        <v>109.56879072950949</v>
      </c>
      <c r="G117" s="122">
        <v>151.28769675566693</v>
      </c>
      <c r="H117" s="122">
        <v>199.61812500526369</v>
      </c>
      <c r="I117" s="122">
        <v>148.73351701681287</v>
      </c>
      <c r="J117" s="122">
        <f t="shared" si="48"/>
        <v>99.999999999999986</v>
      </c>
      <c r="K117" s="122">
        <f t="shared" si="40"/>
        <v>6.5386213340550343</v>
      </c>
      <c r="L117" s="122">
        <f t="shared" si="49"/>
        <v>166.54644625924783</v>
      </c>
      <c r="M117" s="122">
        <f t="shared" si="42"/>
        <v>16.552269832708301</v>
      </c>
      <c r="N117" s="123">
        <f t="shared" si="43"/>
        <v>2.0134953979990603E-2</v>
      </c>
    </row>
    <row r="118" spans="2:14">
      <c r="B118" s="294"/>
      <c r="C118" s="137" t="s">
        <v>80</v>
      </c>
      <c r="D118" s="122">
        <v>105.37515564816924</v>
      </c>
      <c r="E118" s="122">
        <v>105.46552299683054</v>
      </c>
      <c r="F118" s="122">
        <v>89.159321355000174</v>
      </c>
      <c r="G118" s="122">
        <v>172.95559321667713</v>
      </c>
      <c r="H118" s="122">
        <v>219.39177390344719</v>
      </c>
      <c r="I118" s="122">
        <v>170.39306052454944</v>
      </c>
      <c r="J118" s="122">
        <f t="shared" si="48"/>
        <v>100</v>
      </c>
      <c r="K118" s="122">
        <f t="shared" si="40"/>
        <v>5.4204020969402338</v>
      </c>
      <c r="L118" s="122">
        <f>AVERAGE(G118:I118)</f>
        <v>187.58014254822459</v>
      </c>
      <c r="M118" s="122">
        <f t="shared" si="42"/>
        <v>15.92300809688069</v>
      </c>
      <c r="N118" s="123">
        <f t="shared" si="43"/>
        <v>6.4857939142546469E-3</v>
      </c>
    </row>
    <row r="119" spans="2:14">
      <c r="B119" s="294"/>
      <c r="C119" s="137" t="s">
        <v>81</v>
      </c>
      <c r="D119" s="122">
        <v>102.43973483371155</v>
      </c>
      <c r="E119" s="122">
        <v>109.29772451928399</v>
      </c>
      <c r="F119" s="122">
        <v>88.262540647004471</v>
      </c>
      <c r="G119" s="122">
        <v>127.53866896616589</v>
      </c>
      <c r="H119" s="122">
        <v>155.24226831638882</v>
      </c>
      <c r="I119" s="122">
        <v>165.07618332076925</v>
      </c>
      <c r="J119" s="122">
        <f t="shared" si="48"/>
        <v>100</v>
      </c>
      <c r="K119" s="122">
        <f t="shared" si="40"/>
        <v>6.1936518489840662</v>
      </c>
      <c r="L119" s="122">
        <f t="shared" ref="L119:L122" si="50">AVERAGE(G119:I119)</f>
        <v>149.28570686777465</v>
      </c>
      <c r="M119" s="122">
        <f t="shared" si="42"/>
        <v>11.237981939222156</v>
      </c>
      <c r="N119" s="123">
        <f t="shared" si="43"/>
        <v>1.8445012418628969E-2</v>
      </c>
    </row>
    <row r="120" spans="2:14">
      <c r="B120" s="294"/>
      <c r="C120" s="137" t="s">
        <v>82</v>
      </c>
      <c r="D120" s="122">
        <v>104.1323523463706</v>
      </c>
      <c r="E120" s="122">
        <v>104.53926890807672</v>
      </c>
      <c r="F120" s="122">
        <v>91.328378745552698</v>
      </c>
      <c r="G120" s="122">
        <v>157.63528004335515</v>
      </c>
      <c r="H120" s="122">
        <v>136.20016631450193</v>
      </c>
      <c r="I120" s="122">
        <v>132.03347977777992</v>
      </c>
      <c r="J120" s="122">
        <f t="shared" si="48"/>
        <v>100</v>
      </c>
      <c r="K120" s="122">
        <f t="shared" si="40"/>
        <v>4.337401551523846</v>
      </c>
      <c r="L120" s="122">
        <f t="shared" si="50"/>
        <v>141.95630871187902</v>
      </c>
      <c r="M120" s="122">
        <f t="shared" si="42"/>
        <v>7.9312236484198628</v>
      </c>
      <c r="N120" s="123">
        <f t="shared" si="43"/>
        <v>9.7244992709249831E-3</v>
      </c>
    </row>
    <row r="121" spans="2:14">
      <c r="B121" s="294"/>
      <c r="C121" s="137" t="s">
        <v>83</v>
      </c>
      <c r="D121" s="122">
        <v>112.03272105113366</v>
      </c>
      <c r="E121" s="122">
        <v>84.001977329604472</v>
      </c>
      <c r="F121" s="122">
        <v>103.96530161926189</v>
      </c>
      <c r="G121" s="122">
        <v>258.09379424229115</v>
      </c>
      <c r="H121" s="122">
        <v>212.67262220538169</v>
      </c>
      <c r="I121" s="122">
        <v>155.74817449759681</v>
      </c>
      <c r="J121" s="122">
        <f t="shared" si="48"/>
        <v>100</v>
      </c>
      <c r="K121" s="122">
        <f t="shared" si="40"/>
        <v>8.3311335982227472</v>
      </c>
      <c r="L121" s="122">
        <f t="shared" si="50"/>
        <v>208.83819698175657</v>
      </c>
      <c r="M121" s="122">
        <f t="shared" si="42"/>
        <v>29.60677615472542</v>
      </c>
      <c r="N121" s="123">
        <f t="shared" si="43"/>
        <v>2.4041666859696328E-2</v>
      </c>
    </row>
    <row r="122" spans="2:14" ht="15.75" thickBot="1">
      <c r="B122" s="296"/>
      <c r="C122" s="142" t="s">
        <v>84</v>
      </c>
      <c r="D122" s="125">
        <v>87.486693124573634</v>
      </c>
      <c r="E122" s="125">
        <v>105.17005793269307</v>
      </c>
      <c r="F122" s="125">
        <v>107.34324894273331</v>
      </c>
      <c r="G122" s="125">
        <v>137.11284321413299</v>
      </c>
      <c r="H122" s="125">
        <v>200.99442918388766</v>
      </c>
      <c r="I122" s="125">
        <v>164.51701750320154</v>
      </c>
      <c r="J122" s="125">
        <f t="shared" si="48"/>
        <v>100</v>
      </c>
      <c r="K122" s="125">
        <f t="shared" si="40"/>
        <v>6.2880263599552073</v>
      </c>
      <c r="L122" s="125">
        <f t="shared" si="50"/>
        <v>167.54142996707407</v>
      </c>
      <c r="M122" s="125">
        <f t="shared" si="42"/>
        <v>18.502923729026421</v>
      </c>
      <c r="N122" s="126">
        <f t="shared" si="43"/>
        <v>2.5907785866810171E-2</v>
      </c>
    </row>
  </sheetData>
  <mergeCells count="86">
    <mergeCell ref="AW49:AW51"/>
    <mergeCell ref="AX49:AX51"/>
    <mergeCell ref="R50:T51"/>
    <mergeCell ref="U50:W51"/>
    <mergeCell ref="X50:Z51"/>
    <mergeCell ref="AA50:AC51"/>
    <mergeCell ref="AD50:AF51"/>
    <mergeCell ref="AG50:AI51"/>
    <mergeCell ref="AJ50:AK50"/>
    <mergeCell ref="AL50:AM50"/>
    <mergeCell ref="AN50:AO50"/>
    <mergeCell ref="AP50:AQ50"/>
    <mergeCell ref="AR50:AS50"/>
    <mergeCell ref="AT50:AU50"/>
    <mergeCell ref="R49:Z49"/>
    <mergeCell ref="AA49:AI49"/>
    <mergeCell ref="P15:P16"/>
    <mergeCell ref="Q15:Q16"/>
    <mergeCell ref="AJ49:AO49"/>
    <mergeCell ref="AP49:AU49"/>
    <mergeCell ref="AV49:AV51"/>
    <mergeCell ref="P17:P22"/>
    <mergeCell ref="P23:P28"/>
    <mergeCell ref="P29:P34"/>
    <mergeCell ref="P49:P51"/>
    <mergeCell ref="Q49:Q51"/>
    <mergeCell ref="P70:P71"/>
    <mergeCell ref="Q80:T80"/>
    <mergeCell ref="U80:X80"/>
    <mergeCell ref="Y80:AB80"/>
    <mergeCell ref="W37:Y37"/>
    <mergeCell ref="T45:V45"/>
    <mergeCell ref="W45:Y45"/>
    <mergeCell ref="P52:P56"/>
    <mergeCell ref="P57:P61"/>
    <mergeCell ref="P62:P66"/>
    <mergeCell ref="B84:B96"/>
    <mergeCell ref="B97:B109"/>
    <mergeCell ref="B110:B122"/>
    <mergeCell ref="B82:B83"/>
    <mergeCell ref="C82:C83"/>
    <mergeCell ref="D82:F83"/>
    <mergeCell ref="L3:M3"/>
    <mergeCell ref="N3:N4"/>
    <mergeCell ref="B5:B29"/>
    <mergeCell ref="B30:B54"/>
    <mergeCell ref="B55:B79"/>
    <mergeCell ref="B3:B4"/>
    <mergeCell ref="C3:C4"/>
    <mergeCell ref="D3:F4"/>
    <mergeCell ref="G82:I83"/>
    <mergeCell ref="J82:K82"/>
    <mergeCell ref="G3:I4"/>
    <mergeCell ref="J3:K3"/>
    <mergeCell ref="L82:M82"/>
    <mergeCell ref="N82:N83"/>
    <mergeCell ref="Q87:T87"/>
    <mergeCell ref="AG71:AJ71"/>
    <mergeCell ref="AK71:AN71"/>
    <mergeCell ref="Q70:AB70"/>
    <mergeCell ref="AC70:AN70"/>
    <mergeCell ref="AC71:AF71"/>
    <mergeCell ref="Q71:T71"/>
    <mergeCell ref="U71:X71"/>
    <mergeCell ref="Y71:AB71"/>
    <mergeCell ref="Q45:S45"/>
    <mergeCell ref="Q37:S37"/>
    <mergeCell ref="T37:V37"/>
    <mergeCell ref="Q11:S11"/>
    <mergeCell ref="T11:V11"/>
    <mergeCell ref="R15:T16"/>
    <mergeCell ref="U15:W16"/>
    <mergeCell ref="Q3:S3"/>
    <mergeCell ref="T3:V3"/>
    <mergeCell ref="Q41:S41"/>
    <mergeCell ref="T41:V41"/>
    <mergeCell ref="W41:Y41"/>
    <mergeCell ref="Q7:S7"/>
    <mergeCell ref="T7:V7"/>
    <mergeCell ref="X15:Z16"/>
    <mergeCell ref="AC15:AD15"/>
    <mergeCell ref="AE15:AF15"/>
    <mergeCell ref="AG15:AG16"/>
    <mergeCell ref="AH15:AH16"/>
    <mergeCell ref="U87:X87"/>
    <mergeCell ref="AA15:AB15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"/>
  <sheetViews>
    <sheetView topLeftCell="A34" workbookViewId="0">
      <selection sqref="A1:XFD1048576"/>
    </sheetView>
  </sheetViews>
  <sheetFormatPr defaultRowHeight="15"/>
  <sheetData>
    <row r="2" spans="2:12" ht="16.5" thickBot="1">
      <c r="B2" s="59" t="s">
        <v>270</v>
      </c>
    </row>
    <row r="3" spans="2:12">
      <c r="B3" s="11"/>
      <c r="C3" s="61"/>
      <c r="D3" s="279" t="s">
        <v>267</v>
      </c>
      <c r="E3" s="279"/>
      <c r="F3" s="279"/>
      <c r="G3" s="279" t="s">
        <v>268</v>
      </c>
      <c r="H3" s="279"/>
      <c r="I3" s="279"/>
      <c r="J3" s="279" t="s">
        <v>269</v>
      </c>
      <c r="K3" s="279"/>
      <c r="L3" s="280"/>
    </row>
    <row r="4" spans="2:12">
      <c r="B4" s="294" t="s">
        <v>271</v>
      </c>
      <c r="C4" s="6" t="s">
        <v>265</v>
      </c>
      <c r="D4" s="6">
        <v>0.56761399999999995</v>
      </c>
      <c r="E4" s="6">
        <v>0.90747100000000003</v>
      </c>
      <c r="F4" s="6">
        <v>1.524915</v>
      </c>
      <c r="G4" s="6">
        <v>1.358857</v>
      </c>
      <c r="H4" s="6">
        <v>0.98631500000000005</v>
      </c>
      <c r="I4" s="6">
        <v>0.65482799999999997</v>
      </c>
      <c r="J4" s="6">
        <v>1.4673039999999999</v>
      </c>
      <c r="K4" s="6">
        <v>0.95417799999999997</v>
      </c>
      <c r="L4" s="7">
        <v>0.57851699999999995</v>
      </c>
    </row>
    <row r="5" spans="2:12">
      <c r="B5" s="294"/>
      <c r="C5" s="6" t="s">
        <v>266</v>
      </c>
      <c r="D5" s="6">
        <v>4.352110938</v>
      </c>
      <c r="E5" s="6">
        <v>1.780200776</v>
      </c>
      <c r="F5" s="6">
        <v>5.7257980000000002</v>
      </c>
      <c r="G5" s="6">
        <v>6.9602130000000004</v>
      </c>
      <c r="H5" s="6">
        <v>9.8234329999999996</v>
      </c>
      <c r="I5" s="6">
        <v>11.79626</v>
      </c>
      <c r="J5" s="6">
        <v>5.2131299999999996</v>
      </c>
      <c r="K5" s="6">
        <v>5.5064089999999997</v>
      </c>
      <c r="L5" s="7">
        <v>4.339226</v>
      </c>
    </row>
    <row r="6" spans="2:12">
      <c r="B6" s="294" t="s">
        <v>272</v>
      </c>
      <c r="C6" s="6" t="s">
        <v>265</v>
      </c>
      <c r="D6" s="6">
        <v>0.51872099999999999</v>
      </c>
      <c r="E6" s="6">
        <v>1.0140180000000001</v>
      </c>
      <c r="F6" s="6">
        <v>1.4672620000000001</v>
      </c>
      <c r="G6" s="6">
        <v>0.95871600000000001</v>
      </c>
      <c r="H6" s="6">
        <v>1.002607</v>
      </c>
      <c r="I6" s="6">
        <v>1.0386770000000001</v>
      </c>
      <c r="J6" s="6">
        <v>1.2516080000000001</v>
      </c>
      <c r="K6" s="6">
        <v>0.98227399999999998</v>
      </c>
      <c r="L6" s="7">
        <v>0.76611799999999997</v>
      </c>
    </row>
    <row r="7" spans="2:12" ht="15.75" thickBot="1">
      <c r="B7" s="296"/>
      <c r="C7" s="9" t="s">
        <v>266</v>
      </c>
      <c r="D7" s="9">
        <v>1.989846556</v>
      </c>
      <c r="E7" s="9">
        <v>2.1936507839999999</v>
      </c>
      <c r="F7" s="9">
        <v>3.9971770000000002</v>
      </c>
      <c r="G7" s="9">
        <v>12.22325</v>
      </c>
      <c r="H7" s="9">
        <v>15.490069999999999</v>
      </c>
      <c r="I7" s="9">
        <v>24.725739999999998</v>
      </c>
      <c r="J7" s="9">
        <v>4.9441040000000003</v>
      </c>
      <c r="K7" s="9">
        <v>7.7741179999999996</v>
      </c>
      <c r="L7" s="10">
        <v>4.1207130000000003</v>
      </c>
    </row>
    <row r="9" spans="2:12" ht="16.5" thickBot="1">
      <c r="B9" s="59" t="s">
        <v>273</v>
      </c>
    </row>
    <row r="10" spans="2:12">
      <c r="B10" s="11"/>
      <c r="C10" s="61"/>
      <c r="D10" s="279" t="s">
        <v>267</v>
      </c>
      <c r="E10" s="279"/>
      <c r="F10" s="279"/>
      <c r="G10" s="279" t="s">
        <v>268</v>
      </c>
      <c r="H10" s="279"/>
      <c r="I10" s="279"/>
      <c r="J10" s="279" t="s">
        <v>269</v>
      </c>
      <c r="K10" s="279"/>
      <c r="L10" s="280"/>
    </row>
    <row r="11" spans="2:12">
      <c r="B11" s="294" t="s">
        <v>274</v>
      </c>
      <c r="C11" s="6" t="s">
        <v>265</v>
      </c>
      <c r="D11" s="6">
        <v>0.85801899999999998</v>
      </c>
      <c r="E11" s="6">
        <v>0.95497799999999999</v>
      </c>
      <c r="F11" s="6">
        <v>1.187003</v>
      </c>
      <c r="G11" s="6">
        <v>1.1886760000000001</v>
      </c>
      <c r="H11" s="6">
        <v>0.96121400000000001</v>
      </c>
      <c r="I11" s="6">
        <v>0.85011000000000003</v>
      </c>
      <c r="J11" s="6">
        <v>1.4669779999999999</v>
      </c>
      <c r="K11" s="6">
        <v>0.962426</v>
      </c>
      <c r="L11" s="7">
        <v>0.57059700000000002</v>
      </c>
    </row>
    <row r="12" spans="2:12" ht="15.75" thickBot="1">
      <c r="B12" s="296"/>
      <c r="C12" s="9" t="s">
        <v>266</v>
      </c>
      <c r="D12" s="9">
        <v>5.7794330770000002</v>
      </c>
      <c r="E12" s="9">
        <v>2.797137684</v>
      </c>
      <c r="F12" s="9">
        <v>6.8860700000000001</v>
      </c>
      <c r="G12" s="9">
        <v>11.80466</v>
      </c>
      <c r="H12" s="9">
        <v>12.631410000000001</v>
      </c>
      <c r="I12" s="9">
        <v>14.92052</v>
      </c>
      <c r="J12" s="9">
        <v>6.3079489999999998</v>
      </c>
      <c r="K12" s="9">
        <v>4.9107180000000001</v>
      </c>
      <c r="L12" s="10">
        <v>5.690321</v>
      </c>
    </row>
    <row r="14" spans="2:12" ht="16.5" thickBot="1">
      <c r="B14" s="59" t="s">
        <v>275</v>
      </c>
    </row>
    <row r="15" spans="2:12">
      <c r="B15" s="11"/>
      <c r="C15" s="61"/>
      <c r="D15" s="279" t="s">
        <v>267</v>
      </c>
      <c r="E15" s="279"/>
      <c r="F15" s="279"/>
      <c r="G15" s="279" t="s">
        <v>268</v>
      </c>
      <c r="H15" s="279"/>
      <c r="I15" s="279"/>
      <c r="J15" s="279" t="s">
        <v>269</v>
      </c>
      <c r="K15" s="279"/>
      <c r="L15" s="280"/>
    </row>
    <row r="16" spans="2:12">
      <c r="B16" s="294" t="s">
        <v>277</v>
      </c>
      <c r="C16" s="6" t="s">
        <v>265</v>
      </c>
      <c r="D16" s="6">
        <v>0.803226</v>
      </c>
      <c r="E16" s="6">
        <v>0.95555199999999996</v>
      </c>
      <c r="F16" s="6">
        <v>1.2412209999999999</v>
      </c>
      <c r="G16" s="6">
        <v>1.4540219999999999</v>
      </c>
      <c r="H16" s="6">
        <v>0.98977800000000005</v>
      </c>
      <c r="I16" s="6">
        <v>0.55620099999999995</v>
      </c>
      <c r="J16" s="6">
        <v>1.1124890000000001</v>
      </c>
      <c r="K16" s="6">
        <v>1.044357</v>
      </c>
      <c r="L16" s="7">
        <v>0.84315399999999996</v>
      </c>
    </row>
    <row r="17" spans="2:12">
      <c r="B17" s="294"/>
      <c r="C17" s="6" t="s">
        <v>266</v>
      </c>
      <c r="D17" s="6">
        <v>2.3658476409999998</v>
      </c>
      <c r="E17" s="6">
        <v>3.7858070000000001</v>
      </c>
      <c r="F17" s="6">
        <v>5.306082</v>
      </c>
      <c r="G17" s="6">
        <v>11.85962</v>
      </c>
      <c r="H17" s="6">
        <v>10.60262</v>
      </c>
      <c r="I17" s="6">
        <v>9.6984630000000003</v>
      </c>
      <c r="J17" s="6">
        <v>8.5959489999999992</v>
      </c>
      <c r="K17" s="6">
        <v>7.7007760000000003</v>
      </c>
      <c r="L17" s="7">
        <v>6.5357149999999997</v>
      </c>
    </row>
    <row r="18" spans="2:12">
      <c r="B18" s="294" t="s">
        <v>276</v>
      </c>
      <c r="C18" s="6" t="s">
        <v>265</v>
      </c>
      <c r="D18" s="6">
        <v>1.2294989999999999</v>
      </c>
      <c r="E18" s="6">
        <v>0.689002</v>
      </c>
      <c r="F18" s="6">
        <v>1.0814980000000001</v>
      </c>
      <c r="G18" s="6">
        <v>1.621767</v>
      </c>
      <c r="H18" s="6">
        <v>0.74807100000000004</v>
      </c>
      <c r="I18" s="6">
        <v>0.630162</v>
      </c>
      <c r="J18" s="6">
        <v>0.99640200000000001</v>
      </c>
      <c r="K18" s="6">
        <v>1.3438129999999999</v>
      </c>
      <c r="L18" s="7">
        <v>0.65978499999999995</v>
      </c>
    </row>
    <row r="19" spans="2:12" ht="15.75" thickBot="1">
      <c r="B19" s="296"/>
      <c r="C19" s="9" t="s">
        <v>266</v>
      </c>
      <c r="D19" s="9">
        <v>3.642358303</v>
      </c>
      <c r="E19" s="9">
        <v>2.3269479999999998</v>
      </c>
      <c r="F19" s="9">
        <v>7.0999230000000004</v>
      </c>
      <c r="G19" s="9">
        <v>23.013839999999998</v>
      </c>
      <c r="H19" s="9">
        <v>17.983689999999999</v>
      </c>
      <c r="I19" s="9">
        <v>12.34639</v>
      </c>
      <c r="J19" s="9">
        <v>5.4752999999999998</v>
      </c>
      <c r="K19" s="9">
        <v>4.4089539999999996</v>
      </c>
      <c r="L19" s="10">
        <v>4.566128</v>
      </c>
    </row>
    <row r="21" spans="2:12" ht="16.5" thickBot="1">
      <c r="B21" s="59" t="s">
        <v>278</v>
      </c>
    </row>
    <row r="22" spans="2:12">
      <c r="B22" s="11"/>
      <c r="C22" s="61"/>
      <c r="D22" s="279" t="s">
        <v>267</v>
      </c>
      <c r="E22" s="279"/>
      <c r="F22" s="279"/>
      <c r="G22" s="279" t="s">
        <v>268</v>
      </c>
      <c r="H22" s="279"/>
      <c r="I22" s="279"/>
      <c r="J22" s="279" t="s">
        <v>269</v>
      </c>
      <c r="K22" s="279"/>
      <c r="L22" s="280"/>
    </row>
    <row r="23" spans="2:12">
      <c r="B23" s="294" t="s">
        <v>279</v>
      </c>
      <c r="C23" s="6" t="s">
        <v>265</v>
      </c>
      <c r="D23" s="6">
        <v>0.81032800000000005</v>
      </c>
      <c r="E23" s="6">
        <v>0.86299300000000001</v>
      </c>
      <c r="F23" s="6">
        <v>1.3266789999999999</v>
      </c>
      <c r="G23" s="6">
        <v>1.3940090000000001</v>
      </c>
      <c r="H23" s="6">
        <v>0.98560000000000003</v>
      </c>
      <c r="I23" s="6">
        <v>0.62039200000000005</v>
      </c>
      <c r="J23" s="6">
        <v>1.3595710000000001</v>
      </c>
      <c r="K23" s="6">
        <v>0.92360600000000004</v>
      </c>
      <c r="L23" s="7">
        <v>0.71682199999999996</v>
      </c>
    </row>
    <row r="24" spans="2:12" ht="15.75" thickBot="1">
      <c r="B24" s="296"/>
      <c r="C24" s="9" t="s">
        <v>266</v>
      </c>
      <c r="D24" s="9">
        <v>2.8574168649999998</v>
      </c>
      <c r="E24" s="9">
        <v>4.4990139999999998</v>
      </c>
      <c r="F24" s="9">
        <v>7.8530290000000003</v>
      </c>
      <c r="G24" s="9">
        <v>16.88974</v>
      </c>
      <c r="H24" s="9">
        <v>14.269130000000001</v>
      </c>
      <c r="I24" s="9">
        <v>10.901149999999999</v>
      </c>
      <c r="J24" s="9">
        <v>7.4075769999999999</v>
      </c>
      <c r="K24" s="9">
        <v>6.6961459999999997</v>
      </c>
      <c r="L24" s="10">
        <v>6.2169699999999999</v>
      </c>
    </row>
    <row r="26" spans="2:12" ht="16.5" thickBot="1">
      <c r="B26" s="59" t="s">
        <v>280</v>
      </c>
    </row>
    <row r="27" spans="2:12">
      <c r="B27" s="11"/>
      <c r="C27" s="61"/>
      <c r="D27" s="279" t="s">
        <v>267</v>
      </c>
      <c r="E27" s="279"/>
      <c r="F27" s="279"/>
      <c r="G27" s="279" t="s">
        <v>268</v>
      </c>
      <c r="H27" s="279"/>
      <c r="I27" s="279"/>
      <c r="J27" s="279" t="s">
        <v>269</v>
      </c>
      <c r="K27" s="279"/>
      <c r="L27" s="280"/>
    </row>
    <row r="28" spans="2:12">
      <c r="B28" s="294" t="s">
        <v>281</v>
      </c>
      <c r="C28" s="6" t="s">
        <v>265</v>
      </c>
      <c r="D28" s="6">
        <v>0.762513</v>
      </c>
      <c r="E28" s="6">
        <v>0.97198600000000002</v>
      </c>
      <c r="F28" s="6">
        <v>1.265501</v>
      </c>
      <c r="G28" s="6">
        <v>1.0704629999999999</v>
      </c>
      <c r="H28" s="6">
        <v>1.0118689999999999</v>
      </c>
      <c r="I28" s="6">
        <v>0.91766800000000004</v>
      </c>
      <c r="J28" s="6">
        <v>1.4744679999999999</v>
      </c>
      <c r="K28" s="6">
        <v>0.97786899999999999</v>
      </c>
      <c r="L28" s="7">
        <v>0.54766300000000001</v>
      </c>
    </row>
    <row r="29" spans="2:12">
      <c r="B29" s="294"/>
      <c r="C29" s="6" t="s">
        <v>266</v>
      </c>
      <c r="D29" s="6">
        <v>4.7014155259999999</v>
      </c>
      <c r="E29" s="6">
        <v>2.572579282</v>
      </c>
      <c r="F29" s="6">
        <v>7.0184290000000003</v>
      </c>
      <c r="G29" s="6">
        <v>15.263339999999999</v>
      </c>
      <c r="H29" s="6">
        <v>16.197430000000001</v>
      </c>
      <c r="I29" s="6">
        <v>16.798649999999999</v>
      </c>
      <c r="J29" s="6">
        <v>7.9945040000000001</v>
      </c>
      <c r="K29" s="6">
        <v>4.4210190000000003</v>
      </c>
      <c r="L29" s="7">
        <v>5.1965000000000003</v>
      </c>
    </row>
    <row r="30" spans="2:12">
      <c r="B30" s="294" t="s">
        <v>282</v>
      </c>
      <c r="C30" s="6" t="s">
        <v>265</v>
      </c>
      <c r="D30" s="6">
        <v>0.79848699999999995</v>
      </c>
      <c r="E30" s="6">
        <v>0.99170199999999997</v>
      </c>
      <c r="F30" s="6">
        <v>1.209811</v>
      </c>
      <c r="G30" s="6">
        <v>1.0746549999999999</v>
      </c>
      <c r="H30" s="6">
        <v>1.0000880000000001</v>
      </c>
      <c r="I30" s="6">
        <v>0.925257</v>
      </c>
      <c r="J30" s="6">
        <v>1.328451</v>
      </c>
      <c r="K30" s="6">
        <v>0.96443500000000004</v>
      </c>
      <c r="L30" s="7">
        <v>0.70711400000000002</v>
      </c>
    </row>
    <row r="31" spans="2:12">
      <c r="B31" s="294"/>
      <c r="C31" s="6" t="s">
        <v>266</v>
      </c>
      <c r="D31" s="6">
        <v>5.2503744240000003</v>
      </c>
      <c r="E31" s="6">
        <v>2.929942702</v>
      </c>
      <c r="F31" s="6">
        <v>5.7901109999999996</v>
      </c>
      <c r="G31" s="6">
        <v>24.441549999999999</v>
      </c>
      <c r="H31" s="6">
        <v>22.630500000000001</v>
      </c>
      <c r="I31" s="6">
        <v>28.966940000000001</v>
      </c>
      <c r="J31" s="6">
        <v>13.65878</v>
      </c>
      <c r="K31" s="6">
        <v>8.7451209999999993</v>
      </c>
      <c r="L31" s="7">
        <v>8.3495489999999997</v>
      </c>
    </row>
    <row r="32" spans="2:12">
      <c r="B32" s="294" t="s">
        <v>283</v>
      </c>
      <c r="C32" s="6" t="s">
        <v>265</v>
      </c>
      <c r="D32" s="6">
        <v>0.86679600000000001</v>
      </c>
      <c r="E32" s="6">
        <v>0.98468999999999995</v>
      </c>
      <c r="F32" s="6">
        <v>1.148514</v>
      </c>
      <c r="G32" s="6">
        <v>0.82617300000000005</v>
      </c>
      <c r="H32" s="6">
        <v>0.94144799999999995</v>
      </c>
      <c r="I32" s="6">
        <v>1.2323789999999999</v>
      </c>
      <c r="J32" s="6">
        <v>1.35605</v>
      </c>
      <c r="K32" s="6">
        <v>0.934782</v>
      </c>
      <c r="L32" s="7">
        <v>0.70916800000000002</v>
      </c>
    </row>
    <row r="33" spans="2:12">
      <c r="B33" s="294"/>
      <c r="C33" s="6" t="s">
        <v>266</v>
      </c>
      <c r="D33" s="6">
        <v>5.9106076859999996</v>
      </c>
      <c r="E33" s="6">
        <v>3.253360577</v>
      </c>
      <c r="F33" s="6">
        <v>9.9436339999999994</v>
      </c>
      <c r="G33" s="6">
        <v>20.074639999999999</v>
      </c>
      <c r="H33" s="6">
        <v>18.657969999999999</v>
      </c>
      <c r="I33" s="6">
        <v>18.72803</v>
      </c>
      <c r="J33" s="6">
        <v>9.6727670000000003</v>
      </c>
      <c r="K33" s="6">
        <v>5.5762590000000003</v>
      </c>
      <c r="L33" s="7">
        <v>6.6567420000000004</v>
      </c>
    </row>
    <row r="34" spans="2:12">
      <c r="B34" s="294" t="s">
        <v>284</v>
      </c>
      <c r="C34" s="6" t="s">
        <v>265</v>
      </c>
      <c r="D34" s="6">
        <v>0.90608299999999997</v>
      </c>
      <c r="E34" s="6">
        <v>0.99297400000000002</v>
      </c>
      <c r="F34" s="6">
        <v>1.100943</v>
      </c>
      <c r="G34" s="6">
        <v>1.3223549999999999</v>
      </c>
      <c r="H34" s="6">
        <v>1.017949</v>
      </c>
      <c r="I34" s="6">
        <v>0.65969599999999995</v>
      </c>
      <c r="J34" s="6">
        <v>0.84830300000000003</v>
      </c>
      <c r="K34" s="6">
        <v>0.96832600000000002</v>
      </c>
      <c r="L34" s="7">
        <v>1.18337</v>
      </c>
    </row>
    <row r="35" spans="2:12" ht="15.75" thickBot="1">
      <c r="B35" s="296"/>
      <c r="C35" s="9" t="s">
        <v>266</v>
      </c>
      <c r="D35" s="9">
        <v>3.586691128</v>
      </c>
      <c r="E35" s="9">
        <v>3.55443</v>
      </c>
      <c r="F35" s="9">
        <v>5.2343989999999998</v>
      </c>
      <c r="G35" s="9">
        <v>16.31522</v>
      </c>
      <c r="H35" s="9">
        <v>14.2828</v>
      </c>
      <c r="I35" s="9">
        <v>12.584289999999999</v>
      </c>
      <c r="J35" s="9">
        <v>5.1827750000000004</v>
      </c>
      <c r="K35" s="9">
        <v>4.6606820000000004</v>
      </c>
      <c r="L35" s="10">
        <v>5.5988160000000002</v>
      </c>
    </row>
  </sheetData>
  <mergeCells count="25">
    <mergeCell ref="B28:B29"/>
    <mergeCell ref="B30:B31"/>
    <mergeCell ref="B32:B33"/>
    <mergeCell ref="B34:B35"/>
    <mergeCell ref="D22:F22"/>
    <mergeCell ref="G22:I22"/>
    <mergeCell ref="J22:L22"/>
    <mergeCell ref="B23:B24"/>
    <mergeCell ref="D27:F27"/>
    <mergeCell ref="G27:I27"/>
    <mergeCell ref="J27:L27"/>
    <mergeCell ref="D15:F15"/>
    <mergeCell ref="G15:I15"/>
    <mergeCell ref="J15:L15"/>
    <mergeCell ref="B16:B17"/>
    <mergeCell ref="B18:B19"/>
    <mergeCell ref="B11:B12"/>
    <mergeCell ref="J3:L3"/>
    <mergeCell ref="G3:I3"/>
    <mergeCell ref="D3:F3"/>
    <mergeCell ref="B4:B5"/>
    <mergeCell ref="B6:B7"/>
    <mergeCell ref="D10:F10"/>
    <mergeCell ref="G10:I10"/>
    <mergeCell ref="J10:L10"/>
  </mergeCells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54"/>
  <sheetViews>
    <sheetView topLeftCell="Q1" workbookViewId="0">
      <selection sqref="A1:XFD1048576"/>
    </sheetView>
  </sheetViews>
  <sheetFormatPr defaultRowHeight="15"/>
  <sheetData>
    <row r="2" spans="2:38" ht="16.5" thickBot="1">
      <c r="B2" s="59" t="s">
        <v>285</v>
      </c>
      <c r="R2" s="59" t="s">
        <v>292</v>
      </c>
    </row>
    <row r="3" spans="2:38">
      <c r="B3" s="11" t="s">
        <v>239</v>
      </c>
      <c r="C3" s="405" t="s">
        <v>166</v>
      </c>
      <c r="D3" s="406"/>
      <c r="E3" s="406"/>
      <c r="F3" s="406"/>
      <c r="G3" s="406"/>
      <c r="H3" s="406"/>
      <c r="I3" s="407"/>
      <c r="J3" s="405" t="s">
        <v>87</v>
      </c>
      <c r="K3" s="406"/>
      <c r="L3" s="406"/>
      <c r="M3" s="406"/>
      <c r="N3" s="406"/>
      <c r="O3" s="406"/>
      <c r="P3" s="408"/>
      <c r="R3" s="11"/>
      <c r="S3" s="279" t="s">
        <v>95</v>
      </c>
      <c r="T3" s="279"/>
      <c r="U3" s="279"/>
      <c r="V3" s="279"/>
      <c r="W3" s="279"/>
      <c r="X3" s="279"/>
      <c r="Y3" s="279" t="s">
        <v>129</v>
      </c>
      <c r="Z3" s="279"/>
      <c r="AA3" s="279"/>
      <c r="AB3" s="279"/>
      <c r="AC3" s="279"/>
      <c r="AD3" s="280"/>
    </row>
    <row r="4" spans="2:38" ht="15.75" thickBot="1">
      <c r="B4" s="52">
        <v>0</v>
      </c>
      <c r="C4" s="6">
        <v>35.594000000000001</v>
      </c>
      <c r="D4" s="6">
        <v>41.875999999999998</v>
      </c>
      <c r="E4" s="6">
        <v>49.923000000000002</v>
      </c>
      <c r="F4" s="6">
        <v>37.362499999999997</v>
      </c>
      <c r="G4" s="6">
        <v>42.588000000000001</v>
      </c>
      <c r="H4" s="6">
        <v>29.947500000000002</v>
      </c>
      <c r="I4" s="6">
        <v>32.125500000000002</v>
      </c>
      <c r="J4" s="6">
        <v>83.1875</v>
      </c>
      <c r="K4" s="6">
        <v>46.4</v>
      </c>
      <c r="L4" s="6">
        <v>48.073999999999998</v>
      </c>
      <c r="M4" s="6">
        <v>41.037500000000001</v>
      </c>
      <c r="N4" s="6">
        <v>36.799999999999997</v>
      </c>
      <c r="O4" s="6">
        <v>47.914999999999999</v>
      </c>
      <c r="P4" s="7">
        <v>65.165499999999994</v>
      </c>
      <c r="R4" s="37" t="s">
        <v>159</v>
      </c>
      <c r="S4" s="9">
        <v>0.52</v>
      </c>
      <c r="T4" s="9">
        <v>0.32400000000000001</v>
      </c>
      <c r="U4" s="9">
        <v>0.70699999999999996</v>
      </c>
      <c r="V4" s="9">
        <v>0.56999999999999995</v>
      </c>
      <c r="W4" s="9">
        <v>0.36</v>
      </c>
      <c r="X4" s="9">
        <v>0.49</v>
      </c>
      <c r="Y4" s="9">
        <v>0.26</v>
      </c>
      <c r="Z4" s="9">
        <v>0.34799999999999998</v>
      </c>
      <c r="AA4" s="9">
        <v>0.53439999999999999</v>
      </c>
      <c r="AB4" s="9">
        <v>0.37209999999999999</v>
      </c>
      <c r="AC4" s="9">
        <v>0.24</v>
      </c>
      <c r="AD4" s="10">
        <v>0.42</v>
      </c>
    </row>
    <row r="5" spans="2:38">
      <c r="B5" s="52">
        <v>2</v>
      </c>
      <c r="C5" s="6">
        <v>36.963000000000001</v>
      </c>
      <c r="D5" s="6">
        <v>82.471999999999994</v>
      </c>
      <c r="E5" s="6">
        <v>52.65</v>
      </c>
      <c r="F5" s="6">
        <v>76.25</v>
      </c>
      <c r="G5" s="6">
        <v>63.36</v>
      </c>
      <c r="H5" s="6">
        <v>34.991999999999997</v>
      </c>
      <c r="I5" s="6">
        <v>46.545999999999999</v>
      </c>
      <c r="J5" s="6">
        <v>102.602</v>
      </c>
      <c r="K5" s="6">
        <v>97.2</v>
      </c>
      <c r="L5" s="6">
        <v>98.3125</v>
      </c>
      <c r="M5" s="6">
        <v>31.05</v>
      </c>
      <c r="N5" s="6">
        <v>42.865499999999997</v>
      </c>
      <c r="O5" s="6">
        <v>62.091999999999999</v>
      </c>
      <c r="P5" s="7">
        <v>56.313499999999998</v>
      </c>
    </row>
    <row r="6" spans="2:38" ht="16.5" thickBot="1">
      <c r="B6" s="52">
        <v>5</v>
      </c>
      <c r="C6" s="6">
        <v>34.912500000000001</v>
      </c>
      <c r="D6" s="6">
        <v>78.75</v>
      </c>
      <c r="E6" s="6">
        <v>63.6265</v>
      </c>
      <c r="F6" s="6">
        <v>102.602</v>
      </c>
      <c r="G6" s="6">
        <v>48.749000000000002</v>
      </c>
      <c r="H6" s="6">
        <v>47.908499999999997</v>
      </c>
      <c r="I6" s="6">
        <v>53.662500000000001</v>
      </c>
      <c r="J6" s="6">
        <v>95.647999999999996</v>
      </c>
      <c r="K6" s="6">
        <v>56.143999999999998</v>
      </c>
      <c r="L6" s="6">
        <v>88.483500000000006</v>
      </c>
      <c r="M6" s="6">
        <v>43.808</v>
      </c>
      <c r="N6" s="6">
        <v>43.218000000000004</v>
      </c>
      <c r="O6" s="6">
        <v>67.239999999999995</v>
      </c>
      <c r="P6" s="7">
        <v>86.528000000000006</v>
      </c>
      <c r="R6" s="59" t="s">
        <v>293</v>
      </c>
    </row>
    <row r="7" spans="2:38">
      <c r="B7" s="52">
        <v>10</v>
      </c>
      <c r="C7" s="6">
        <v>171.166</v>
      </c>
      <c r="D7" s="6">
        <v>224.3245</v>
      </c>
      <c r="E7" s="6">
        <v>155.68199999999999</v>
      </c>
      <c r="F7" s="6">
        <v>171.08799999999999</v>
      </c>
      <c r="G7" s="6">
        <v>60.024999999999999</v>
      </c>
      <c r="H7" s="6">
        <v>116.352</v>
      </c>
      <c r="I7" s="6">
        <v>124.848</v>
      </c>
      <c r="J7" s="6">
        <v>59.247999999999998</v>
      </c>
      <c r="K7" s="6">
        <v>124.02500000000001</v>
      </c>
      <c r="L7" s="6">
        <v>246.24</v>
      </c>
      <c r="M7" s="6">
        <v>173.4</v>
      </c>
      <c r="N7" s="6">
        <v>121.014</v>
      </c>
      <c r="O7" s="6">
        <v>75.712000000000003</v>
      </c>
      <c r="P7" s="7">
        <v>112.896</v>
      </c>
      <c r="R7" s="11" t="s">
        <v>244</v>
      </c>
      <c r="S7" s="279" t="s">
        <v>95</v>
      </c>
      <c r="T7" s="279"/>
      <c r="U7" s="279"/>
      <c r="V7" s="279"/>
      <c r="W7" s="279"/>
      <c r="X7" s="279"/>
      <c r="Y7" s="279" t="s">
        <v>129</v>
      </c>
      <c r="Z7" s="279"/>
      <c r="AA7" s="279"/>
      <c r="AB7" s="279"/>
      <c r="AC7" s="279"/>
      <c r="AD7" s="280"/>
    </row>
    <row r="8" spans="2:38">
      <c r="B8" s="52">
        <v>12</v>
      </c>
      <c r="C8" s="6">
        <v>182.27199999999999</v>
      </c>
      <c r="D8" s="6">
        <v>212.3415</v>
      </c>
      <c r="E8" s="6">
        <v>156.28200000000001</v>
      </c>
      <c r="F8" s="6">
        <v>215.62200000000001</v>
      </c>
      <c r="G8" s="6">
        <v>183.6</v>
      </c>
      <c r="H8" s="6">
        <v>184.18950000000001</v>
      </c>
      <c r="I8" s="6">
        <v>335.22649999999999</v>
      </c>
      <c r="J8" s="6">
        <v>166.464</v>
      </c>
      <c r="K8" s="6">
        <v>247.572</v>
      </c>
      <c r="L8" s="6">
        <v>318.291</v>
      </c>
      <c r="M8" s="6">
        <v>161.60400000000001</v>
      </c>
      <c r="N8" s="6">
        <v>314.411</v>
      </c>
      <c r="O8" s="6">
        <v>176.62049999999999</v>
      </c>
      <c r="P8" s="7">
        <v>155.648</v>
      </c>
      <c r="R8" s="49">
        <v>9</v>
      </c>
      <c r="S8" s="45">
        <v>27</v>
      </c>
      <c r="T8" s="45">
        <v>29</v>
      </c>
      <c r="U8" s="45">
        <v>30</v>
      </c>
      <c r="V8" s="45">
        <v>30</v>
      </c>
      <c r="W8" s="45">
        <v>29</v>
      </c>
      <c r="X8" s="45">
        <v>26</v>
      </c>
      <c r="Y8" s="45">
        <v>30</v>
      </c>
      <c r="Z8" s="45">
        <v>29</v>
      </c>
      <c r="AA8" s="45">
        <v>28</v>
      </c>
      <c r="AB8" s="45">
        <v>26</v>
      </c>
      <c r="AC8" s="45">
        <v>28</v>
      </c>
      <c r="AD8" s="46">
        <v>29</v>
      </c>
    </row>
    <row r="9" spans="2:38">
      <c r="B9" s="52">
        <v>16</v>
      </c>
      <c r="C9" s="6">
        <v>243.648</v>
      </c>
      <c r="D9" s="6">
        <v>267.09550000000002</v>
      </c>
      <c r="E9" s="6">
        <v>309.375</v>
      </c>
      <c r="F9" s="6">
        <v>252.35</v>
      </c>
      <c r="G9" s="6">
        <v>239.61600000000001</v>
      </c>
      <c r="H9" s="6">
        <v>363.38400000000001</v>
      </c>
      <c r="I9" s="6">
        <v>390.9375</v>
      </c>
      <c r="J9" s="6">
        <v>161.83750000000001</v>
      </c>
      <c r="K9" s="6">
        <v>164.0745</v>
      </c>
      <c r="L9" s="6">
        <v>455.45749999999998</v>
      </c>
      <c r="M9" s="6">
        <v>450.50799999999998</v>
      </c>
      <c r="N9" s="6">
        <v>340.70400000000001</v>
      </c>
      <c r="O9" s="6">
        <v>488.79450000000003</v>
      </c>
      <c r="P9" s="7">
        <v>164.77500000000001</v>
      </c>
      <c r="R9" s="49">
        <v>17</v>
      </c>
      <c r="S9" s="45">
        <v>22</v>
      </c>
      <c r="T9" s="45">
        <v>27</v>
      </c>
      <c r="U9" s="45">
        <v>32</v>
      </c>
      <c r="V9" s="45">
        <v>31</v>
      </c>
      <c r="W9" s="45">
        <v>26</v>
      </c>
      <c r="X9" s="45">
        <v>28</v>
      </c>
      <c r="Y9" s="45">
        <v>30</v>
      </c>
      <c r="Z9" s="45">
        <v>25</v>
      </c>
      <c r="AA9" s="45">
        <v>28</v>
      </c>
      <c r="AB9" s="45">
        <v>24</v>
      </c>
      <c r="AC9" s="45">
        <v>28</v>
      </c>
      <c r="AD9" s="46">
        <v>27</v>
      </c>
    </row>
    <row r="10" spans="2:38">
      <c r="B10" s="52">
        <v>19</v>
      </c>
      <c r="C10" s="6">
        <v>274.73450000000003</v>
      </c>
      <c r="D10" s="6">
        <v>444.8</v>
      </c>
      <c r="E10" s="6">
        <v>402.19200000000001</v>
      </c>
      <c r="F10" s="6">
        <v>349.81099999999998</v>
      </c>
      <c r="G10" s="6">
        <v>357.69600000000003</v>
      </c>
      <c r="H10" s="6">
        <v>589.82399999999996</v>
      </c>
      <c r="I10" s="6">
        <v>658.33950000000004</v>
      </c>
      <c r="J10" s="6">
        <v>339.512</v>
      </c>
      <c r="K10" s="6">
        <v>553.53599999999994</v>
      </c>
      <c r="L10" s="6">
        <v>531.9135</v>
      </c>
      <c r="M10" s="6">
        <v>843.64800000000002</v>
      </c>
      <c r="N10" s="6">
        <v>451.22949999999997</v>
      </c>
      <c r="O10" s="6">
        <v>717.48749999999995</v>
      </c>
      <c r="P10" s="7">
        <v>293.4855</v>
      </c>
      <c r="R10" s="49">
        <v>25</v>
      </c>
      <c r="S10" s="45">
        <v>25</v>
      </c>
      <c r="T10" s="45">
        <v>28</v>
      </c>
      <c r="U10" s="45">
        <v>36</v>
      </c>
      <c r="V10" s="45">
        <v>30</v>
      </c>
      <c r="W10" s="45">
        <v>27</v>
      </c>
      <c r="X10" s="45">
        <v>28</v>
      </c>
      <c r="Y10" s="45">
        <v>27</v>
      </c>
      <c r="Z10" s="45">
        <v>26</v>
      </c>
      <c r="AA10" s="45">
        <v>26</v>
      </c>
      <c r="AB10" s="45">
        <v>22</v>
      </c>
      <c r="AC10" s="45">
        <v>25</v>
      </c>
      <c r="AD10" s="46">
        <v>28</v>
      </c>
    </row>
    <row r="11" spans="2:38" ht="15.75" thickBot="1">
      <c r="B11" s="52">
        <v>22</v>
      </c>
      <c r="C11" s="6">
        <v>290.30399999999997</v>
      </c>
      <c r="D11" s="6">
        <v>486.86399999999998</v>
      </c>
      <c r="E11" s="6">
        <v>371.2</v>
      </c>
      <c r="F11" s="6">
        <v>377.58049999999997</v>
      </c>
      <c r="G11" s="6">
        <v>418.76</v>
      </c>
      <c r="H11" s="6">
        <v>688.5675</v>
      </c>
      <c r="I11" s="6">
        <v>773.12199999999996</v>
      </c>
      <c r="J11" s="6">
        <v>406.13650000000001</v>
      </c>
      <c r="K11" s="6">
        <v>490.05</v>
      </c>
      <c r="L11" s="6">
        <v>676</v>
      </c>
      <c r="M11" s="6">
        <v>887.51250000000005</v>
      </c>
      <c r="N11" s="6">
        <v>567</v>
      </c>
      <c r="O11" s="6">
        <v>830</v>
      </c>
      <c r="P11" s="7">
        <v>340.1345</v>
      </c>
      <c r="R11" s="50">
        <v>30</v>
      </c>
      <c r="S11" s="39">
        <v>27.2</v>
      </c>
      <c r="T11" s="39">
        <v>26.6</v>
      </c>
      <c r="U11" s="39">
        <v>35.4</v>
      </c>
      <c r="V11" s="39">
        <v>26.9</v>
      </c>
      <c r="W11" s="39">
        <v>27.1</v>
      </c>
      <c r="X11" s="39">
        <v>27.7</v>
      </c>
      <c r="Y11" s="39">
        <v>28.4</v>
      </c>
      <c r="Z11" s="39">
        <v>27.4</v>
      </c>
      <c r="AA11" s="39">
        <v>28.4</v>
      </c>
      <c r="AB11" s="39">
        <v>24</v>
      </c>
      <c r="AC11" s="39">
        <v>29</v>
      </c>
      <c r="AD11" s="40">
        <v>28.8</v>
      </c>
    </row>
    <row r="12" spans="2:38" ht="15.75" thickBot="1">
      <c r="B12" s="53">
        <v>25</v>
      </c>
      <c r="C12" s="9">
        <v>505.9665</v>
      </c>
      <c r="D12" s="9">
        <v>550.79999999999995</v>
      </c>
      <c r="E12" s="9">
        <v>538.26499999999999</v>
      </c>
      <c r="F12" s="9">
        <v>583.35799999999995</v>
      </c>
      <c r="G12" s="9">
        <v>492.07499999999999</v>
      </c>
      <c r="H12" s="9">
        <v>892.6875</v>
      </c>
      <c r="I12" s="9">
        <v>980.1</v>
      </c>
      <c r="J12" s="9">
        <v>620</v>
      </c>
      <c r="K12" s="9">
        <v>475.34100000000001</v>
      </c>
      <c r="L12" s="9">
        <v>924.00750000000005</v>
      </c>
      <c r="M12" s="9">
        <v>907.06949999999995</v>
      </c>
      <c r="N12" s="9">
        <v>714.07</v>
      </c>
      <c r="O12" s="9">
        <v>865.28</v>
      </c>
      <c r="P12" s="10">
        <v>243.648</v>
      </c>
    </row>
    <row r="13" spans="2:38" ht="16.5" thickBot="1">
      <c r="R13" s="59" t="s">
        <v>294</v>
      </c>
    </row>
    <row r="14" spans="2:38" ht="16.5" thickBot="1">
      <c r="B14" s="59" t="s">
        <v>286</v>
      </c>
      <c r="R14" s="11" t="s">
        <v>244</v>
      </c>
      <c r="S14" s="276" t="s">
        <v>148</v>
      </c>
      <c r="T14" s="276"/>
      <c r="U14" s="276"/>
      <c r="V14" s="276"/>
      <c r="W14" s="276"/>
      <c r="X14" s="276" t="s">
        <v>149</v>
      </c>
      <c r="Y14" s="276"/>
      <c r="Z14" s="276"/>
      <c r="AA14" s="276"/>
      <c r="AB14" s="276"/>
      <c r="AC14" s="276" t="s">
        <v>150</v>
      </c>
      <c r="AD14" s="276"/>
      <c r="AE14" s="276"/>
      <c r="AF14" s="276"/>
      <c r="AG14" s="276"/>
      <c r="AH14" s="276" t="s">
        <v>151</v>
      </c>
      <c r="AI14" s="276"/>
      <c r="AJ14" s="276"/>
      <c r="AK14" s="276"/>
      <c r="AL14" s="277"/>
    </row>
    <row r="15" spans="2:38">
      <c r="B15" s="11"/>
      <c r="C15" s="279" t="s">
        <v>166</v>
      </c>
      <c r="D15" s="279"/>
      <c r="E15" s="279"/>
      <c r="F15" s="279"/>
      <c r="G15" s="279"/>
      <c r="H15" s="279"/>
      <c r="I15" s="279"/>
      <c r="J15" s="279" t="s">
        <v>87</v>
      </c>
      <c r="K15" s="279"/>
      <c r="L15" s="279"/>
      <c r="M15" s="279"/>
      <c r="N15" s="279"/>
      <c r="O15" s="279"/>
      <c r="P15" s="280"/>
      <c r="R15" s="49">
        <v>10</v>
      </c>
      <c r="S15" s="6">
        <v>25.97</v>
      </c>
      <c r="T15" s="6">
        <v>25.85</v>
      </c>
      <c r="U15" s="6">
        <v>26.96</v>
      </c>
      <c r="V15" s="6">
        <v>28.36</v>
      </c>
      <c r="W15" s="6">
        <v>20.93</v>
      </c>
      <c r="X15" s="6">
        <v>23.61</v>
      </c>
      <c r="Y15" s="6">
        <v>26.4</v>
      </c>
      <c r="Z15" s="6">
        <v>25.85</v>
      </c>
      <c r="AA15" s="6">
        <v>26.42</v>
      </c>
      <c r="AB15" s="6">
        <v>21.3</v>
      </c>
      <c r="AC15" s="6">
        <v>24.02</v>
      </c>
      <c r="AD15" s="6">
        <v>25.02</v>
      </c>
      <c r="AE15" s="6">
        <v>21.22</v>
      </c>
      <c r="AF15" s="6">
        <v>25.82</v>
      </c>
      <c r="AG15" s="6">
        <v>27</v>
      </c>
      <c r="AH15" s="6">
        <v>23.54</v>
      </c>
      <c r="AI15" s="6">
        <v>26.7</v>
      </c>
      <c r="AJ15" s="6">
        <v>26.63</v>
      </c>
      <c r="AK15" s="6">
        <v>27.63</v>
      </c>
      <c r="AL15" s="7">
        <v>22.18</v>
      </c>
    </row>
    <row r="16" spans="2:38" ht="15.75" thickBot="1">
      <c r="B16" s="37" t="s">
        <v>159</v>
      </c>
      <c r="C16" s="39">
        <v>0.33</v>
      </c>
      <c r="D16" s="39">
        <v>0.41</v>
      </c>
      <c r="E16" s="39">
        <v>0.47</v>
      </c>
      <c r="F16" s="39">
        <v>0.45</v>
      </c>
      <c r="G16" s="39">
        <v>0.56000000000000005</v>
      </c>
      <c r="H16" s="39">
        <v>0.42</v>
      </c>
      <c r="I16" s="39">
        <v>0.65</v>
      </c>
      <c r="J16" s="39">
        <v>0.46</v>
      </c>
      <c r="K16" s="39">
        <v>0.36</v>
      </c>
      <c r="L16" s="39">
        <v>0.56999999999999995</v>
      </c>
      <c r="M16" s="39">
        <v>0.68</v>
      </c>
      <c r="N16" s="39">
        <v>0.44</v>
      </c>
      <c r="O16" s="39">
        <v>0.6</v>
      </c>
      <c r="P16" s="40">
        <v>0.18</v>
      </c>
      <c r="R16" s="49">
        <v>16</v>
      </c>
      <c r="S16" s="6">
        <v>26.46</v>
      </c>
      <c r="T16" s="6">
        <v>26.84</v>
      </c>
      <c r="U16" s="6">
        <v>28.13</v>
      </c>
      <c r="V16" s="6">
        <v>29.62</v>
      </c>
      <c r="W16" s="6">
        <v>22</v>
      </c>
      <c r="X16" s="6">
        <v>24.87</v>
      </c>
      <c r="Y16" s="6">
        <v>27.13</v>
      </c>
      <c r="Z16" s="6">
        <v>26.97</v>
      </c>
      <c r="AA16" s="6">
        <v>28.355</v>
      </c>
      <c r="AB16" s="6">
        <v>21.97</v>
      </c>
      <c r="AC16" s="6">
        <v>25.1</v>
      </c>
      <c r="AD16" s="6">
        <v>24.91</v>
      </c>
      <c r="AE16" s="6">
        <v>22.14</v>
      </c>
      <c r="AF16" s="6">
        <v>25.38</v>
      </c>
      <c r="AG16" s="6">
        <v>28.19</v>
      </c>
      <c r="AH16" s="6">
        <v>24.68</v>
      </c>
      <c r="AI16" s="6">
        <v>24.92</v>
      </c>
      <c r="AJ16" s="6">
        <v>26.52</v>
      </c>
      <c r="AK16" s="6">
        <v>28.42</v>
      </c>
      <c r="AL16" s="7">
        <v>22.44</v>
      </c>
    </row>
    <row r="17" spans="2:38" ht="15.75" thickBot="1">
      <c r="R17" s="50">
        <v>23</v>
      </c>
      <c r="S17" s="9">
        <v>27.53</v>
      </c>
      <c r="T17" s="9">
        <v>26.63</v>
      </c>
      <c r="U17" s="9">
        <v>28.32</v>
      </c>
      <c r="V17" s="9">
        <v>28.85</v>
      </c>
      <c r="W17" s="9">
        <v>22.53</v>
      </c>
      <c r="X17" s="9">
        <v>25.05</v>
      </c>
      <c r="Y17" s="9">
        <v>26.8</v>
      </c>
      <c r="Z17" s="9">
        <v>26.84</v>
      </c>
      <c r="AA17" s="9">
        <v>28.1</v>
      </c>
      <c r="AB17" s="9">
        <v>22.61</v>
      </c>
      <c r="AC17" s="9">
        <v>25.86</v>
      </c>
      <c r="AD17" s="9">
        <v>23.28</v>
      </c>
      <c r="AE17" s="9">
        <v>23.19</v>
      </c>
      <c r="AF17" s="9">
        <v>27.1</v>
      </c>
      <c r="AG17" s="9">
        <v>28.05</v>
      </c>
      <c r="AH17" s="9">
        <v>24.6</v>
      </c>
      <c r="AI17" s="9">
        <v>25.5</v>
      </c>
      <c r="AJ17" s="9">
        <v>27.2</v>
      </c>
      <c r="AK17" s="9">
        <v>28.3</v>
      </c>
      <c r="AL17" s="10">
        <v>22.4</v>
      </c>
    </row>
    <row r="18" spans="2:38" ht="16.5" thickBot="1">
      <c r="B18" s="59" t="s">
        <v>287</v>
      </c>
    </row>
    <row r="19" spans="2:38" ht="16.5" thickBot="1">
      <c r="B19" s="11" t="s">
        <v>239</v>
      </c>
      <c r="C19" s="279" t="s">
        <v>166</v>
      </c>
      <c r="D19" s="279"/>
      <c r="E19" s="279"/>
      <c r="F19" s="279"/>
      <c r="G19" s="279"/>
      <c r="H19" s="279"/>
      <c r="I19" s="279"/>
      <c r="J19" s="279" t="s">
        <v>87</v>
      </c>
      <c r="K19" s="279"/>
      <c r="L19" s="279"/>
      <c r="M19" s="279"/>
      <c r="N19" s="279"/>
      <c r="O19" s="279"/>
      <c r="P19" s="280"/>
      <c r="R19" s="59" t="s">
        <v>295</v>
      </c>
    </row>
    <row r="20" spans="2:38">
      <c r="B20" s="49">
        <v>0</v>
      </c>
      <c r="C20" s="45">
        <v>25</v>
      </c>
      <c r="D20" s="45">
        <v>25</v>
      </c>
      <c r="E20" s="45">
        <v>27</v>
      </c>
      <c r="F20" s="45">
        <v>24</v>
      </c>
      <c r="G20" s="45">
        <v>26</v>
      </c>
      <c r="H20" s="45">
        <v>32</v>
      </c>
      <c r="I20" s="45">
        <v>27</v>
      </c>
      <c r="J20" s="45">
        <v>29</v>
      </c>
      <c r="K20" s="45">
        <v>29</v>
      </c>
      <c r="L20" s="45">
        <v>24</v>
      </c>
      <c r="M20" s="45">
        <v>27</v>
      </c>
      <c r="N20" s="45">
        <v>27</v>
      </c>
      <c r="O20" s="45">
        <v>28</v>
      </c>
      <c r="P20" s="46">
        <v>28</v>
      </c>
      <c r="R20" s="11" t="s">
        <v>239</v>
      </c>
      <c r="S20" s="279" t="s">
        <v>154</v>
      </c>
      <c r="T20" s="279"/>
      <c r="U20" s="279"/>
      <c r="V20" s="279"/>
      <c r="W20" s="279"/>
      <c r="X20" s="279" t="s">
        <v>155</v>
      </c>
      <c r="Y20" s="279"/>
      <c r="Z20" s="279"/>
      <c r="AA20" s="279"/>
      <c r="AB20" s="279"/>
      <c r="AC20" s="279" t="s">
        <v>156</v>
      </c>
      <c r="AD20" s="279"/>
      <c r="AE20" s="279"/>
      <c r="AF20" s="279"/>
      <c r="AG20" s="279"/>
      <c r="AH20" s="279" t="s">
        <v>157</v>
      </c>
      <c r="AI20" s="279"/>
      <c r="AJ20" s="279"/>
      <c r="AK20" s="279"/>
      <c r="AL20" s="280"/>
    </row>
    <row r="21" spans="2:38">
      <c r="B21" s="49">
        <v>2</v>
      </c>
      <c r="C21" s="45">
        <v>27</v>
      </c>
      <c r="D21" s="45">
        <v>26</v>
      </c>
      <c r="E21" s="45">
        <v>28</v>
      </c>
      <c r="F21" s="45">
        <v>25</v>
      </c>
      <c r="G21" s="45">
        <v>28</v>
      </c>
      <c r="H21" s="45">
        <v>28</v>
      </c>
      <c r="I21" s="45">
        <v>30</v>
      </c>
      <c r="J21" s="45">
        <v>29</v>
      </c>
      <c r="K21" s="45">
        <v>28</v>
      </c>
      <c r="L21" s="45">
        <v>24</v>
      </c>
      <c r="M21" s="45">
        <v>26</v>
      </c>
      <c r="N21" s="45">
        <v>28</v>
      </c>
      <c r="O21" s="45">
        <v>28</v>
      </c>
      <c r="P21" s="46">
        <v>24</v>
      </c>
      <c r="R21" s="49">
        <v>0</v>
      </c>
      <c r="S21" s="6">
        <v>22</v>
      </c>
      <c r="T21" s="6">
        <v>23.1</v>
      </c>
      <c r="U21" s="6">
        <v>23.9</v>
      </c>
      <c r="V21" s="6">
        <v>21.01</v>
      </c>
      <c r="W21" s="6">
        <v>23.55</v>
      </c>
      <c r="X21" s="6">
        <v>22</v>
      </c>
      <c r="Y21" s="6">
        <v>22.5</v>
      </c>
      <c r="Z21" s="6">
        <v>22.7</v>
      </c>
      <c r="AA21" s="6">
        <v>23.05</v>
      </c>
      <c r="AB21" s="6">
        <v>22.99</v>
      </c>
      <c r="AC21" s="6">
        <v>22.9</v>
      </c>
      <c r="AD21" s="6">
        <v>22.7</v>
      </c>
      <c r="AE21" s="6">
        <v>22.72</v>
      </c>
      <c r="AF21" s="6">
        <v>21.65</v>
      </c>
      <c r="AG21" s="6">
        <v>22.98</v>
      </c>
      <c r="AH21" s="6">
        <v>23.98</v>
      </c>
      <c r="AI21" s="6">
        <v>21.9</v>
      </c>
      <c r="AJ21" s="6">
        <v>22.5</v>
      </c>
      <c r="AK21" s="6">
        <v>22</v>
      </c>
      <c r="AL21" s="7">
        <v>23.1</v>
      </c>
    </row>
    <row r="22" spans="2:38">
      <c r="B22" s="49">
        <v>10</v>
      </c>
      <c r="C22" s="45">
        <v>25</v>
      </c>
      <c r="D22" s="45">
        <v>24</v>
      </c>
      <c r="E22" s="45">
        <v>26</v>
      </c>
      <c r="F22" s="45">
        <v>23</v>
      </c>
      <c r="G22" s="45">
        <v>25</v>
      </c>
      <c r="H22" s="45">
        <v>29</v>
      </c>
      <c r="I22" s="45">
        <v>30</v>
      </c>
      <c r="J22" s="45">
        <v>28</v>
      </c>
      <c r="K22" s="45">
        <v>25</v>
      </c>
      <c r="L22" s="45">
        <v>22</v>
      </c>
      <c r="M22" s="45">
        <v>27</v>
      </c>
      <c r="N22" s="45">
        <v>28</v>
      </c>
      <c r="O22" s="45">
        <v>22</v>
      </c>
      <c r="P22" s="46">
        <v>27</v>
      </c>
      <c r="R22" s="49">
        <v>5</v>
      </c>
      <c r="S22" s="6">
        <v>21.2</v>
      </c>
      <c r="T22" s="6">
        <v>23.55</v>
      </c>
      <c r="U22" s="6">
        <v>24.14</v>
      </c>
      <c r="V22" s="6">
        <v>21.49</v>
      </c>
      <c r="W22" s="6">
        <v>23.79</v>
      </c>
      <c r="X22" s="6">
        <v>22.05</v>
      </c>
      <c r="Y22" s="6">
        <v>22.98</v>
      </c>
      <c r="Z22" s="6">
        <v>22.83</v>
      </c>
      <c r="AA22" s="6">
        <v>22.94</v>
      </c>
      <c r="AB22" s="6">
        <v>23.79</v>
      </c>
      <c r="AC22" s="6">
        <v>22.5</v>
      </c>
      <c r="AD22" s="6">
        <v>22.36</v>
      </c>
      <c r="AE22" s="6">
        <v>22.27</v>
      </c>
      <c r="AF22" s="6">
        <v>21.27</v>
      </c>
      <c r="AG22" s="6">
        <v>22.44</v>
      </c>
      <c r="AH22" s="6">
        <v>23.39</v>
      </c>
      <c r="AI22" s="6">
        <v>21.29</v>
      </c>
      <c r="AJ22" s="6">
        <v>22.6</v>
      </c>
      <c r="AK22" s="6">
        <v>21.89</v>
      </c>
      <c r="AL22" s="7">
        <v>23.58</v>
      </c>
    </row>
    <row r="23" spans="2:38" ht="15.75" thickBot="1">
      <c r="B23" s="49">
        <v>12</v>
      </c>
      <c r="C23" s="45">
        <v>26</v>
      </c>
      <c r="D23" s="45">
        <v>26</v>
      </c>
      <c r="E23" s="45">
        <v>25</v>
      </c>
      <c r="F23" s="45">
        <v>27</v>
      </c>
      <c r="G23" s="45">
        <v>27</v>
      </c>
      <c r="H23" s="45">
        <v>28</v>
      </c>
      <c r="I23" s="45">
        <v>27</v>
      </c>
      <c r="J23" s="45">
        <v>28</v>
      </c>
      <c r="K23" s="45">
        <v>24</v>
      </c>
      <c r="L23" s="45">
        <v>24</v>
      </c>
      <c r="M23" s="45">
        <v>26</v>
      </c>
      <c r="N23" s="45">
        <v>28</v>
      </c>
      <c r="O23" s="45">
        <v>27</v>
      </c>
      <c r="P23" s="46">
        <v>23</v>
      </c>
      <c r="R23" s="50">
        <v>15</v>
      </c>
      <c r="S23" s="9">
        <v>21.9</v>
      </c>
      <c r="T23" s="9">
        <v>25</v>
      </c>
      <c r="U23" s="9">
        <v>24.99</v>
      </c>
      <c r="V23" s="9">
        <v>22</v>
      </c>
      <c r="W23" s="9">
        <v>23</v>
      </c>
      <c r="X23" s="9">
        <v>22.75</v>
      </c>
      <c r="Y23" s="9">
        <v>23.77</v>
      </c>
      <c r="Z23" s="9">
        <v>23.63</v>
      </c>
      <c r="AA23" s="9">
        <v>22.73</v>
      </c>
      <c r="AB23" s="9">
        <v>23.02</v>
      </c>
      <c r="AC23" s="9">
        <v>22.81</v>
      </c>
      <c r="AD23" s="9">
        <v>23.84</v>
      </c>
      <c r="AE23" s="9">
        <v>21.5</v>
      </c>
      <c r="AF23" s="9">
        <v>22.03</v>
      </c>
      <c r="AG23" s="9">
        <v>22.78</v>
      </c>
      <c r="AH23" s="9">
        <v>24.22</v>
      </c>
      <c r="AI23" s="9">
        <v>21.3</v>
      </c>
      <c r="AJ23" s="9">
        <v>22.4</v>
      </c>
      <c r="AK23" s="9">
        <v>22.84</v>
      </c>
      <c r="AL23" s="10">
        <v>23.74</v>
      </c>
    </row>
    <row r="24" spans="2:38">
      <c r="B24" s="49">
        <v>16</v>
      </c>
      <c r="C24" s="45">
        <v>26</v>
      </c>
      <c r="D24" s="45">
        <v>25</v>
      </c>
      <c r="E24" s="45">
        <v>27</v>
      </c>
      <c r="F24" s="45">
        <v>20</v>
      </c>
      <c r="G24" s="45">
        <v>26</v>
      </c>
      <c r="H24" s="45">
        <v>26</v>
      </c>
      <c r="I24" s="45">
        <v>28</v>
      </c>
      <c r="J24" s="45">
        <v>23</v>
      </c>
      <c r="K24" s="45">
        <v>28</v>
      </c>
      <c r="L24" s="45">
        <v>22</v>
      </c>
      <c r="M24" s="45">
        <v>26</v>
      </c>
      <c r="N24" s="45">
        <v>27</v>
      </c>
      <c r="O24" s="45">
        <v>28</v>
      </c>
      <c r="P24" s="46">
        <v>24</v>
      </c>
    </row>
    <row r="25" spans="2:38" ht="16.5" thickBot="1">
      <c r="B25" s="50">
        <v>23</v>
      </c>
      <c r="C25" s="39">
        <v>25</v>
      </c>
      <c r="D25" s="39">
        <v>25</v>
      </c>
      <c r="E25" s="39">
        <v>26</v>
      </c>
      <c r="F25" s="39">
        <v>23</v>
      </c>
      <c r="G25" s="39">
        <v>26</v>
      </c>
      <c r="H25" s="39">
        <v>27</v>
      </c>
      <c r="I25" s="39">
        <v>27</v>
      </c>
      <c r="J25" s="39">
        <v>25</v>
      </c>
      <c r="K25" s="39">
        <v>29</v>
      </c>
      <c r="L25" s="39">
        <v>23</v>
      </c>
      <c r="M25" s="39">
        <v>26</v>
      </c>
      <c r="N25" s="39">
        <v>28</v>
      </c>
      <c r="O25" s="39">
        <v>27</v>
      </c>
      <c r="P25" s="40">
        <v>23</v>
      </c>
      <c r="R25" s="59" t="s">
        <v>296</v>
      </c>
    </row>
    <row r="26" spans="2:38">
      <c r="R26" s="409"/>
      <c r="S26" s="344"/>
      <c r="T26" s="279" t="s">
        <v>302</v>
      </c>
      <c r="U26" s="279"/>
      <c r="V26" s="279"/>
      <c r="W26" s="279" t="s">
        <v>303</v>
      </c>
      <c r="X26" s="279"/>
      <c r="Y26" s="279"/>
      <c r="Z26" s="279" t="s">
        <v>304</v>
      </c>
      <c r="AA26" s="279"/>
      <c r="AB26" s="280"/>
    </row>
    <row r="27" spans="2:38" ht="16.5" thickBot="1">
      <c r="B27" s="59" t="s">
        <v>288</v>
      </c>
      <c r="R27" s="410" t="s">
        <v>95</v>
      </c>
      <c r="S27" s="45" t="s">
        <v>297</v>
      </c>
      <c r="T27" s="62">
        <v>51.3</v>
      </c>
      <c r="U27" s="62">
        <v>55</v>
      </c>
      <c r="V27" s="62">
        <v>57</v>
      </c>
      <c r="W27" s="62">
        <v>19.899999999999999</v>
      </c>
      <c r="X27" s="62">
        <v>20</v>
      </c>
      <c r="Y27" s="62">
        <v>21.5</v>
      </c>
      <c r="Z27" s="62">
        <v>28.8</v>
      </c>
      <c r="AA27" s="62">
        <v>25</v>
      </c>
      <c r="AB27" s="63">
        <v>21.5</v>
      </c>
      <c r="AD27" s="66"/>
      <c r="AE27" s="66"/>
      <c r="AF27" s="66"/>
    </row>
    <row r="28" spans="2:38">
      <c r="B28" s="11" t="s">
        <v>239</v>
      </c>
      <c r="C28" s="279" t="s">
        <v>166</v>
      </c>
      <c r="D28" s="279"/>
      <c r="E28" s="279"/>
      <c r="F28" s="279"/>
      <c r="G28" s="279"/>
      <c r="H28" s="279"/>
      <c r="I28" s="279" t="s">
        <v>87</v>
      </c>
      <c r="J28" s="279"/>
      <c r="K28" s="279"/>
      <c r="L28" s="279"/>
      <c r="M28" s="279"/>
      <c r="N28" s="280"/>
      <c r="O28" s="47"/>
      <c r="P28" s="47"/>
      <c r="R28" s="410"/>
      <c r="S28" s="45" t="s">
        <v>298</v>
      </c>
      <c r="T28" s="62">
        <v>51.5</v>
      </c>
      <c r="U28" s="62">
        <v>51</v>
      </c>
      <c r="V28" s="62">
        <v>52.2</v>
      </c>
      <c r="W28" s="62">
        <v>39.5</v>
      </c>
      <c r="X28" s="62">
        <v>39.1</v>
      </c>
      <c r="Y28" s="62">
        <v>37.799999999999997</v>
      </c>
      <c r="Z28" s="62">
        <v>9</v>
      </c>
      <c r="AA28" s="62">
        <v>9.9</v>
      </c>
      <c r="AB28" s="63">
        <v>10</v>
      </c>
      <c r="AD28" s="66"/>
      <c r="AE28" s="66"/>
      <c r="AF28" s="66"/>
    </row>
    <row r="29" spans="2:38">
      <c r="B29" s="49">
        <v>0</v>
      </c>
      <c r="C29" s="6">
        <v>32.4</v>
      </c>
      <c r="D29" s="6">
        <v>30.056000000000001</v>
      </c>
      <c r="E29" s="6">
        <v>61.225499999999997</v>
      </c>
      <c r="F29" s="6">
        <v>21.141999999999999</v>
      </c>
      <c r="G29" s="6">
        <v>58.8245</v>
      </c>
      <c r="H29" s="6">
        <v>57.6</v>
      </c>
      <c r="I29" s="6">
        <v>34.222499999999997</v>
      </c>
      <c r="J29" s="6">
        <v>40.823999999999998</v>
      </c>
      <c r="K29" s="6">
        <v>33.759</v>
      </c>
      <c r="L29" s="6">
        <v>49.923000000000002</v>
      </c>
      <c r="M29" s="6">
        <v>40.432000000000002</v>
      </c>
      <c r="N29" s="7">
        <v>26.111999999999998</v>
      </c>
      <c r="R29" s="410"/>
      <c r="S29" s="45" t="s">
        <v>299</v>
      </c>
      <c r="T29" s="62">
        <v>24.3</v>
      </c>
      <c r="U29" s="62">
        <v>22.8</v>
      </c>
      <c r="V29" s="62">
        <v>23.7</v>
      </c>
      <c r="W29" s="62">
        <v>56.1</v>
      </c>
      <c r="X29" s="62">
        <v>56</v>
      </c>
      <c r="Y29" s="62">
        <v>57</v>
      </c>
      <c r="Z29" s="62">
        <v>19.600000000000001</v>
      </c>
      <c r="AA29" s="62">
        <v>21.2</v>
      </c>
      <c r="AB29" s="63">
        <v>19.3</v>
      </c>
      <c r="AD29" s="66"/>
      <c r="AE29" s="66"/>
      <c r="AF29" s="66"/>
    </row>
    <row r="30" spans="2:38">
      <c r="B30" s="49">
        <v>3</v>
      </c>
      <c r="C30" s="6">
        <v>80.433499999999995</v>
      </c>
      <c r="D30" s="6">
        <v>38.265999999999998</v>
      </c>
      <c r="E30" s="6">
        <v>83.231999999999999</v>
      </c>
      <c r="F30" s="6">
        <v>64.061000000000007</v>
      </c>
      <c r="G30" s="6">
        <v>76.031999999999996</v>
      </c>
      <c r="H30" s="6">
        <v>43.2</v>
      </c>
      <c r="I30" s="6">
        <v>55.015999999999998</v>
      </c>
      <c r="J30" s="6">
        <v>103.93300000000001</v>
      </c>
      <c r="K30" s="6">
        <v>152.46</v>
      </c>
      <c r="L30" s="6">
        <v>119.422</v>
      </c>
      <c r="M30" s="6">
        <v>78.032499999999999</v>
      </c>
      <c r="N30" s="7">
        <v>85.832999999999998</v>
      </c>
      <c r="R30" s="410"/>
      <c r="S30" s="45" t="s">
        <v>300</v>
      </c>
      <c r="T30" s="62">
        <v>36.4</v>
      </c>
      <c r="U30" s="62">
        <v>36.200000000000003</v>
      </c>
      <c r="V30" s="62">
        <v>34.5</v>
      </c>
      <c r="W30" s="62">
        <v>27.1</v>
      </c>
      <c r="X30" s="62">
        <v>26.9</v>
      </c>
      <c r="Y30" s="62">
        <v>28</v>
      </c>
      <c r="Z30" s="62">
        <v>36.5</v>
      </c>
      <c r="AA30" s="62">
        <v>36.9</v>
      </c>
      <c r="AB30" s="63">
        <v>37.5</v>
      </c>
      <c r="AD30" s="66"/>
      <c r="AE30" s="66"/>
      <c r="AF30" s="66"/>
    </row>
    <row r="31" spans="2:38">
      <c r="B31" s="49">
        <v>6</v>
      </c>
      <c r="C31" s="6">
        <v>131.71199999999999</v>
      </c>
      <c r="D31" s="6">
        <v>189.584</v>
      </c>
      <c r="E31" s="6">
        <v>158.4375</v>
      </c>
      <c r="F31" s="6">
        <v>134.946</v>
      </c>
      <c r="G31" s="6">
        <v>96.910499999999999</v>
      </c>
      <c r="H31" s="6">
        <v>86.212500000000006</v>
      </c>
      <c r="I31" s="6">
        <v>198.45</v>
      </c>
      <c r="J31" s="6">
        <v>209.48400000000001</v>
      </c>
      <c r="K31" s="6">
        <v>180.58949999999999</v>
      </c>
      <c r="L31" s="6">
        <v>178.596</v>
      </c>
      <c r="M31" s="6">
        <v>85.176000000000002</v>
      </c>
      <c r="N31" s="7">
        <v>74.430999999999997</v>
      </c>
      <c r="R31" s="410"/>
      <c r="S31" s="45" t="s">
        <v>301</v>
      </c>
      <c r="T31" s="62">
        <v>51.5</v>
      </c>
      <c r="U31" s="62">
        <v>47.2</v>
      </c>
      <c r="V31" s="62">
        <v>51</v>
      </c>
      <c r="W31" s="62">
        <v>28.9</v>
      </c>
      <c r="X31" s="62">
        <v>25</v>
      </c>
      <c r="Y31" s="62">
        <v>24.4</v>
      </c>
      <c r="Z31" s="62">
        <v>19.600000000000001</v>
      </c>
      <c r="AA31" s="62">
        <v>27.8</v>
      </c>
      <c r="AB31" s="63">
        <v>24.6</v>
      </c>
      <c r="AD31" s="66"/>
      <c r="AE31" s="66"/>
      <c r="AF31" s="66"/>
    </row>
    <row r="32" spans="2:38">
      <c r="B32" s="49">
        <v>11</v>
      </c>
      <c r="C32" s="6">
        <v>336.51799999999997</v>
      </c>
      <c r="D32" s="6">
        <v>456.3365</v>
      </c>
      <c r="E32" s="6">
        <v>296.44749999999999</v>
      </c>
      <c r="F32" s="6">
        <v>264.375</v>
      </c>
      <c r="G32" s="6">
        <v>296.44749999999999</v>
      </c>
      <c r="H32" s="6">
        <v>173.22499999999999</v>
      </c>
      <c r="I32" s="6">
        <v>364.5</v>
      </c>
      <c r="J32" s="6">
        <v>340.21600000000001</v>
      </c>
      <c r="K32" s="6">
        <v>353.01</v>
      </c>
      <c r="L32" s="6">
        <v>376.78550000000001</v>
      </c>
      <c r="M32" s="6">
        <v>298.52550000000002</v>
      </c>
      <c r="N32" s="7">
        <v>226.845</v>
      </c>
      <c r="R32" s="410" t="s">
        <v>129</v>
      </c>
      <c r="S32" s="45" t="s">
        <v>297</v>
      </c>
      <c r="T32" s="62">
        <v>51.9</v>
      </c>
      <c r="U32" s="62">
        <v>55.8</v>
      </c>
      <c r="V32" s="62">
        <v>56.3</v>
      </c>
      <c r="W32" s="62">
        <v>17.399999999999999</v>
      </c>
      <c r="X32" s="62">
        <v>15.9</v>
      </c>
      <c r="Y32" s="62">
        <v>19.8</v>
      </c>
      <c r="Z32" s="62">
        <v>30.7</v>
      </c>
      <c r="AA32" s="62">
        <v>28.3</v>
      </c>
      <c r="AB32" s="63">
        <v>23.9</v>
      </c>
      <c r="AD32" s="66"/>
      <c r="AE32" s="66"/>
      <c r="AF32" s="66"/>
    </row>
    <row r="33" spans="2:32">
      <c r="B33" s="49">
        <v>13</v>
      </c>
      <c r="C33" s="6">
        <v>545</v>
      </c>
      <c r="D33" s="6">
        <v>665.33600000000001</v>
      </c>
      <c r="E33" s="6">
        <v>677.21699999999998</v>
      </c>
      <c r="F33" s="6">
        <v>457.65</v>
      </c>
      <c r="G33" s="6">
        <v>484.43849999999998</v>
      </c>
      <c r="H33" s="6">
        <v>478.21600000000001</v>
      </c>
      <c r="I33" s="6">
        <v>464.78750000000002</v>
      </c>
      <c r="J33" s="6">
        <v>671.27650000000006</v>
      </c>
      <c r="K33" s="6">
        <v>605</v>
      </c>
      <c r="L33" s="6">
        <v>805.75199999999995</v>
      </c>
      <c r="M33" s="6">
        <v>509.65199999999999</v>
      </c>
      <c r="N33" s="7">
        <v>447.17399999999998</v>
      </c>
      <c r="R33" s="410"/>
      <c r="S33" s="45" t="s">
        <v>298</v>
      </c>
      <c r="T33" s="62">
        <v>49.7</v>
      </c>
      <c r="U33" s="62">
        <v>52</v>
      </c>
      <c r="V33" s="62">
        <v>50.3</v>
      </c>
      <c r="W33" s="62">
        <v>39.4</v>
      </c>
      <c r="X33" s="62">
        <v>40.9</v>
      </c>
      <c r="Y33" s="62">
        <v>38.200000000000003</v>
      </c>
      <c r="Z33" s="62">
        <v>10.9</v>
      </c>
      <c r="AA33" s="62">
        <v>7.1</v>
      </c>
      <c r="AB33" s="63">
        <v>11.5</v>
      </c>
      <c r="AD33" s="66"/>
      <c r="AE33" s="66"/>
      <c r="AF33" s="66"/>
    </row>
    <row r="34" spans="2:32" ht="15.75" thickBot="1">
      <c r="B34" s="50">
        <v>17</v>
      </c>
      <c r="C34" s="9">
        <v>821.34</v>
      </c>
      <c r="D34" s="9">
        <v>840.44799999999998</v>
      </c>
      <c r="E34" s="9">
        <v>953.31200000000001</v>
      </c>
      <c r="F34" s="9">
        <v>859.26400000000001</v>
      </c>
      <c r="G34" s="9">
        <v>708.96950000000004</v>
      </c>
      <c r="H34" s="9">
        <v>827.42399999999998</v>
      </c>
      <c r="I34" s="9">
        <v>870.73199999999997</v>
      </c>
      <c r="J34" s="9">
        <v>946.83199999999999</v>
      </c>
      <c r="K34" s="9">
        <v>874.67650000000003</v>
      </c>
      <c r="L34" s="9">
        <v>837.82799999999997</v>
      </c>
      <c r="M34" s="9">
        <v>744.15</v>
      </c>
      <c r="N34" s="10">
        <v>720.77850000000001</v>
      </c>
      <c r="R34" s="410"/>
      <c r="S34" s="45" t="s">
        <v>299</v>
      </c>
      <c r="T34" s="62">
        <v>23.6</v>
      </c>
      <c r="U34" s="62">
        <v>23</v>
      </c>
      <c r="V34" s="62">
        <v>24.6</v>
      </c>
      <c r="W34" s="62">
        <v>56.9</v>
      </c>
      <c r="X34" s="62">
        <v>57.7</v>
      </c>
      <c r="Y34" s="62">
        <v>57.3</v>
      </c>
      <c r="Z34" s="62">
        <v>19.5</v>
      </c>
      <c r="AA34" s="62">
        <v>19.3</v>
      </c>
      <c r="AB34" s="63">
        <v>18.100000000000001</v>
      </c>
      <c r="AD34" s="66"/>
      <c r="AE34" s="66"/>
      <c r="AF34" s="66"/>
    </row>
    <row r="35" spans="2:32">
      <c r="R35" s="410"/>
      <c r="S35" s="45" t="s">
        <v>300</v>
      </c>
      <c r="T35" s="62">
        <v>32.5</v>
      </c>
      <c r="U35" s="62">
        <v>36</v>
      </c>
      <c r="V35" s="62">
        <v>32.9</v>
      </c>
      <c r="W35" s="62">
        <v>32.5</v>
      </c>
      <c r="X35" s="62">
        <v>30.9</v>
      </c>
      <c r="Y35" s="62">
        <v>27.3</v>
      </c>
      <c r="Z35" s="62">
        <v>35</v>
      </c>
      <c r="AA35" s="62">
        <v>33.1</v>
      </c>
      <c r="AB35" s="63">
        <v>39.799999999999997</v>
      </c>
      <c r="AD35" s="66"/>
      <c r="AE35" s="66"/>
      <c r="AF35" s="66"/>
    </row>
    <row r="36" spans="2:32" ht="16.5" thickBot="1">
      <c r="B36" s="59" t="s">
        <v>289</v>
      </c>
      <c r="R36" s="411"/>
      <c r="S36" s="39" t="s">
        <v>301</v>
      </c>
      <c r="T36" s="64">
        <v>45.8</v>
      </c>
      <c r="U36" s="64">
        <v>47.7</v>
      </c>
      <c r="V36" s="64">
        <v>46.8</v>
      </c>
      <c r="W36" s="64">
        <v>31.2</v>
      </c>
      <c r="X36" s="64">
        <v>30.6</v>
      </c>
      <c r="Y36" s="64">
        <v>28</v>
      </c>
      <c r="Z36" s="64">
        <v>23</v>
      </c>
      <c r="AA36" s="64">
        <v>21.7</v>
      </c>
      <c r="AB36" s="65">
        <v>25.2</v>
      </c>
      <c r="AD36" s="66"/>
      <c r="AE36" s="66"/>
      <c r="AF36" s="66"/>
    </row>
    <row r="37" spans="2:32">
      <c r="B37" s="11"/>
      <c r="C37" s="279" t="s">
        <v>166</v>
      </c>
      <c r="D37" s="279"/>
      <c r="E37" s="279"/>
      <c r="F37" s="279"/>
      <c r="G37" s="279"/>
      <c r="H37" s="279"/>
      <c r="I37" s="279" t="s">
        <v>87</v>
      </c>
      <c r="J37" s="279"/>
      <c r="K37" s="279"/>
      <c r="L37" s="279"/>
      <c r="M37" s="279"/>
      <c r="N37" s="280"/>
      <c r="AD37" s="66"/>
      <c r="AE37" s="66"/>
      <c r="AF37" s="66"/>
    </row>
    <row r="38" spans="2:32" ht="16.5" thickBot="1">
      <c r="B38" s="37" t="s">
        <v>159</v>
      </c>
      <c r="C38" s="9">
        <v>0.54300000000000004</v>
      </c>
      <c r="D38" s="9">
        <v>0.56299999999999994</v>
      </c>
      <c r="E38" s="9">
        <v>0.51200000000000001</v>
      </c>
      <c r="F38" s="9">
        <v>0.437</v>
      </c>
      <c r="G38" s="9">
        <v>0.41399999999999998</v>
      </c>
      <c r="H38" s="9">
        <v>0.434</v>
      </c>
      <c r="I38" s="9">
        <v>0.443</v>
      </c>
      <c r="J38" s="9">
        <v>0.50800000000000001</v>
      </c>
      <c r="K38" s="9">
        <v>0.55800000000000005</v>
      </c>
      <c r="L38" s="9">
        <v>0.65900000000000003</v>
      </c>
      <c r="M38" s="9">
        <v>0.46700000000000003</v>
      </c>
      <c r="N38" s="10">
        <v>0.35899999999999999</v>
      </c>
      <c r="R38" s="59" t="s">
        <v>305</v>
      </c>
      <c r="AD38" s="66"/>
      <c r="AE38" s="66"/>
      <c r="AF38" s="66"/>
    </row>
    <row r="39" spans="2:32">
      <c r="R39" s="409"/>
      <c r="S39" s="344"/>
      <c r="T39" s="279" t="s">
        <v>302</v>
      </c>
      <c r="U39" s="279"/>
      <c r="V39" s="279"/>
      <c r="W39" s="279" t="s">
        <v>303</v>
      </c>
      <c r="X39" s="279"/>
      <c r="Y39" s="279"/>
      <c r="Z39" s="279" t="s">
        <v>304</v>
      </c>
      <c r="AA39" s="279"/>
      <c r="AB39" s="280"/>
      <c r="AD39" s="66"/>
      <c r="AE39" s="66"/>
      <c r="AF39" s="66"/>
    </row>
    <row r="40" spans="2:32" ht="16.5" thickBot="1">
      <c r="B40" s="59" t="s">
        <v>290</v>
      </c>
      <c r="R40" s="410" t="s">
        <v>306</v>
      </c>
      <c r="S40" s="45" t="s">
        <v>297</v>
      </c>
      <c r="T40" s="62">
        <v>42.5</v>
      </c>
      <c r="U40" s="62">
        <v>42.3</v>
      </c>
      <c r="V40" s="62">
        <v>48.8</v>
      </c>
      <c r="W40" s="62">
        <v>22</v>
      </c>
      <c r="X40" s="62">
        <v>21.2</v>
      </c>
      <c r="Y40" s="62">
        <v>13.9</v>
      </c>
      <c r="Z40" s="62">
        <v>35.5</v>
      </c>
      <c r="AA40" s="62">
        <v>36.5</v>
      </c>
      <c r="AB40" s="63">
        <v>37.299999999999997</v>
      </c>
      <c r="AD40" s="66"/>
      <c r="AE40" s="66"/>
      <c r="AF40" s="66"/>
    </row>
    <row r="41" spans="2:32">
      <c r="B41" s="11" t="s">
        <v>239</v>
      </c>
      <c r="C41" s="279" t="s">
        <v>166</v>
      </c>
      <c r="D41" s="279"/>
      <c r="E41" s="279"/>
      <c r="F41" s="279"/>
      <c r="G41" s="279"/>
      <c r="H41" s="279"/>
      <c r="I41" s="279" t="s">
        <v>87</v>
      </c>
      <c r="J41" s="279"/>
      <c r="K41" s="279"/>
      <c r="L41" s="279"/>
      <c r="M41" s="279"/>
      <c r="N41" s="280"/>
      <c r="R41" s="410"/>
      <c r="S41" s="45" t="s">
        <v>298</v>
      </c>
      <c r="T41" s="62">
        <v>49.2</v>
      </c>
      <c r="U41" s="62">
        <v>52.2</v>
      </c>
      <c r="V41" s="62">
        <v>59.3</v>
      </c>
      <c r="W41" s="62">
        <v>42.3</v>
      </c>
      <c r="X41" s="62">
        <v>38.9</v>
      </c>
      <c r="Y41" s="62">
        <v>35.299999999999997</v>
      </c>
      <c r="Z41" s="62">
        <v>8.5</v>
      </c>
      <c r="AA41" s="62">
        <v>8.9</v>
      </c>
      <c r="AB41" s="63">
        <v>5.4</v>
      </c>
      <c r="AD41" s="66"/>
      <c r="AE41" s="66"/>
      <c r="AF41" s="66"/>
    </row>
    <row r="42" spans="2:32">
      <c r="B42" s="49">
        <v>0</v>
      </c>
      <c r="C42" s="45">
        <v>29</v>
      </c>
      <c r="D42" s="45">
        <v>29</v>
      </c>
      <c r="E42" s="45">
        <v>26</v>
      </c>
      <c r="F42" s="45">
        <v>23</v>
      </c>
      <c r="G42" s="45">
        <v>29</v>
      </c>
      <c r="H42" s="45">
        <v>27</v>
      </c>
      <c r="I42" s="45">
        <v>30</v>
      </c>
      <c r="J42" s="45">
        <v>30</v>
      </c>
      <c r="K42" s="45">
        <v>30</v>
      </c>
      <c r="L42" s="45">
        <v>30</v>
      </c>
      <c r="M42" s="45">
        <v>30</v>
      </c>
      <c r="N42" s="46">
        <v>29</v>
      </c>
      <c r="R42" s="410"/>
      <c r="S42" s="45" t="s">
        <v>299</v>
      </c>
      <c r="T42" s="62">
        <v>31.4</v>
      </c>
      <c r="U42" s="62">
        <v>30.4</v>
      </c>
      <c r="V42" s="62">
        <v>31.5</v>
      </c>
      <c r="W42" s="62">
        <v>47.7</v>
      </c>
      <c r="X42" s="62">
        <v>49.1</v>
      </c>
      <c r="Y42" s="62">
        <v>56.5</v>
      </c>
      <c r="Z42" s="62">
        <v>20.9</v>
      </c>
      <c r="AA42" s="62">
        <v>20.5</v>
      </c>
      <c r="AB42" s="63">
        <v>12</v>
      </c>
      <c r="AD42" s="66"/>
      <c r="AE42" s="66"/>
      <c r="AF42" s="66"/>
    </row>
    <row r="43" spans="2:32">
      <c r="B43" s="49">
        <v>3</v>
      </c>
      <c r="C43" s="45">
        <v>26</v>
      </c>
      <c r="D43" s="45">
        <v>27</v>
      </c>
      <c r="E43" s="45">
        <v>23</v>
      </c>
      <c r="F43" s="45">
        <v>22</v>
      </c>
      <c r="G43" s="45">
        <v>29</v>
      </c>
      <c r="H43" s="45">
        <v>25</v>
      </c>
      <c r="I43" s="45">
        <v>29</v>
      </c>
      <c r="J43" s="45">
        <v>28</v>
      </c>
      <c r="K43" s="45">
        <v>31</v>
      </c>
      <c r="L43" s="45">
        <v>30</v>
      </c>
      <c r="M43" s="45">
        <v>28</v>
      </c>
      <c r="N43" s="46">
        <v>29</v>
      </c>
      <c r="R43" s="410"/>
      <c r="S43" s="45" t="s">
        <v>300</v>
      </c>
      <c r="T43" s="62">
        <v>46.6</v>
      </c>
      <c r="U43" s="62">
        <v>42.3</v>
      </c>
      <c r="V43" s="62">
        <v>41.6</v>
      </c>
      <c r="W43" s="62">
        <v>18</v>
      </c>
      <c r="X43" s="62">
        <v>23.8</v>
      </c>
      <c r="Y43" s="62">
        <v>21.6</v>
      </c>
      <c r="Z43" s="62">
        <v>35.4</v>
      </c>
      <c r="AA43" s="62">
        <v>33.9</v>
      </c>
      <c r="AB43" s="63">
        <v>36.799999999999997</v>
      </c>
      <c r="AD43" s="66"/>
      <c r="AE43" s="66"/>
      <c r="AF43" s="66"/>
    </row>
    <row r="44" spans="2:32">
      <c r="B44" s="49">
        <v>11</v>
      </c>
      <c r="C44" s="45">
        <v>30</v>
      </c>
      <c r="D44" s="45">
        <v>28</v>
      </c>
      <c r="E44" s="45">
        <v>27</v>
      </c>
      <c r="F44" s="45">
        <v>24</v>
      </c>
      <c r="G44" s="45">
        <v>29</v>
      </c>
      <c r="H44" s="45">
        <v>27</v>
      </c>
      <c r="I44" s="45">
        <v>28</v>
      </c>
      <c r="J44" s="45">
        <v>30</v>
      </c>
      <c r="K44" s="45">
        <v>28</v>
      </c>
      <c r="L44" s="45">
        <v>31</v>
      </c>
      <c r="M44" s="45">
        <v>28</v>
      </c>
      <c r="N44" s="46">
        <v>29</v>
      </c>
      <c r="R44" s="410"/>
      <c r="S44" s="45" t="s">
        <v>301</v>
      </c>
      <c r="T44" s="62">
        <v>54.6</v>
      </c>
      <c r="U44" s="62">
        <v>53.6</v>
      </c>
      <c r="V44" s="62">
        <v>64.2</v>
      </c>
      <c r="W44" s="62">
        <v>28</v>
      </c>
      <c r="X44" s="62">
        <v>27.6</v>
      </c>
      <c r="Y44" s="62">
        <v>23.3</v>
      </c>
      <c r="Z44" s="62">
        <v>17.399999999999999</v>
      </c>
      <c r="AA44" s="62">
        <v>18.8</v>
      </c>
      <c r="AB44" s="63">
        <v>12.5</v>
      </c>
      <c r="AD44" s="66"/>
      <c r="AE44" s="66"/>
      <c r="AF44" s="66"/>
    </row>
    <row r="45" spans="2:32">
      <c r="B45" s="49">
        <v>13</v>
      </c>
      <c r="C45" s="45">
        <v>30</v>
      </c>
      <c r="D45" s="45">
        <v>28</v>
      </c>
      <c r="E45" s="45">
        <v>25</v>
      </c>
      <c r="F45" s="45">
        <v>25</v>
      </c>
      <c r="G45" s="45">
        <v>30</v>
      </c>
      <c r="H45" s="45">
        <v>27</v>
      </c>
      <c r="I45" s="45">
        <v>28</v>
      </c>
      <c r="J45" s="45">
        <v>30</v>
      </c>
      <c r="K45" s="45">
        <v>29</v>
      </c>
      <c r="L45" s="45">
        <v>32</v>
      </c>
      <c r="M45" s="45">
        <v>28</v>
      </c>
      <c r="N45" s="46">
        <v>29</v>
      </c>
      <c r="R45" s="410" t="s">
        <v>87</v>
      </c>
      <c r="S45" s="45" t="s">
        <v>297</v>
      </c>
      <c r="T45" s="62">
        <v>41.2</v>
      </c>
      <c r="U45" s="62">
        <v>41.8</v>
      </c>
      <c r="V45" s="62">
        <v>48.8</v>
      </c>
      <c r="W45" s="62">
        <v>21.2</v>
      </c>
      <c r="X45" s="62">
        <v>21.1</v>
      </c>
      <c r="Y45" s="62">
        <v>21.5</v>
      </c>
      <c r="Z45" s="62">
        <v>37.6</v>
      </c>
      <c r="AA45" s="62">
        <v>37.1</v>
      </c>
      <c r="AB45" s="63">
        <v>29.7</v>
      </c>
      <c r="AD45" s="66"/>
      <c r="AE45" s="66"/>
      <c r="AF45" s="66"/>
    </row>
    <row r="46" spans="2:32" ht="15.75" thickBot="1">
      <c r="B46" s="50">
        <v>17</v>
      </c>
      <c r="C46" s="39">
        <v>29</v>
      </c>
      <c r="D46" s="39">
        <v>29</v>
      </c>
      <c r="E46" s="39">
        <v>27</v>
      </c>
      <c r="F46" s="39">
        <v>25</v>
      </c>
      <c r="G46" s="39">
        <v>30</v>
      </c>
      <c r="H46" s="39">
        <v>28</v>
      </c>
      <c r="I46" s="39">
        <v>30</v>
      </c>
      <c r="J46" s="39">
        <v>29</v>
      </c>
      <c r="K46" s="39">
        <v>27</v>
      </c>
      <c r="L46" s="39">
        <v>32</v>
      </c>
      <c r="M46" s="39">
        <v>28</v>
      </c>
      <c r="N46" s="40">
        <v>29</v>
      </c>
      <c r="R46" s="410"/>
      <c r="S46" s="45" t="s">
        <v>298</v>
      </c>
      <c r="T46" s="62">
        <v>46.3</v>
      </c>
      <c r="U46" s="62">
        <v>40.799999999999997</v>
      </c>
      <c r="V46" s="62">
        <v>64.3</v>
      </c>
      <c r="W46" s="62">
        <v>44.01</v>
      </c>
      <c r="X46" s="62">
        <v>47.9</v>
      </c>
      <c r="Y46" s="62">
        <v>30.96</v>
      </c>
      <c r="Z46" s="62">
        <v>9.69</v>
      </c>
      <c r="AA46" s="62">
        <v>11.3</v>
      </c>
      <c r="AB46" s="63">
        <v>4.74</v>
      </c>
      <c r="AD46" s="66"/>
      <c r="AE46" s="66"/>
      <c r="AF46" s="66"/>
    </row>
    <row r="47" spans="2:32">
      <c r="R47" s="410"/>
      <c r="S47" s="45" t="s">
        <v>299</v>
      </c>
      <c r="T47" s="62">
        <v>27.4</v>
      </c>
      <c r="U47" s="62">
        <v>28.2</v>
      </c>
      <c r="V47" s="62">
        <v>31.7</v>
      </c>
      <c r="W47" s="62">
        <v>49.2</v>
      </c>
      <c r="X47" s="62">
        <v>48.7</v>
      </c>
      <c r="Y47" s="62">
        <v>57.6</v>
      </c>
      <c r="Z47" s="62">
        <v>23.4</v>
      </c>
      <c r="AA47" s="62">
        <v>23.1</v>
      </c>
      <c r="AB47" s="63">
        <v>10.7</v>
      </c>
      <c r="AD47" s="66"/>
      <c r="AE47" s="66"/>
      <c r="AF47" s="66"/>
    </row>
    <row r="48" spans="2:32" ht="16.5" thickBot="1">
      <c r="B48" s="59" t="s">
        <v>291</v>
      </c>
      <c r="R48" s="410"/>
      <c r="S48" s="45" t="s">
        <v>300</v>
      </c>
      <c r="T48" s="62">
        <v>38.9</v>
      </c>
      <c r="U48" s="62">
        <v>42.6</v>
      </c>
      <c r="V48" s="62">
        <v>40.799999999999997</v>
      </c>
      <c r="W48" s="62">
        <v>22.1</v>
      </c>
      <c r="X48" s="62">
        <v>25.8</v>
      </c>
      <c r="Y48" s="62">
        <v>26.2</v>
      </c>
      <c r="Z48" s="62">
        <v>39</v>
      </c>
      <c r="AA48" s="62">
        <v>31.6</v>
      </c>
      <c r="AB48" s="63">
        <v>33</v>
      </c>
      <c r="AD48" s="66"/>
      <c r="AE48" s="66"/>
      <c r="AF48" s="66"/>
    </row>
    <row r="49" spans="2:32" ht="15.75" thickBot="1">
      <c r="B49" s="11" t="s">
        <v>244</v>
      </c>
      <c r="C49" s="279" t="s">
        <v>95</v>
      </c>
      <c r="D49" s="279"/>
      <c r="E49" s="279"/>
      <c r="F49" s="279"/>
      <c r="G49" s="279"/>
      <c r="H49" s="279"/>
      <c r="I49" s="279" t="s">
        <v>129</v>
      </c>
      <c r="J49" s="279"/>
      <c r="K49" s="279"/>
      <c r="L49" s="279"/>
      <c r="M49" s="279"/>
      <c r="N49" s="280"/>
      <c r="R49" s="411"/>
      <c r="S49" s="39" t="s">
        <v>301</v>
      </c>
      <c r="T49" s="64">
        <v>56.1</v>
      </c>
      <c r="U49" s="64">
        <v>55</v>
      </c>
      <c r="V49" s="64">
        <v>66.599999999999994</v>
      </c>
      <c r="W49" s="64">
        <v>25.2</v>
      </c>
      <c r="X49" s="64">
        <v>25.1</v>
      </c>
      <c r="Y49" s="64">
        <v>20.2</v>
      </c>
      <c r="Z49" s="64">
        <v>18.7</v>
      </c>
      <c r="AA49" s="64">
        <v>19.899999999999999</v>
      </c>
      <c r="AB49" s="65">
        <v>13.2</v>
      </c>
      <c r="AD49" s="66"/>
      <c r="AE49" s="66"/>
      <c r="AF49" s="66"/>
    </row>
    <row r="50" spans="2:32">
      <c r="B50" s="49">
        <v>9</v>
      </c>
      <c r="C50" s="6">
        <v>43.218000000000004</v>
      </c>
      <c r="D50" s="6">
        <v>26.111999999999998</v>
      </c>
      <c r="E50" s="6">
        <v>26.568000000000001</v>
      </c>
      <c r="F50" s="6">
        <v>62.426000000000002</v>
      </c>
      <c r="G50" s="6">
        <v>78.75</v>
      </c>
      <c r="H50" s="6">
        <v>54.1205</v>
      </c>
      <c r="I50" s="6">
        <v>13.122</v>
      </c>
      <c r="J50" s="6">
        <v>18.45</v>
      </c>
      <c r="K50" s="6">
        <v>30.324000000000002</v>
      </c>
      <c r="L50" s="6">
        <v>8.4375</v>
      </c>
      <c r="M50" s="6">
        <v>32.856000000000002</v>
      </c>
      <c r="N50" s="7">
        <v>13.456</v>
      </c>
      <c r="AD50" s="66"/>
    </row>
    <row r="51" spans="2:32">
      <c r="B51" s="49">
        <v>17</v>
      </c>
      <c r="C51" s="6">
        <v>113.15</v>
      </c>
      <c r="D51" s="6">
        <v>58.76</v>
      </c>
      <c r="E51" s="6">
        <v>81.634</v>
      </c>
      <c r="F51" s="6">
        <v>150.3125</v>
      </c>
      <c r="G51" s="6">
        <v>127.08799999999999</v>
      </c>
      <c r="H51" s="6">
        <v>86.05</v>
      </c>
      <c r="I51" s="6">
        <v>32.701500000000003</v>
      </c>
      <c r="J51" s="6">
        <v>54.1205</v>
      </c>
      <c r="K51" s="6">
        <v>63.6265</v>
      </c>
      <c r="L51" s="6">
        <v>72.828000000000003</v>
      </c>
      <c r="M51" s="6">
        <v>56.329500000000003</v>
      </c>
      <c r="N51" s="7">
        <v>28.064499999999999</v>
      </c>
    </row>
    <row r="52" spans="2:32">
      <c r="B52" s="49">
        <v>19</v>
      </c>
      <c r="C52" s="6">
        <v>147.5</v>
      </c>
      <c r="D52" s="6">
        <v>114.245</v>
      </c>
      <c r="E52" s="6">
        <v>146.22499999999999</v>
      </c>
      <c r="F52" s="6">
        <v>155.91399999999999</v>
      </c>
      <c r="G52" s="6">
        <v>132.75</v>
      </c>
      <c r="H52" s="6">
        <v>277.60000000000002</v>
      </c>
      <c r="I52" s="6">
        <v>75.631500000000003</v>
      </c>
      <c r="J52" s="6">
        <v>99.405000000000001</v>
      </c>
      <c r="K52" s="6">
        <v>127.8095</v>
      </c>
      <c r="L52" s="6">
        <v>87.88</v>
      </c>
      <c r="M52" s="6">
        <v>62.207999999999998</v>
      </c>
      <c r="N52" s="7">
        <v>73.007999999999996</v>
      </c>
    </row>
    <row r="53" spans="2:32">
      <c r="B53" s="49">
        <v>25</v>
      </c>
      <c r="C53" s="6">
        <v>276.24</v>
      </c>
      <c r="D53" s="6">
        <v>281.25</v>
      </c>
      <c r="E53" s="6">
        <v>390.15</v>
      </c>
      <c r="F53" s="6">
        <v>314.43200000000002</v>
      </c>
      <c r="G53" s="6">
        <v>306.54399999999998</v>
      </c>
      <c r="H53" s="6">
        <v>365.94799999999998</v>
      </c>
      <c r="I53" s="6">
        <v>137.21600000000001</v>
      </c>
      <c r="J53" s="6">
        <v>278.17599999999999</v>
      </c>
      <c r="K53" s="6">
        <v>265.58600000000001</v>
      </c>
      <c r="L53" s="6">
        <v>314.43200000000002</v>
      </c>
      <c r="M53" s="6">
        <v>196.46250000000001</v>
      </c>
      <c r="N53" s="7">
        <v>204.768</v>
      </c>
    </row>
    <row r="54" spans="2:32" ht="15.75" thickBot="1">
      <c r="B54" s="50">
        <v>30</v>
      </c>
      <c r="C54" s="9">
        <v>501.642</v>
      </c>
      <c r="D54" s="9">
        <v>327.65249999999997</v>
      </c>
      <c r="E54" s="9">
        <v>805.79200000000003</v>
      </c>
      <c r="F54" s="9">
        <v>562.096</v>
      </c>
      <c r="G54" s="9">
        <v>349.49599999999998</v>
      </c>
      <c r="H54" s="9">
        <v>521.32399999999996</v>
      </c>
      <c r="I54" s="9">
        <v>343.1875</v>
      </c>
      <c r="J54" s="9">
        <v>465.83100000000002</v>
      </c>
      <c r="K54" s="9">
        <v>631.37699999999995</v>
      </c>
      <c r="L54" s="9">
        <v>471.19549999999998</v>
      </c>
      <c r="M54" s="9">
        <v>535.39200000000005</v>
      </c>
      <c r="N54" s="10">
        <v>592.96050000000002</v>
      </c>
    </row>
  </sheetData>
  <mergeCells count="38">
    <mergeCell ref="W39:Y39"/>
    <mergeCell ref="T26:V26"/>
    <mergeCell ref="W26:Y26"/>
    <mergeCell ref="Z39:AB39"/>
    <mergeCell ref="Z26:AB26"/>
    <mergeCell ref="T39:V39"/>
    <mergeCell ref="AH14:AL14"/>
    <mergeCell ref="S20:W20"/>
    <mergeCell ref="X20:AB20"/>
    <mergeCell ref="AC20:AG20"/>
    <mergeCell ref="AH20:AL20"/>
    <mergeCell ref="R26:S26"/>
    <mergeCell ref="C41:H41"/>
    <mergeCell ref="I41:N41"/>
    <mergeCell ref="C49:H49"/>
    <mergeCell ref="I49:N49"/>
    <mergeCell ref="R39:S39"/>
    <mergeCell ref="R40:R44"/>
    <mergeCell ref="R45:R49"/>
    <mergeCell ref="R27:R31"/>
    <mergeCell ref="R32:R36"/>
    <mergeCell ref="C28:H28"/>
    <mergeCell ref="I28:N28"/>
    <mergeCell ref="C37:H37"/>
    <mergeCell ref="I37:N37"/>
    <mergeCell ref="C3:I3"/>
    <mergeCell ref="J3:P3"/>
    <mergeCell ref="C15:I15"/>
    <mergeCell ref="J15:P15"/>
    <mergeCell ref="C19:I19"/>
    <mergeCell ref="J19:P19"/>
    <mergeCell ref="Y3:AD3"/>
    <mergeCell ref="S7:X7"/>
    <mergeCell ref="Y7:AD7"/>
    <mergeCell ref="S14:W14"/>
    <mergeCell ref="X14:AB14"/>
    <mergeCell ref="S3:X3"/>
    <mergeCell ref="AC14:AG14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workbookViewId="0">
      <selection sqref="A1:XFD1048576"/>
    </sheetView>
  </sheetViews>
  <sheetFormatPr defaultRowHeight="15"/>
  <sheetData>
    <row r="2" spans="2:10" ht="16.5" thickBot="1">
      <c r="B2" s="59" t="s">
        <v>308</v>
      </c>
    </row>
    <row r="3" spans="2:10">
      <c r="B3" s="11"/>
      <c r="C3" s="279" t="s">
        <v>95</v>
      </c>
      <c r="D3" s="279"/>
      <c r="E3" s="279"/>
      <c r="F3" s="279"/>
      <c r="G3" s="279" t="s">
        <v>129</v>
      </c>
      <c r="H3" s="279"/>
      <c r="I3" s="280"/>
    </row>
    <row r="4" spans="2:10">
      <c r="B4" s="38" t="s">
        <v>307</v>
      </c>
      <c r="C4" s="6">
        <v>2.806</v>
      </c>
      <c r="D4" s="6">
        <v>4.6524999999999999</v>
      </c>
      <c r="E4" s="6">
        <v>4.6614000000000004</v>
      </c>
      <c r="F4" s="6">
        <v>6.5677000000000003</v>
      </c>
      <c r="G4" s="6">
        <v>4.7450999999999999</v>
      </c>
      <c r="H4" s="6">
        <v>4.1386000000000003</v>
      </c>
      <c r="I4" s="7">
        <v>6.6738</v>
      </c>
      <c r="J4" s="35"/>
    </row>
    <row r="5" spans="2:10">
      <c r="B5" s="38" t="s">
        <v>309</v>
      </c>
      <c r="C5" s="6">
        <v>0.3851</v>
      </c>
      <c r="D5" s="6">
        <v>0.89800000000000002</v>
      </c>
      <c r="E5" s="6">
        <v>0.37509999999999999</v>
      </c>
      <c r="F5" s="6">
        <v>0.29649999999999999</v>
      </c>
      <c r="G5" s="6">
        <v>0.65639999999999998</v>
      </c>
      <c r="H5" s="6">
        <v>0.37940000000000002</v>
      </c>
      <c r="I5" s="7">
        <v>0.7177</v>
      </c>
      <c r="J5" s="35"/>
    </row>
    <row r="6" spans="2:10">
      <c r="B6" s="38" t="s">
        <v>310</v>
      </c>
      <c r="C6" s="6">
        <v>0.4577</v>
      </c>
      <c r="D6" s="6">
        <v>0.80889999999999995</v>
      </c>
      <c r="E6" s="6">
        <v>1.9500999999999999</v>
      </c>
      <c r="F6" s="6">
        <v>1.4725999999999999</v>
      </c>
      <c r="G6" s="6">
        <v>2.5150000000000001</v>
      </c>
      <c r="H6" s="6">
        <v>1.9367000000000001</v>
      </c>
      <c r="I6" s="7">
        <v>1.3898999999999999</v>
      </c>
      <c r="J6" s="35"/>
    </row>
    <row r="7" spans="2:10">
      <c r="B7" s="38" t="s">
        <v>311</v>
      </c>
      <c r="C7" s="6">
        <v>1.5621</v>
      </c>
      <c r="D7" s="6">
        <v>0.502</v>
      </c>
      <c r="E7" s="6">
        <v>3.6453000000000002</v>
      </c>
      <c r="F7" s="6">
        <v>0.50119999999999998</v>
      </c>
      <c r="G7" s="6">
        <v>1.1573</v>
      </c>
      <c r="H7" s="6">
        <v>1.8486</v>
      </c>
      <c r="I7" s="7">
        <v>0.74860000000000004</v>
      </c>
      <c r="J7" s="35"/>
    </row>
    <row r="8" spans="2:10">
      <c r="B8" s="38" t="s">
        <v>312</v>
      </c>
      <c r="C8" s="6">
        <v>11.4697</v>
      </c>
      <c r="D8" s="6">
        <v>6.9969000000000001</v>
      </c>
      <c r="E8" s="6">
        <v>18.511600000000001</v>
      </c>
      <c r="F8" s="6">
        <v>13.449400000000001</v>
      </c>
      <c r="G8" s="6">
        <v>14.1952</v>
      </c>
      <c r="H8" s="6">
        <v>15.4267</v>
      </c>
      <c r="I8" s="7">
        <v>11.826000000000001</v>
      </c>
      <c r="J8" s="35"/>
    </row>
    <row r="9" spans="2:10">
      <c r="B9" s="38" t="s">
        <v>313</v>
      </c>
      <c r="C9" s="6">
        <v>21.037299999999998</v>
      </c>
      <c r="D9" s="6">
        <v>21.0334</v>
      </c>
      <c r="E9" s="6">
        <v>31.240300000000001</v>
      </c>
      <c r="F9" s="6">
        <v>21.409099999999999</v>
      </c>
      <c r="G9" s="6">
        <v>29.468800000000002</v>
      </c>
      <c r="H9" s="6">
        <v>23.589600000000001</v>
      </c>
      <c r="I9" s="7">
        <v>21.321000000000002</v>
      </c>
      <c r="J9" s="35"/>
    </row>
    <row r="10" spans="2:10" ht="15.75" thickBot="1">
      <c r="B10" s="37" t="s">
        <v>314</v>
      </c>
      <c r="C10" s="9">
        <v>37.818199999999997</v>
      </c>
      <c r="D10" s="9">
        <v>48.131599999999999</v>
      </c>
      <c r="E10" s="9">
        <v>26.892099999999999</v>
      </c>
      <c r="F10" s="9">
        <v>40.377899999999997</v>
      </c>
      <c r="G10" s="9">
        <v>26.157800000000002</v>
      </c>
      <c r="H10" s="9">
        <v>25.224599999999999</v>
      </c>
      <c r="I10" s="10">
        <v>38.271999999999998</v>
      </c>
      <c r="J10" s="35"/>
    </row>
    <row r="12" spans="2:10" ht="16.5" thickBot="1">
      <c r="B12" s="59" t="s">
        <v>315</v>
      </c>
    </row>
    <row r="13" spans="2:10">
      <c r="B13" s="11"/>
      <c r="C13" s="279" t="s">
        <v>166</v>
      </c>
      <c r="D13" s="279"/>
      <c r="E13" s="279"/>
      <c r="F13" s="279"/>
      <c r="G13" s="279" t="s">
        <v>87</v>
      </c>
      <c r="H13" s="279"/>
      <c r="I13" s="279"/>
      <c r="J13" s="280"/>
    </row>
    <row r="14" spans="2:10">
      <c r="B14" s="38" t="s">
        <v>307</v>
      </c>
      <c r="C14" s="6">
        <v>5.3085000000000004</v>
      </c>
      <c r="D14" s="6">
        <v>2.2286000000000001</v>
      </c>
      <c r="E14" s="6">
        <v>3.2484000000000002</v>
      </c>
      <c r="F14" s="6">
        <v>3.4626000000000001</v>
      </c>
      <c r="G14" s="6">
        <v>4.5180999999999996</v>
      </c>
      <c r="H14" s="6">
        <v>6.6856999999999998</v>
      </c>
      <c r="I14" s="6">
        <v>4.3295000000000003</v>
      </c>
      <c r="J14" s="67">
        <v>5.9307999999999996</v>
      </c>
    </row>
    <row r="15" spans="2:10">
      <c r="B15" s="38" t="s">
        <v>309</v>
      </c>
      <c r="C15" s="6">
        <v>0.7893</v>
      </c>
      <c r="D15" s="6">
        <v>0.24909999999999999</v>
      </c>
      <c r="E15" s="6">
        <v>0.1</v>
      </c>
      <c r="F15" s="6">
        <v>0.6079</v>
      </c>
      <c r="G15" s="6">
        <v>0.39</v>
      </c>
      <c r="H15" s="6">
        <v>0.55959999999999999</v>
      </c>
      <c r="I15" s="6">
        <v>0.3553</v>
      </c>
      <c r="J15" s="67">
        <v>0.40350000000000003</v>
      </c>
    </row>
    <row r="16" spans="2:10">
      <c r="B16" s="38" t="s">
        <v>310</v>
      </c>
      <c r="C16" s="6">
        <v>1.1246</v>
      </c>
      <c r="D16" s="6">
        <v>1.3765000000000001</v>
      </c>
      <c r="E16" s="6">
        <v>0.79959999999999998</v>
      </c>
      <c r="F16" s="6">
        <v>2.3069999999999999</v>
      </c>
      <c r="G16" s="6">
        <v>2.2997000000000001</v>
      </c>
      <c r="H16" s="6">
        <v>1.5149999999999999</v>
      </c>
      <c r="I16" s="6">
        <v>1.1820999999999999</v>
      </c>
      <c r="J16" s="67">
        <v>1.0324</v>
      </c>
    </row>
    <row r="17" spans="2:10">
      <c r="B17" s="38" t="s">
        <v>311</v>
      </c>
      <c r="C17" s="6">
        <v>2.8839999999999999</v>
      </c>
      <c r="D17" s="6">
        <v>5.0865</v>
      </c>
      <c r="E17" s="6">
        <v>0.94950000000000001</v>
      </c>
      <c r="F17" s="6">
        <v>1.8280000000000001</v>
      </c>
      <c r="G17" s="6">
        <v>2.8153000000000001</v>
      </c>
      <c r="H17" s="6">
        <v>3.1474000000000002</v>
      </c>
      <c r="I17" s="6">
        <v>1.6688000000000001</v>
      </c>
      <c r="J17" s="67">
        <v>2.9607000000000001</v>
      </c>
    </row>
    <row r="18" spans="2:10">
      <c r="B18" s="38" t="s">
        <v>312</v>
      </c>
      <c r="C18" s="6">
        <v>9.3752999999999993</v>
      </c>
      <c r="D18" s="6">
        <v>7.8592000000000004</v>
      </c>
      <c r="E18" s="6">
        <v>5.2973999999999997</v>
      </c>
      <c r="F18" s="6">
        <v>7.9863999999999997</v>
      </c>
      <c r="G18" s="6">
        <v>10.1151</v>
      </c>
      <c r="H18" s="6">
        <v>11.867900000000001</v>
      </c>
      <c r="I18" s="6">
        <v>7.9885000000000002</v>
      </c>
      <c r="J18" s="67">
        <v>11.3332</v>
      </c>
    </row>
    <row r="19" spans="2:10">
      <c r="B19" s="38" t="s">
        <v>313</v>
      </c>
      <c r="C19" s="6">
        <v>15.3704</v>
      </c>
      <c r="D19" s="6">
        <v>9.3012999999999995</v>
      </c>
      <c r="E19" s="6">
        <v>8.8956</v>
      </c>
      <c r="F19" s="6">
        <v>8.7295999999999996</v>
      </c>
      <c r="G19" s="6">
        <v>6.6257000000000001</v>
      </c>
      <c r="H19" s="6">
        <v>11.728199999999999</v>
      </c>
      <c r="I19" s="6">
        <v>8.8728999999999996</v>
      </c>
      <c r="J19" s="67">
        <v>9.2380999999999993</v>
      </c>
    </row>
    <row r="20" spans="2:10" ht="15.75" thickBot="1">
      <c r="B20" s="37" t="s">
        <v>314</v>
      </c>
      <c r="C20" s="9">
        <v>41.158700000000003</v>
      </c>
      <c r="D20" s="9">
        <v>37.670400000000001</v>
      </c>
      <c r="E20" s="9">
        <v>63.917999999999999</v>
      </c>
      <c r="F20" s="9">
        <v>55.668700000000001</v>
      </c>
      <c r="G20" s="9">
        <v>32.514499999999998</v>
      </c>
      <c r="H20" s="9">
        <v>33.775500000000001</v>
      </c>
      <c r="I20" s="9">
        <v>52.006500000000003</v>
      </c>
      <c r="J20" s="68">
        <v>34.7136</v>
      </c>
    </row>
    <row r="22" spans="2:10">
      <c r="C22" s="17"/>
      <c r="D22" s="17"/>
      <c r="E22" s="17"/>
      <c r="F22" s="17"/>
      <c r="G22" s="17"/>
      <c r="H22" s="17"/>
      <c r="I22" s="17"/>
    </row>
    <row r="23" spans="2:10">
      <c r="C23" s="17"/>
      <c r="D23" s="17"/>
      <c r="E23" s="17"/>
      <c r="F23" s="17"/>
      <c r="G23" s="17"/>
      <c r="H23" s="17"/>
      <c r="I23" s="17"/>
    </row>
    <row r="26" spans="2:10">
      <c r="C26" s="17"/>
      <c r="D26" s="17"/>
      <c r="E26" s="17"/>
      <c r="F26" s="17"/>
      <c r="G26" s="17"/>
      <c r="H26" s="17"/>
      <c r="I26" s="17"/>
      <c r="J26" s="17"/>
    </row>
    <row r="27" spans="2:10">
      <c r="C27" s="17"/>
      <c r="D27" s="17"/>
      <c r="E27" s="17"/>
      <c r="F27" s="17"/>
      <c r="G27" s="17"/>
      <c r="H27" s="17"/>
      <c r="I27" s="17"/>
      <c r="J27" s="17"/>
    </row>
  </sheetData>
  <mergeCells count="4">
    <mergeCell ref="C3:F3"/>
    <mergeCell ref="G3:I3"/>
    <mergeCell ref="C13:F13"/>
    <mergeCell ref="G13:J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46"/>
  <sheetViews>
    <sheetView topLeftCell="A34" workbookViewId="0">
      <selection sqref="A1:XFD1048576"/>
    </sheetView>
  </sheetViews>
  <sheetFormatPr defaultRowHeight="15"/>
  <sheetData>
    <row r="2" spans="2:26" ht="16.5" thickBot="1">
      <c r="B2" s="59" t="s">
        <v>316</v>
      </c>
      <c r="P2" s="59" t="s">
        <v>326</v>
      </c>
    </row>
    <row r="3" spans="2:26">
      <c r="B3" s="11"/>
      <c r="C3" s="279" t="s">
        <v>317</v>
      </c>
      <c r="D3" s="279"/>
      <c r="E3" s="279"/>
      <c r="F3" s="279"/>
      <c r="G3" s="279"/>
      <c r="H3" s="279"/>
      <c r="I3" s="279" t="s">
        <v>318</v>
      </c>
      <c r="J3" s="279"/>
      <c r="K3" s="279"/>
      <c r="L3" s="279"/>
      <c r="M3" s="279"/>
      <c r="N3" s="280"/>
      <c r="P3" s="11"/>
      <c r="Q3" s="340" t="s">
        <v>166</v>
      </c>
      <c r="R3" s="340"/>
      <c r="S3" s="340"/>
      <c r="T3" s="340"/>
      <c r="U3" s="340"/>
      <c r="V3" s="340" t="s">
        <v>87</v>
      </c>
      <c r="W3" s="340"/>
      <c r="X3" s="340"/>
      <c r="Y3" s="340"/>
      <c r="Z3" s="341"/>
    </row>
    <row r="4" spans="2:26" ht="15.75" thickBot="1">
      <c r="B4" s="37" t="s">
        <v>211</v>
      </c>
      <c r="C4" s="9">
        <v>1388.587</v>
      </c>
      <c r="D4" s="9">
        <v>1242.1500000000001</v>
      </c>
      <c r="E4" s="9">
        <v>1766.3679999999999</v>
      </c>
      <c r="F4" s="9">
        <v>1093.0340000000001</v>
      </c>
      <c r="G4" s="9">
        <v>1304.6880000000001</v>
      </c>
      <c r="H4" s="9">
        <v>2224.4270000000001</v>
      </c>
      <c r="I4" s="9">
        <v>595.65</v>
      </c>
      <c r="J4" s="9">
        <v>448</v>
      </c>
      <c r="K4" s="9">
        <v>925.94600000000003</v>
      </c>
      <c r="L4" s="9">
        <v>666.46799999999996</v>
      </c>
      <c r="M4" s="9">
        <v>696.63199999999995</v>
      </c>
      <c r="N4" s="10">
        <v>1158.9480000000001</v>
      </c>
      <c r="P4" s="37" t="s">
        <v>173</v>
      </c>
      <c r="Q4" s="39">
        <v>6</v>
      </c>
      <c r="R4" s="39">
        <v>3</v>
      </c>
      <c r="S4" s="39">
        <v>4</v>
      </c>
      <c r="T4" s="39">
        <v>5</v>
      </c>
      <c r="U4" s="39">
        <v>2</v>
      </c>
      <c r="V4" s="39">
        <v>6</v>
      </c>
      <c r="W4" s="39">
        <v>10</v>
      </c>
      <c r="X4" s="39">
        <v>18</v>
      </c>
      <c r="Y4" s="39">
        <v>10</v>
      </c>
      <c r="Z4" s="40">
        <v>11</v>
      </c>
    </row>
    <row r="5" spans="2:26" ht="15.75" thickBot="1"/>
    <row r="6" spans="2:26" ht="16.5" thickBot="1">
      <c r="B6" s="11"/>
      <c r="C6" s="279" t="s">
        <v>319</v>
      </c>
      <c r="D6" s="279"/>
      <c r="E6" s="279"/>
      <c r="F6" s="279"/>
      <c r="G6" s="279"/>
      <c r="H6" s="279" t="s">
        <v>320</v>
      </c>
      <c r="I6" s="279"/>
      <c r="J6" s="279"/>
      <c r="K6" s="279"/>
      <c r="L6" s="280"/>
      <c r="P6" s="59" t="s">
        <v>327</v>
      </c>
    </row>
    <row r="7" spans="2:26" ht="15.75" thickBot="1">
      <c r="B7" s="37" t="s">
        <v>211</v>
      </c>
      <c r="C7" s="9">
        <v>441.45</v>
      </c>
      <c r="D7" s="9">
        <v>488.13600000000002</v>
      </c>
      <c r="E7" s="9">
        <v>406.50299999999999</v>
      </c>
      <c r="F7" s="9">
        <v>473.8125</v>
      </c>
      <c r="G7" s="9">
        <v>534.33600000000001</v>
      </c>
      <c r="H7" s="9">
        <v>671.05799999999999</v>
      </c>
      <c r="I7" s="9">
        <v>625.75250000000005</v>
      </c>
      <c r="J7" s="9">
        <v>531.60850000000005</v>
      </c>
      <c r="K7" s="9">
        <v>452.01549999999997</v>
      </c>
      <c r="L7" s="10">
        <v>384.59199999999998</v>
      </c>
      <c r="P7" s="11"/>
      <c r="Q7" s="340" t="s">
        <v>166</v>
      </c>
      <c r="R7" s="340"/>
      <c r="S7" s="340"/>
      <c r="T7" s="340"/>
      <c r="U7" s="340"/>
      <c r="V7" s="340" t="s">
        <v>87</v>
      </c>
      <c r="W7" s="340"/>
      <c r="X7" s="340"/>
      <c r="Y7" s="340"/>
      <c r="Z7" s="341"/>
    </row>
    <row r="8" spans="2:26" ht="15.75" thickBot="1">
      <c r="P8" s="37" t="s">
        <v>172</v>
      </c>
      <c r="Q8" s="9">
        <v>0.70058900000000002</v>
      </c>
      <c r="R8" s="9">
        <v>1.9305909999999999</v>
      </c>
      <c r="S8" s="9">
        <v>1.472407</v>
      </c>
      <c r="T8" s="9">
        <v>0.273036</v>
      </c>
      <c r="U8" s="9">
        <v>0.62337699999999996</v>
      </c>
      <c r="V8" s="9">
        <v>2.9522659999999998</v>
      </c>
      <c r="W8" s="9">
        <v>1.3491690000000001</v>
      </c>
      <c r="X8" s="9">
        <v>1.853297</v>
      </c>
      <c r="Y8" s="9">
        <v>3.1115439999999999</v>
      </c>
      <c r="Z8" s="10">
        <v>3.6125159999999998</v>
      </c>
    </row>
    <row r="10" spans="2:26" ht="16.5" thickBot="1">
      <c r="B10" s="59" t="s">
        <v>321</v>
      </c>
      <c r="P10" s="59" t="s">
        <v>328</v>
      </c>
    </row>
    <row r="11" spans="2:26">
      <c r="B11" s="11"/>
      <c r="C11" s="279" t="s">
        <v>317</v>
      </c>
      <c r="D11" s="279"/>
      <c r="E11" s="279"/>
      <c r="F11" s="279"/>
      <c r="G11" s="279"/>
      <c r="H11" s="279"/>
      <c r="I11" s="279" t="s">
        <v>318</v>
      </c>
      <c r="J11" s="279"/>
      <c r="K11" s="279"/>
      <c r="L11" s="279"/>
      <c r="M11" s="279"/>
      <c r="N11" s="280"/>
      <c r="P11" s="11"/>
      <c r="Q11" s="405" t="s">
        <v>317</v>
      </c>
      <c r="R11" s="406"/>
      <c r="S11" s="406"/>
      <c r="T11" s="407"/>
      <c r="U11" s="405" t="s">
        <v>318</v>
      </c>
      <c r="V11" s="406"/>
      <c r="W11" s="406"/>
      <c r="X11" s="408"/>
    </row>
    <row r="12" spans="2:26" ht="15.95" customHeight="1" thickBot="1">
      <c r="B12" s="37" t="s">
        <v>159</v>
      </c>
      <c r="C12" s="9">
        <v>1.05</v>
      </c>
      <c r="D12" s="9">
        <v>0.96</v>
      </c>
      <c r="E12" s="9">
        <v>1.23</v>
      </c>
      <c r="F12" s="9">
        <v>0.95</v>
      </c>
      <c r="G12" s="9">
        <v>0.93</v>
      </c>
      <c r="H12" s="9">
        <v>1.41</v>
      </c>
      <c r="I12" s="9">
        <v>0.71</v>
      </c>
      <c r="J12" s="9">
        <v>0.57999999999999996</v>
      </c>
      <c r="K12" s="9">
        <v>0.77</v>
      </c>
      <c r="L12" s="9">
        <v>0.76</v>
      </c>
      <c r="M12" s="9">
        <v>0.97</v>
      </c>
      <c r="N12" s="10">
        <v>0.67</v>
      </c>
      <c r="P12" s="38" t="s">
        <v>88</v>
      </c>
      <c r="Q12" s="6">
        <v>0.89087300000000003</v>
      </c>
      <c r="R12" s="6">
        <v>1.1223540000000001</v>
      </c>
      <c r="S12" s="6">
        <v>0.93716900000000003</v>
      </c>
      <c r="T12" s="6">
        <v>1.0496030000000001</v>
      </c>
      <c r="U12" s="6">
        <v>0.91732800000000003</v>
      </c>
      <c r="V12" s="6">
        <v>0.40277800000000002</v>
      </c>
      <c r="W12" s="6">
        <v>0.43716899999999997</v>
      </c>
      <c r="X12" s="7">
        <v>0.74536999999999998</v>
      </c>
    </row>
    <row r="13" spans="2:26" ht="15.75" thickBot="1">
      <c r="P13" s="38" t="s">
        <v>90</v>
      </c>
      <c r="Q13" s="6">
        <v>1.0096769999999999</v>
      </c>
      <c r="R13" s="6">
        <v>0.75161299999999998</v>
      </c>
      <c r="S13" s="6">
        <v>1.8161290000000001</v>
      </c>
      <c r="T13" s="6">
        <v>0.42258099999999998</v>
      </c>
      <c r="U13" s="6">
        <v>2.0741939999999999</v>
      </c>
      <c r="V13" s="6">
        <v>4.6548389999999999</v>
      </c>
      <c r="W13" s="6">
        <v>6.6225810000000003</v>
      </c>
      <c r="X13" s="7">
        <v>2.2677420000000001</v>
      </c>
    </row>
    <row r="14" spans="2:26" ht="15.75" thickBot="1">
      <c r="B14" s="11"/>
      <c r="C14" s="279" t="s">
        <v>319</v>
      </c>
      <c r="D14" s="279"/>
      <c r="E14" s="279"/>
      <c r="F14" s="279"/>
      <c r="G14" s="279"/>
      <c r="H14" s="279" t="s">
        <v>320</v>
      </c>
      <c r="I14" s="279"/>
      <c r="J14" s="279"/>
      <c r="K14" s="279"/>
      <c r="L14" s="280"/>
      <c r="P14" s="37" t="s">
        <v>93</v>
      </c>
      <c r="Q14" s="9">
        <v>1.4666669999999999</v>
      </c>
      <c r="R14" s="9">
        <v>1.066667</v>
      </c>
      <c r="S14" s="9">
        <v>0.8</v>
      </c>
      <c r="T14" s="9">
        <v>0.73333300000000001</v>
      </c>
      <c r="U14" s="9">
        <v>1.6</v>
      </c>
      <c r="V14" s="9">
        <v>2.6</v>
      </c>
      <c r="W14" s="9">
        <v>2.5333329999999998</v>
      </c>
      <c r="X14" s="10">
        <v>1.4</v>
      </c>
    </row>
    <row r="15" spans="2:26" ht="15.75" thickBot="1">
      <c r="B15" s="37" t="s">
        <v>159</v>
      </c>
      <c r="C15" s="9">
        <v>0.38800000000000001</v>
      </c>
      <c r="D15" s="9">
        <v>0.55800000000000005</v>
      </c>
      <c r="E15" s="9">
        <v>0.46</v>
      </c>
      <c r="F15" s="9">
        <v>0.64200000000000002</v>
      </c>
      <c r="G15" s="9">
        <v>0.57699999999999996</v>
      </c>
      <c r="H15" s="9">
        <v>0.70599999999999996</v>
      </c>
      <c r="I15" s="9">
        <v>0.89300000000000002</v>
      </c>
      <c r="J15" s="9">
        <v>0.51500000000000001</v>
      </c>
      <c r="K15" s="9">
        <v>0.47899999999999998</v>
      </c>
      <c r="L15" s="10">
        <v>0.432</v>
      </c>
    </row>
    <row r="16" spans="2:26" ht="16.5" thickBot="1">
      <c r="P16" s="59" t="s">
        <v>329</v>
      </c>
    </row>
    <row r="17" spans="2:34">
      <c r="P17" s="11"/>
      <c r="Q17" s="279" t="s">
        <v>319</v>
      </c>
      <c r="R17" s="279"/>
      <c r="S17" s="279"/>
      <c r="T17" s="279"/>
      <c r="U17" s="279"/>
      <c r="V17" s="279" t="s">
        <v>320</v>
      </c>
      <c r="W17" s="279"/>
      <c r="X17" s="279"/>
      <c r="Y17" s="279"/>
      <c r="Z17" s="280"/>
    </row>
    <row r="18" spans="2:34" ht="16.5" thickBot="1">
      <c r="B18" s="59" t="s">
        <v>322</v>
      </c>
      <c r="P18" s="38" t="s">
        <v>88</v>
      </c>
      <c r="Q18" s="6">
        <v>1.540543</v>
      </c>
      <c r="R18" s="6">
        <v>0.424896</v>
      </c>
      <c r="S18" s="6">
        <v>0.55782399999999999</v>
      </c>
      <c r="T18" s="6">
        <v>1.7589250000000001</v>
      </c>
      <c r="U18" s="6">
        <v>0.71781200000000001</v>
      </c>
      <c r="V18" s="6">
        <v>0.38691599999999998</v>
      </c>
      <c r="W18" s="6">
        <v>0.46287499999999998</v>
      </c>
      <c r="X18" s="6">
        <v>0.193221</v>
      </c>
      <c r="Y18" s="6">
        <v>0.41540100000000002</v>
      </c>
      <c r="Z18" s="7">
        <v>0.308583</v>
      </c>
    </row>
    <row r="19" spans="2:34">
      <c r="B19" s="11" t="s">
        <v>239</v>
      </c>
      <c r="C19" s="279" t="s">
        <v>317</v>
      </c>
      <c r="D19" s="279"/>
      <c r="E19" s="279"/>
      <c r="F19" s="279"/>
      <c r="G19" s="279"/>
      <c r="H19" s="279"/>
      <c r="I19" s="279" t="s">
        <v>318</v>
      </c>
      <c r="J19" s="279"/>
      <c r="K19" s="279"/>
      <c r="L19" s="279"/>
      <c r="M19" s="279"/>
      <c r="N19" s="280"/>
      <c r="P19" s="38" t="s">
        <v>90</v>
      </c>
      <c r="Q19" s="6">
        <v>1.065753</v>
      </c>
      <c r="R19" s="6">
        <v>1.2575339999999999</v>
      </c>
      <c r="S19" s="6">
        <v>1.1753420000000001</v>
      </c>
      <c r="T19" s="6">
        <v>0.65479500000000002</v>
      </c>
      <c r="U19" s="6">
        <v>0.84657499999999997</v>
      </c>
      <c r="V19" s="6">
        <v>2</v>
      </c>
      <c r="W19" s="6">
        <v>3.246575</v>
      </c>
      <c r="X19" s="6">
        <v>1.5041100000000001</v>
      </c>
      <c r="Y19" s="6">
        <v>1.2027399999999999</v>
      </c>
      <c r="Z19" s="7">
        <v>2.654795</v>
      </c>
    </row>
    <row r="20" spans="2:34" ht="15.75" thickBot="1">
      <c r="B20" s="49">
        <v>0</v>
      </c>
      <c r="C20" s="6">
        <v>23.7</v>
      </c>
      <c r="D20" s="6">
        <v>23.1</v>
      </c>
      <c r="E20" s="6">
        <v>22.9</v>
      </c>
      <c r="F20" s="6">
        <v>22.3</v>
      </c>
      <c r="G20" s="6">
        <v>23.3</v>
      </c>
      <c r="H20" s="6">
        <v>23.85</v>
      </c>
      <c r="I20" s="6">
        <v>22.85</v>
      </c>
      <c r="J20" s="6">
        <v>21.87</v>
      </c>
      <c r="K20" s="6">
        <v>22.47</v>
      </c>
      <c r="L20" s="6">
        <v>20.100000000000001</v>
      </c>
      <c r="M20" s="6">
        <v>21.8</v>
      </c>
      <c r="N20" s="7">
        <v>20.9</v>
      </c>
      <c r="P20" s="37" t="s">
        <v>93</v>
      </c>
      <c r="Q20" s="9">
        <v>1.081081</v>
      </c>
      <c r="R20" s="9">
        <v>0.72072099999999995</v>
      </c>
      <c r="S20" s="9">
        <v>1.261261</v>
      </c>
      <c r="T20" s="9">
        <v>0.94594599999999995</v>
      </c>
      <c r="U20" s="9">
        <v>0.99099099999999996</v>
      </c>
      <c r="V20" s="9">
        <v>1.171171</v>
      </c>
      <c r="W20" s="9">
        <v>3.3333330000000001</v>
      </c>
      <c r="X20" s="9">
        <v>2.0720719999999999</v>
      </c>
      <c r="Y20" s="9">
        <v>1.261261</v>
      </c>
      <c r="Z20" s="10">
        <v>1.8018019999999999</v>
      </c>
    </row>
    <row r="21" spans="2:34">
      <c r="B21" s="49">
        <v>1</v>
      </c>
      <c r="C21" s="6">
        <v>24</v>
      </c>
      <c r="D21" s="6">
        <v>23.6</v>
      </c>
      <c r="E21" s="6">
        <v>23.14</v>
      </c>
      <c r="F21" s="6">
        <v>22.6</v>
      </c>
      <c r="G21" s="6">
        <v>24</v>
      </c>
      <c r="H21" s="6">
        <v>24.4</v>
      </c>
      <c r="I21" s="6">
        <v>23.4</v>
      </c>
      <c r="J21" s="6">
        <v>22.8</v>
      </c>
      <c r="K21" s="6">
        <v>22.6</v>
      </c>
      <c r="L21" s="6">
        <v>21.3</v>
      </c>
      <c r="M21" s="6">
        <v>22.3</v>
      </c>
      <c r="N21" s="7">
        <v>21.8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2:34" ht="16.5" thickBot="1">
      <c r="B22" s="49">
        <v>2</v>
      </c>
      <c r="C22" s="6">
        <v>24.3</v>
      </c>
      <c r="D22" s="6">
        <v>23.5</v>
      </c>
      <c r="E22" s="6">
        <v>23.4</v>
      </c>
      <c r="F22" s="6">
        <v>22.7</v>
      </c>
      <c r="G22" s="6">
        <v>23.6</v>
      </c>
      <c r="H22" s="6">
        <v>24.3</v>
      </c>
      <c r="I22" s="6">
        <v>24</v>
      </c>
      <c r="J22" s="6">
        <v>22.8</v>
      </c>
      <c r="K22" s="6">
        <v>23</v>
      </c>
      <c r="L22" s="6">
        <v>21.44</v>
      </c>
      <c r="M22" s="6">
        <v>22.8</v>
      </c>
      <c r="N22" s="7">
        <v>22.6</v>
      </c>
      <c r="P22" s="59" t="s">
        <v>330</v>
      </c>
    </row>
    <row r="23" spans="2:34">
      <c r="B23" s="49">
        <v>3</v>
      </c>
      <c r="C23" s="6">
        <v>24.5</v>
      </c>
      <c r="D23" s="6">
        <v>23.2</v>
      </c>
      <c r="E23" s="6">
        <v>23.7</v>
      </c>
      <c r="F23" s="6">
        <v>22.92</v>
      </c>
      <c r="G23" s="6">
        <v>24.2</v>
      </c>
      <c r="H23" s="6">
        <v>24</v>
      </c>
      <c r="I23" s="6">
        <v>23.6</v>
      </c>
      <c r="J23" s="6">
        <v>22.6</v>
      </c>
      <c r="K23" s="6">
        <v>23.1</v>
      </c>
      <c r="L23" s="6">
        <v>21.45</v>
      </c>
      <c r="M23" s="6">
        <v>22</v>
      </c>
      <c r="N23" s="7">
        <v>22.1</v>
      </c>
      <c r="P23" s="11"/>
      <c r="Q23" s="340" t="s">
        <v>166</v>
      </c>
      <c r="R23" s="340"/>
      <c r="S23" s="340"/>
      <c r="T23" s="340"/>
      <c r="U23" s="340"/>
      <c r="V23" s="340"/>
      <c r="W23" s="340" t="s">
        <v>87</v>
      </c>
      <c r="X23" s="340"/>
      <c r="Y23" s="340"/>
      <c r="Z23" s="340"/>
      <c r="AA23" s="340"/>
      <c r="AB23" s="341"/>
    </row>
    <row r="24" spans="2:34">
      <c r="B24" s="49">
        <v>7</v>
      </c>
      <c r="C24" s="6">
        <v>25</v>
      </c>
      <c r="D24" s="6">
        <v>23.5</v>
      </c>
      <c r="E24" s="6">
        <v>24</v>
      </c>
      <c r="F24" s="6">
        <v>23</v>
      </c>
      <c r="G24" s="6">
        <v>25</v>
      </c>
      <c r="H24" s="6">
        <v>24</v>
      </c>
      <c r="I24" s="6">
        <v>23.7</v>
      </c>
      <c r="J24" s="6">
        <v>23.5</v>
      </c>
      <c r="K24" s="6">
        <v>23</v>
      </c>
      <c r="L24" s="6">
        <v>21.5</v>
      </c>
      <c r="M24" s="6">
        <v>22.4</v>
      </c>
      <c r="N24" s="7">
        <v>22</v>
      </c>
      <c r="P24" s="71" t="s">
        <v>125</v>
      </c>
      <c r="Q24" s="70">
        <v>59.066000000000003</v>
      </c>
      <c r="R24" s="70">
        <v>104.97499999999999</v>
      </c>
      <c r="S24" s="70">
        <v>57.643999999999998</v>
      </c>
      <c r="T24" s="70">
        <v>144.59100000000001</v>
      </c>
      <c r="U24" s="70">
        <v>177.51</v>
      </c>
      <c r="V24" s="70">
        <v>56.215000000000003</v>
      </c>
      <c r="W24" s="70">
        <v>61.601999999999997</v>
      </c>
      <c r="X24" s="70">
        <v>58.344000000000001</v>
      </c>
      <c r="Y24" s="70">
        <v>31.079000000000001</v>
      </c>
      <c r="Z24" s="70">
        <v>49.143999999999998</v>
      </c>
      <c r="AA24" s="70">
        <v>41.503</v>
      </c>
      <c r="AB24" s="72">
        <v>25.527000000000001</v>
      </c>
      <c r="AC24" s="69"/>
      <c r="AD24" s="69"/>
      <c r="AE24" s="69"/>
      <c r="AF24" s="69"/>
      <c r="AG24" s="69"/>
      <c r="AH24" s="69"/>
    </row>
    <row r="25" spans="2:34">
      <c r="B25" s="49">
        <v>10</v>
      </c>
      <c r="C25" s="6">
        <v>25.62</v>
      </c>
      <c r="D25" s="6">
        <v>23.56</v>
      </c>
      <c r="E25" s="6">
        <v>24.45</v>
      </c>
      <c r="F25" s="6">
        <v>23.76</v>
      </c>
      <c r="G25" s="6">
        <v>25.1</v>
      </c>
      <c r="H25" s="6">
        <v>24.42</v>
      </c>
      <c r="I25" s="6">
        <v>23.54</v>
      </c>
      <c r="J25" s="6">
        <v>23.83</v>
      </c>
      <c r="K25" s="6">
        <v>22.95</v>
      </c>
      <c r="L25" s="6">
        <v>21.59</v>
      </c>
      <c r="M25" s="6">
        <v>22.65</v>
      </c>
      <c r="N25" s="7">
        <v>22.03</v>
      </c>
      <c r="P25" s="71" t="s">
        <v>126</v>
      </c>
      <c r="Q25" s="70">
        <v>116.59</v>
      </c>
      <c r="R25" s="70">
        <v>121.75</v>
      </c>
      <c r="S25" s="70">
        <v>117.434</v>
      </c>
      <c r="T25" s="70">
        <v>100.376</v>
      </c>
      <c r="U25" s="70">
        <v>42.999000000000002</v>
      </c>
      <c r="V25" s="70">
        <v>100.852</v>
      </c>
      <c r="W25" s="70">
        <v>163.042</v>
      </c>
      <c r="X25" s="70">
        <v>162.59200000000001</v>
      </c>
      <c r="Y25" s="70">
        <v>133.66200000000001</v>
      </c>
      <c r="Z25" s="70">
        <v>376.92599999999999</v>
      </c>
      <c r="AA25" s="70">
        <v>543.67399999999998</v>
      </c>
      <c r="AB25" s="72">
        <v>194.53200000000001</v>
      </c>
      <c r="AC25" s="69"/>
      <c r="AD25" s="69"/>
      <c r="AE25" s="69"/>
      <c r="AF25" s="69"/>
      <c r="AG25" s="69"/>
      <c r="AH25" s="69"/>
    </row>
    <row r="26" spans="2:34" ht="15.75" thickBot="1">
      <c r="B26" s="50">
        <v>12</v>
      </c>
      <c r="C26" s="9">
        <v>25.5</v>
      </c>
      <c r="D26" s="9">
        <v>23.18</v>
      </c>
      <c r="E26" s="9">
        <v>23.82</v>
      </c>
      <c r="F26" s="9">
        <v>23.52</v>
      </c>
      <c r="G26" s="9">
        <v>24.95</v>
      </c>
      <c r="H26" s="9">
        <v>24.4</v>
      </c>
      <c r="I26" s="9">
        <v>23.4</v>
      </c>
      <c r="J26" s="9">
        <v>22.9</v>
      </c>
      <c r="K26" s="9">
        <v>22.5</v>
      </c>
      <c r="L26" s="9">
        <v>21.41</v>
      </c>
      <c r="M26" s="9">
        <v>22.64</v>
      </c>
      <c r="N26" s="10">
        <v>21.8</v>
      </c>
      <c r="P26" s="71" t="s">
        <v>127</v>
      </c>
      <c r="Q26" s="70">
        <v>121.751</v>
      </c>
      <c r="R26" s="70">
        <v>122.54389999999999</v>
      </c>
      <c r="S26" s="70">
        <v>99.587450000000004</v>
      </c>
      <c r="T26" s="70">
        <v>105.7807</v>
      </c>
      <c r="U26" s="70">
        <v>29.151009999999999</v>
      </c>
      <c r="V26" s="70">
        <v>121.18600000000001</v>
      </c>
      <c r="W26" s="70">
        <v>120.5643</v>
      </c>
      <c r="X26" s="70">
        <v>123.1392</v>
      </c>
      <c r="Y26" s="70">
        <v>142.8605</v>
      </c>
      <c r="Z26" s="70">
        <v>333.53053560000001</v>
      </c>
      <c r="AA26" s="70">
        <v>367.99349999999998</v>
      </c>
      <c r="AB26" s="72">
        <v>173.3399</v>
      </c>
      <c r="AC26" s="69"/>
      <c r="AD26" s="69"/>
      <c r="AE26" s="69"/>
      <c r="AF26" s="69"/>
      <c r="AG26" s="69"/>
      <c r="AH26" s="69"/>
    </row>
    <row r="27" spans="2:34" ht="15.75" thickBot="1">
      <c r="P27" s="73" t="s">
        <v>128</v>
      </c>
      <c r="Q27" s="33">
        <v>93.033199999999994</v>
      </c>
      <c r="R27" s="33">
        <v>108.06740000000001</v>
      </c>
      <c r="S27" s="33">
        <v>127.07470000000001</v>
      </c>
      <c r="T27" s="33">
        <v>72.687299999999993</v>
      </c>
      <c r="U27" s="33">
        <v>104.1198</v>
      </c>
      <c r="V27" s="33">
        <v>95.017799999999994</v>
      </c>
      <c r="W27" s="33">
        <v>170.1551</v>
      </c>
      <c r="X27" s="33">
        <v>138.2569</v>
      </c>
      <c r="Y27" s="33">
        <v>238.68510000000001</v>
      </c>
      <c r="Z27" s="33">
        <v>136.5583</v>
      </c>
      <c r="AA27" s="33">
        <v>308.89749999999998</v>
      </c>
      <c r="AB27" s="34">
        <v>134.25630000000001</v>
      </c>
      <c r="AC27" s="69"/>
      <c r="AD27" s="69"/>
      <c r="AE27" s="69"/>
      <c r="AF27" s="69"/>
      <c r="AG27" s="69"/>
      <c r="AH27" s="69"/>
    </row>
    <row r="28" spans="2:34">
      <c r="B28" s="11" t="s">
        <v>239</v>
      </c>
      <c r="C28" s="279" t="s">
        <v>319</v>
      </c>
      <c r="D28" s="279"/>
      <c r="E28" s="279"/>
      <c r="F28" s="279"/>
      <c r="G28" s="279"/>
      <c r="H28" s="279" t="s">
        <v>320</v>
      </c>
      <c r="I28" s="279"/>
      <c r="J28" s="279"/>
      <c r="K28" s="279"/>
      <c r="L28" s="280"/>
      <c r="M28" s="47"/>
      <c r="N28" s="47"/>
    </row>
    <row r="29" spans="2:34" ht="16.5" thickBot="1">
      <c r="B29" s="49">
        <v>0</v>
      </c>
      <c r="C29" s="45">
        <v>21</v>
      </c>
      <c r="D29" s="45">
        <v>20</v>
      </c>
      <c r="E29" s="45">
        <v>22</v>
      </c>
      <c r="F29" s="45">
        <v>22</v>
      </c>
      <c r="G29" s="45">
        <v>23</v>
      </c>
      <c r="H29" s="45">
        <v>22</v>
      </c>
      <c r="I29" s="45">
        <v>21</v>
      </c>
      <c r="J29" s="45">
        <v>22</v>
      </c>
      <c r="K29" s="45">
        <v>21</v>
      </c>
      <c r="L29" s="46">
        <v>23</v>
      </c>
      <c r="M29" s="60"/>
      <c r="N29" s="60"/>
      <c r="P29" s="59" t="s">
        <v>331</v>
      </c>
    </row>
    <row r="30" spans="2:34">
      <c r="B30" s="49">
        <v>2</v>
      </c>
      <c r="C30" s="45">
        <v>21.38</v>
      </c>
      <c r="D30" s="45">
        <v>18.93</v>
      </c>
      <c r="E30" s="45">
        <v>22.09</v>
      </c>
      <c r="F30" s="45">
        <v>22.06</v>
      </c>
      <c r="G30" s="45">
        <v>23.25</v>
      </c>
      <c r="H30" s="45">
        <v>21.25</v>
      </c>
      <c r="I30" s="45">
        <v>20.28</v>
      </c>
      <c r="J30" s="45">
        <v>22.59</v>
      </c>
      <c r="K30" s="45">
        <v>20.64</v>
      </c>
      <c r="L30" s="46">
        <v>22.53</v>
      </c>
      <c r="M30" s="60"/>
      <c r="N30" s="60"/>
      <c r="P30" s="11"/>
      <c r="Q30" s="340" t="s">
        <v>166</v>
      </c>
      <c r="R30" s="340"/>
      <c r="S30" s="340"/>
      <c r="T30" s="340"/>
      <c r="U30" s="340"/>
      <c r="V30" s="340"/>
      <c r="W30" s="340" t="s">
        <v>87</v>
      </c>
      <c r="X30" s="340"/>
      <c r="Y30" s="340"/>
      <c r="Z30" s="340"/>
      <c r="AA30" s="340"/>
      <c r="AB30" s="341"/>
    </row>
    <row r="31" spans="2:34" ht="15.75" thickBot="1">
      <c r="B31" s="50">
        <v>10</v>
      </c>
      <c r="C31" s="39">
        <v>22.31</v>
      </c>
      <c r="D31" s="39">
        <v>20.03</v>
      </c>
      <c r="E31" s="39">
        <v>23.24</v>
      </c>
      <c r="F31" s="39">
        <v>23.08</v>
      </c>
      <c r="G31" s="39">
        <v>23.88</v>
      </c>
      <c r="H31" s="39">
        <v>22.08</v>
      </c>
      <c r="I31" s="39">
        <v>20.27</v>
      </c>
      <c r="J31" s="39">
        <v>22.92</v>
      </c>
      <c r="K31" s="39">
        <v>22.81</v>
      </c>
      <c r="L31" s="40">
        <v>22.15</v>
      </c>
      <c r="M31" s="60"/>
      <c r="N31" s="60"/>
      <c r="P31" s="5" t="s">
        <v>176</v>
      </c>
      <c r="Q31" s="6">
        <v>72.127110000000002</v>
      </c>
      <c r="R31" s="6">
        <v>78.075119999999998</v>
      </c>
      <c r="S31" s="6">
        <v>80.924639999999997</v>
      </c>
      <c r="T31" s="6">
        <v>133.21119999999999</v>
      </c>
      <c r="U31" s="6">
        <v>91.144909999999996</v>
      </c>
      <c r="V31" s="6">
        <v>144.517</v>
      </c>
      <c r="W31" s="6">
        <v>64.362319999999997</v>
      </c>
      <c r="X31" s="6">
        <v>44.732059999999997</v>
      </c>
      <c r="Y31" s="6">
        <v>74.725620000000006</v>
      </c>
      <c r="Z31" s="6">
        <v>28.716190000000001</v>
      </c>
      <c r="AA31" s="6">
        <v>69.486329999999995</v>
      </c>
      <c r="AB31" s="7">
        <v>68.962230000000005</v>
      </c>
      <c r="AC31" s="74"/>
      <c r="AD31" s="74"/>
      <c r="AE31" s="74"/>
      <c r="AF31" s="74"/>
      <c r="AG31" s="74"/>
      <c r="AH31" s="74"/>
    </row>
    <row r="32" spans="2:34">
      <c r="P32" s="5" t="s">
        <v>177</v>
      </c>
      <c r="Q32" s="6">
        <v>70.887190000000004</v>
      </c>
      <c r="R32" s="6">
        <v>90.390140000000002</v>
      </c>
      <c r="S32" s="6">
        <v>108.45050000000001</v>
      </c>
      <c r="T32" s="6">
        <v>103.099</v>
      </c>
      <c r="U32" s="6">
        <v>80.215119999999999</v>
      </c>
      <c r="V32" s="6">
        <v>146.9581</v>
      </c>
      <c r="W32" s="6">
        <v>36.233919999999998</v>
      </c>
      <c r="X32" s="6">
        <v>46.931350000000002</v>
      </c>
      <c r="Y32" s="6">
        <v>43.397269999999999</v>
      </c>
      <c r="Z32" s="6">
        <v>49.761620000000001</v>
      </c>
      <c r="AA32" s="6">
        <v>50.237169999999999</v>
      </c>
      <c r="AB32" s="7">
        <v>75.995699999999999</v>
      </c>
      <c r="AC32" s="74"/>
      <c r="AD32" s="74"/>
      <c r="AE32" s="74"/>
      <c r="AF32" s="74"/>
      <c r="AG32" s="74"/>
      <c r="AH32" s="74"/>
    </row>
    <row r="33" spans="2:34" ht="15.75" thickBot="1">
      <c r="P33" s="8" t="s">
        <v>178</v>
      </c>
      <c r="Q33" s="9">
        <v>124.258</v>
      </c>
      <c r="R33" s="9">
        <v>77.328000000000003</v>
      </c>
      <c r="S33" s="9">
        <v>105.623</v>
      </c>
      <c r="T33" s="9">
        <v>82.355000000000004</v>
      </c>
      <c r="U33" s="9">
        <v>107.52500000000001</v>
      </c>
      <c r="V33" s="9">
        <v>102.90900000000001</v>
      </c>
      <c r="W33" s="9">
        <v>43.655000000000001</v>
      </c>
      <c r="X33" s="9">
        <v>77.346999999999994</v>
      </c>
      <c r="Y33" s="9">
        <v>82.373999999999995</v>
      </c>
      <c r="Z33" s="9">
        <v>86.933999999999997</v>
      </c>
      <c r="AA33" s="9">
        <v>61.194000000000003</v>
      </c>
      <c r="AB33" s="10">
        <v>42.776000000000003</v>
      </c>
      <c r="AC33" s="74"/>
      <c r="AD33" s="74"/>
      <c r="AE33" s="74"/>
      <c r="AF33" s="74"/>
      <c r="AG33" s="74"/>
      <c r="AH33" s="74"/>
    </row>
    <row r="34" spans="2:34" ht="16.5" thickBot="1">
      <c r="B34" s="59" t="s">
        <v>324</v>
      </c>
    </row>
    <row r="35" spans="2:34">
      <c r="B35" s="11"/>
      <c r="C35" s="279" t="s">
        <v>166</v>
      </c>
      <c r="D35" s="279"/>
      <c r="E35" s="279"/>
      <c r="F35" s="279" t="s">
        <v>87</v>
      </c>
      <c r="G35" s="279"/>
      <c r="H35" s="280"/>
    </row>
    <row r="36" spans="2:34" ht="15.75" thickBot="1">
      <c r="B36" s="37" t="s">
        <v>323</v>
      </c>
      <c r="C36" s="9">
        <v>2.2638280000000002</v>
      </c>
      <c r="D36" s="9">
        <v>0.83333000000000002</v>
      </c>
      <c r="E36" s="9">
        <v>1.108968</v>
      </c>
      <c r="F36" s="9">
        <v>3.5516190000000001</v>
      </c>
      <c r="G36" s="9">
        <v>3.3039040000000002</v>
      </c>
      <c r="H36" s="10">
        <v>3.9241199999999998</v>
      </c>
    </row>
    <row r="38" spans="2:34" ht="16.5" thickBot="1">
      <c r="B38" s="59" t="s">
        <v>325</v>
      </c>
    </row>
    <row r="39" spans="2:34">
      <c r="B39" s="11"/>
      <c r="C39" s="405" t="s">
        <v>166</v>
      </c>
      <c r="D39" s="406"/>
      <c r="E39" s="407"/>
      <c r="F39" s="405" t="s">
        <v>87</v>
      </c>
      <c r="G39" s="406"/>
      <c r="H39" s="408"/>
    </row>
    <row r="40" spans="2:34">
      <c r="B40" s="38" t="s">
        <v>307</v>
      </c>
      <c r="C40" s="6">
        <v>4.8277599999999996</v>
      </c>
      <c r="D40" s="6">
        <v>4.9540550000000003</v>
      </c>
      <c r="E40" s="6">
        <v>3.1948840000000001</v>
      </c>
      <c r="F40" s="6">
        <v>2.5625339999999999</v>
      </c>
      <c r="G40" s="6">
        <v>5.6912479999999999</v>
      </c>
      <c r="H40" s="67">
        <v>5.8392879999999998</v>
      </c>
    </row>
    <row r="41" spans="2:34">
      <c r="B41" s="38" t="s">
        <v>309</v>
      </c>
      <c r="C41" s="6">
        <v>0.76471699999999998</v>
      </c>
      <c r="D41" s="6">
        <v>1.631866</v>
      </c>
      <c r="E41" s="6">
        <v>0.84536599999999995</v>
      </c>
      <c r="F41" s="6">
        <v>0.44280599999999998</v>
      </c>
      <c r="G41" s="6">
        <v>0.95897500000000002</v>
      </c>
      <c r="H41" s="67">
        <v>1.0604150000000001</v>
      </c>
    </row>
    <row r="42" spans="2:34">
      <c r="B42" s="38" t="s">
        <v>310</v>
      </c>
      <c r="C42" s="6">
        <v>1.60615</v>
      </c>
      <c r="D42" s="6">
        <v>1.2226399999999999</v>
      </c>
      <c r="E42" s="6">
        <v>1.722332</v>
      </c>
      <c r="F42" s="6">
        <v>0.990483</v>
      </c>
      <c r="G42" s="6">
        <v>2.2640799999999999</v>
      </c>
      <c r="H42" s="67">
        <v>1.5999719999999999</v>
      </c>
    </row>
    <row r="43" spans="2:34">
      <c r="B43" s="38" t="s">
        <v>311</v>
      </c>
      <c r="C43" s="6">
        <v>1.2178500000000001</v>
      </c>
      <c r="D43" s="6">
        <v>0.69223000000000001</v>
      </c>
      <c r="E43" s="6">
        <v>0.99948800000000004</v>
      </c>
      <c r="F43" s="6">
        <v>0.82691700000000001</v>
      </c>
      <c r="G43" s="6">
        <v>1.062376</v>
      </c>
      <c r="H43" s="67">
        <v>1.0010520000000001</v>
      </c>
    </row>
    <row r="44" spans="2:34">
      <c r="B44" s="38" t="s">
        <v>312</v>
      </c>
      <c r="C44" s="6">
        <v>5.6479999999999997</v>
      </c>
      <c r="D44" s="6">
        <v>3.3982199999999998</v>
      </c>
      <c r="E44" s="6">
        <v>3.2126399999999999</v>
      </c>
      <c r="F44" s="6">
        <v>3.5711909999999998</v>
      </c>
      <c r="G44" s="6">
        <v>5.3815439999999999</v>
      </c>
      <c r="H44" s="67">
        <v>8.8212360000000007</v>
      </c>
    </row>
    <row r="45" spans="2:34">
      <c r="B45" s="38" t="s">
        <v>313</v>
      </c>
      <c r="C45" s="6">
        <v>44.098529999999997</v>
      </c>
      <c r="D45" s="6">
        <v>43.394730000000003</v>
      </c>
      <c r="E45" s="6">
        <v>41.550139999999999</v>
      </c>
      <c r="F45" s="6">
        <v>47.534100000000002</v>
      </c>
      <c r="G45" s="6">
        <v>41.511040000000001</v>
      </c>
      <c r="H45" s="67">
        <v>49.274000000000001</v>
      </c>
    </row>
    <row r="46" spans="2:34" ht="15.75" thickBot="1">
      <c r="B46" s="37" t="s">
        <v>314</v>
      </c>
      <c r="C46" s="9">
        <v>7.1658999999999997</v>
      </c>
      <c r="D46" s="9">
        <v>3.0026600000000001</v>
      </c>
      <c r="E46" s="9">
        <v>3.6588400000000001</v>
      </c>
      <c r="F46" s="9">
        <v>5.4249390000000002</v>
      </c>
      <c r="G46" s="9">
        <v>11.01562</v>
      </c>
      <c r="H46" s="68">
        <v>3.259836</v>
      </c>
    </row>
  </sheetData>
  <mergeCells count="28">
    <mergeCell ref="C3:H3"/>
    <mergeCell ref="I3:N3"/>
    <mergeCell ref="C6:G6"/>
    <mergeCell ref="H6:L6"/>
    <mergeCell ref="C39:E39"/>
    <mergeCell ref="F39:H39"/>
    <mergeCell ref="C28:G28"/>
    <mergeCell ref="H28:L28"/>
    <mergeCell ref="C35:E35"/>
    <mergeCell ref="F35:H35"/>
    <mergeCell ref="C11:H11"/>
    <mergeCell ref="I11:N11"/>
    <mergeCell ref="C14:G14"/>
    <mergeCell ref="H14:L14"/>
    <mergeCell ref="C19:H19"/>
    <mergeCell ref="I19:N19"/>
    <mergeCell ref="Q11:T11"/>
    <mergeCell ref="U11:X11"/>
    <mergeCell ref="V17:Z17"/>
    <mergeCell ref="Q3:U3"/>
    <mergeCell ref="V3:Z3"/>
    <mergeCell ref="Q7:U7"/>
    <mergeCell ref="V7:Z7"/>
    <mergeCell ref="Q23:V23"/>
    <mergeCell ref="W23:AB23"/>
    <mergeCell ref="Q30:V30"/>
    <mergeCell ref="W30:AB30"/>
    <mergeCell ref="Q17:U17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4"/>
  <sheetViews>
    <sheetView workbookViewId="0">
      <selection sqref="A1:XFD1048576"/>
    </sheetView>
  </sheetViews>
  <sheetFormatPr defaultRowHeight="15"/>
  <sheetData>
    <row r="2" spans="2:26" ht="16.5" thickBot="1">
      <c r="B2" s="59" t="s">
        <v>332</v>
      </c>
    </row>
    <row r="3" spans="2:26">
      <c r="B3" s="11" t="s">
        <v>244</v>
      </c>
      <c r="C3" s="279" t="s">
        <v>148</v>
      </c>
      <c r="D3" s="279"/>
      <c r="E3" s="279"/>
      <c r="F3" s="279"/>
      <c r="G3" s="279"/>
      <c r="H3" s="279"/>
      <c r="I3" s="279" t="s">
        <v>215</v>
      </c>
      <c r="J3" s="279"/>
      <c r="K3" s="279"/>
      <c r="L3" s="279"/>
      <c r="M3" s="279"/>
      <c r="N3" s="279"/>
      <c r="O3" s="279" t="s">
        <v>149</v>
      </c>
      <c r="P3" s="279"/>
      <c r="Q3" s="279"/>
      <c r="R3" s="279"/>
      <c r="S3" s="279"/>
      <c r="T3" s="279"/>
      <c r="U3" s="279" t="s">
        <v>216</v>
      </c>
      <c r="V3" s="279"/>
      <c r="W3" s="279"/>
      <c r="X3" s="279"/>
      <c r="Y3" s="279"/>
      <c r="Z3" s="280"/>
    </row>
    <row r="4" spans="2:26">
      <c r="B4" s="49">
        <v>10</v>
      </c>
      <c r="C4" s="6">
        <v>22.31</v>
      </c>
      <c r="D4" s="6">
        <v>22.6</v>
      </c>
      <c r="E4" s="6">
        <v>21.95</v>
      </c>
      <c r="F4" s="6">
        <v>19.52</v>
      </c>
      <c r="G4" s="6">
        <v>19.21</v>
      </c>
      <c r="H4" s="6">
        <v>19.86</v>
      </c>
      <c r="I4" s="6">
        <v>23.44</v>
      </c>
      <c r="J4" s="6">
        <v>21.13</v>
      </c>
      <c r="K4" s="6">
        <v>19.66</v>
      </c>
      <c r="L4" s="6">
        <v>18.57</v>
      </c>
      <c r="M4" s="6">
        <v>19.87</v>
      </c>
      <c r="N4" s="6">
        <v>21.7</v>
      </c>
      <c r="O4" s="6">
        <v>22.16</v>
      </c>
      <c r="P4" s="6">
        <v>23.03</v>
      </c>
      <c r="Q4" s="6">
        <v>22.42</v>
      </c>
      <c r="R4" s="6">
        <v>23.92</v>
      </c>
      <c r="S4" s="6">
        <v>21.05</v>
      </c>
      <c r="T4" s="6">
        <v>22.55</v>
      </c>
      <c r="U4" s="6">
        <v>24.92</v>
      </c>
      <c r="V4" s="6">
        <v>21.56</v>
      </c>
      <c r="W4" s="6">
        <v>24.1</v>
      </c>
      <c r="X4" s="6">
        <v>21.87</v>
      </c>
      <c r="Y4" s="6">
        <v>21.63</v>
      </c>
      <c r="Z4" s="7">
        <v>21.25</v>
      </c>
    </row>
    <row r="5" spans="2:26">
      <c r="B5" s="49">
        <v>16</v>
      </c>
      <c r="C5" s="6">
        <v>23.23</v>
      </c>
      <c r="D5" s="6">
        <v>23.3</v>
      </c>
      <c r="E5" s="6">
        <v>20.22</v>
      </c>
      <c r="F5" s="6">
        <v>22.36</v>
      </c>
      <c r="G5" s="6">
        <v>21.04</v>
      </c>
      <c r="H5" s="6">
        <v>21.33</v>
      </c>
      <c r="I5" s="6">
        <v>24.21</v>
      </c>
      <c r="J5" s="6">
        <v>21.37</v>
      </c>
      <c r="K5" s="6">
        <v>20.010000000000002</v>
      </c>
      <c r="L5" s="6">
        <v>20.2</v>
      </c>
      <c r="M5" s="6">
        <v>20.49</v>
      </c>
      <c r="N5" s="6">
        <v>22.49</v>
      </c>
      <c r="O5" s="6">
        <v>23.4</v>
      </c>
      <c r="P5" s="6">
        <v>24.03</v>
      </c>
      <c r="Q5" s="6">
        <v>23.85</v>
      </c>
      <c r="R5" s="6">
        <v>24.83</v>
      </c>
      <c r="S5" s="6">
        <v>22.65</v>
      </c>
      <c r="T5" s="6">
        <v>23.65</v>
      </c>
      <c r="U5" s="6">
        <v>25.49</v>
      </c>
      <c r="V5" s="6">
        <v>22.21</v>
      </c>
      <c r="W5" s="6">
        <v>24.51</v>
      </c>
      <c r="X5" s="6">
        <v>22.96</v>
      </c>
      <c r="Y5" s="6">
        <v>22.59</v>
      </c>
      <c r="Z5" s="7">
        <v>22.63</v>
      </c>
    </row>
    <row r="6" spans="2:26" ht="15.75" thickBot="1">
      <c r="B6" s="50">
        <v>23</v>
      </c>
      <c r="C6" s="9">
        <v>24.47</v>
      </c>
      <c r="D6" s="9">
        <v>22.46</v>
      </c>
      <c r="E6" s="9">
        <v>20.2</v>
      </c>
      <c r="F6" s="9">
        <v>23.07</v>
      </c>
      <c r="G6" s="9">
        <v>21.97</v>
      </c>
      <c r="H6" s="9">
        <v>22.28</v>
      </c>
      <c r="I6" s="9">
        <v>25.85</v>
      </c>
      <c r="J6" s="9">
        <v>21.63</v>
      </c>
      <c r="K6" s="9">
        <v>20.72</v>
      </c>
      <c r="L6" s="9">
        <v>20.61</v>
      </c>
      <c r="M6" s="9">
        <v>21.13</v>
      </c>
      <c r="N6" s="9">
        <v>23.41</v>
      </c>
      <c r="O6" s="9">
        <v>24.08</v>
      </c>
      <c r="P6" s="9">
        <v>24.81</v>
      </c>
      <c r="Q6" s="9">
        <v>24.87</v>
      </c>
      <c r="R6" s="9">
        <v>25.72</v>
      </c>
      <c r="S6" s="9">
        <v>23.91</v>
      </c>
      <c r="T6" s="9">
        <v>25</v>
      </c>
      <c r="U6" s="9">
        <v>26.53</v>
      </c>
      <c r="V6" s="9">
        <v>22.84</v>
      </c>
      <c r="W6" s="9">
        <v>26.58</v>
      </c>
      <c r="X6" s="9">
        <v>23.72</v>
      </c>
      <c r="Y6" s="9">
        <v>23.29</v>
      </c>
      <c r="Z6" s="10">
        <v>24</v>
      </c>
    </row>
    <row r="8" spans="2:26" ht="16.5" thickBot="1">
      <c r="B8" s="59" t="s">
        <v>333</v>
      </c>
    </row>
    <row r="9" spans="2:26">
      <c r="B9" s="11" t="s">
        <v>239</v>
      </c>
      <c r="C9" s="279" t="s">
        <v>221</v>
      </c>
      <c r="D9" s="279"/>
      <c r="E9" s="279"/>
      <c r="F9" s="279"/>
      <c r="G9" s="279"/>
      <c r="H9" s="279"/>
      <c r="I9" s="279" t="s">
        <v>222</v>
      </c>
      <c r="J9" s="279"/>
      <c r="K9" s="279"/>
      <c r="L9" s="279"/>
      <c r="M9" s="279"/>
      <c r="N9" s="279" t="s">
        <v>155</v>
      </c>
      <c r="O9" s="279"/>
      <c r="P9" s="279"/>
      <c r="Q9" s="279"/>
      <c r="R9" s="279"/>
      <c r="S9" s="279" t="s">
        <v>223</v>
      </c>
      <c r="T9" s="279"/>
      <c r="U9" s="279"/>
      <c r="V9" s="279"/>
      <c r="W9" s="279"/>
      <c r="X9" s="279"/>
      <c r="Y9" s="280"/>
    </row>
    <row r="10" spans="2:26">
      <c r="B10" s="49">
        <v>0</v>
      </c>
      <c r="C10" s="6">
        <v>21.1</v>
      </c>
      <c r="D10" s="6">
        <v>20.6</v>
      </c>
      <c r="E10" s="6">
        <v>23.3</v>
      </c>
      <c r="F10" s="6">
        <v>20.84</v>
      </c>
      <c r="G10" s="6">
        <v>22.2</v>
      </c>
      <c r="H10" s="6">
        <v>24.2</v>
      </c>
      <c r="I10" s="6">
        <v>22</v>
      </c>
      <c r="J10" s="6">
        <v>22.1</v>
      </c>
      <c r="K10" s="6">
        <v>24.4</v>
      </c>
      <c r="L10" s="6">
        <v>19.8</v>
      </c>
      <c r="M10" s="6">
        <v>21</v>
      </c>
      <c r="N10" s="6">
        <v>22.5</v>
      </c>
      <c r="O10" s="6">
        <v>22.3</v>
      </c>
      <c r="P10" s="6">
        <v>24.4</v>
      </c>
      <c r="Q10" s="6">
        <v>24.1</v>
      </c>
      <c r="R10" s="6">
        <v>23</v>
      </c>
      <c r="S10" s="6">
        <v>21.92</v>
      </c>
      <c r="T10" s="6">
        <v>25</v>
      </c>
      <c r="U10" s="6">
        <v>22.1</v>
      </c>
      <c r="V10" s="6">
        <v>25.2</v>
      </c>
      <c r="W10" s="6">
        <v>23.1</v>
      </c>
      <c r="X10" s="6">
        <v>25.88</v>
      </c>
      <c r="Y10" s="7">
        <v>22.63</v>
      </c>
    </row>
    <row r="11" spans="2:26">
      <c r="B11" s="49">
        <v>5</v>
      </c>
      <c r="C11" s="6">
        <v>21.54</v>
      </c>
      <c r="D11" s="6">
        <v>21.09</v>
      </c>
      <c r="E11" s="6">
        <v>23.91</v>
      </c>
      <c r="F11" s="6">
        <v>21.15</v>
      </c>
      <c r="G11" s="6">
        <v>22.27</v>
      </c>
      <c r="H11" s="6">
        <v>23.65</v>
      </c>
      <c r="I11" s="6">
        <v>22.19</v>
      </c>
      <c r="J11" s="6">
        <v>22.7</v>
      </c>
      <c r="K11" s="6">
        <v>24.62</v>
      </c>
      <c r="L11" s="6">
        <v>19.88</v>
      </c>
      <c r="M11" s="6">
        <v>20.48</v>
      </c>
      <c r="N11" s="6">
        <v>21.9</v>
      </c>
      <c r="O11" s="6">
        <v>21.85</v>
      </c>
      <c r="P11" s="6">
        <v>23.96</v>
      </c>
      <c r="Q11" s="6">
        <v>24.07</v>
      </c>
      <c r="R11" s="6">
        <v>23.36</v>
      </c>
      <c r="S11" s="6">
        <v>21.64</v>
      </c>
      <c r="T11" s="6">
        <v>25.63</v>
      </c>
      <c r="U11" s="6">
        <v>22.23</v>
      </c>
      <c r="V11" s="6">
        <v>25.1</v>
      </c>
      <c r="W11" s="6">
        <v>22.81</v>
      </c>
      <c r="X11" s="6">
        <v>24.96</v>
      </c>
      <c r="Y11" s="7">
        <v>22.78</v>
      </c>
    </row>
    <row r="12" spans="2:26">
      <c r="B12" s="49">
        <v>10</v>
      </c>
      <c r="C12" s="6">
        <v>22.17</v>
      </c>
      <c r="D12" s="6">
        <v>22.26</v>
      </c>
      <c r="E12" s="6">
        <v>24.22</v>
      </c>
      <c r="F12" s="6">
        <v>22.09</v>
      </c>
      <c r="G12" s="6">
        <v>23.07</v>
      </c>
      <c r="H12" s="6">
        <v>25.03</v>
      </c>
      <c r="I12" s="6">
        <v>23.06</v>
      </c>
      <c r="J12" s="6">
        <v>23.71</v>
      </c>
      <c r="K12" s="6">
        <v>24.8</v>
      </c>
      <c r="L12" s="6">
        <v>20.079999999999998</v>
      </c>
      <c r="M12" s="6">
        <v>25</v>
      </c>
      <c r="N12" s="6">
        <v>22.7</v>
      </c>
      <c r="O12" s="6">
        <v>22.19</v>
      </c>
      <c r="P12" s="6">
        <v>24.58</v>
      </c>
      <c r="Q12" s="6">
        <v>24.06</v>
      </c>
      <c r="R12" s="6">
        <v>23.46</v>
      </c>
      <c r="S12" s="6">
        <v>22.51</v>
      </c>
      <c r="T12" s="6">
        <v>25.75</v>
      </c>
      <c r="U12" s="6">
        <v>21.69</v>
      </c>
      <c r="V12" s="6">
        <v>25.55</v>
      </c>
      <c r="W12" s="6">
        <v>23.5</v>
      </c>
      <c r="X12" s="6">
        <v>25.34</v>
      </c>
      <c r="Y12" s="7">
        <v>22.86</v>
      </c>
    </row>
    <row r="13" spans="2:26">
      <c r="B13" s="49">
        <v>16</v>
      </c>
      <c r="C13" s="6">
        <v>22.75</v>
      </c>
      <c r="D13" s="6">
        <v>21.33</v>
      </c>
      <c r="E13" s="6">
        <v>23.78</v>
      </c>
      <c r="F13" s="6">
        <v>22.28</v>
      </c>
      <c r="G13" s="6">
        <v>23.51</v>
      </c>
      <c r="H13" s="6">
        <v>25.25</v>
      </c>
      <c r="I13" s="6">
        <v>23.5</v>
      </c>
      <c r="J13" s="6">
        <v>24.28</v>
      </c>
      <c r="K13" s="6">
        <v>25.27</v>
      </c>
      <c r="L13" s="6">
        <v>19.829999999999998</v>
      </c>
      <c r="M13" s="6">
        <v>22.11</v>
      </c>
      <c r="N13" s="6">
        <v>22.95</v>
      </c>
      <c r="O13" s="6">
        <v>21.73</v>
      </c>
      <c r="P13" s="6">
        <v>24.62</v>
      </c>
      <c r="Q13" s="6">
        <v>23.94</v>
      </c>
      <c r="R13" s="6">
        <v>22.9</v>
      </c>
      <c r="S13" s="6">
        <v>21.98</v>
      </c>
      <c r="T13" s="6">
        <v>27</v>
      </c>
      <c r="U13" s="6">
        <v>22.35</v>
      </c>
      <c r="V13" s="6">
        <v>25.66</v>
      </c>
      <c r="W13" s="6">
        <v>24.53</v>
      </c>
      <c r="X13" s="6">
        <v>25.65</v>
      </c>
      <c r="Y13" s="7">
        <v>23.09</v>
      </c>
    </row>
    <row r="14" spans="2:26" ht="15.75" thickBot="1">
      <c r="B14" s="50">
        <v>21</v>
      </c>
      <c r="C14" s="9">
        <v>22.8</v>
      </c>
      <c r="D14" s="9">
        <v>20.399999999999999</v>
      </c>
      <c r="E14" s="9">
        <v>24</v>
      </c>
      <c r="F14" s="9">
        <v>23.1</v>
      </c>
      <c r="G14" s="9">
        <v>24.3</v>
      </c>
      <c r="H14" s="9">
        <v>25.1</v>
      </c>
      <c r="I14" s="9">
        <v>23.8</v>
      </c>
      <c r="J14" s="9">
        <v>24.54</v>
      </c>
      <c r="K14" s="9">
        <v>24.8</v>
      </c>
      <c r="L14" s="9">
        <v>18.2</v>
      </c>
      <c r="M14" s="9">
        <v>21.3</v>
      </c>
      <c r="N14" s="9">
        <v>23.4</v>
      </c>
      <c r="O14" s="9">
        <v>21.4</v>
      </c>
      <c r="P14" s="9">
        <v>25</v>
      </c>
      <c r="Q14" s="9">
        <v>24.1</v>
      </c>
      <c r="R14" s="9">
        <v>23.5</v>
      </c>
      <c r="S14" s="9">
        <v>22.6</v>
      </c>
      <c r="T14" s="9">
        <v>26.5</v>
      </c>
      <c r="U14" s="9">
        <v>22.6</v>
      </c>
      <c r="V14" s="9">
        <v>26.7</v>
      </c>
      <c r="W14" s="9">
        <v>24.1</v>
      </c>
      <c r="X14" s="9">
        <v>26</v>
      </c>
      <c r="Y14" s="10">
        <v>23.8</v>
      </c>
    </row>
  </sheetData>
  <mergeCells count="8">
    <mergeCell ref="C3:H3"/>
    <mergeCell ref="I3:N3"/>
    <mergeCell ref="O3:T3"/>
    <mergeCell ref="U3:Z3"/>
    <mergeCell ref="C9:H9"/>
    <mergeCell ref="I9:M9"/>
    <mergeCell ref="N9:R9"/>
    <mergeCell ref="S9:Y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117"/>
  <sheetViews>
    <sheetView zoomScale="85" zoomScaleNormal="85" workbookViewId="0">
      <selection activeCell="W64" sqref="W64"/>
    </sheetView>
  </sheetViews>
  <sheetFormatPr defaultColWidth="8.7109375" defaultRowHeight="15"/>
  <cols>
    <col min="1" max="1" width="8.7109375" style="180"/>
    <col min="2" max="2" width="12.85546875" style="180" customWidth="1"/>
    <col min="3" max="6" width="8.7109375" style="180"/>
    <col min="7" max="7" width="10.28515625" style="180" customWidth="1"/>
    <col min="8" max="8" width="10.5703125" style="180" customWidth="1"/>
    <col min="9" max="9" width="9.7109375" style="180" customWidth="1"/>
    <col min="10" max="11" width="8.7109375" style="180"/>
    <col min="12" max="12" width="10.42578125" style="180" customWidth="1"/>
    <col min="13" max="13" width="8.7109375" style="180"/>
    <col min="14" max="14" width="11.140625" style="180" customWidth="1"/>
    <col min="15" max="15" width="8.7109375" style="180"/>
    <col min="16" max="16" width="11.85546875" style="180" customWidth="1"/>
    <col min="17" max="23" width="8.7109375" style="180"/>
    <col min="24" max="24" width="10.85546875" style="180" customWidth="1"/>
    <col min="25" max="25" width="12.7109375" style="180" customWidth="1"/>
    <col min="26" max="27" width="8.7109375" style="180"/>
    <col min="28" max="28" width="11.140625" style="180" customWidth="1"/>
    <col min="29" max="16384" width="8.7109375" style="180"/>
  </cols>
  <sheetData>
    <row r="2" spans="2:30" ht="16.5" thickBot="1">
      <c r="B2" s="179" t="s">
        <v>122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P2" s="16" t="s">
        <v>137</v>
      </c>
      <c r="Q2" s="182"/>
      <c r="R2" s="182"/>
      <c r="S2" s="182"/>
      <c r="T2" s="182"/>
      <c r="U2" s="182"/>
      <c r="V2" s="182"/>
    </row>
    <row r="3" spans="2:30">
      <c r="B3" s="297" t="s">
        <v>339</v>
      </c>
      <c r="C3" s="299" t="s">
        <v>85</v>
      </c>
      <c r="D3" s="278" t="s">
        <v>45</v>
      </c>
      <c r="E3" s="278"/>
      <c r="F3" s="278"/>
      <c r="G3" s="278" t="s">
        <v>46</v>
      </c>
      <c r="H3" s="278"/>
      <c r="I3" s="278"/>
      <c r="J3" s="269" t="s">
        <v>45</v>
      </c>
      <c r="K3" s="269"/>
      <c r="L3" s="269" t="s">
        <v>46</v>
      </c>
      <c r="M3" s="269"/>
      <c r="N3" s="291" t="s">
        <v>340</v>
      </c>
      <c r="P3" s="183"/>
      <c r="Q3" s="274" t="s">
        <v>86</v>
      </c>
      <c r="R3" s="274"/>
      <c r="S3" s="274"/>
      <c r="T3" s="274" t="s">
        <v>87</v>
      </c>
      <c r="U3" s="274"/>
      <c r="V3" s="275"/>
    </row>
    <row r="4" spans="2:30" ht="15.75" thickBot="1">
      <c r="B4" s="298"/>
      <c r="C4" s="300"/>
      <c r="D4" s="290"/>
      <c r="E4" s="290"/>
      <c r="F4" s="290"/>
      <c r="G4" s="290"/>
      <c r="H4" s="290"/>
      <c r="I4" s="290"/>
      <c r="J4" s="172" t="s">
        <v>349</v>
      </c>
      <c r="K4" s="172" t="s">
        <v>350</v>
      </c>
      <c r="L4" s="172" t="s">
        <v>349</v>
      </c>
      <c r="M4" s="172" t="s">
        <v>350</v>
      </c>
      <c r="N4" s="292"/>
      <c r="P4" s="185" t="s">
        <v>88</v>
      </c>
      <c r="Q4" s="20">
        <v>1.0371349999999999</v>
      </c>
      <c r="R4" s="20">
        <v>1.0299469999999999</v>
      </c>
      <c r="S4" s="20">
        <v>0.93291800000000003</v>
      </c>
      <c r="T4" s="20">
        <v>0.58612799999999998</v>
      </c>
      <c r="U4" s="20">
        <v>0.74784399999999995</v>
      </c>
      <c r="V4" s="21">
        <v>0.57894100000000004</v>
      </c>
    </row>
    <row r="5" spans="2:30">
      <c r="B5" s="321" t="s">
        <v>6</v>
      </c>
      <c r="C5" s="160" t="s">
        <v>1</v>
      </c>
      <c r="D5" s="119">
        <v>101.7</v>
      </c>
      <c r="E5" s="119">
        <v>101.63</v>
      </c>
      <c r="F5" s="119">
        <v>96.68</v>
      </c>
      <c r="G5" s="119">
        <v>50.87</v>
      </c>
      <c r="H5" s="119">
        <v>55.06</v>
      </c>
      <c r="I5" s="119">
        <v>58.75</v>
      </c>
      <c r="J5" s="119">
        <f>AVERAGE(D5:F5)</f>
        <v>100.00333333333333</v>
      </c>
      <c r="K5" s="119">
        <f>STDEV(D5:F5)/SQRT(3)</f>
        <v>1.6617895307301813</v>
      </c>
      <c r="L5" s="119">
        <f t="shared" ref="L5:L16" si="0">AVERAGE(G5:I5)</f>
        <v>54.893333333333338</v>
      </c>
      <c r="M5" s="119">
        <f>STDEV(G5:I5)/SQRT(3)</f>
        <v>2.2762859613365327</v>
      </c>
      <c r="N5" s="120">
        <f t="shared" ref="N5:N16" si="1">TTEST(D5:F5,G5:I5,2,2)</f>
        <v>8.9086884352970839E-5</v>
      </c>
      <c r="P5" s="186"/>
      <c r="Q5" s="182"/>
      <c r="R5" s="182"/>
      <c r="S5" s="182"/>
      <c r="T5" s="182"/>
      <c r="U5" s="182"/>
      <c r="V5" s="182"/>
    </row>
    <row r="6" spans="2:30" ht="16.5" thickBot="1">
      <c r="B6" s="322"/>
      <c r="C6" s="158" t="s">
        <v>81</v>
      </c>
      <c r="D6" s="122">
        <v>107.96</v>
      </c>
      <c r="E6" s="122">
        <v>98.47</v>
      </c>
      <c r="F6" s="122">
        <v>93.58</v>
      </c>
      <c r="G6" s="122">
        <v>76.430000000000007</v>
      </c>
      <c r="H6" s="122">
        <v>97.92</v>
      </c>
      <c r="I6" s="122">
        <v>77.36</v>
      </c>
      <c r="J6" s="122">
        <f t="shared" ref="J6:J16" si="2">AVERAGE(D6:F6)</f>
        <v>100.00333333333333</v>
      </c>
      <c r="K6" s="122">
        <f t="shared" ref="K6:K16" si="3">STDEV(D6:F6)/SQRT(3)</f>
        <v>4.2213518108671186</v>
      </c>
      <c r="L6" s="122">
        <f t="shared" si="0"/>
        <v>83.90333333333335</v>
      </c>
      <c r="M6" s="122">
        <f t="shared" ref="M6:M16" si="4">STDEV(G6:I6)/SQRT(3)</f>
        <v>7.0134735410572793</v>
      </c>
      <c r="N6" s="123">
        <f t="shared" si="1"/>
        <v>0.12061066592054553</v>
      </c>
      <c r="P6" s="16" t="s">
        <v>138</v>
      </c>
      <c r="Q6" s="182"/>
      <c r="R6" s="182"/>
      <c r="S6" s="182"/>
      <c r="T6" s="182"/>
      <c r="U6" s="182"/>
      <c r="V6" s="182"/>
      <c r="X6" s="195"/>
      <c r="Y6" s="181"/>
      <c r="Z6" s="181"/>
      <c r="AA6" s="181"/>
      <c r="AB6" s="181"/>
      <c r="AC6" s="181"/>
      <c r="AD6" s="181"/>
    </row>
    <row r="7" spans="2:30">
      <c r="B7" s="322"/>
      <c r="C7" s="158" t="s">
        <v>82</v>
      </c>
      <c r="D7" s="122">
        <v>102.2</v>
      </c>
      <c r="E7" s="122">
        <v>97.98</v>
      </c>
      <c r="F7" s="122">
        <v>99.83</v>
      </c>
      <c r="G7" s="122">
        <v>76.78</v>
      </c>
      <c r="H7" s="122">
        <v>82.62</v>
      </c>
      <c r="I7" s="122">
        <v>99.43</v>
      </c>
      <c r="J7" s="122">
        <f t="shared" si="2"/>
        <v>100.00333333333333</v>
      </c>
      <c r="K7" s="122">
        <f t="shared" si="3"/>
        <v>1.2212880268161332</v>
      </c>
      <c r="L7" s="122">
        <f t="shared" si="0"/>
        <v>86.276666666666685</v>
      </c>
      <c r="M7" s="122">
        <f t="shared" si="4"/>
        <v>6.7893061337501335</v>
      </c>
      <c r="N7" s="123">
        <f t="shared" si="1"/>
        <v>0.11746826588238311</v>
      </c>
      <c r="P7" s="183"/>
      <c r="Q7" s="274" t="s">
        <v>86</v>
      </c>
      <c r="R7" s="274"/>
      <c r="S7" s="274"/>
      <c r="T7" s="274" t="s">
        <v>87</v>
      </c>
      <c r="U7" s="274"/>
      <c r="V7" s="275"/>
      <c r="X7" s="181"/>
      <c r="Y7" s="316"/>
      <c r="Z7" s="316"/>
      <c r="AA7" s="316"/>
      <c r="AB7" s="316"/>
      <c r="AC7" s="316"/>
      <c r="AD7" s="316"/>
    </row>
    <row r="8" spans="2:30" ht="15.75" thickBot="1">
      <c r="B8" s="329"/>
      <c r="C8" s="159" t="s">
        <v>83</v>
      </c>
      <c r="D8" s="139">
        <v>92.75</v>
      </c>
      <c r="E8" s="139">
        <v>104.58</v>
      </c>
      <c r="F8" s="139">
        <v>102.68</v>
      </c>
      <c r="G8" s="139">
        <v>1782.11</v>
      </c>
      <c r="H8" s="139">
        <v>1922.93</v>
      </c>
      <c r="I8" s="139">
        <v>1779.93</v>
      </c>
      <c r="J8" s="139">
        <f t="shared" si="2"/>
        <v>100.00333333333333</v>
      </c>
      <c r="K8" s="139">
        <f t="shared" si="3"/>
        <v>3.6679073658483321</v>
      </c>
      <c r="L8" s="139">
        <f t="shared" si="0"/>
        <v>1828.3233333333335</v>
      </c>
      <c r="M8" s="139">
        <f t="shared" si="4"/>
        <v>47.30751925199398</v>
      </c>
      <c r="N8" s="132">
        <f t="shared" si="1"/>
        <v>3.391579636449465E-6</v>
      </c>
      <c r="P8" s="185" t="s">
        <v>90</v>
      </c>
      <c r="Q8" s="20">
        <v>1.031447</v>
      </c>
      <c r="R8" s="20">
        <v>0.965059</v>
      </c>
      <c r="S8" s="20">
        <v>1.0034940000000001</v>
      </c>
      <c r="T8" s="20">
        <v>1.9433959999999999</v>
      </c>
      <c r="U8" s="20">
        <v>1.9888189999999999</v>
      </c>
      <c r="V8" s="21">
        <v>1.82942</v>
      </c>
      <c r="X8" s="176"/>
      <c r="Y8" s="177"/>
      <c r="Z8" s="177"/>
      <c r="AA8" s="177"/>
      <c r="AB8" s="177"/>
      <c r="AC8" s="177"/>
      <c r="AD8" s="177"/>
    </row>
    <row r="9" spans="2:30">
      <c r="B9" s="321" t="s">
        <v>7</v>
      </c>
      <c r="C9" s="160" t="s">
        <v>1</v>
      </c>
      <c r="D9" s="133">
        <v>98.108677114739308</v>
      </c>
      <c r="E9" s="133">
        <v>120.69940749386059</v>
      </c>
      <c r="F9" s="133">
        <v>81.191915391400087</v>
      </c>
      <c r="G9" s="133">
        <v>54.443801731456098</v>
      </c>
      <c r="H9" s="133">
        <v>61.613711202612023</v>
      </c>
      <c r="I9" s="133">
        <v>58.694421756456663</v>
      </c>
      <c r="J9" s="119">
        <f t="shared" si="2"/>
        <v>100</v>
      </c>
      <c r="K9" s="119">
        <f t="shared" si="3"/>
        <v>11.443969441715087</v>
      </c>
      <c r="L9" s="119">
        <f t="shared" si="0"/>
        <v>58.250644896841585</v>
      </c>
      <c r="M9" s="119">
        <f t="shared" si="4"/>
        <v>2.0816342844017388</v>
      </c>
      <c r="N9" s="120">
        <f t="shared" si="1"/>
        <v>2.2977024121127374E-2</v>
      </c>
      <c r="P9" s="186"/>
      <c r="Q9" s="182"/>
      <c r="R9" s="182"/>
      <c r="S9" s="182"/>
      <c r="T9" s="182"/>
      <c r="U9" s="182"/>
      <c r="V9" s="182"/>
      <c r="X9" s="176"/>
      <c r="Y9" s="177"/>
      <c r="Z9" s="177"/>
      <c r="AA9" s="177"/>
      <c r="AB9" s="177"/>
      <c r="AC9" s="177"/>
      <c r="AD9" s="177"/>
    </row>
    <row r="10" spans="2:30" ht="16.5" thickBot="1">
      <c r="B10" s="322"/>
      <c r="C10" s="158" t="s">
        <v>81</v>
      </c>
      <c r="D10" s="128">
        <v>100.61696961550355</v>
      </c>
      <c r="E10" s="128">
        <v>95.323487846465454</v>
      </c>
      <c r="F10" s="128">
        <v>104.059542538031</v>
      </c>
      <c r="G10" s="128">
        <v>104.07488430656426</v>
      </c>
      <c r="H10" s="128">
        <v>117.84072760627635</v>
      </c>
      <c r="I10" s="128">
        <v>116.24656079876338</v>
      </c>
      <c r="J10" s="122">
        <f t="shared" si="2"/>
        <v>100</v>
      </c>
      <c r="K10" s="122">
        <f t="shared" si="3"/>
        <v>2.5406791430210824</v>
      </c>
      <c r="L10" s="122">
        <f t="shared" si="0"/>
        <v>112.72072423720134</v>
      </c>
      <c r="M10" s="122">
        <f t="shared" si="4"/>
        <v>4.3473460498788938</v>
      </c>
      <c r="N10" s="123">
        <f t="shared" si="1"/>
        <v>6.4919893678264437E-2</v>
      </c>
      <c r="P10" s="16" t="s">
        <v>139</v>
      </c>
      <c r="Q10" s="182"/>
      <c r="R10" s="182"/>
      <c r="S10" s="182"/>
      <c r="T10" s="182"/>
      <c r="U10" s="182"/>
      <c r="V10" s="182"/>
      <c r="X10" s="176"/>
      <c r="Y10" s="177"/>
      <c r="Z10" s="177"/>
      <c r="AA10" s="177"/>
      <c r="AB10" s="177"/>
      <c r="AC10" s="177"/>
      <c r="AD10" s="177"/>
    </row>
    <row r="11" spans="2:30">
      <c r="B11" s="322"/>
      <c r="C11" s="158" t="s">
        <v>82</v>
      </c>
      <c r="D11" s="128">
        <v>98.77472786563915</v>
      </c>
      <c r="E11" s="128">
        <v>82.436922010785125</v>
      </c>
      <c r="F11" s="128">
        <v>118.78835012357575</v>
      </c>
      <c r="G11" s="128">
        <v>94.99491926367773</v>
      </c>
      <c r="H11" s="128">
        <v>97.523045007785825</v>
      </c>
      <c r="I11" s="128">
        <v>93.52488875843315</v>
      </c>
      <c r="J11" s="122">
        <f t="shared" si="2"/>
        <v>100</v>
      </c>
      <c r="K11" s="122">
        <f t="shared" si="3"/>
        <v>10.511621351505505</v>
      </c>
      <c r="L11" s="122">
        <f t="shared" si="0"/>
        <v>95.34761767663224</v>
      </c>
      <c r="M11" s="122">
        <f t="shared" si="4"/>
        <v>1.1675630570316011</v>
      </c>
      <c r="N11" s="123">
        <f t="shared" si="1"/>
        <v>0.68274093696871629</v>
      </c>
      <c r="P11" s="183"/>
      <c r="Q11" s="274" t="s">
        <v>86</v>
      </c>
      <c r="R11" s="274"/>
      <c r="S11" s="274"/>
      <c r="T11" s="274" t="s">
        <v>87</v>
      </c>
      <c r="U11" s="274"/>
      <c r="V11" s="275"/>
      <c r="X11" s="176"/>
      <c r="Y11" s="177"/>
      <c r="Z11" s="177"/>
      <c r="AA11" s="177"/>
      <c r="AB11" s="177"/>
      <c r="AC11" s="177"/>
      <c r="AD11" s="177"/>
    </row>
    <row r="12" spans="2:30" ht="15.75" thickBot="1">
      <c r="B12" s="329"/>
      <c r="C12" s="159" t="s">
        <v>83</v>
      </c>
      <c r="D12" s="131">
        <v>93.831145456768837</v>
      </c>
      <c r="E12" s="131">
        <v>118.20855408388562</v>
      </c>
      <c r="F12" s="131">
        <v>87.960300459345532</v>
      </c>
      <c r="G12" s="131">
        <v>1260.8563924857683</v>
      </c>
      <c r="H12" s="131">
        <v>1308.2269504033377</v>
      </c>
      <c r="I12" s="131">
        <v>1282.5301178519308</v>
      </c>
      <c r="J12" s="139">
        <f t="shared" si="2"/>
        <v>100</v>
      </c>
      <c r="K12" s="139">
        <f t="shared" si="3"/>
        <v>9.260674680520161</v>
      </c>
      <c r="L12" s="139">
        <f t="shared" si="0"/>
        <v>1283.8711535803457</v>
      </c>
      <c r="M12" s="139">
        <f t="shared" si="4"/>
        <v>13.691131216644258</v>
      </c>
      <c r="N12" s="132">
        <f t="shared" si="1"/>
        <v>2.2769500560323166E-7</v>
      </c>
      <c r="P12" s="185" t="s">
        <v>93</v>
      </c>
      <c r="Q12" s="20">
        <v>1.0425530000000001</v>
      </c>
      <c r="R12" s="20">
        <v>0.68085099999999998</v>
      </c>
      <c r="S12" s="20">
        <v>1.2765960000000001</v>
      </c>
      <c r="T12" s="20">
        <v>15.638299999999999</v>
      </c>
      <c r="U12" s="20">
        <v>15.85106</v>
      </c>
      <c r="V12" s="21">
        <v>14.57447</v>
      </c>
    </row>
    <row r="13" spans="2:30">
      <c r="B13" s="321" t="s">
        <v>8</v>
      </c>
      <c r="C13" s="160" t="s">
        <v>1</v>
      </c>
      <c r="D13" s="161">
        <v>91.536478730098267</v>
      </c>
      <c r="E13" s="161">
        <v>105.52931437198612</v>
      </c>
      <c r="F13" s="161">
        <v>102.93420689791559</v>
      </c>
      <c r="G13" s="161">
        <v>68.602270509554941</v>
      </c>
      <c r="H13" s="161">
        <v>78.457608369763747</v>
      </c>
      <c r="I13" s="161">
        <v>77.363634249940418</v>
      </c>
      <c r="J13" s="119">
        <f t="shared" si="2"/>
        <v>100</v>
      </c>
      <c r="K13" s="119">
        <f t="shared" si="3"/>
        <v>4.2975589937798162</v>
      </c>
      <c r="L13" s="119">
        <f t="shared" si="0"/>
        <v>74.807837709753031</v>
      </c>
      <c r="M13" s="119">
        <f t="shared" si="4"/>
        <v>3.1188135057444319</v>
      </c>
      <c r="N13" s="120">
        <f t="shared" si="1"/>
        <v>9.0086567731347128E-3</v>
      </c>
    </row>
    <row r="14" spans="2:30" ht="16.5" thickBot="1">
      <c r="B14" s="322"/>
      <c r="C14" s="158" t="s">
        <v>81</v>
      </c>
      <c r="D14" s="129">
        <v>97.476484311850641</v>
      </c>
      <c r="E14" s="129">
        <v>102.57440263214124</v>
      </c>
      <c r="F14" s="129">
        <v>99.949113056008116</v>
      </c>
      <c r="G14" s="129">
        <v>99.354165326404839</v>
      </c>
      <c r="H14" s="129">
        <v>80.387442288244486</v>
      </c>
      <c r="I14" s="129">
        <v>82.083382821986945</v>
      </c>
      <c r="J14" s="122">
        <f t="shared" si="2"/>
        <v>100</v>
      </c>
      <c r="K14" s="122">
        <f t="shared" si="3"/>
        <v>1.4718621890754884</v>
      </c>
      <c r="L14" s="122">
        <f t="shared" si="0"/>
        <v>87.27499681221208</v>
      </c>
      <c r="M14" s="122">
        <f t="shared" si="4"/>
        <v>6.0593945673693828</v>
      </c>
      <c r="N14" s="123">
        <f t="shared" si="1"/>
        <v>0.11085486714181024</v>
      </c>
      <c r="P14" s="164" t="s">
        <v>140</v>
      </c>
      <c r="Q14" s="156"/>
      <c r="R14" s="156"/>
      <c r="S14" s="156"/>
      <c r="T14" s="156"/>
      <c r="U14" s="156"/>
      <c r="V14" s="156"/>
      <c r="W14" s="156"/>
    </row>
    <row r="15" spans="2:30">
      <c r="B15" s="322"/>
      <c r="C15" s="158" t="s">
        <v>82</v>
      </c>
      <c r="D15" s="128">
        <v>91.980755060595882</v>
      </c>
      <c r="E15" s="128">
        <v>101.73469575469132</v>
      </c>
      <c r="F15" s="128">
        <v>106.28454918471284</v>
      </c>
      <c r="G15" s="128">
        <v>105.55253397257349</v>
      </c>
      <c r="H15" s="128">
        <v>87.642407399183568</v>
      </c>
      <c r="I15" s="128">
        <v>86.999465339690047</v>
      </c>
      <c r="J15" s="122">
        <f t="shared" si="2"/>
        <v>100.00000000000001</v>
      </c>
      <c r="K15" s="122">
        <f t="shared" si="3"/>
        <v>4.2192617287581147</v>
      </c>
      <c r="L15" s="122">
        <f t="shared" si="0"/>
        <v>93.398135570482381</v>
      </c>
      <c r="M15" s="122">
        <f t="shared" si="4"/>
        <v>6.0800327304637865</v>
      </c>
      <c r="N15" s="123">
        <f t="shared" si="1"/>
        <v>0.42276983897465209</v>
      </c>
      <c r="P15" s="297" t="s">
        <v>339</v>
      </c>
      <c r="Q15" s="299" t="s">
        <v>85</v>
      </c>
      <c r="R15" s="278" t="s">
        <v>95</v>
      </c>
      <c r="S15" s="278"/>
      <c r="T15" s="278"/>
      <c r="U15" s="278" t="s">
        <v>129</v>
      </c>
      <c r="V15" s="278"/>
      <c r="W15" s="278"/>
      <c r="X15" s="269" t="s">
        <v>95</v>
      </c>
      <c r="Y15" s="269"/>
      <c r="Z15" s="269" t="s">
        <v>129</v>
      </c>
      <c r="AA15" s="269"/>
      <c r="AB15" s="291" t="s">
        <v>340</v>
      </c>
    </row>
    <row r="16" spans="2:30" ht="15.75" thickBot="1">
      <c r="B16" s="323"/>
      <c r="C16" s="162" t="s">
        <v>83</v>
      </c>
      <c r="D16" s="134">
        <v>83.091966385980811</v>
      </c>
      <c r="E16" s="134">
        <v>108.09019978281201</v>
      </c>
      <c r="F16" s="134">
        <v>108.8178338312072</v>
      </c>
      <c r="G16" s="134">
        <v>1174.924902650944</v>
      </c>
      <c r="H16" s="134">
        <v>1231.9560840618151</v>
      </c>
      <c r="I16" s="134">
        <v>1250.1497702757326</v>
      </c>
      <c r="J16" s="125">
        <f t="shared" si="2"/>
        <v>100</v>
      </c>
      <c r="K16" s="125">
        <f t="shared" si="3"/>
        <v>8.4566258706156692</v>
      </c>
      <c r="L16" s="125">
        <f t="shared" si="0"/>
        <v>1219.0102523294972</v>
      </c>
      <c r="M16" s="125">
        <f t="shared" si="4"/>
        <v>22.659737397146067</v>
      </c>
      <c r="N16" s="126">
        <f t="shared" si="1"/>
        <v>1.3053981896447167E-6</v>
      </c>
      <c r="P16" s="298"/>
      <c r="Q16" s="300"/>
      <c r="R16" s="290"/>
      <c r="S16" s="290"/>
      <c r="T16" s="290"/>
      <c r="U16" s="290"/>
      <c r="V16" s="290"/>
      <c r="W16" s="290"/>
      <c r="X16" s="172" t="s">
        <v>349</v>
      </c>
      <c r="Y16" s="172" t="s">
        <v>350</v>
      </c>
      <c r="Z16" s="172" t="s">
        <v>349</v>
      </c>
      <c r="AA16" s="172" t="s">
        <v>350</v>
      </c>
      <c r="AB16" s="292"/>
    </row>
    <row r="17" spans="2:30">
      <c r="B17" s="89"/>
      <c r="C17" s="89"/>
      <c r="D17" s="89"/>
      <c r="E17" s="89"/>
      <c r="F17" s="89"/>
      <c r="G17" s="89"/>
      <c r="H17" s="89"/>
      <c r="I17" s="89"/>
      <c r="J17" s="89"/>
      <c r="K17" s="115"/>
      <c r="L17" s="116"/>
      <c r="P17" s="321" t="s">
        <v>6</v>
      </c>
      <c r="Q17" s="140" t="s">
        <v>125</v>
      </c>
      <c r="R17" s="119">
        <v>112.56565000000001</v>
      </c>
      <c r="S17" s="119">
        <v>83.630392999999998</v>
      </c>
      <c r="T17" s="119">
        <v>103.80396</v>
      </c>
      <c r="U17" s="119">
        <v>49.562271000000003</v>
      </c>
      <c r="V17" s="119">
        <v>29.475180000000002</v>
      </c>
      <c r="W17" s="119">
        <v>49.741276999999997</v>
      </c>
      <c r="X17" s="119">
        <f>AVERAGE(R17:T17)</f>
        <v>100.000001</v>
      </c>
      <c r="Y17" s="119">
        <f>STDEV(R17:T17)/SQRT(3)</f>
        <v>8.5666962217896554</v>
      </c>
      <c r="Z17" s="119">
        <f t="shared" ref="Z17:Z28" si="5">AVERAGE(U17:W17)</f>
        <v>42.926242666666667</v>
      </c>
      <c r="AA17" s="119">
        <f>STDEV(U17:W17)/SQRT(3)</f>
        <v>6.7257298472347902</v>
      </c>
      <c r="AB17" s="120">
        <f t="shared" ref="AB17:AB28" si="6">TTEST(R17:T17,U17:W17,2,2)</f>
        <v>6.339250053687853E-3</v>
      </c>
    </row>
    <row r="18" spans="2:30" ht="16.5" thickBot="1">
      <c r="B18" s="179" t="s">
        <v>123</v>
      </c>
      <c r="C18" s="89"/>
      <c r="D18" s="156"/>
      <c r="E18" s="156"/>
      <c r="F18" s="156"/>
      <c r="G18" s="156"/>
      <c r="H18" s="156"/>
      <c r="I18" s="156"/>
      <c r="J18" s="89"/>
      <c r="K18" s="89"/>
      <c r="L18" s="89"/>
      <c r="M18" s="88"/>
      <c r="N18" s="88"/>
      <c r="P18" s="322"/>
      <c r="Q18" s="137" t="s">
        <v>126</v>
      </c>
      <c r="R18" s="122">
        <v>95.984931000000003</v>
      </c>
      <c r="S18" s="122">
        <v>95.092111000000003</v>
      </c>
      <c r="T18" s="122">
        <v>108.92296</v>
      </c>
      <c r="U18" s="122">
        <v>360.45060000000001</v>
      </c>
      <c r="V18" s="122">
        <v>350.24592999999999</v>
      </c>
      <c r="W18" s="122">
        <v>345.76272999999998</v>
      </c>
      <c r="X18" s="122">
        <f t="shared" ref="X18:X31" si="7">AVERAGE(R18:T18)</f>
        <v>100.00000066666666</v>
      </c>
      <c r="Y18" s="122">
        <f t="shared" ref="Y18:Y31" si="8">STDEV(R18:T18)/SQRT(3)</f>
        <v>4.468918002393135</v>
      </c>
      <c r="Z18" s="122">
        <f t="shared" si="5"/>
        <v>352.15308666666664</v>
      </c>
      <c r="AA18" s="122">
        <f t="shared" ref="AA18:AA31" si="9">STDEV(U18:W18)/SQRT(3)</f>
        <v>4.3459297508371204</v>
      </c>
      <c r="AB18" s="123">
        <f t="shared" si="6"/>
        <v>2.2320042628900029E-6</v>
      </c>
    </row>
    <row r="19" spans="2:30" ht="15" customHeight="1">
      <c r="B19" s="297" t="s">
        <v>339</v>
      </c>
      <c r="C19" s="299" t="s">
        <v>85</v>
      </c>
      <c r="D19" s="278" t="s">
        <v>45</v>
      </c>
      <c r="E19" s="278"/>
      <c r="F19" s="278"/>
      <c r="G19" s="278" t="s">
        <v>46</v>
      </c>
      <c r="H19" s="278"/>
      <c r="I19" s="278"/>
      <c r="J19" s="269" t="s">
        <v>45</v>
      </c>
      <c r="K19" s="269"/>
      <c r="L19" s="269" t="s">
        <v>46</v>
      </c>
      <c r="M19" s="269"/>
      <c r="N19" s="291" t="s">
        <v>340</v>
      </c>
      <c r="P19" s="322"/>
      <c r="Q19" s="137" t="s">
        <v>127</v>
      </c>
      <c r="R19" s="122">
        <v>93.538732999999993</v>
      </c>
      <c r="S19" s="122">
        <v>102.52648000000001</v>
      </c>
      <c r="T19" s="122">
        <v>103.93479000000001</v>
      </c>
      <c r="U19" s="122">
        <v>110.66664</v>
      </c>
      <c r="V19" s="122">
        <v>121.86444</v>
      </c>
      <c r="W19" s="122">
        <v>123.93373</v>
      </c>
      <c r="X19" s="122">
        <f t="shared" si="7"/>
        <v>100.000001</v>
      </c>
      <c r="Y19" s="122">
        <f t="shared" si="8"/>
        <v>3.2561133472230912</v>
      </c>
      <c r="Z19" s="122">
        <f t="shared" si="5"/>
        <v>118.82160333333333</v>
      </c>
      <c r="AA19" s="122">
        <f t="shared" si="9"/>
        <v>4.1210055610264718</v>
      </c>
      <c r="AB19" s="123">
        <f t="shared" si="6"/>
        <v>2.3093170355452719E-2</v>
      </c>
    </row>
    <row r="20" spans="2:30" ht="15.75" thickBot="1">
      <c r="B20" s="298"/>
      <c r="C20" s="300"/>
      <c r="D20" s="290"/>
      <c r="E20" s="290"/>
      <c r="F20" s="290"/>
      <c r="G20" s="290"/>
      <c r="H20" s="290"/>
      <c r="I20" s="290"/>
      <c r="J20" s="172" t="s">
        <v>349</v>
      </c>
      <c r="K20" s="172" t="s">
        <v>350</v>
      </c>
      <c r="L20" s="172" t="s">
        <v>349</v>
      </c>
      <c r="M20" s="172" t="s">
        <v>350</v>
      </c>
      <c r="N20" s="292"/>
      <c r="P20" s="322"/>
      <c r="Q20" s="137" t="s">
        <v>128</v>
      </c>
      <c r="R20" s="122">
        <v>89.842799999999997</v>
      </c>
      <c r="S20" s="122">
        <v>104.13901</v>
      </c>
      <c r="T20" s="122">
        <v>106.01819</v>
      </c>
      <c r="U20" s="122">
        <v>291.54169999999999</v>
      </c>
      <c r="V20" s="122">
        <v>266.7466</v>
      </c>
      <c r="W20" s="122">
        <v>281.46553</v>
      </c>
      <c r="X20" s="122">
        <f t="shared" si="7"/>
        <v>100</v>
      </c>
      <c r="Y20" s="122">
        <f t="shared" si="8"/>
        <v>5.1074900309284352</v>
      </c>
      <c r="Z20" s="122">
        <f t="shared" si="5"/>
        <v>279.91794333333331</v>
      </c>
      <c r="AA20" s="122">
        <f t="shared" si="9"/>
        <v>7.1994331807125223</v>
      </c>
      <c r="AB20" s="123">
        <f t="shared" si="6"/>
        <v>3.4213297590953994E-5</v>
      </c>
    </row>
    <row r="21" spans="2:30" ht="15.75" thickBot="1">
      <c r="B21" s="321" t="s">
        <v>6</v>
      </c>
      <c r="C21" s="160" t="s">
        <v>1</v>
      </c>
      <c r="D21" s="119">
        <v>107.92</v>
      </c>
      <c r="E21" s="119">
        <v>96.22</v>
      </c>
      <c r="F21" s="119">
        <v>95.86</v>
      </c>
      <c r="G21" s="119">
        <v>68.37</v>
      </c>
      <c r="H21" s="119">
        <v>66.47</v>
      </c>
      <c r="I21" s="119">
        <v>60.67</v>
      </c>
      <c r="J21" s="119">
        <f>AVERAGE(D21:F21)</f>
        <v>100</v>
      </c>
      <c r="K21" s="119">
        <f>STDEV(D21:F21)/SQRT(3)</f>
        <v>3.9613634016585766</v>
      </c>
      <c r="L21" s="119">
        <f t="shared" ref="L21:L32" si="10">AVERAGE(G21:I21)</f>
        <v>65.17</v>
      </c>
      <c r="M21" s="119">
        <f>STDEV(G21:I21)/SQRT(3)</f>
        <v>2.3158871590242338</v>
      </c>
      <c r="N21" s="120">
        <f t="shared" ref="N21:N32" si="11">TTEST(D21:F21,G21:I21,2,2)</f>
        <v>1.615940091265712E-3</v>
      </c>
      <c r="P21" s="329"/>
      <c r="Q21" s="138" t="s">
        <v>124</v>
      </c>
      <c r="R21" s="139">
        <v>97.177684999999997</v>
      </c>
      <c r="S21" s="139">
        <v>100.60799</v>
      </c>
      <c r="T21" s="139">
        <v>102.21433</v>
      </c>
      <c r="U21" s="139">
        <v>21.804721000000001</v>
      </c>
      <c r="V21" s="139">
        <v>20.086030999999998</v>
      </c>
      <c r="W21" s="139">
        <v>30.154087000000001</v>
      </c>
      <c r="X21" s="139">
        <f t="shared" si="7"/>
        <v>100.00000166666666</v>
      </c>
      <c r="Y21" s="139">
        <f t="shared" si="8"/>
        <v>1.4853939515729322</v>
      </c>
      <c r="Z21" s="139">
        <f t="shared" si="5"/>
        <v>24.014946333333331</v>
      </c>
      <c r="AA21" s="139">
        <f t="shared" si="9"/>
        <v>3.1094082997072738</v>
      </c>
      <c r="AB21" s="132">
        <f t="shared" si="6"/>
        <v>2.5035762846166142E-5</v>
      </c>
    </row>
    <row r="22" spans="2:30">
      <c r="B22" s="322"/>
      <c r="C22" s="158" t="s">
        <v>81</v>
      </c>
      <c r="D22" s="122">
        <v>106.09</v>
      </c>
      <c r="E22" s="122">
        <v>97.91</v>
      </c>
      <c r="F22" s="122">
        <v>95.999899999999997</v>
      </c>
      <c r="G22" s="122">
        <v>100.04</v>
      </c>
      <c r="H22" s="122">
        <v>105.67</v>
      </c>
      <c r="I22" s="122">
        <v>110.36</v>
      </c>
      <c r="J22" s="122">
        <f t="shared" ref="J22:J32" si="12">AVERAGE(D22:F22)</f>
        <v>99.99996666666668</v>
      </c>
      <c r="K22" s="122">
        <f t="shared" ref="K22:K32" si="13">STDEV(D22:F22)/SQRT(3)</f>
        <v>3.0945381994374852</v>
      </c>
      <c r="L22" s="122">
        <f t="shared" si="10"/>
        <v>105.35666666666667</v>
      </c>
      <c r="M22" s="122">
        <f t="shared" ref="M22:M32" si="14">STDEV(G22:I22)/SQRT(3)</f>
        <v>2.9832439465193641</v>
      </c>
      <c r="N22" s="123">
        <f t="shared" si="11"/>
        <v>0.28068575599655265</v>
      </c>
      <c r="P22" s="321" t="s">
        <v>7</v>
      </c>
      <c r="Q22" s="140" t="s">
        <v>125</v>
      </c>
      <c r="R22" s="133">
        <v>98.798151102835888</v>
      </c>
      <c r="S22" s="133">
        <v>88.536389570677912</v>
      </c>
      <c r="T22" s="133">
        <v>112.66545932648614</v>
      </c>
      <c r="U22" s="133">
        <v>52.09313774007471</v>
      </c>
      <c r="V22" s="133">
        <v>46.674377895882699</v>
      </c>
      <c r="W22" s="133">
        <v>50.2583254943032</v>
      </c>
      <c r="X22" s="119">
        <f t="shared" si="7"/>
        <v>99.999999999999986</v>
      </c>
      <c r="Y22" s="119">
        <f t="shared" si="8"/>
        <v>6.9913358856724894</v>
      </c>
      <c r="Z22" s="119">
        <f t="shared" si="5"/>
        <v>49.675280376753534</v>
      </c>
      <c r="AA22" s="119">
        <f t="shared" si="9"/>
        <v>1.5911940766900845</v>
      </c>
      <c r="AB22" s="120">
        <f t="shared" si="6"/>
        <v>2.1703552319908099E-3</v>
      </c>
    </row>
    <row r="23" spans="2:30">
      <c r="B23" s="322"/>
      <c r="C23" s="158" t="s">
        <v>82</v>
      </c>
      <c r="D23" s="122">
        <v>102.78</v>
      </c>
      <c r="E23" s="122">
        <v>99.56</v>
      </c>
      <c r="F23" s="122">
        <v>97.66</v>
      </c>
      <c r="G23" s="122">
        <v>151.1</v>
      </c>
      <c r="H23" s="122">
        <v>162.16999999999999</v>
      </c>
      <c r="I23" s="122">
        <v>148.76</v>
      </c>
      <c r="J23" s="122">
        <f t="shared" si="12"/>
        <v>100</v>
      </c>
      <c r="K23" s="122">
        <f t="shared" si="13"/>
        <v>1.4943002821833826</v>
      </c>
      <c r="L23" s="122">
        <f t="shared" si="10"/>
        <v>154.01</v>
      </c>
      <c r="M23" s="122">
        <f t="shared" si="14"/>
        <v>4.1355410770538823</v>
      </c>
      <c r="N23" s="123">
        <f t="shared" si="11"/>
        <v>2.5235956482410861E-4</v>
      </c>
      <c r="P23" s="322"/>
      <c r="Q23" s="137" t="s">
        <v>126</v>
      </c>
      <c r="R23" s="128">
        <v>99.912020516439497</v>
      </c>
      <c r="S23" s="128">
        <v>105.22043657527735</v>
      </c>
      <c r="T23" s="128">
        <v>94.867542908283156</v>
      </c>
      <c r="U23" s="128">
        <v>288.29294202855021</v>
      </c>
      <c r="V23" s="128">
        <v>263.43240734881078</v>
      </c>
      <c r="W23" s="128">
        <v>239.57964280516694</v>
      </c>
      <c r="X23" s="122">
        <f t="shared" si="7"/>
        <v>100</v>
      </c>
      <c r="Y23" s="122">
        <f t="shared" si="8"/>
        <v>2.9889466992107101</v>
      </c>
      <c r="Z23" s="122">
        <f t="shared" si="5"/>
        <v>263.76833072750929</v>
      </c>
      <c r="AA23" s="122">
        <f t="shared" si="9"/>
        <v>14.063321249429734</v>
      </c>
      <c r="AB23" s="123">
        <f t="shared" si="6"/>
        <v>3.388177056806638E-4</v>
      </c>
    </row>
    <row r="24" spans="2:30" ht="15.75" thickBot="1">
      <c r="B24" s="329"/>
      <c r="C24" s="159" t="s">
        <v>83</v>
      </c>
      <c r="D24" s="139">
        <v>109</v>
      </c>
      <c r="E24" s="139">
        <v>95.31</v>
      </c>
      <c r="F24" s="139">
        <v>95.69</v>
      </c>
      <c r="G24" s="139">
        <v>185.38</v>
      </c>
      <c r="H24" s="139">
        <v>184.19</v>
      </c>
      <c r="I24" s="139">
        <v>193.85</v>
      </c>
      <c r="J24" s="139">
        <f t="shared" si="12"/>
        <v>100</v>
      </c>
      <c r="K24" s="139">
        <f t="shared" si="13"/>
        <v>4.5013368384662504</v>
      </c>
      <c r="L24" s="139">
        <f t="shared" si="10"/>
        <v>187.80666666666664</v>
      </c>
      <c r="M24" s="139">
        <f t="shared" si="14"/>
        <v>3.0411310030608303</v>
      </c>
      <c r="N24" s="132">
        <f t="shared" si="11"/>
        <v>8.5702468129522641E-5</v>
      </c>
      <c r="P24" s="322"/>
      <c r="Q24" s="137" t="s">
        <v>127</v>
      </c>
      <c r="R24" s="128">
        <v>104.50194521899083</v>
      </c>
      <c r="S24" s="128">
        <v>100.02688613062372</v>
      </c>
      <c r="T24" s="128">
        <v>95.471168650385451</v>
      </c>
      <c r="U24" s="128">
        <v>152.04745029339048</v>
      </c>
      <c r="V24" s="128">
        <v>124.17313422723799</v>
      </c>
      <c r="W24" s="128">
        <v>124.44779383029415</v>
      </c>
      <c r="X24" s="122">
        <f t="shared" si="7"/>
        <v>100</v>
      </c>
      <c r="Y24" s="122">
        <f t="shared" si="8"/>
        <v>2.6069953014938423</v>
      </c>
      <c r="Z24" s="122">
        <f t="shared" si="5"/>
        <v>133.55612611697418</v>
      </c>
      <c r="AA24" s="122">
        <f t="shared" si="9"/>
        <v>9.2460020517406249</v>
      </c>
      <c r="AB24" s="123">
        <f t="shared" si="6"/>
        <v>2.5053173686897842E-2</v>
      </c>
    </row>
    <row r="25" spans="2:30">
      <c r="B25" s="321" t="s">
        <v>7</v>
      </c>
      <c r="C25" s="160" t="s">
        <v>1</v>
      </c>
      <c r="D25" s="133">
        <v>81.495997847018671</v>
      </c>
      <c r="E25" s="133">
        <v>90.704943615628764</v>
      </c>
      <c r="F25" s="133">
        <v>127.79905853735254</v>
      </c>
      <c r="G25" s="133">
        <v>57.170999969658055</v>
      </c>
      <c r="H25" s="133">
        <v>57.614081618744564</v>
      </c>
      <c r="I25" s="133">
        <v>57.812840478287178</v>
      </c>
      <c r="J25" s="119">
        <f t="shared" si="12"/>
        <v>100</v>
      </c>
      <c r="K25" s="119">
        <f t="shared" si="13"/>
        <v>14.151465321238684</v>
      </c>
      <c r="L25" s="119">
        <f t="shared" si="10"/>
        <v>57.532640688896599</v>
      </c>
      <c r="M25" s="119">
        <f t="shared" si="14"/>
        <v>0.18970527880565921</v>
      </c>
      <c r="N25" s="120">
        <f t="shared" si="11"/>
        <v>3.9916516161500416E-2</v>
      </c>
      <c r="P25" s="322"/>
      <c r="Q25" s="137" t="s">
        <v>128</v>
      </c>
      <c r="R25" s="128">
        <v>97.226693821178628</v>
      </c>
      <c r="S25" s="128">
        <v>107.72796738506337</v>
      </c>
      <c r="T25" s="128">
        <v>95.04533879375802</v>
      </c>
      <c r="U25" s="128">
        <v>161.46794378964574</v>
      </c>
      <c r="V25" s="128">
        <v>146.7623767200119</v>
      </c>
      <c r="W25" s="128">
        <v>143.89220492526351</v>
      </c>
      <c r="X25" s="122">
        <f t="shared" si="7"/>
        <v>100</v>
      </c>
      <c r="Y25" s="122">
        <f t="shared" si="8"/>
        <v>3.914957954962206</v>
      </c>
      <c r="Z25" s="122">
        <f t="shared" si="5"/>
        <v>150.70750847830706</v>
      </c>
      <c r="AA25" s="122">
        <f t="shared" si="9"/>
        <v>5.443641477294733</v>
      </c>
      <c r="AB25" s="123">
        <f t="shared" si="6"/>
        <v>1.6387543515891062E-3</v>
      </c>
    </row>
    <row r="26" spans="2:30" ht="15.75" thickBot="1">
      <c r="B26" s="322"/>
      <c r="C26" s="158" t="s">
        <v>81</v>
      </c>
      <c r="D26" s="128">
        <v>92.193446370160459</v>
      </c>
      <c r="E26" s="128">
        <v>97.736472703214773</v>
      </c>
      <c r="F26" s="128">
        <v>110.0700809266248</v>
      </c>
      <c r="G26" s="128">
        <v>99.876158289493105</v>
      </c>
      <c r="H26" s="128">
        <v>93.082976754758633</v>
      </c>
      <c r="I26" s="128">
        <v>107.7476587758043</v>
      </c>
      <c r="J26" s="122">
        <f t="shared" si="12"/>
        <v>100</v>
      </c>
      <c r="K26" s="122">
        <f t="shared" si="13"/>
        <v>5.2831866215322698</v>
      </c>
      <c r="L26" s="122">
        <f t="shared" si="10"/>
        <v>100.23559794001869</v>
      </c>
      <c r="M26" s="122">
        <f t="shared" si="14"/>
        <v>4.2371422107112267</v>
      </c>
      <c r="N26" s="123">
        <f t="shared" si="11"/>
        <v>0.97391562001139431</v>
      </c>
      <c r="P26" s="329"/>
      <c r="Q26" s="138" t="s">
        <v>124</v>
      </c>
      <c r="R26" s="131">
        <v>103.04941334507593</v>
      </c>
      <c r="S26" s="131">
        <v>94.960660802593566</v>
      </c>
      <c r="T26" s="131">
        <v>101.98992585233053</v>
      </c>
      <c r="U26" s="131">
        <v>30.733321838267987</v>
      </c>
      <c r="V26" s="131">
        <v>31.178570294810264</v>
      </c>
      <c r="W26" s="131">
        <v>30.277224387886765</v>
      </c>
      <c r="X26" s="139">
        <f t="shared" si="7"/>
        <v>100.00000000000001</v>
      </c>
      <c r="Y26" s="139">
        <f t="shared" si="8"/>
        <v>2.5381642379686382</v>
      </c>
      <c r="Z26" s="139">
        <f t="shared" si="5"/>
        <v>30.729705506988338</v>
      </c>
      <c r="AA26" s="139">
        <f t="shared" si="9"/>
        <v>0.26020243361075585</v>
      </c>
      <c r="AB26" s="132">
        <f t="shared" si="6"/>
        <v>1.0944727064716562E-5</v>
      </c>
    </row>
    <row r="27" spans="2:30">
      <c r="B27" s="322"/>
      <c r="C27" s="158" t="s">
        <v>82</v>
      </c>
      <c r="D27" s="128">
        <v>76.656145223422214</v>
      </c>
      <c r="E27" s="128">
        <v>105.01159150971138</v>
      </c>
      <c r="F27" s="128">
        <v>118.33226326686641</v>
      </c>
      <c r="G27" s="128">
        <v>134.17041511198289</v>
      </c>
      <c r="H27" s="128">
        <v>132.08568967980398</v>
      </c>
      <c r="I27" s="128">
        <v>144.20756091807502</v>
      </c>
      <c r="J27" s="122">
        <f t="shared" si="12"/>
        <v>100</v>
      </c>
      <c r="K27" s="122">
        <f t="shared" si="13"/>
        <v>12.289043099280644</v>
      </c>
      <c r="L27" s="122">
        <f t="shared" si="10"/>
        <v>136.8212219032873</v>
      </c>
      <c r="M27" s="122">
        <f t="shared" si="14"/>
        <v>3.7418811250904644</v>
      </c>
      <c r="N27" s="123">
        <f t="shared" si="11"/>
        <v>4.5636895781206034E-2</v>
      </c>
      <c r="P27" s="321" t="s">
        <v>8</v>
      </c>
      <c r="Q27" s="140" t="s">
        <v>125</v>
      </c>
      <c r="R27" s="133">
        <v>99.47749481987556</v>
      </c>
      <c r="S27" s="133">
        <v>111.17410470272216</v>
      </c>
      <c r="T27" s="133">
        <v>89.348400477402294</v>
      </c>
      <c r="U27" s="133">
        <v>64.805287968037689</v>
      </c>
      <c r="V27" s="133">
        <v>54.920736667917225</v>
      </c>
      <c r="W27" s="133">
        <v>67.584423105633235</v>
      </c>
      <c r="X27" s="119">
        <f t="shared" si="7"/>
        <v>100</v>
      </c>
      <c r="Y27" s="119">
        <f t="shared" si="8"/>
        <v>6.3059522141182622</v>
      </c>
      <c r="Z27" s="119">
        <f t="shared" si="5"/>
        <v>62.436815913862716</v>
      </c>
      <c r="AA27" s="119">
        <f t="shared" si="9"/>
        <v>3.8427196728252229</v>
      </c>
      <c r="AB27" s="120">
        <f t="shared" si="6"/>
        <v>7.0475286053433362E-3</v>
      </c>
    </row>
    <row r="28" spans="2:30" ht="15.75" thickBot="1">
      <c r="B28" s="329"/>
      <c r="C28" s="159" t="s">
        <v>83</v>
      </c>
      <c r="D28" s="131">
        <v>73.541874659273532</v>
      </c>
      <c r="E28" s="131">
        <v>128.60459188245918</v>
      </c>
      <c r="F28" s="131">
        <v>97.85353345826725</v>
      </c>
      <c r="G28" s="131">
        <v>143.60117981229871</v>
      </c>
      <c r="H28" s="131">
        <v>184.23577446207207</v>
      </c>
      <c r="I28" s="131">
        <v>212.45530837245633</v>
      </c>
      <c r="J28" s="139">
        <f t="shared" si="12"/>
        <v>99.999999999999986</v>
      </c>
      <c r="K28" s="139">
        <f t="shared" si="13"/>
        <v>15.931428016776687</v>
      </c>
      <c r="L28" s="139">
        <f t="shared" si="10"/>
        <v>180.09742088227571</v>
      </c>
      <c r="M28" s="139">
        <f t="shared" si="14"/>
        <v>19.983887115275675</v>
      </c>
      <c r="N28" s="132">
        <f t="shared" si="11"/>
        <v>3.5047909749344228E-2</v>
      </c>
      <c r="P28" s="322"/>
      <c r="Q28" s="137" t="s">
        <v>126</v>
      </c>
      <c r="R28" s="128">
        <v>112.54959715134578</v>
      </c>
      <c r="S28" s="128">
        <v>83.347396057120889</v>
      </c>
      <c r="T28" s="128">
        <v>104.10300679153333</v>
      </c>
      <c r="U28" s="128">
        <v>220.21323522856403</v>
      </c>
      <c r="V28" s="128">
        <v>247.49690100850356</v>
      </c>
      <c r="W28" s="128">
        <v>273.23876635243505</v>
      </c>
      <c r="X28" s="122">
        <f t="shared" si="7"/>
        <v>100</v>
      </c>
      <c r="Y28" s="122">
        <f t="shared" si="8"/>
        <v>8.6759847805194461</v>
      </c>
      <c r="Z28" s="122">
        <f t="shared" si="5"/>
        <v>246.98296752983421</v>
      </c>
      <c r="AA28" s="122">
        <f t="shared" si="9"/>
        <v>15.309309079309953</v>
      </c>
      <c r="AB28" s="123">
        <f t="shared" si="6"/>
        <v>1.1231036184603505E-3</v>
      </c>
    </row>
    <row r="29" spans="2:30">
      <c r="B29" s="321" t="s">
        <v>8</v>
      </c>
      <c r="C29" s="160" t="s">
        <v>1</v>
      </c>
      <c r="D29" s="133">
        <v>104.42063952828437</v>
      </c>
      <c r="E29" s="133">
        <v>102.28357006158004</v>
      </c>
      <c r="F29" s="133">
        <v>93.295790410135595</v>
      </c>
      <c r="G29" s="133">
        <v>55.368067258138211</v>
      </c>
      <c r="H29" s="133">
        <v>58.992961257236743</v>
      </c>
      <c r="I29" s="133">
        <v>57.827453497936219</v>
      </c>
      <c r="J29" s="119">
        <f t="shared" si="12"/>
        <v>100</v>
      </c>
      <c r="K29" s="119">
        <f t="shared" si="13"/>
        <v>3.4084007073211713</v>
      </c>
      <c r="L29" s="119">
        <f t="shared" si="10"/>
        <v>57.396160671103722</v>
      </c>
      <c r="M29" s="119">
        <f t="shared" si="14"/>
        <v>1.0684060172414185</v>
      </c>
      <c r="N29" s="120">
        <f t="shared" si="11"/>
        <v>2.8306473274236507E-4</v>
      </c>
      <c r="P29" s="322"/>
      <c r="Q29" s="137" t="s">
        <v>127</v>
      </c>
      <c r="R29" s="128">
        <v>105.40090599757977</v>
      </c>
      <c r="S29" s="128">
        <v>92.129622622919342</v>
      </c>
      <c r="T29" s="128">
        <v>102.46947137950085</v>
      </c>
      <c r="U29" s="128">
        <v>143.80705339098284</v>
      </c>
      <c r="V29" s="128">
        <v>119.07071534279878</v>
      </c>
      <c r="W29" s="128">
        <v>134.46772950159723</v>
      </c>
      <c r="X29" s="122">
        <f t="shared" si="7"/>
        <v>100</v>
      </c>
      <c r="Y29" s="122">
        <f t="shared" si="8"/>
        <v>4.0251483315634875</v>
      </c>
      <c r="Z29" s="122">
        <f t="shared" ref="Z29:Z31" si="15">AVERAGE(U29:W29)</f>
        <v>132.44849941179294</v>
      </c>
      <c r="AA29" s="122">
        <f t="shared" si="9"/>
        <v>7.2117860160801577</v>
      </c>
      <c r="AB29" s="123">
        <f t="shared" ref="AB29:AB31" si="16">TTEST(R29:T29,U29:W29,2,2)</f>
        <v>1.7119599242221697E-2</v>
      </c>
    </row>
    <row r="30" spans="2:30">
      <c r="B30" s="322"/>
      <c r="C30" s="158" t="s">
        <v>81</v>
      </c>
      <c r="D30" s="128">
        <v>102.59858203663586</v>
      </c>
      <c r="E30" s="128">
        <v>104.02708348173005</v>
      </c>
      <c r="F30" s="128">
        <v>93.374334481634122</v>
      </c>
      <c r="G30" s="128">
        <v>112.40075903994986</v>
      </c>
      <c r="H30" s="128">
        <v>110.7555903961609</v>
      </c>
      <c r="I30" s="128">
        <v>135.23953377689199</v>
      </c>
      <c r="J30" s="122">
        <f t="shared" si="12"/>
        <v>100</v>
      </c>
      <c r="K30" s="122">
        <f t="shared" si="13"/>
        <v>3.3383996548049826</v>
      </c>
      <c r="L30" s="122">
        <f t="shared" si="10"/>
        <v>119.46529440433426</v>
      </c>
      <c r="M30" s="122">
        <f t="shared" si="14"/>
        <v>7.9014052717156948</v>
      </c>
      <c r="N30" s="123">
        <f t="shared" si="11"/>
        <v>8.5795105829247778E-2</v>
      </c>
      <c r="O30" s="181"/>
      <c r="P30" s="322"/>
      <c r="Q30" s="137" t="s">
        <v>128</v>
      </c>
      <c r="R30" s="128">
        <v>111.39771262576534</v>
      </c>
      <c r="S30" s="128">
        <v>90.837260453543536</v>
      </c>
      <c r="T30" s="128">
        <v>97.765026920691142</v>
      </c>
      <c r="U30" s="128">
        <v>159.63402510102617</v>
      </c>
      <c r="V30" s="128">
        <v>173.50245020157203</v>
      </c>
      <c r="W30" s="128">
        <v>183.40778671689921</v>
      </c>
      <c r="X30" s="122">
        <f t="shared" si="7"/>
        <v>100</v>
      </c>
      <c r="Y30" s="122">
        <f t="shared" si="8"/>
        <v>6.0395744022373403</v>
      </c>
      <c r="Z30" s="122">
        <f t="shared" si="15"/>
        <v>172.1814206731658</v>
      </c>
      <c r="AA30" s="122">
        <f t="shared" si="9"/>
        <v>6.8946059738339533</v>
      </c>
      <c r="AB30" s="123">
        <f t="shared" si="16"/>
        <v>1.4055029971132217E-3</v>
      </c>
      <c r="AC30" s="181"/>
      <c r="AD30" s="181"/>
    </row>
    <row r="31" spans="2:30" ht="15.75" thickBot="1">
      <c r="B31" s="322"/>
      <c r="C31" s="158" t="s">
        <v>82</v>
      </c>
      <c r="D31" s="128">
        <v>99.337437652913025</v>
      </c>
      <c r="E31" s="128">
        <v>105.71647454359443</v>
      </c>
      <c r="F31" s="128">
        <v>94.946087803492517</v>
      </c>
      <c r="G31" s="128">
        <v>116.00343507349227</v>
      </c>
      <c r="H31" s="128">
        <v>120.74185184956123</v>
      </c>
      <c r="I31" s="128">
        <v>128.77403454365273</v>
      </c>
      <c r="J31" s="122">
        <f t="shared" si="12"/>
        <v>99.999999999999986</v>
      </c>
      <c r="K31" s="122">
        <f t="shared" si="13"/>
        <v>3.1267421426928177</v>
      </c>
      <c r="L31" s="122">
        <f t="shared" si="10"/>
        <v>121.83977382223541</v>
      </c>
      <c r="M31" s="122">
        <f t="shared" si="14"/>
        <v>3.7272030264161109</v>
      </c>
      <c r="N31" s="123">
        <f t="shared" si="11"/>
        <v>1.0913089332420802E-2</v>
      </c>
      <c r="O31" s="181"/>
      <c r="P31" s="323"/>
      <c r="Q31" s="142" t="s">
        <v>124</v>
      </c>
      <c r="R31" s="134">
        <v>115.89070411667386</v>
      </c>
      <c r="S31" s="134">
        <v>93.647622894662945</v>
      </c>
      <c r="T31" s="134">
        <v>90.461672988663224</v>
      </c>
      <c r="U31" s="134">
        <v>26.57953330886566</v>
      </c>
      <c r="V31" s="134">
        <v>27.628261759987438</v>
      </c>
      <c r="W31" s="134">
        <v>27.956552846012901</v>
      </c>
      <c r="X31" s="125">
        <f t="shared" si="7"/>
        <v>100</v>
      </c>
      <c r="Y31" s="125">
        <f t="shared" si="8"/>
        <v>7.9984045741144305</v>
      </c>
      <c r="Z31" s="125">
        <f t="shared" si="15"/>
        <v>27.388115971622</v>
      </c>
      <c r="AA31" s="125">
        <f t="shared" si="9"/>
        <v>0.4152502061703458</v>
      </c>
      <c r="AB31" s="126">
        <f t="shared" si="16"/>
        <v>8.2043252689720182E-4</v>
      </c>
      <c r="AC31" s="181"/>
      <c r="AD31" s="181"/>
    </row>
    <row r="32" spans="2:30" ht="15.75" thickBot="1">
      <c r="B32" s="323"/>
      <c r="C32" s="162" t="s">
        <v>83</v>
      </c>
      <c r="D32" s="134">
        <v>105.50037109468104</v>
      </c>
      <c r="E32" s="134">
        <v>101.34450895565851</v>
      </c>
      <c r="F32" s="134">
        <v>93.155119949660417</v>
      </c>
      <c r="G32" s="134">
        <v>137.44388043819447</v>
      </c>
      <c r="H32" s="134">
        <v>186.43581362129117</v>
      </c>
      <c r="I32" s="134">
        <v>210.02025028591919</v>
      </c>
      <c r="J32" s="125">
        <f t="shared" si="12"/>
        <v>100</v>
      </c>
      <c r="K32" s="125">
        <f t="shared" si="13"/>
        <v>3.6266184758115352</v>
      </c>
      <c r="L32" s="125">
        <f t="shared" si="10"/>
        <v>177.96664811513494</v>
      </c>
      <c r="M32" s="125">
        <f t="shared" si="14"/>
        <v>21.37465351256353</v>
      </c>
      <c r="N32" s="126">
        <f t="shared" si="11"/>
        <v>2.2834765133884466E-2</v>
      </c>
      <c r="O32" s="193"/>
      <c r="P32" s="181"/>
      <c r="Q32" s="181"/>
      <c r="R32" s="181"/>
      <c r="S32" s="181"/>
      <c r="T32" s="181"/>
      <c r="U32" s="181"/>
      <c r="V32" s="181"/>
      <c r="X32" s="181"/>
      <c r="Y32" s="181"/>
      <c r="Z32" s="181"/>
      <c r="AA32" s="181"/>
      <c r="AB32" s="181"/>
      <c r="AC32" s="181"/>
      <c r="AD32" s="181"/>
    </row>
    <row r="33" spans="2:30" ht="16.5" thickBot="1">
      <c r="B33" s="89"/>
      <c r="C33" s="89"/>
      <c r="D33" s="89"/>
      <c r="E33" s="89"/>
      <c r="F33" s="89"/>
      <c r="G33" s="89"/>
      <c r="H33" s="89"/>
      <c r="I33" s="89"/>
      <c r="J33" s="89"/>
      <c r="K33" s="115"/>
      <c r="L33" s="116"/>
      <c r="O33" s="181"/>
      <c r="P33" s="16" t="s">
        <v>141</v>
      </c>
      <c r="W33" s="181"/>
      <c r="X33" s="16" t="s">
        <v>145</v>
      </c>
      <c r="Y33" s="182"/>
      <c r="Z33" s="182"/>
      <c r="AA33" s="182"/>
      <c r="AB33" s="182"/>
      <c r="AC33" s="182"/>
      <c r="AD33" s="182"/>
    </row>
    <row r="34" spans="2:30" ht="16.5" thickBot="1">
      <c r="B34" s="179" t="s">
        <v>130</v>
      </c>
      <c r="D34" s="156"/>
      <c r="E34" s="156"/>
      <c r="F34" s="156"/>
      <c r="G34" s="156"/>
      <c r="H34" s="156"/>
      <c r="I34" s="156"/>
      <c r="M34" s="88"/>
      <c r="N34" s="88"/>
      <c r="O34" s="181"/>
      <c r="P34" s="187"/>
      <c r="Q34" s="336" t="s">
        <v>95</v>
      </c>
      <c r="R34" s="337"/>
      <c r="S34" s="338"/>
      <c r="T34" s="336" t="s">
        <v>129</v>
      </c>
      <c r="U34" s="337"/>
      <c r="V34" s="339"/>
      <c r="W34" s="181"/>
      <c r="X34" s="183"/>
      <c r="Y34" s="317" t="s">
        <v>86</v>
      </c>
      <c r="Z34" s="318"/>
      <c r="AA34" s="319"/>
      <c r="AB34" s="317" t="s">
        <v>87</v>
      </c>
      <c r="AC34" s="318"/>
      <c r="AD34" s="320"/>
    </row>
    <row r="35" spans="2:30" ht="20.100000000000001" customHeight="1" thickBot="1">
      <c r="B35" s="297" t="s">
        <v>339</v>
      </c>
      <c r="C35" s="299" t="s">
        <v>85</v>
      </c>
      <c r="D35" s="278" t="s">
        <v>95</v>
      </c>
      <c r="E35" s="278"/>
      <c r="F35" s="278"/>
      <c r="G35" s="278" t="s">
        <v>129</v>
      </c>
      <c r="H35" s="278"/>
      <c r="I35" s="278"/>
      <c r="J35" s="269" t="s">
        <v>95</v>
      </c>
      <c r="K35" s="269"/>
      <c r="L35" s="269" t="s">
        <v>129</v>
      </c>
      <c r="M35" s="269"/>
      <c r="N35" s="291" t="s">
        <v>340</v>
      </c>
      <c r="O35" s="181"/>
      <c r="P35" s="185" t="s">
        <v>88</v>
      </c>
      <c r="Q35" s="28">
        <v>0.92848699999999995</v>
      </c>
      <c r="R35" s="28">
        <v>1.0424329999999999</v>
      </c>
      <c r="S35" s="28">
        <v>1.02908</v>
      </c>
      <c r="T35" s="28">
        <v>0.36676599999999998</v>
      </c>
      <c r="U35" s="28">
        <v>0.41231499999999999</v>
      </c>
      <c r="V35" s="29">
        <v>0.38142399999999999</v>
      </c>
      <c r="W35" s="181"/>
      <c r="X35" s="185" t="s">
        <v>88</v>
      </c>
      <c r="Y35" s="20">
        <v>0.96997699999999998</v>
      </c>
      <c r="Z35" s="20">
        <v>1.046189</v>
      </c>
      <c r="AA35" s="20">
        <v>0.98383399999999999</v>
      </c>
      <c r="AB35" s="20">
        <v>0.69284100000000004</v>
      </c>
      <c r="AC35" s="20">
        <v>0.76212500000000005</v>
      </c>
      <c r="AD35" s="21">
        <v>0.60970000000000002</v>
      </c>
    </row>
    <row r="36" spans="2:30" ht="15.75" thickBot="1">
      <c r="B36" s="298"/>
      <c r="C36" s="300"/>
      <c r="D36" s="290"/>
      <c r="E36" s="290"/>
      <c r="F36" s="290"/>
      <c r="G36" s="290"/>
      <c r="H36" s="290"/>
      <c r="I36" s="290"/>
      <c r="J36" s="172" t="s">
        <v>349</v>
      </c>
      <c r="K36" s="172" t="s">
        <v>350</v>
      </c>
      <c r="L36" s="172" t="s">
        <v>349</v>
      </c>
      <c r="M36" s="172" t="s">
        <v>350</v>
      </c>
      <c r="N36" s="292"/>
      <c r="O36" s="181"/>
      <c r="W36" s="181"/>
      <c r="X36" s="186"/>
      <c r="Y36" s="182"/>
      <c r="Z36" s="182"/>
      <c r="AA36" s="182"/>
      <c r="AB36" s="182"/>
      <c r="AC36" s="182"/>
      <c r="AD36" s="182"/>
    </row>
    <row r="37" spans="2:30" ht="16.5" thickBot="1">
      <c r="B37" s="321" t="s">
        <v>6</v>
      </c>
      <c r="C37" s="160" t="s">
        <v>124</v>
      </c>
      <c r="D37" s="119">
        <v>104.0407</v>
      </c>
      <c r="E37" s="119">
        <v>102.4087</v>
      </c>
      <c r="F37" s="119">
        <v>93.550560000000004</v>
      </c>
      <c r="G37" s="119">
        <v>40.932600000000001</v>
      </c>
      <c r="H37" s="119">
        <v>38.077620000000003</v>
      </c>
      <c r="I37" s="119">
        <v>41.872129999999999</v>
      </c>
      <c r="J37" s="119">
        <f>AVERAGE(D37:F37)</f>
        <v>99.999986666666658</v>
      </c>
      <c r="K37" s="119">
        <f>STDEV(D37:F37)/SQRT(3)</f>
        <v>3.2589458544409364</v>
      </c>
      <c r="L37" s="119">
        <f t="shared" ref="L37:L48" si="17">AVERAGE(G37:I37)</f>
        <v>40.294116666666667</v>
      </c>
      <c r="M37" s="119">
        <f>STDEV(G37:I37)/SQRT(3)</f>
        <v>1.1409531483564264</v>
      </c>
      <c r="N37" s="120">
        <f t="shared" ref="N37:N48" si="18">TTEST(D37:F37,G37:I37,2,2)</f>
        <v>6.5644162972619961E-5</v>
      </c>
      <c r="O37" s="181"/>
      <c r="P37" s="16" t="s">
        <v>142</v>
      </c>
      <c r="W37" s="181"/>
      <c r="X37" s="16" t="s">
        <v>146</v>
      </c>
      <c r="Y37" s="182"/>
      <c r="Z37" s="182"/>
      <c r="AA37" s="182"/>
      <c r="AB37" s="182"/>
      <c r="AC37" s="182"/>
      <c r="AD37" s="182"/>
    </row>
    <row r="38" spans="2:30">
      <c r="B38" s="322"/>
      <c r="C38" s="158" t="s">
        <v>125</v>
      </c>
      <c r="D38" s="122">
        <v>95.897270000000006</v>
      </c>
      <c r="E38" s="122">
        <v>101.6568</v>
      </c>
      <c r="F38" s="122">
        <v>102.44589999999999</v>
      </c>
      <c r="G38" s="122">
        <v>30.478179999999998</v>
      </c>
      <c r="H38" s="122">
        <v>39.976819999999996</v>
      </c>
      <c r="I38" s="122">
        <v>34.599060000000001</v>
      </c>
      <c r="J38" s="122">
        <f t="shared" ref="J38:J51" si="19">AVERAGE(D38:F38)</f>
        <v>99.999990000000011</v>
      </c>
      <c r="K38" s="122">
        <f t="shared" ref="K38:K51" si="20">STDEV(D38:F38)/SQRT(3)</f>
        <v>2.0639689315571887</v>
      </c>
      <c r="L38" s="122">
        <f t="shared" si="17"/>
        <v>35.01802</v>
      </c>
      <c r="M38" s="122">
        <f t="shared" ref="M38:M51" si="21">STDEV(G38:I38)/SQRT(3)</f>
        <v>2.750011277164766</v>
      </c>
      <c r="N38" s="123">
        <f t="shared" si="18"/>
        <v>4.616762846683825E-5</v>
      </c>
      <c r="O38" s="181"/>
      <c r="P38" s="184"/>
      <c r="Q38" s="317" t="s">
        <v>95</v>
      </c>
      <c r="R38" s="318"/>
      <c r="S38" s="319"/>
      <c r="T38" s="317" t="s">
        <v>129</v>
      </c>
      <c r="U38" s="318"/>
      <c r="V38" s="320"/>
      <c r="X38" s="183"/>
      <c r="Y38" s="317" t="s">
        <v>86</v>
      </c>
      <c r="Z38" s="318"/>
      <c r="AA38" s="319"/>
      <c r="AB38" s="317" t="s">
        <v>87</v>
      </c>
      <c r="AC38" s="318"/>
      <c r="AD38" s="320"/>
    </row>
    <row r="39" spans="2:30" ht="15.75" thickBot="1">
      <c r="B39" s="322"/>
      <c r="C39" s="158" t="s">
        <v>126</v>
      </c>
      <c r="D39" s="122">
        <v>108.5386</v>
      </c>
      <c r="E39" s="122">
        <v>99.857619999999997</v>
      </c>
      <c r="F39" s="122">
        <v>91.603759999999994</v>
      </c>
      <c r="G39" s="122">
        <v>350.49239999999998</v>
      </c>
      <c r="H39" s="122">
        <v>327.87580000000003</v>
      </c>
      <c r="I39" s="122">
        <v>381.51549999999997</v>
      </c>
      <c r="J39" s="122">
        <f t="shared" si="19"/>
        <v>99.999993333333336</v>
      </c>
      <c r="K39" s="122">
        <f t="shared" si="20"/>
        <v>4.8891854836613096</v>
      </c>
      <c r="L39" s="122">
        <f t="shared" si="17"/>
        <v>353.29456666666664</v>
      </c>
      <c r="M39" s="122">
        <f t="shared" si="21"/>
        <v>15.547705699377127</v>
      </c>
      <c r="N39" s="123">
        <f t="shared" si="18"/>
        <v>1.0007506827057061E-4</v>
      </c>
      <c r="O39" s="181"/>
      <c r="P39" s="185" t="s">
        <v>90</v>
      </c>
      <c r="Q39" s="20">
        <v>1.0770189999999999</v>
      </c>
      <c r="R39" s="20">
        <v>1.021118</v>
      </c>
      <c r="S39" s="20">
        <v>0.90186299999999997</v>
      </c>
      <c r="T39" s="20">
        <v>3.6298140000000001</v>
      </c>
      <c r="U39" s="20">
        <v>3.3689439999999999</v>
      </c>
      <c r="V39" s="21">
        <v>4.1142859999999999</v>
      </c>
      <c r="X39" s="185" t="s">
        <v>90</v>
      </c>
      <c r="Y39" s="20">
        <v>1.0017670000000001</v>
      </c>
      <c r="Z39" s="20">
        <v>1.102473</v>
      </c>
      <c r="AA39" s="20">
        <v>0.89576</v>
      </c>
      <c r="AB39" s="20">
        <v>3.1166079999999998</v>
      </c>
      <c r="AC39" s="20">
        <v>3.5883389999999999</v>
      </c>
      <c r="AD39" s="21">
        <v>3.0053000000000001</v>
      </c>
    </row>
    <row r="40" spans="2:30">
      <c r="B40" s="322"/>
      <c r="C40" s="158" t="s">
        <v>127</v>
      </c>
      <c r="D40" s="122">
        <v>115.5502</v>
      </c>
      <c r="E40" s="122">
        <v>93.045379999999994</v>
      </c>
      <c r="F40" s="122">
        <v>91.404439999999994</v>
      </c>
      <c r="G40" s="122">
        <v>174.78110000000001</v>
      </c>
      <c r="H40" s="122">
        <v>163.37139999999999</v>
      </c>
      <c r="I40" s="122">
        <v>163.58080000000001</v>
      </c>
      <c r="J40" s="122">
        <f t="shared" si="19"/>
        <v>100.00000666666665</v>
      </c>
      <c r="K40" s="122">
        <f t="shared" si="20"/>
        <v>7.7895133683891373</v>
      </c>
      <c r="L40" s="122">
        <f t="shared" si="17"/>
        <v>167.24443333333335</v>
      </c>
      <c r="M40" s="122">
        <f t="shared" si="21"/>
        <v>3.768818135849902</v>
      </c>
      <c r="N40" s="123">
        <f t="shared" si="18"/>
        <v>1.4783487967920588E-3</v>
      </c>
      <c r="O40" s="181"/>
      <c r="X40" s="186"/>
      <c r="Y40" s="182"/>
      <c r="Z40" s="182"/>
      <c r="AA40" s="182"/>
      <c r="AB40" s="182"/>
      <c r="AC40" s="182"/>
      <c r="AD40" s="182"/>
    </row>
    <row r="41" spans="2:30" ht="16.5" thickBot="1">
      <c r="B41" s="329"/>
      <c r="C41" s="159" t="s">
        <v>128</v>
      </c>
      <c r="D41" s="139">
        <v>113.59610000000001</v>
      </c>
      <c r="E41" s="139">
        <v>97.070620000000005</v>
      </c>
      <c r="F41" s="139">
        <v>89.333290000000005</v>
      </c>
      <c r="G41" s="139">
        <v>299.13749999999999</v>
      </c>
      <c r="H41" s="139">
        <v>280.93529999999998</v>
      </c>
      <c r="I41" s="139">
        <v>267.11290000000002</v>
      </c>
      <c r="J41" s="139">
        <f t="shared" si="19"/>
        <v>100.00000333333332</v>
      </c>
      <c r="K41" s="139">
        <f t="shared" si="20"/>
        <v>7.1555794619592534</v>
      </c>
      <c r="L41" s="139">
        <f t="shared" si="17"/>
        <v>282.39523333333335</v>
      </c>
      <c r="M41" s="139">
        <f t="shared" si="21"/>
        <v>9.2734802042047644</v>
      </c>
      <c r="N41" s="132">
        <f t="shared" si="18"/>
        <v>9.9301763681490052E-5</v>
      </c>
      <c r="O41" s="181"/>
      <c r="P41" s="16" t="s">
        <v>143</v>
      </c>
      <c r="X41" s="16" t="s">
        <v>147</v>
      </c>
      <c r="Y41" s="182"/>
      <c r="Z41" s="182"/>
      <c r="AA41" s="182"/>
      <c r="AB41" s="182"/>
      <c r="AC41" s="182"/>
      <c r="AD41" s="182"/>
    </row>
    <row r="42" spans="2:30">
      <c r="B42" s="321" t="s">
        <v>7</v>
      </c>
      <c r="C42" s="160" t="s">
        <v>124</v>
      </c>
      <c r="D42" s="119">
        <v>99.821220434024099</v>
      </c>
      <c r="E42" s="119">
        <v>100.16746457926533</v>
      </c>
      <c r="F42" s="119">
        <v>100.01131498671056</v>
      </c>
      <c r="G42" s="119">
        <v>38.482546878406609</v>
      </c>
      <c r="H42" s="119">
        <v>44.598015013142998</v>
      </c>
      <c r="I42" s="119">
        <v>43.239497944400469</v>
      </c>
      <c r="J42" s="119">
        <f t="shared" si="19"/>
        <v>100</v>
      </c>
      <c r="K42" s="119">
        <f t="shared" si="20"/>
        <v>0.1001120600821109</v>
      </c>
      <c r="L42" s="119">
        <f t="shared" si="17"/>
        <v>42.106686611983356</v>
      </c>
      <c r="M42" s="119">
        <f t="shared" si="21"/>
        <v>1.8540211939532509</v>
      </c>
      <c r="N42" s="120">
        <f t="shared" si="18"/>
        <v>6.3045353662680928E-6</v>
      </c>
      <c r="O42" s="181"/>
      <c r="P42" s="184"/>
      <c r="Q42" s="274" t="s">
        <v>95</v>
      </c>
      <c r="R42" s="274"/>
      <c r="S42" s="274"/>
      <c r="T42" s="274" t="s">
        <v>129</v>
      </c>
      <c r="U42" s="274"/>
      <c r="V42" s="275"/>
      <c r="X42" s="183"/>
      <c r="Y42" s="274" t="s">
        <v>86</v>
      </c>
      <c r="Z42" s="274"/>
      <c r="AA42" s="274"/>
      <c r="AB42" s="274" t="s">
        <v>87</v>
      </c>
      <c r="AC42" s="274"/>
      <c r="AD42" s="275"/>
    </row>
    <row r="43" spans="2:30" ht="15.75" thickBot="1">
      <c r="B43" s="322"/>
      <c r="C43" s="158" t="s">
        <v>125</v>
      </c>
      <c r="D43" s="122">
        <v>87.035707758927373</v>
      </c>
      <c r="E43" s="122">
        <v>114.1607182629226</v>
      </c>
      <c r="F43" s="122">
        <v>98.803573978150027</v>
      </c>
      <c r="G43" s="122">
        <v>55.991436633067998</v>
      </c>
      <c r="H43" s="122">
        <v>54.376377179035998</v>
      </c>
      <c r="I43" s="122">
        <v>64.488678743281</v>
      </c>
      <c r="J43" s="122">
        <f t="shared" si="19"/>
        <v>100</v>
      </c>
      <c r="K43" s="122">
        <f t="shared" si="20"/>
        <v>7.8531336660338544</v>
      </c>
      <c r="L43" s="122">
        <f t="shared" si="17"/>
        <v>58.285497518461661</v>
      </c>
      <c r="M43" s="122">
        <f t="shared" si="21"/>
        <v>3.1364362600982805</v>
      </c>
      <c r="N43" s="123">
        <f t="shared" si="18"/>
        <v>7.8562430138878134E-3</v>
      </c>
      <c r="O43" s="181"/>
      <c r="P43" s="185" t="s">
        <v>93</v>
      </c>
      <c r="Q43" s="20">
        <v>1.236702</v>
      </c>
      <c r="R43" s="20">
        <v>0.86968100000000004</v>
      </c>
      <c r="S43" s="20">
        <v>0.89361699999999999</v>
      </c>
      <c r="T43" s="20">
        <v>2.9202129999999999</v>
      </c>
      <c r="U43" s="20">
        <v>3.0638299999999998</v>
      </c>
      <c r="V43" s="21">
        <v>2.9361700000000002</v>
      </c>
      <c r="X43" s="185" t="s">
        <v>93</v>
      </c>
      <c r="Y43" s="20">
        <v>0.98197800000000002</v>
      </c>
      <c r="Z43" s="20">
        <v>1.0285</v>
      </c>
      <c r="AA43" s="20">
        <v>0.98952200000000001</v>
      </c>
      <c r="AB43" s="20">
        <v>2.0997490000000001</v>
      </c>
      <c r="AC43" s="20">
        <v>2.0620280000000002</v>
      </c>
      <c r="AD43" s="21">
        <v>1.5590949999999999</v>
      </c>
    </row>
    <row r="44" spans="2:30">
      <c r="B44" s="322"/>
      <c r="C44" s="158" t="s">
        <v>126</v>
      </c>
      <c r="D44" s="122">
        <v>88.462707450231136</v>
      </c>
      <c r="E44" s="122">
        <v>104.84827881808638</v>
      </c>
      <c r="F44" s="122">
        <v>106.68901373168249</v>
      </c>
      <c r="G44" s="122">
        <v>268.16453107083754</v>
      </c>
      <c r="H44" s="122">
        <v>227.31423010770234</v>
      </c>
      <c r="I44" s="122">
        <v>290.83246459568568</v>
      </c>
      <c r="J44" s="122">
        <f t="shared" si="19"/>
        <v>100</v>
      </c>
      <c r="K44" s="122">
        <f t="shared" si="20"/>
        <v>5.7930681505211359</v>
      </c>
      <c r="L44" s="122">
        <f t="shared" si="17"/>
        <v>262.10374192474188</v>
      </c>
      <c r="M44" s="122">
        <f t="shared" si="21"/>
        <v>18.584863033507336</v>
      </c>
      <c r="N44" s="123">
        <f t="shared" si="18"/>
        <v>1.1363625674897185E-3</v>
      </c>
      <c r="O44" s="181"/>
      <c r="P44" s="181"/>
      <c r="Q44" s="181"/>
      <c r="R44" s="181"/>
      <c r="S44" s="181"/>
      <c r="T44" s="181"/>
      <c r="U44" s="181"/>
      <c r="V44" s="181"/>
    </row>
    <row r="45" spans="2:30" ht="16.5" thickBot="1">
      <c r="B45" s="322"/>
      <c r="C45" s="158" t="s">
        <v>127</v>
      </c>
      <c r="D45" s="122">
        <v>99.037131609288181</v>
      </c>
      <c r="E45" s="122">
        <v>102.97906268429571</v>
      </c>
      <c r="F45" s="122">
        <v>97.983805706416092</v>
      </c>
      <c r="G45" s="122">
        <v>143.28443499239748</v>
      </c>
      <c r="H45" s="122">
        <v>130.03353432274372</v>
      </c>
      <c r="I45" s="122">
        <v>148.01482360328373</v>
      </c>
      <c r="J45" s="122">
        <f t="shared" si="19"/>
        <v>100</v>
      </c>
      <c r="K45" s="122">
        <f t="shared" si="20"/>
        <v>1.520250497137202</v>
      </c>
      <c r="L45" s="122">
        <f t="shared" si="17"/>
        <v>140.44426430614166</v>
      </c>
      <c r="M45" s="122">
        <f t="shared" si="21"/>
        <v>5.3814997349845388</v>
      </c>
      <c r="N45" s="123">
        <f t="shared" si="18"/>
        <v>1.9391304741530016E-3</v>
      </c>
      <c r="O45" s="181"/>
      <c r="P45" s="164" t="s">
        <v>144</v>
      </c>
      <c r="Q45" s="88"/>
      <c r="R45" s="156"/>
      <c r="S45" s="156"/>
      <c r="T45" s="156"/>
      <c r="U45" s="156"/>
      <c r="V45" s="156"/>
      <c r="W45" s="156"/>
      <c r="X45" s="88"/>
      <c r="Y45" s="88"/>
      <c r="Z45" s="88"/>
      <c r="AA45" s="88"/>
      <c r="AB45" s="88"/>
    </row>
    <row r="46" spans="2:30" ht="15.75" thickBot="1">
      <c r="B46" s="329"/>
      <c r="C46" s="159" t="s">
        <v>128</v>
      </c>
      <c r="D46" s="139">
        <v>104.69307185026406</v>
      </c>
      <c r="E46" s="139">
        <v>96.629213685251159</v>
      </c>
      <c r="F46" s="139">
        <v>98.677714464484794</v>
      </c>
      <c r="G46" s="139">
        <v>547.30903682940277</v>
      </c>
      <c r="H46" s="139">
        <v>517.34647309323816</v>
      </c>
      <c r="I46" s="139">
        <v>576.86545928824796</v>
      </c>
      <c r="J46" s="139">
        <f t="shared" si="19"/>
        <v>100</v>
      </c>
      <c r="K46" s="139">
        <f t="shared" si="20"/>
        <v>2.4199022986087595</v>
      </c>
      <c r="L46" s="139">
        <f t="shared" si="17"/>
        <v>547.17365640362959</v>
      </c>
      <c r="M46" s="139">
        <f t="shared" si="21"/>
        <v>17.181784689172076</v>
      </c>
      <c r="N46" s="132">
        <f t="shared" si="18"/>
        <v>1.3465847484326112E-5</v>
      </c>
      <c r="O46" s="181"/>
      <c r="P46" s="297" t="s">
        <v>339</v>
      </c>
      <c r="Q46" s="299" t="s">
        <v>85</v>
      </c>
      <c r="R46" s="278" t="s">
        <v>45</v>
      </c>
      <c r="S46" s="278"/>
      <c r="T46" s="278"/>
      <c r="U46" s="278" t="s">
        <v>46</v>
      </c>
      <c r="V46" s="278"/>
      <c r="W46" s="278"/>
      <c r="X46" s="269" t="s">
        <v>45</v>
      </c>
      <c r="Y46" s="269"/>
      <c r="Z46" s="269" t="s">
        <v>46</v>
      </c>
      <c r="AA46" s="269"/>
      <c r="AB46" s="291" t="s">
        <v>340</v>
      </c>
    </row>
    <row r="47" spans="2:30" ht="15.75" thickBot="1">
      <c r="B47" s="321" t="s">
        <v>8</v>
      </c>
      <c r="C47" s="160" t="s">
        <v>124</v>
      </c>
      <c r="D47" s="119">
        <v>103.50169875204239</v>
      </c>
      <c r="E47" s="119">
        <v>103.23094496365735</v>
      </c>
      <c r="F47" s="119">
        <v>93.267356284300277</v>
      </c>
      <c r="G47" s="119">
        <v>45.056407581276972</v>
      </c>
      <c r="H47" s="119">
        <v>41.964086286816595</v>
      </c>
      <c r="I47" s="119">
        <v>38.781689253748105</v>
      </c>
      <c r="J47" s="119">
        <f t="shared" si="19"/>
        <v>100</v>
      </c>
      <c r="K47" s="119">
        <f t="shared" si="20"/>
        <v>3.3672291009767705</v>
      </c>
      <c r="L47" s="119">
        <f t="shared" si="17"/>
        <v>41.934061040613891</v>
      </c>
      <c r="M47" s="119">
        <f t="shared" si="21"/>
        <v>1.8114173694480074</v>
      </c>
      <c r="N47" s="120">
        <f t="shared" si="18"/>
        <v>1.0961691052304778E-4</v>
      </c>
      <c r="O47" s="181"/>
      <c r="P47" s="324"/>
      <c r="Q47" s="325"/>
      <c r="R47" s="328"/>
      <c r="S47" s="328"/>
      <c r="T47" s="328"/>
      <c r="U47" s="328"/>
      <c r="V47" s="328"/>
      <c r="W47" s="328"/>
      <c r="X47" s="105" t="s">
        <v>349</v>
      </c>
      <c r="Y47" s="105" t="s">
        <v>350</v>
      </c>
      <c r="Z47" s="105" t="s">
        <v>349</v>
      </c>
      <c r="AA47" s="105" t="s">
        <v>350</v>
      </c>
      <c r="AB47" s="330"/>
    </row>
    <row r="48" spans="2:30">
      <c r="B48" s="322"/>
      <c r="C48" s="158" t="s">
        <v>125</v>
      </c>
      <c r="D48" s="122">
        <v>99.5290957007565</v>
      </c>
      <c r="E48" s="122">
        <v>95.147881923845418</v>
      </c>
      <c r="F48" s="122">
        <v>105.32302237539805</v>
      </c>
      <c r="G48" s="122">
        <v>9.5221247750851798</v>
      </c>
      <c r="H48" s="122">
        <v>11.710021394544837</v>
      </c>
      <c r="I48" s="122">
        <v>11.735337510257784</v>
      </c>
      <c r="J48" s="122">
        <f t="shared" si="19"/>
        <v>100</v>
      </c>
      <c r="K48" s="122">
        <f t="shared" si="20"/>
        <v>2.9467317458776936</v>
      </c>
      <c r="L48" s="122">
        <f t="shared" si="17"/>
        <v>10.989161226629266</v>
      </c>
      <c r="M48" s="122">
        <f t="shared" si="21"/>
        <v>0.73355463078719141</v>
      </c>
      <c r="N48" s="123">
        <f t="shared" si="18"/>
        <v>8.0650034994567989E-6</v>
      </c>
      <c r="O48" s="181"/>
      <c r="P48" s="293" t="s">
        <v>6</v>
      </c>
      <c r="Q48" s="140" t="s">
        <v>125</v>
      </c>
      <c r="R48" s="119">
        <v>97.57</v>
      </c>
      <c r="S48" s="119">
        <v>92.018000000000001</v>
      </c>
      <c r="T48" s="119">
        <v>110.41200000000001</v>
      </c>
      <c r="U48" s="119">
        <v>40.61</v>
      </c>
      <c r="V48" s="119">
        <v>36.537999999999997</v>
      </c>
      <c r="W48" s="119">
        <v>36.451999999999998</v>
      </c>
      <c r="X48" s="136">
        <f>AVERAGE(R48:T48)</f>
        <v>100</v>
      </c>
      <c r="Y48" s="136">
        <f>STDEV(R48:T48)/SQRT(3)</f>
        <v>5.4471241341953425</v>
      </c>
      <c r="Z48" s="136">
        <f t="shared" ref="Z48:Z59" si="22">AVERAGE(U48:W48)</f>
        <v>37.866666666666667</v>
      </c>
      <c r="AA48" s="136">
        <f>STDEV(U48:W48)/SQRT(3)</f>
        <v>1.3718913141272453</v>
      </c>
      <c r="AB48" s="127">
        <f t="shared" ref="AB48:AB59" si="23">TTEST(R48:T48,U48:W48,2,2)</f>
        <v>3.7987414826381799E-4</v>
      </c>
    </row>
    <row r="49" spans="2:28">
      <c r="B49" s="322"/>
      <c r="C49" s="158" t="s">
        <v>126</v>
      </c>
      <c r="D49" s="122">
        <v>103.91494734529545</v>
      </c>
      <c r="E49" s="122">
        <v>101.65438607037717</v>
      </c>
      <c r="F49" s="122">
        <v>94.430666584327412</v>
      </c>
      <c r="G49" s="122">
        <v>252.16528988572057</v>
      </c>
      <c r="H49" s="122">
        <v>255.63348849915602</v>
      </c>
      <c r="I49" s="122">
        <v>253.93719528633142</v>
      </c>
      <c r="J49" s="122">
        <f t="shared" si="19"/>
        <v>100</v>
      </c>
      <c r="K49" s="122">
        <f t="shared" si="20"/>
        <v>2.8601072439456177</v>
      </c>
      <c r="L49" s="122">
        <f t="shared" ref="L49:L51" si="24">AVERAGE(G49:I49)</f>
        <v>253.91199122373601</v>
      </c>
      <c r="M49" s="122">
        <f t="shared" si="21"/>
        <v>1.0012620101880385</v>
      </c>
      <c r="N49" s="123">
        <f t="shared" ref="N49:N51" si="25">TTEST(D49:F49,G49:I49,2,2)</f>
        <v>8.9925821365877992E-7</v>
      </c>
      <c r="O49" s="181"/>
      <c r="P49" s="294"/>
      <c r="Q49" s="137" t="s">
        <v>126</v>
      </c>
      <c r="R49" s="122">
        <v>105.911</v>
      </c>
      <c r="S49" s="122">
        <v>94.522000000000006</v>
      </c>
      <c r="T49" s="122">
        <v>99.566999999999993</v>
      </c>
      <c r="U49" s="122">
        <v>228.76300000000001</v>
      </c>
      <c r="V49" s="122">
        <v>247.435</v>
      </c>
      <c r="W49" s="122">
        <v>247.78100000000001</v>
      </c>
      <c r="X49" s="122">
        <f t="shared" ref="X49:X59" si="26">AVERAGE(R49:T49)</f>
        <v>100</v>
      </c>
      <c r="Y49" s="122">
        <f t="shared" ref="Y49:Y59" si="27">STDEV(R49:T49)/SQRT(3)</f>
        <v>3.2948417766765865</v>
      </c>
      <c r="Z49" s="122">
        <f t="shared" si="22"/>
        <v>241.32633333333334</v>
      </c>
      <c r="AA49" s="122">
        <f t="shared" ref="AA49:AA59" si="28">STDEV(U49:W49)/SQRT(3)</f>
        <v>6.282460699793071</v>
      </c>
      <c r="AB49" s="123">
        <f t="shared" si="23"/>
        <v>3.7460313421656037E-5</v>
      </c>
    </row>
    <row r="50" spans="2:28">
      <c r="B50" s="322"/>
      <c r="C50" s="158" t="s">
        <v>127</v>
      </c>
      <c r="D50" s="122">
        <v>112.62445864606003</v>
      </c>
      <c r="E50" s="122">
        <v>97.154077101144978</v>
      </c>
      <c r="F50" s="122">
        <v>90.221464252794974</v>
      </c>
      <c r="G50" s="122">
        <v>218.91871506090243</v>
      </c>
      <c r="H50" s="122">
        <v>161.16892936745205</v>
      </c>
      <c r="I50" s="122">
        <v>169.19815779111693</v>
      </c>
      <c r="J50" s="122">
        <f t="shared" si="19"/>
        <v>100</v>
      </c>
      <c r="K50" s="122">
        <f t="shared" si="20"/>
        <v>6.6218828466893749</v>
      </c>
      <c r="L50" s="122">
        <f t="shared" si="24"/>
        <v>183.09526740649048</v>
      </c>
      <c r="M50" s="122">
        <f t="shared" si="21"/>
        <v>18.061069354241365</v>
      </c>
      <c r="N50" s="123">
        <f t="shared" si="25"/>
        <v>1.2451175711439425E-2</v>
      </c>
      <c r="P50" s="294"/>
      <c r="Q50" s="137" t="s">
        <v>127</v>
      </c>
      <c r="R50" s="122">
        <v>93.236699999999999</v>
      </c>
      <c r="S50" s="122">
        <v>98.446100000000001</v>
      </c>
      <c r="T50" s="122">
        <v>108.3171</v>
      </c>
      <c r="U50" s="122">
        <v>133.53800000000001</v>
      </c>
      <c r="V50" s="122">
        <v>125.18</v>
      </c>
      <c r="W50" s="122">
        <v>136.31200000000001</v>
      </c>
      <c r="X50" s="122">
        <f t="shared" si="26"/>
        <v>99.999966666666651</v>
      </c>
      <c r="Y50" s="122">
        <f t="shared" si="27"/>
        <v>4.4221221245511115</v>
      </c>
      <c r="Z50" s="122">
        <f t="shared" si="22"/>
        <v>131.67666666666668</v>
      </c>
      <c r="AA50" s="122">
        <f t="shared" si="28"/>
        <v>3.3455830250911109</v>
      </c>
      <c r="AB50" s="123">
        <f t="shared" si="23"/>
        <v>4.644442513511063E-3</v>
      </c>
    </row>
    <row r="51" spans="2:28" ht="15.75" thickBot="1">
      <c r="B51" s="323"/>
      <c r="C51" s="162" t="s">
        <v>128</v>
      </c>
      <c r="D51" s="125">
        <v>99.829859269285322</v>
      </c>
      <c r="E51" s="125">
        <v>100.30559728363579</v>
      </c>
      <c r="F51" s="125">
        <v>99.864543447078887</v>
      </c>
      <c r="G51" s="125">
        <v>186.83410486970237</v>
      </c>
      <c r="H51" s="125">
        <v>167.34949674839243</v>
      </c>
      <c r="I51" s="125">
        <v>210.53135478985948</v>
      </c>
      <c r="J51" s="125">
        <f t="shared" si="19"/>
        <v>100</v>
      </c>
      <c r="K51" s="125">
        <f t="shared" si="20"/>
        <v>0.15312633441212792</v>
      </c>
      <c r="L51" s="125">
        <f t="shared" si="24"/>
        <v>188.23831880265143</v>
      </c>
      <c r="M51" s="125">
        <f t="shared" si="21"/>
        <v>12.485285720338553</v>
      </c>
      <c r="N51" s="126">
        <f t="shared" si="25"/>
        <v>2.1153726603359959E-3</v>
      </c>
      <c r="P51" s="295"/>
      <c r="Q51" s="138" t="s">
        <v>128</v>
      </c>
      <c r="R51" s="139">
        <v>101.6635</v>
      </c>
      <c r="S51" s="139">
        <v>94.783799999999999</v>
      </c>
      <c r="T51" s="139">
        <v>103.5527</v>
      </c>
      <c r="U51" s="139">
        <v>145.0496</v>
      </c>
      <c r="V51" s="139">
        <v>122.26</v>
      </c>
      <c r="W51" s="139">
        <v>153.27000000000001</v>
      </c>
      <c r="X51" s="139">
        <f t="shared" si="26"/>
        <v>100</v>
      </c>
      <c r="Y51" s="139">
        <f t="shared" si="27"/>
        <v>2.6645090848659789</v>
      </c>
      <c r="Z51" s="139">
        <f t="shared" si="22"/>
        <v>140.19320000000002</v>
      </c>
      <c r="AA51" s="139">
        <f t="shared" si="28"/>
        <v>9.2752985705762239</v>
      </c>
      <c r="AB51" s="132">
        <f t="shared" si="23"/>
        <v>1.4089030964668726E-2</v>
      </c>
    </row>
    <row r="52" spans="2:28">
      <c r="B52" s="188"/>
      <c r="C52" s="189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1"/>
      <c r="P52" s="293" t="s">
        <v>7</v>
      </c>
      <c r="Q52" s="140" t="s">
        <v>125</v>
      </c>
      <c r="R52" s="161">
        <v>80.453640718857329</v>
      </c>
      <c r="S52" s="161">
        <v>98.263235918913978</v>
      </c>
      <c r="T52" s="161">
        <v>121.28312336222871</v>
      </c>
      <c r="U52" s="161">
        <v>44.901537524088319</v>
      </c>
      <c r="V52" s="161">
        <v>37.414010333162992</v>
      </c>
      <c r="W52" s="161">
        <v>45.70495411749895</v>
      </c>
      <c r="X52" s="119">
        <f t="shared" si="26"/>
        <v>100</v>
      </c>
      <c r="Y52" s="119">
        <f t="shared" si="27"/>
        <v>11.818402674591214</v>
      </c>
      <c r="Z52" s="119">
        <f t="shared" si="22"/>
        <v>42.673500658250084</v>
      </c>
      <c r="AA52" s="119">
        <f t="shared" si="28"/>
        <v>2.639952551051215</v>
      </c>
      <c r="AB52" s="120">
        <f t="shared" si="23"/>
        <v>9.0776233606144272E-3</v>
      </c>
    </row>
    <row r="53" spans="2:28" ht="16.5" thickBot="1">
      <c r="B53" s="179" t="s">
        <v>131</v>
      </c>
      <c r="C53" s="192"/>
      <c r="D53" s="156"/>
      <c r="E53" s="156"/>
      <c r="F53" s="156"/>
      <c r="G53" s="156"/>
      <c r="H53" s="156"/>
      <c r="I53" s="156"/>
      <c r="J53" s="156"/>
      <c r="K53" s="156"/>
      <c r="L53" s="156"/>
      <c r="M53" s="88"/>
      <c r="N53" s="88"/>
      <c r="P53" s="294"/>
      <c r="Q53" s="137" t="s">
        <v>126</v>
      </c>
      <c r="R53" s="128">
        <v>93.352708239568614</v>
      </c>
      <c r="S53" s="128">
        <v>103.19480811227602</v>
      </c>
      <c r="T53" s="128">
        <v>103.45248364815535</v>
      </c>
      <c r="U53" s="128">
        <v>217.00485208357659</v>
      </c>
      <c r="V53" s="128">
        <v>220.61263946725666</v>
      </c>
      <c r="W53" s="128">
        <v>219.32666397282907</v>
      </c>
      <c r="X53" s="122">
        <f t="shared" si="26"/>
        <v>100</v>
      </c>
      <c r="Y53" s="122">
        <f t="shared" si="27"/>
        <v>3.3244781536190948</v>
      </c>
      <c r="Z53" s="122">
        <f t="shared" si="22"/>
        <v>218.98138517455413</v>
      </c>
      <c r="AA53" s="122">
        <f t="shared" si="28"/>
        <v>1.055690222534355</v>
      </c>
      <c r="AB53" s="123">
        <f t="shared" si="23"/>
        <v>4.4064823147337407E-6</v>
      </c>
    </row>
    <row r="54" spans="2:28">
      <c r="B54" s="297" t="s">
        <v>339</v>
      </c>
      <c r="C54" s="299" t="s">
        <v>85</v>
      </c>
      <c r="D54" s="278" t="s">
        <v>45</v>
      </c>
      <c r="E54" s="278"/>
      <c r="F54" s="278"/>
      <c r="G54" s="278" t="s">
        <v>46</v>
      </c>
      <c r="H54" s="278"/>
      <c r="I54" s="278"/>
      <c r="J54" s="269" t="s">
        <v>45</v>
      </c>
      <c r="K54" s="269"/>
      <c r="L54" s="269" t="s">
        <v>46</v>
      </c>
      <c r="M54" s="269"/>
      <c r="N54" s="291" t="s">
        <v>340</v>
      </c>
      <c r="P54" s="294"/>
      <c r="Q54" s="137" t="s">
        <v>127</v>
      </c>
      <c r="R54" s="129">
        <v>102.4300798234496</v>
      </c>
      <c r="S54" s="129">
        <v>99.105293532320729</v>
      </c>
      <c r="T54" s="129">
        <v>98.464626644229654</v>
      </c>
      <c r="U54" s="129">
        <v>116.95242222487676</v>
      </c>
      <c r="V54" s="129">
        <v>128.2441016768154</v>
      </c>
      <c r="W54" s="129">
        <v>146.57469203151123</v>
      </c>
      <c r="X54" s="122">
        <f t="shared" si="26"/>
        <v>100</v>
      </c>
      <c r="Y54" s="122">
        <f t="shared" si="27"/>
        <v>1.2290347807157089</v>
      </c>
      <c r="Z54" s="122">
        <f t="shared" si="22"/>
        <v>130.5904053110678</v>
      </c>
      <c r="AA54" s="122">
        <f t="shared" si="28"/>
        <v>8.6313106900080498</v>
      </c>
      <c r="AB54" s="123">
        <f t="shared" si="23"/>
        <v>2.4700296593043014E-2</v>
      </c>
    </row>
    <row r="55" spans="2:28" ht="15.75" thickBot="1">
      <c r="B55" s="324"/>
      <c r="C55" s="325"/>
      <c r="D55" s="328"/>
      <c r="E55" s="328"/>
      <c r="F55" s="328"/>
      <c r="G55" s="328"/>
      <c r="H55" s="328"/>
      <c r="I55" s="328"/>
      <c r="J55" s="105" t="s">
        <v>349</v>
      </c>
      <c r="K55" s="105" t="s">
        <v>350</v>
      </c>
      <c r="L55" s="105" t="s">
        <v>349</v>
      </c>
      <c r="M55" s="105" t="s">
        <v>350</v>
      </c>
      <c r="N55" s="330"/>
      <c r="P55" s="295"/>
      <c r="Q55" s="138" t="s">
        <v>128</v>
      </c>
      <c r="R55" s="141">
        <v>102.2139910623894</v>
      </c>
      <c r="S55" s="141">
        <v>98.33967939405342</v>
      </c>
      <c r="T55" s="141">
        <v>99.446329543557141</v>
      </c>
      <c r="U55" s="141">
        <v>135.16102766626562</v>
      </c>
      <c r="V55" s="141">
        <v>131.89996854318832</v>
      </c>
      <c r="W55" s="141">
        <v>143.59279397013606</v>
      </c>
      <c r="X55" s="139">
        <f t="shared" si="26"/>
        <v>100</v>
      </c>
      <c r="Y55" s="139">
        <f t="shared" si="27"/>
        <v>1.1521698307402859</v>
      </c>
      <c r="Z55" s="139">
        <f t="shared" si="22"/>
        <v>136.88459672653002</v>
      </c>
      <c r="AA55" s="139">
        <f t="shared" si="28"/>
        <v>3.4837029793690477</v>
      </c>
      <c r="AB55" s="132">
        <f t="shared" si="23"/>
        <v>5.5077700232034651E-4</v>
      </c>
    </row>
    <row r="56" spans="2:28">
      <c r="B56" s="327" t="s">
        <v>6</v>
      </c>
      <c r="C56" s="157" t="s">
        <v>125</v>
      </c>
      <c r="D56" s="136">
        <v>108.339</v>
      </c>
      <c r="E56" s="136">
        <v>102.556</v>
      </c>
      <c r="F56" s="136">
        <v>89.105000000000004</v>
      </c>
      <c r="G56" s="136">
        <v>49.832000000000001</v>
      </c>
      <c r="H56" s="136">
        <v>34.293999999999997</v>
      </c>
      <c r="I56" s="136">
        <v>47.173999999999999</v>
      </c>
      <c r="J56" s="136">
        <f>AVERAGE(D56:F56)</f>
        <v>100</v>
      </c>
      <c r="K56" s="136">
        <f>STDEV(D56:F56)/SQRT(3)</f>
        <v>5.6975591557554992</v>
      </c>
      <c r="L56" s="136">
        <f t="shared" ref="L56:L67" si="29">AVERAGE(G56:I56)</f>
        <v>43.766666666666673</v>
      </c>
      <c r="M56" s="136">
        <f>STDEV(G56:I56)/SQRT(3)</f>
        <v>4.7980829968273975</v>
      </c>
      <c r="N56" s="127">
        <f t="shared" ref="N56:N67" si="30">TTEST(D56:F56,G56:I56,2,2)</f>
        <v>1.6494569866517506E-3</v>
      </c>
      <c r="P56" s="293" t="s">
        <v>8</v>
      </c>
      <c r="Q56" s="140" t="s">
        <v>125</v>
      </c>
      <c r="R56" s="133">
        <v>85.765554301207686</v>
      </c>
      <c r="S56" s="133">
        <v>124.31136823980853</v>
      </c>
      <c r="T56" s="133">
        <v>89.923077458983798</v>
      </c>
      <c r="U56" s="133">
        <v>32.026804218055211</v>
      </c>
      <c r="V56" s="133">
        <v>52.260547277588834</v>
      </c>
      <c r="W56" s="133">
        <v>36.431788639372492</v>
      </c>
      <c r="X56" s="119">
        <f t="shared" si="26"/>
        <v>100</v>
      </c>
      <c r="Y56" s="119">
        <f t="shared" si="27"/>
        <v>12.214789109525389</v>
      </c>
      <c r="Z56" s="119">
        <f t="shared" si="22"/>
        <v>40.239713378338848</v>
      </c>
      <c r="AA56" s="119">
        <f t="shared" si="28"/>
        <v>6.1434601450927797</v>
      </c>
      <c r="AB56" s="120">
        <f t="shared" si="23"/>
        <v>1.196088140308703E-2</v>
      </c>
    </row>
    <row r="57" spans="2:28">
      <c r="B57" s="294"/>
      <c r="C57" s="158" t="s">
        <v>126</v>
      </c>
      <c r="D57" s="122">
        <v>104.86199999999999</v>
      </c>
      <c r="E57" s="122">
        <v>105.509</v>
      </c>
      <c r="F57" s="122">
        <v>89.629000000000005</v>
      </c>
      <c r="G57" s="122">
        <v>254.72900000000001</v>
      </c>
      <c r="H57" s="122">
        <v>252.642</v>
      </c>
      <c r="I57" s="122">
        <v>243.43600000000001</v>
      </c>
      <c r="J57" s="122">
        <f t="shared" ref="J57:J67" si="31">AVERAGE(D57:F57)</f>
        <v>100</v>
      </c>
      <c r="K57" s="122">
        <f t="shared" ref="K57:K67" si="32">STDEV(D57:F57)/SQRT(3)</f>
        <v>5.1888625278892588</v>
      </c>
      <c r="L57" s="122">
        <f t="shared" si="29"/>
        <v>250.26900000000001</v>
      </c>
      <c r="M57" s="122">
        <f t="shared" ref="M57:M67" si="33">STDEV(G57:I57)/SQRT(3)</f>
        <v>3.469212638817825</v>
      </c>
      <c r="N57" s="123">
        <f t="shared" si="30"/>
        <v>1.7657393799615337E-5</v>
      </c>
      <c r="P57" s="294"/>
      <c r="Q57" s="137" t="s">
        <v>126</v>
      </c>
      <c r="R57" s="128">
        <v>110.32959271833886</v>
      </c>
      <c r="S57" s="128">
        <v>100.15228833804662</v>
      </c>
      <c r="T57" s="128">
        <v>89.518118943614553</v>
      </c>
      <c r="U57" s="128">
        <v>176.44265064720278</v>
      </c>
      <c r="V57" s="128">
        <v>147.55735431046654</v>
      </c>
      <c r="W57" s="128">
        <v>189.98905346143803</v>
      </c>
      <c r="X57" s="122">
        <f t="shared" si="26"/>
        <v>100</v>
      </c>
      <c r="Y57" s="122">
        <f t="shared" si="27"/>
        <v>6.0082375111851825</v>
      </c>
      <c r="Z57" s="122">
        <f t="shared" si="22"/>
        <v>171.32968613970243</v>
      </c>
      <c r="AA57" s="122">
        <f t="shared" si="28"/>
        <v>12.51291436544472</v>
      </c>
      <c r="AB57" s="123">
        <f t="shared" si="23"/>
        <v>6.7969645101183104E-3</v>
      </c>
    </row>
    <row r="58" spans="2:28">
      <c r="B58" s="294"/>
      <c r="C58" s="158" t="s">
        <v>127</v>
      </c>
      <c r="D58" s="122">
        <v>104.5779</v>
      </c>
      <c r="E58" s="122">
        <v>96.171999999999997</v>
      </c>
      <c r="F58" s="122">
        <v>99.25</v>
      </c>
      <c r="G58" s="122">
        <v>167.74</v>
      </c>
      <c r="H58" s="122">
        <v>186.45400000000001</v>
      </c>
      <c r="I58" s="122">
        <v>183.13200000000001</v>
      </c>
      <c r="J58" s="122">
        <f t="shared" si="31"/>
        <v>99.99996666666668</v>
      </c>
      <c r="K58" s="122">
        <f t="shared" si="32"/>
        <v>2.4553768348485971</v>
      </c>
      <c r="L58" s="122">
        <f t="shared" si="29"/>
        <v>179.10866666666666</v>
      </c>
      <c r="M58" s="122">
        <f t="shared" si="33"/>
        <v>5.7646583400733968</v>
      </c>
      <c r="N58" s="123">
        <f t="shared" si="30"/>
        <v>2.2657391811565069E-4</v>
      </c>
      <c r="P58" s="294"/>
      <c r="Q58" s="137" t="s">
        <v>127</v>
      </c>
      <c r="R58" s="129">
        <v>104.692337328448</v>
      </c>
      <c r="S58" s="129">
        <v>105.49667272868469</v>
      </c>
      <c r="T58" s="129">
        <v>89.810989942867323</v>
      </c>
      <c r="U58" s="129">
        <v>144.08435023691314</v>
      </c>
      <c r="V58" s="129">
        <v>150.89566599670724</v>
      </c>
      <c r="W58" s="129">
        <v>154.5934614861919</v>
      </c>
      <c r="X58" s="122">
        <f t="shared" si="26"/>
        <v>100</v>
      </c>
      <c r="Y58" s="122">
        <f t="shared" si="27"/>
        <v>5.0997935682823377</v>
      </c>
      <c r="Z58" s="122">
        <f t="shared" si="22"/>
        <v>149.85782590660412</v>
      </c>
      <c r="AA58" s="122">
        <f t="shared" si="28"/>
        <v>3.0777799819511857</v>
      </c>
      <c r="AB58" s="123">
        <f t="shared" si="23"/>
        <v>1.1142047040938077E-3</v>
      </c>
    </row>
    <row r="59" spans="2:28" ht="15.75" thickBot="1">
      <c r="B59" s="295"/>
      <c r="C59" s="159" t="s">
        <v>128</v>
      </c>
      <c r="D59" s="139">
        <v>100.392</v>
      </c>
      <c r="E59" s="139">
        <v>100.401</v>
      </c>
      <c r="F59" s="139">
        <v>99.206999999999994</v>
      </c>
      <c r="G59" s="139">
        <v>142.077</v>
      </c>
      <c r="H59" s="139">
        <v>154.268</v>
      </c>
      <c r="I59" s="139">
        <v>141.80799999999999</v>
      </c>
      <c r="J59" s="139">
        <f t="shared" si="31"/>
        <v>100</v>
      </c>
      <c r="K59" s="139">
        <f t="shared" si="32"/>
        <v>0.39650851188845954</v>
      </c>
      <c r="L59" s="139">
        <f t="shared" si="29"/>
        <v>146.05100000000002</v>
      </c>
      <c r="M59" s="139">
        <f t="shared" si="33"/>
        <v>4.1092337890820172</v>
      </c>
      <c r="N59" s="132">
        <f t="shared" si="30"/>
        <v>3.6759625550118443E-4</v>
      </c>
      <c r="P59" s="296"/>
      <c r="Q59" s="142" t="s">
        <v>128</v>
      </c>
      <c r="R59" s="134">
        <v>96.942138401818013</v>
      </c>
      <c r="S59" s="134">
        <v>109.30958746729453</v>
      </c>
      <c r="T59" s="134">
        <v>93.748274130887452</v>
      </c>
      <c r="U59" s="134">
        <v>152.65668373574067</v>
      </c>
      <c r="V59" s="134">
        <v>158.81540120813179</v>
      </c>
      <c r="W59" s="134">
        <v>157.26403311888367</v>
      </c>
      <c r="X59" s="125">
        <f t="shared" si="26"/>
        <v>100</v>
      </c>
      <c r="Y59" s="125">
        <f t="shared" si="27"/>
        <v>4.7452258939446113</v>
      </c>
      <c r="Z59" s="125">
        <f t="shared" si="22"/>
        <v>156.24537268758539</v>
      </c>
      <c r="AA59" s="125">
        <f t="shared" si="28"/>
        <v>1.8493874690379275</v>
      </c>
      <c r="AB59" s="126">
        <f t="shared" si="23"/>
        <v>3.8219424911921124E-4</v>
      </c>
    </row>
    <row r="60" spans="2:28">
      <c r="B60" s="293" t="s">
        <v>7</v>
      </c>
      <c r="C60" s="160" t="s">
        <v>125</v>
      </c>
      <c r="D60" s="133">
        <v>100.71028415908189</v>
      </c>
      <c r="E60" s="133">
        <v>101.8478342826882</v>
      </c>
      <c r="F60" s="133">
        <v>97.441881558229909</v>
      </c>
      <c r="G60" s="133">
        <v>29.666822924552516</v>
      </c>
      <c r="H60" s="133">
        <v>27.593598716983013</v>
      </c>
      <c r="I60" s="133">
        <v>27.85855675806782</v>
      </c>
      <c r="J60" s="119">
        <f t="shared" si="31"/>
        <v>100</v>
      </c>
      <c r="K60" s="119">
        <f t="shared" si="32"/>
        <v>1.320540614359937</v>
      </c>
      <c r="L60" s="119">
        <f t="shared" si="29"/>
        <v>28.372992799867784</v>
      </c>
      <c r="M60" s="119">
        <f t="shared" si="33"/>
        <v>0.65142100686119464</v>
      </c>
      <c r="N60" s="120">
        <f t="shared" si="30"/>
        <v>1.0685893390177271E-6</v>
      </c>
    </row>
    <row r="61" spans="2:28">
      <c r="B61" s="294"/>
      <c r="C61" s="158" t="s">
        <v>126</v>
      </c>
      <c r="D61" s="128">
        <v>106.80825847054669</v>
      </c>
      <c r="E61" s="128">
        <v>96.772482920060526</v>
      </c>
      <c r="F61" s="128">
        <v>96.419258609392827</v>
      </c>
      <c r="G61" s="128">
        <v>201.90743253507236</v>
      </c>
      <c r="H61" s="128">
        <v>192.75406720198276</v>
      </c>
      <c r="I61" s="128">
        <v>184.60872551878151</v>
      </c>
      <c r="J61" s="122">
        <f t="shared" si="31"/>
        <v>100.00000000000001</v>
      </c>
      <c r="K61" s="122">
        <f t="shared" si="32"/>
        <v>3.405656050588961</v>
      </c>
      <c r="L61" s="122">
        <f t="shared" si="29"/>
        <v>193.09007508527887</v>
      </c>
      <c r="M61" s="122">
        <f t="shared" si="33"/>
        <v>4.9965318666082581</v>
      </c>
      <c r="N61" s="123">
        <f t="shared" si="30"/>
        <v>1.0387772039506133E-4</v>
      </c>
    </row>
    <row r="62" spans="2:28">
      <c r="B62" s="294"/>
      <c r="C62" s="158" t="s">
        <v>127</v>
      </c>
      <c r="D62" s="128">
        <v>105.01053855758397</v>
      </c>
      <c r="E62" s="128">
        <v>99.754601977575788</v>
      </c>
      <c r="F62" s="128">
        <v>95.234859464840198</v>
      </c>
      <c r="G62" s="128">
        <v>140.81004703442662</v>
      </c>
      <c r="H62" s="128">
        <v>154.40507157534685</v>
      </c>
      <c r="I62" s="128">
        <v>143.40899396853519</v>
      </c>
      <c r="J62" s="122">
        <f t="shared" si="31"/>
        <v>99.999999999999986</v>
      </c>
      <c r="K62" s="122">
        <f t="shared" si="32"/>
        <v>2.8246616654704093</v>
      </c>
      <c r="L62" s="122">
        <f t="shared" si="29"/>
        <v>146.20803752610288</v>
      </c>
      <c r="M62" s="122">
        <f t="shared" si="33"/>
        <v>4.1666196008645828</v>
      </c>
      <c r="N62" s="123">
        <f t="shared" si="30"/>
        <v>7.8211911430809756E-4</v>
      </c>
    </row>
    <row r="63" spans="2:28" ht="15.75" thickBot="1">
      <c r="B63" s="295"/>
      <c r="C63" s="159" t="s">
        <v>128</v>
      </c>
      <c r="D63" s="131">
        <v>112.71595428178607</v>
      </c>
      <c r="E63" s="131">
        <v>95.081445797489224</v>
      </c>
      <c r="F63" s="131">
        <v>92.202599920724666</v>
      </c>
      <c r="G63" s="131">
        <v>208.87365960788932</v>
      </c>
      <c r="H63" s="131">
        <v>239.98066968758155</v>
      </c>
      <c r="I63" s="131">
        <v>209.33548494295877</v>
      </c>
      <c r="J63" s="139">
        <f t="shared" si="31"/>
        <v>99.999999999999986</v>
      </c>
      <c r="K63" s="139">
        <f t="shared" si="32"/>
        <v>6.4120604688325802</v>
      </c>
      <c r="L63" s="139">
        <f t="shared" si="29"/>
        <v>219.3966047461432</v>
      </c>
      <c r="M63" s="139">
        <f t="shared" si="33"/>
        <v>10.292895896281104</v>
      </c>
      <c r="N63" s="132">
        <f t="shared" si="30"/>
        <v>5.9685603567954102E-4</v>
      </c>
    </row>
    <row r="64" spans="2:28">
      <c r="B64" s="293" t="s">
        <v>8</v>
      </c>
      <c r="C64" s="160" t="s">
        <v>125</v>
      </c>
      <c r="D64" s="133">
        <v>111.18020317731001</v>
      </c>
      <c r="E64" s="133">
        <v>99.312249507459555</v>
      </c>
      <c r="F64" s="133">
        <v>89.507547315230454</v>
      </c>
      <c r="G64" s="133">
        <v>59.017041281732972</v>
      </c>
      <c r="H64" s="133">
        <v>50.381211530039508</v>
      </c>
      <c r="I64" s="133">
        <v>46.420628431945232</v>
      </c>
      <c r="J64" s="119">
        <f t="shared" si="31"/>
        <v>100</v>
      </c>
      <c r="K64" s="119">
        <f t="shared" si="32"/>
        <v>6.2658001240603749</v>
      </c>
      <c r="L64" s="119">
        <f t="shared" si="29"/>
        <v>51.939627081239244</v>
      </c>
      <c r="M64" s="119">
        <f t="shared" si="33"/>
        <v>3.7188214281426637</v>
      </c>
      <c r="N64" s="120">
        <f t="shared" si="30"/>
        <v>2.7368154622831645E-3</v>
      </c>
    </row>
    <row r="65" spans="2:25">
      <c r="B65" s="294"/>
      <c r="C65" s="158" t="s">
        <v>126</v>
      </c>
      <c r="D65" s="128">
        <v>108.45763982829932</v>
      </c>
      <c r="E65" s="128">
        <v>96.168308851112812</v>
      </c>
      <c r="F65" s="128">
        <v>95.37405132058791</v>
      </c>
      <c r="G65" s="128">
        <v>289.90743482220012</v>
      </c>
      <c r="H65" s="128">
        <v>289.89898548999417</v>
      </c>
      <c r="I65" s="128">
        <v>251.83909628755154</v>
      </c>
      <c r="J65" s="122">
        <f t="shared" si="31"/>
        <v>100.00000000000001</v>
      </c>
      <c r="K65" s="122">
        <f t="shared" si="32"/>
        <v>4.2350310843064234</v>
      </c>
      <c r="L65" s="122">
        <f t="shared" si="29"/>
        <v>277.21517219991529</v>
      </c>
      <c r="M65" s="122">
        <f t="shared" si="33"/>
        <v>12.688038190625834</v>
      </c>
      <c r="N65" s="123">
        <f t="shared" si="30"/>
        <v>1.8756705814667389E-4</v>
      </c>
    </row>
    <row r="66" spans="2:25">
      <c r="B66" s="294"/>
      <c r="C66" s="158" t="s">
        <v>127</v>
      </c>
      <c r="D66" s="128">
        <v>93.574105024379278</v>
      </c>
      <c r="E66" s="128">
        <v>114.04045201252646</v>
      </c>
      <c r="F66" s="128">
        <v>92.385442963094221</v>
      </c>
      <c r="G66" s="128">
        <v>220.09696131871169</v>
      </c>
      <c r="H66" s="128">
        <v>259.99100429707551</v>
      </c>
      <c r="I66" s="128">
        <v>164.56699251229134</v>
      </c>
      <c r="J66" s="122">
        <f t="shared" si="31"/>
        <v>100</v>
      </c>
      <c r="K66" s="122">
        <f t="shared" si="32"/>
        <v>7.0286069959613062</v>
      </c>
      <c r="L66" s="122">
        <f t="shared" si="29"/>
        <v>214.88498604269284</v>
      </c>
      <c r="M66" s="122">
        <f t="shared" si="33"/>
        <v>27.669532106536909</v>
      </c>
      <c r="N66" s="123">
        <f t="shared" si="30"/>
        <v>1.5808848643221643E-2</v>
      </c>
    </row>
    <row r="67" spans="2:25" ht="15.75" thickBot="1">
      <c r="B67" s="296"/>
      <c r="C67" s="162" t="s">
        <v>128</v>
      </c>
      <c r="D67" s="134">
        <v>105.79141729819021</v>
      </c>
      <c r="E67" s="134">
        <v>99.607734213039606</v>
      </c>
      <c r="F67" s="134">
        <v>94.600848488770168</v>
      </c>
      <c r="G67" s="134">
        <v>150.0247611374692</v>
      </c>
      <c r="H67" s="134">
        <v>151.16372280404514</v>
      </c>
      <c r="I67" s="134">
        <v>207.46422465010045</v>
      </c>
      <c r="J67" s="125">
        <f t="shared" si="31"/>
        <v>100</v>
      </c>
      <c r="K67" s="125">
        <f t="shared" si="32"/>
        <v>3.2363874873746665</v>
      </c>
      <c r="L67" s="125">
        <f t="shared" si="29"/>
        <v>169.55090286387158</v>
      </c>
      <c r="M67" s="125">
        <f t="shared" si="33"/>
        <v>18.959511993272073</v>
      </c>
      <c r="N67" s="126">
        <f t="shared" si="30"/>
        <v>2.2435002266292713E-2</v>
      </c>
    </row>
    <row r="69" spans="2:25" ht="16.5" thickBot="1">
      <c r="B69" s="143" t="s">
        <v>132</v>
      </c>
      <c r="C69" s="156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</row>
    <row r="70" spans="2:25" ht="24" customHeight="1">
      <c r="B70" s="331" t="s">
        <v>339</v>
      </c>
      <c r="C70" s="304" t="s">
        <v>104</v>
      </c>
      <c r="D70" s="278" t="s">
        <v>133</v>
      </c>
      <c r="E70" s="278"/>
      <c r="F70" s="278"/>
      <c r="G70" s="278" t="s">
        <v>134</v>
      </c>
      <c r="H70" s="278"/>
      <c r="I70" s="278"/>
      <c r="J70" s="278" t="s">
        <v>135</v>
      </c>
      <c r="K70" s="278"/>
      <c r="L70" s="278"/>
      <c r="M70" s="278" t="s">
        <v>136</v>
      </c>
      <c r="N70" s="278"/>
      <c r="O70" s="278"/>
      <c r="P70" s="278" t="s">
        <v>133</v>
      </c>
      <c r="Q70" s="278"/>
      <c r="R70" s="278" t="s">
        <v>134</v>
      </c>
      <c r="S70" s="278"/>
      <c r="T70" s="278" t="s">
        <v>135</v>
      </c>
      <c r="U70" s="278"/>
      <c r="V70" s="278" t="s">
        <v>136</v>
      </c>
      <c r="W70" s="278"/>
      <c r="X70" s="269" t="s">
        <v>346</v>
      </c>
      <c r="Y70" s="334" t="s">
        <v>347</v>
      </c>
    </row>
    <row r="71" spans="2:25" ht="24" customHeight="1" thickBot="1">
      <c r="B71" s="332"/>
      <c r="C71" s="305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290"/>
      <c r="P71" s="172" t="s">
        <v>349</v>
      </c>
      <c r="Q71" s="172" t="s">
        <v>350</v>
      </c>
      <c r="R71" s="172" t="s">
        <v>349</v>
      </c>
      <c r="S71" s="172" t="s">
        <v>350</v>
      </c>
      <c r="T71" s="172" t="s">
        <v>349</v>
      </c>
      <c r="U71" s="172" t="s">
        <v>350</v>
      </c>
      <c r="V71" s="172" t="s">
        <v>349</v>
      </c>
      <c r="W71" s="172" t="s">
        <v>350</v>
      </c>
      <c r="X71" s="333"/>
      <c r="Y71" s="335"/>
    </row>
    <row r="72" spans="2:25">
      <c r="B72" s="293" t="s">
        <v>6</v>
      </c>
      <c r="C72" s="140" t="s">
        <v>125</v>
      </c>
      <c r="D72" s="114">
        <v>107.6956</v>
      </c>
      <c r="E72" s="114">
        <v>87.340440000000001</v>
      </c>
      <c r="F72" s="114">
        <v>104.964</v>
      </c>
      <c r="G72" s="114">
        <v>76.124889999999994</v>
      </c>
      <c r="H72" s="114">
        <v>67.871989999999997</v>
      </c>
      <c r="I72" s="114">
        <v>75.867850000000004</v>
      </c>
      <c r="J72" s="114">
        <v>193.13159999999999</v>
      </c>
      <c r="K72" s="114">
        <v>201.97389999999999</v>
      </c>
      <c r="L72" s="114">
        <v>177.19239999999999</v>
      </c>
      <c r="M72" s="114">
        <v>104.75490000000001</v>
      </c>
      <c r="N72" s="114">
        <v>130.34809999999999</v>
      </c>
      <c r="O72" s="114">
        <v>132.3903</v>
      </c>
      <c r="P72" s="119">
        <f>AVERAGE(D72:F72)</f>
        <v>100.00001333333334</v>
      </c>
      <c r="Q72" s="119">
        <f>STDEV(D72:F72)/SQRT(3)</f>
        <v>6.3787147967944486</v>
      </c>
      <c r="R72" s="119">
        <f>AVERAGE(G72:I72)</f>
        <v>73.288243333333327</v>
      </c>
      <c r="S72" s="119">
        <f>STDEV(G72:I72)/SQRT(3)</f>
        <v>2.7091430083166732</v>
      </c>
      <c r="T72" s="119">
        <f>AVERAGE(J72:L72)</f>
        <v>190.76596666666669</v>
      </c>
      <c r="U72" s="119">
        <f>STDEV(J72:L72)/SQRT(3)</f>
        <v>7.2509275582124264</v>
      </c>
      <c r="V72" s="119">
        <f>AVERAGE(M72:O72)</f>
        <v>122.49776666666666</v>
      </c>
      <c r="W72" s="119">
        <f>STDEV(M72:O72)/SQRT(3)</f>
        <v>8.8909998195428006</v>
      </c>
      <c r="X72" s="151">
        <f>TTEST(D72:F72,J72:L72,2,2)</f>
        <v>7.1416968345081521E-4</v>
      </c>
      <c r="Y72" s="120">
        <f>TTEST(J72:L72,M72:O72,2,2)</f>
        <v>4.0023357355032946E-3</v>
      </c>
    </row>
    <row r="73" spans="2:25">
      <c r="B73" s="294"/>
      <c r="C73" s="137" t="s">
        <v>126</v>
      </c>
      <c r="D73" s="111">
        <v>105.3104</v>
      </c>
      <c r="E73" s="111">
        <v>90.500249999999994</v>
      </c>
      <c r="F73" s="111">
        <v>104.18940000000001</v>
      </c>
      <c r="G73" s="111">
        <v>127.4499</v>
      </c>
      <c r="H73" s="111">
        <v>178.30629999999999</v>
      </c>
      <c r="I73" s="111">
        <v>124.108</v>
      </c>
      <c r="J73" s="111">
        <v>86.261269999999996</v>
      </c>
      <c r="K73" s="111">
        <v>84.875910000000005</v>
      </c>
      <c r="L73" s="111">
        <v>83.294839999999994</v>
      </c>
      <c r="M73" s="111">
        <v>142.6961</v>
      </c>
      <c r="N73" s="111">
        <v>134.58349999999999</v>
      </c>
      <c r="O73" s="111">
        <v>127.0885</v>
      </c>
      <c r="P73" s="122">
        <f t="shared" ref="P73:P83" si="34">AVERAGE(D73:F73)</f>
        <v>100.00001666666667</v>
      </c>
      <c r="Q73" s="122">
        <f t="shared" ref="Q73:Q83" si="35">STDEV(D73:F73)/SQRT(3)</f>
        <v>4.7608940088612712</v>
      </c>
      <c r="R73" s="122">
        <f t="shared" ref="R73:R83" si="36">AVERAGE(G73:I73)</f>
        <v>143.28806666666665</v>
      </c>
      <c r="S73" s="122">
        <f t="shared" ref="S73:S83" si="37">STDEV(G73:I73)/SQRT(3)</f>
        <v>17.535673860669803</v>
      </c>
      <c r="T73" s="122">
        <f t="shared" ref="T73:T83" si="38">AVERAGE(J73:L73)</f>
        <v>84.810673333333327</v>
      </c>
      <c r="U73" s="122">
        <f t="shared" ref="U73:U83" si="39">STDEV(J73:L73)/SQRT(3)</f>
        <v>0.85695558096347446</v>
      </c>
      <c r="V73" s="122">
        <f t="shared" ref="V73:V83" si="40">AVERAGE(M73:O73)</f>
        <v>134.78936666666667</v>
      </c>
      <c r="W73" s="122">
        <f t="shared" ref="W73:W83" si="41">STDEV(M73:O73)/SQRT(3)</f>
        <v>4.5067016857613797</v>
      </c>
      <c r="X73" s="152">
        <f t="shared" ref="X73:X83" si="42">TTEST(D73:F73,J73:L73,2,2)</f>
        <v>3.4848483441304971E-2</v>
      </c>
      <c r="Y73" s="123">
        <f t="shared" ref="Y73:Y83" si="43">TTEST(J73:L73,M73:O73,2,2)</f>
        <v>4.0298682309379758E-4</v>
      </c>
    </row>
    <row r="74" spans="2:25">
      <c r="B74" s="294"/>
      <c r="C74" s="137" t="s">
        <v>127</v>
      </c>
      <c r="D74" s="111">
        <v>98.661680000000004</v>
      </c>
      <c r="E74" s="111">
        <v>96.339929999999995</v>
      </c>
      <c r="F74" s="111">
        <v>104.9984</v>
      </c>
      <c r="G74" s="111">
        <v>97.703519999999997</v>
      </c>
      <c r="H74" s="111">
        <v>134.0025</v>
      </c>
      <c r="I74" s="111">
        <v>186.40950000000001</v>
      </c>
      <c r="J74" s="111">
        <v>72.159220000000005</v>
      </c>
      <c r="K74" s="111">
        <v>90.904160000000005</v>
      </c>
      <c r="L74" s="111">
        <v>64.997309999999999</v>
      </c>
      <c r="M74" s="111">
        <v>112.2895</v>
      </c>
      <c r="N74" s="111">
        <v>149.1474</v>
      </c>
      <c r="O74" s="111">
        <v>141.17570000000001</v>
      </c>
      <c r="P74" s="122">
        <f t="shared" si="34"/>
        <v>100.00000333333332</v>
      </c>
      <c r="Q74" s="122">
        <f t="shared" si="35"/>
        <v>2.5875089496549486</v>
      </c>
      <c r="R74" s="122">
        <f t="shared" si="36"/>
        <v>139.37183999999999</v>
      </c>
      <c r="S74" s="122">
        <f t="shared" si="37"/>
        <v>25.747557042476913</v>
      </c>
      <c r="T74" s="122">
        <f t="shared" si="38"/>
        <v>76.020229999999998</v>
      </c>
      <c r="U74" s="122">
        <f t="shared" si="39"/>
        <v>7.723810974203996</v>
      </c>
      <c r="V74" s="122">
        <f t="shared" si="40"/>
        <v>134.20420000000001</v>
      </c>
      <c r="W74" s="122">
        <f t="shared" si="41"/>
        <v>11.196391640315767</v>
      </c>
      <c r="X74" s="152">
        <f t="shared" si="42"/>
        <v>4.2226690052567538E-2</v>
      </c>
      <c r="Y74" s="123">
        <f t="shared" si="43"/>
        <v>1.2872360767453036E-2</v>
      </c>
    </row>
    <row r="75" spans="2:25" ht="15.75" thickBot="1">
      <c r="B75" s="295"/>
      <c r="C75" s="138" t="s">
        <v>128</v>
      </c>
      <c r="D75" s="150">
        <v>92.091539999999995</v>
      </c>
      <c r="E75" s="150">
        <v>100.4696</v>
      </c>
      <c r="F75" s="150">
        <v>107.4389</v>
      </c>
      <c r="G75" s="150">
        <v>109.0292</v>
      </c>
      <c r="H75" s="150">
        <v>97.679670000000002</v>
      </c>
      <c r="I75" s="150">
        <v>95.40025</v>
      </c>
      <c r="J75" s="150">
        <v>74.150700000000001</v>
      </c>
      <c r="K75" s="150">
        <v>63.015479999999997</v>
      </c>
      <c r="L75" s="150">
        <v>64.085080000000005</v>
      </c>
      <c r="M75" s="150">
        <v>97.933440000000004</v>
      </c>
      <c r="N75" s="150">
        <v>98.464169999999996</v>
      </c>
      <c r="O75" s="150">
        <v>92.120440000000002</v>
      </c>
      <c r="P75" s="139">
        <f t="shared" si="34"/>
        <v>100.00001333333334</v>
      </c>
      <c r="Q75" s="139">
        <f t="shared" si="35"/>
        <v>4.4366183995821791</v>
      </c>
      <c r="R75" s="139">
        <f t="shared" si="36"/>
        <v>100.70303999999999</v>
      </c>
      <c r="S75" s="139">
        <f t="shared" si="37"/>
        <v>4.2147615252150796</v>
      </c>
      <c r="T75" s="139">
        <f t="shared" si="38"/>
        <v>67.083753333333334</v>
      </c>
      <c r="U75" s="139">
        <f t="shared" si="39"/>
        <v>3.5469382304617478</v>
      </c>
      <c r="V75" s="139">
        <f t="shared" si="40"/>
        <v>96.172683333333339</v>
      </c>
      <c r="W75" s="139">
        <f t="shared" si="41"/>
        <v>2.0319059695790815</v>
      </c>
      <c r="X75" s="153">
        <f t="shared" si="42"/>
        <v>4.4086566972950632E-3</v>
      </c>
      <c r="Y75" s="132">
        <f t="shared" si="43"/>
        <v>2.0608526564408688E-3</v>
      </c>
    </row>
    <row r="76" spans="2:25">
      <c r="B76" s="293" t="s">
        <v>7</v>
      </c>
      <c r="C76" s="140" t="s">
        <v>125</v>
      </c>
      <c r="D76" s="133">
        <v>101.99093337613807</v>
      </c>
      <c r="E76" s="133">
        <v>95.486745056058382</v>
      </c>
      <c r="F76" s="133">
        <v>102.52232156780354</v>
      </c>
      <c r="G76" s="133">
        <v>87.966580243847815</v>
      </c>
      <c r="H76" s="133">
        <v>92.62780374411706</v>
      </c>
      <c r="I76" s="133">
        <v>81.236683005925585</v>
      </c>
      <c r="J76" s="133">
        <v>155.15486772902642</v>
      </c>
      <c r="K76" s="133">
        <v>162.94979872750969</v>
      </c>
      <c r="L76" s="133">
        <v>208.567896839648</v>
      </c>
      <c r="M76" s="133">
        <v>77.005407574551583</v>
      </c>
      <c r="N76" s="133">
        <v>68.545694833798905</v>
      </c>
      <c r="O76" s="133">
        <v>81.859896589988054</v>
      </c>
      <c r="P76" s="119">
        <f t="shared" si="34"/>
        <v>100</v>
      </c>
      <c r="Q76" s="119">
        <f t="shared" si="35"/>
        <v>2.261835242623452</v>
      </c>
      <c r="R76" s="119">
        <f t="shared" si="36"/>
        <v>87.277022331296806</v>
      </c>
      <c r="S76" s="119">
        <f t="shared" si="37"/>
        <v>3.3063587980377669</v>
      </c>
      <c r="T76" s="119">
        <f t="shared" si="38"/>
        <v>175.55752109872802</v>
      </c>
      <c r="U76" s="119">
        <f t="shared" si="39"/>
        <v>16.657870184343547</v>
      </c>
      <c r="V76" s="119">
        <f t="shared" si="40"/>
        <v>75.803666332779514</v>
      </c>
      <c r="W76" s="119">
        <f t="shared" si="41"/>
        <v>3.8901640329708234</v>
      </c>
      <c r="X76" s="151">
        <f t="shared" si="42"/>
        <v>1.0867402216603535E-2</v>
      </c>
      <c r="Y76" s="120">
        <f t="shared" si="43"/>
        <v>4.3087705973732454E-3</v>
      </c>
    </row>
    <row r="77" spans="2:25">
      <c r="B77" s="294"/>
      <c r="C77" s="137" t="s">
        <v>126</v>
      </c>
      <c r="D77" s="128">
        <v>95.543541719968374</v>
      </c>
      <c r="E77" s="128">
        <v>102.8145366790739</v>
      </c>
      <c r="F77" s="128">
        <v>101.64192160095776</v>
      </c>
      <c r="G77" s="128">
        <v>173.85900522499361</v>
      </c>
      <c r="H77" s="128">
        <v>147.99973383028916</v>
      </c>
      <c r="I77" s="128">
        <v>146.75507009556185</v>
      </c>
      <c r="J77" s="128">
        <v>20.815382674811669</v>
      </c>
      <c r="K77" s="128">
        <v>25.86144653259889</v>
      </c>
      <c r="L77" s="128">
        <v>18.862348964784893</v>
      </c>
      <c r="M77" s="128">
        <v>95.796839793143178</v>
      </c>
      <c r="N77" s="128">
        <v>106.96525088018267</v>
      </c>
      <c r="O77" s="128">
        <v>94.551556125764066</v>
      </c>
      <c r="P77" s="122">
        <f t="shared" si="34"/>
        <v>100</v>
      </c>
      <c r="Q77" s="122">
        <f t="shared" si="35"/>
        <v>2.2537947134853269</v>
      </c>
      <c r="R77" s="122">
        <f t="shared" si="36"/>
        <v>156.20460305028152</v>
      </c>
      <c r="S77" s="122">
        <f t="shared" si="37"/>
        <v>8.8345106271370994</v>
      </c>
      <c r="T77" s="122">
        <f t="shared" si="38"/>
        <v>21.846392724065151</v>
      </c>
      <c r="U77" s="122">
        <f t="shared" si="39"/>
        <v>2.0851920760600859</v>
      </c>
      <c r="V77" s="122">
        <f t="shared" si="40"/>
        <v>99.10454893302996</v>
      </c>
      <c r="W77" s="122">
        <f t="shared" si="41"/>
        <v>3.9467564395563244</v>
      </c>
      <c r="X77" s="152">
        <f t="shared" si="42"/>
        <v>1.4148267699510211E-5</v>
      </c>
      <c r="Y77" s="123">
        <f t="shared" si="43"/>
        <v>6.5397788233462046E-5</v>
      </c>
    </row>
    <row r="78" spans="2:25">
      <c r="B78" s="294"/>
      <c r="C78" s="137" t="s">
        <v>127</v>
      </c>
      <c r="D78" s="128">
        <v>88.771396311444306</v>
      </c>
      <c r="E78" s="128">
        <v>104.02794116068948</v>
      </c>
      <c r="F78" s="128">
        <v>107.20066252786621</v>
      </c>
      <c r="G78" s="128">
        <v>117.72062569441229</v>
      </c>
      <c r="H78" s="128">
        <v>106.0478658357372</v>
      </c>
      <c r="I78" s="128">
        <v>114.63507417871328</v>
      </c>
      <c r="J78" s="128">
        <v>58.946945594688984</v>
      </c>
      <c r="K78" s="128">
        <v>61.740175366944264</v>
      </c>
      <c r="L78" s="128">
        <v>65.562255164290235</v>
      </c>
      <c r="M78" s="128">
        <v>95.035077279429998</v>
      </c>
      <c r="N78" s="128">
        <v>94.024012051626968</v>
      </c>
      <c r="O78" s="128">
        <v>86.994151883954785</v>
      </c>
      <c r="P78" s="122">
        <f t="shared" si="34"/>
        <v>100</v>
      </c>
      <c r="Q78" s="122">
        <f t="shared" si="35"/>
        <v>5.6885175518881859</v>
      </c>
      <c r="R78" s="122">
        <f t="shared" si="36"/>
        <v>112.80118856962093</v>
      </c>
      <c r="S78" s="122">
        <f t="shared" si="37"/>
        <v>3.492166614963705</v>
      </c>
      <c r="T78" s="122">
        <f t="shared" si="38"/>
        <v>62.083125375307823</v>
      </c>
      <c r="U78" s="122">
        <f t="shared" si="39"/>
        <v>1.9173585307736876</v>
      </c>
      <c r="V78" s="122">
        <f t="shared" si="40"/>
        <v>92.01774707167057</v>
      </c>
      <c r="W78" s="122">
        <f t="shared" si="41"/>
        <v>2.5286982607163115</v>
      </c>
      <c r="X78" s="152">
        <f t="shared" si="42"/>
        <v>3.2135522161442567E-3</v>
      </c>
      <c r="Y78" s="123">
        <f t="shared" si="43"/>
        <v>7.0421824666450962E-4</v>
      </c>
    </row>
    <row r="79" spans="2:25" ht="15.75" thickBot="1">
      <c r="B79" s="295"/>
      <c r="C79" s="138" t="s">
        <v>128</v>
      </c>
      <c r="D79" s="131">
        <v>96.908682970414603</v>
      </c>
      <c r="E79" s="131">
        <v>99.93303586666589</v>
      </c>
      <c r="F79" s="131">
        <v>103.15828116291945</v>
      </c>
      <c r="G79" s="131">
        <v>92.415314253044215</v>
      </c>
      <c r="H79" s="131">
        <v>85.341131913467123</v>
      </c>
      <c r="I79" s="131">
        <v>93.541060954999963</v>
      </c>
      <c r="J79" s="131">
        <v>50.582607631455332</v>
      </c>
      <c r="K79" s="131">
        <v>48.567823786705667</v>
      </c>
      <c r="L79" s="131">
        <v>47.212345468818093</v>
      </c>
      <c r="M79" s="131">
        <v>91.239754754220357</v>
      </c>
      <c r="N79" s="131">
        <v>87.595851531554374</v>
      </c>
      <c r="O79" s="131">
        <v>83.993504132215179</v>
      </c>
      <c r="P79" s="139">
        <f t="shared" si="34"/>
        <v>99.999999999999986</v>
      </c>
      <c r="Q79" s="139">
        <f t="shared" si="35"/>
        <v>1.8044142667640428</v>
      </c>
      <c r="R79" s="139">
        <f t="shared" si="36"/>
        <v>90.43250237383711</v>
      </c>
      <c r="S79" s="139">
        <f t="shared" si="37"/>
        <v>2.5663441106489118</v>
      </c>
      <c r="T79" s="139">
        <f t="shared" si="38"/>
        <v>48.787592295659692</v>
      </c>
      <c r="U79" s="139">
        <f t="shared" si="39"/>
        <v>0.97909659199556143</v>
      </c>
      <c r="V79" s="139">
        <f t="shared" si="40"/>
        <v>87.609703472663298</v>
      </c>
      <c r="W79" s="139">
        <f t="shared" si="41"/>
        <v>2.0918238394944551</v>
      </c>
      <c r="X79" s="153">
        <f t="shared" si="42"/>
        <v>1.5328961569604515E-5</v>
      </c>
      <c r="Y79" s="132">
        <f t="shared" si="43"/>
        <v>7.3420989352388939E-5</v>
      </c>
    </row>
    <row r="80" spans="2:25">
      <c r="B80" s="293" t="s">
        <v>8</v>
      </c>
      <c r="C80" s="140" t="s">
        <v>125</v>
      </c>
      <c r="D80" s="133">
        <v>92.488977889470419</v>
      </c>
      <c r="E80" s="133">
        <v>101.41104712202949</v>
      </c>
      <c r="F80" s="133">
        <v>106.09997498850009</v>
      </c>
      <c r="G80" s="133">
        <v>68.600841442467612</v>
      </c>
      <c r="H80" s="133">
        <v>62.318122324070835</v>
      </c>
      <c r="I80" s="133">
        <v>59.797100025364273</v>
      </c>
      <c r="J80" s="133">
        <v>295.6975934397305</v>
      </c>
      <c r="K80" s="133">
        <v>231.41063184021186</v>
      </c>
      <c r="L80" s="133">
        <v>270.8552159613792</v>
      </c>
      <c r="M80" s="133">
        <v>90.406941239228232</v>
      </c>
      <c r="N80" s="133">
        <v>94.687331616850699</v>
      </c>
      <c r="O80" s="133">
        <v>66.513759957591319</v>
      </c>
      <c r="P80" s="119">
        <f t="shared" si="34"/>
        <v>100</v>
      </c>
      <c r="Q80" s="119">
        <f t="shared" si="35"/>
        <v>3.9919962004361231</v>
      </c>
      <c r="R80" s="119">
        <f t="shared" si="36"/>
        <v>63.572021263967571</v>
      </c>
      <c r="S80" s="119">
        <f t="shared" si="37"/>
        <v>2.6176110386133131</v>
      </c>
      <c r="T80" s="119">
        <f t="shared" si="38"/>
        <v>265.98781374710717</v>
      </c>
      <c r="U80" s="119">
        <f t="shared" si="39"/>
        <v>18.716944739648092</v>
      </c>
      <c r="V80" s="119">
        <f t="shared" si="40"/>
        <v>83.869344271223426</v>
      </c>
      <c r="W80" s="119">
        <f t="shared" si="41"/>
        <v>8.7653230706175922</v>
      </c>
      <c r="X80" s="151">
        <f t="shared" si="42"/>
        <v>9.7248955198638064E-4</v>
      </c>
      <c r="Y80" s="120">
        <f t="shared" si="43"/>
        <v>9.1518423261153484E-4</v>
      </c>
    </row>
    <row r="81" spans="2:25">
      <c r="B81" s="294"/>
      <c r="C81" s="137" t="s">
        <v>126</v>
      </c>
      <c r="D81" s="128">
        <v>101.7563983614934</v>
      </c>
      <c r="E81" s="128">
        <v>98.487495097567731</v>
      </c>
      <c r="F81" s="128">
        <v>99.756106540938887</v>
      </c>
      <c r="G81" s="128">
        <v>128.83681265649406</v>
      </c>
      <c r="H81" s="128">
        <v>77.435983433933558</v>
      </c>
      <c r="I81" s="128">
        <v>107.52155694651684</v>
      </c>
      <c r="J81" s="128">
        <v>58.429295810088711</v>
      </c>
      <c r="K81" s="128">
        <v>58.49474560175473</v>
      </c>
      <c r="L81" s="128">
        <v>55.269160770901237</v>
      </c>
      <c r="M81" s="128">
        <v>120.34927895308401</v>
      </c>
      <c r="N81" s="128">
        <v>131.44313814258666</v>
      </c>
      <c r="O81" s="128">
        <v>114.91575171077537</v>
      </c>
      <c r="P81" s="122">
        <f t="shared" si="34"/>
        <v>100</v>
      </c>
      <c r="Q81" s="122">
        <f t="shared" si="35"/>
        <v>0.95149796842585088</v>
      </c>
      <c r="R81" s="122">
        <f t="shared" si="36"/>
        <v>104.5981176789815</v>
      </c>
      <c r="S81" s="122">
        <f t="shared" si="37"/>
        <v>14.909965169363883</v>
      </c>
      <c r="T81" s="122">
        <f t="shared" si="38"/>
        <v>57.397734060914892</v>
      </c>
      <c r="U81" s="122">
        <f t="shared" si="39"/>
        <v>1.0644543370552115</v>
      </c>
      <c r="V81" s="122">
        <f t="shared" si="40"/>
        <v>122.23605626881533</v>
      </c>
      <c r="W81" s="122">
        <f t="shared" si="41"/>
        <v>4.8634203343591356</v>
      </c>
      <c r="X81" s="152">
        <f t="shared" si="42"/>
        <v>7.512065279204309E-6</v>
      </c>
      <c r="Y81" s="123">
        <f t="shared" si="43"/>
        <v>2.0061075305423328E-4</v>
      </c>
    </row>
    <row r="82" spans="2:25">
      <c r="B82" s="294"/>
      <c r="C82" s="137" t="s">
        <v>127</v>
      </c>
      <c r="D82" s="128">
        <v>98.517422690439886</v>
      </c>
      <c r="E82" s="128">
        <v>99.761802054349559</v>
      </c>
      <c r="F82" s="128">
        <v>101.72077525521055</v>
      </c>
      <c r="G82" s="128">
        <v>101.8690907180378</v>
      </c>
      <c r="H82" s="128">
        <v>97.01514159401529</v>
      </c>
      <c r="I82" s="128">
        <v>100.10876454040194</v>
      </c>
      <c r="J82" s="128">
        <v>53.947150555825921</v>
      </c>
      <c r="K82" s="128">
        <v>54.565515205804019</v>
      </c>
      <c r="L82" s="128">
        <v>52.138570583407542</v>
      </c>
      <c r="M82" s="128">
        <v>77.975389834672697</v>
      </c>
      <c r="N82" s="128">
        <v>84.592225409931316</v>
      </c>
      <c r="O82" s="128">
        <v>72.394170454368549</v>
      </c>
      <c r="P82" s="122">
        <f t="shared" si="34"/>
        <v>100</v>
      </c>
      <c r="Q82" s="122">
        <f t="shared" si="35"/>
        <v>0.93236627451157361</v>
      </c>
      <c r="R82" s="122">
        <f t="shared" si="36"/>
        <v>99.664332284151669</v>
      </c>
      <c r="S82" s="122">
        <f t="shared" si="37"/>
        <v>1.4187254312053581</v>
      </c>
      <c r="T82" s="122">
        <f t="shared" si="38"/>
        <v>53.550412115012499</v>
      </c>
      <c r="U82" s="122">
        <f t="shared" si="39"/>
        <v>0.72814057545208843</v>
      </c>
      <c r="V82" s="122">
        <f t="shared" si="40"/>
        <v>78.320595232990854</v>
      </c>
      <c r="W82" s="122">
        <f t="shared" si="41"/>
        <v>3.5255028601134031</v>
      </c>
      <c r="X82" s="152">
        <f t="shared" si="42"/>
        <v>2.5135709732022215E-6</v>
      </c>
      <c r="Y82" s="123">
        <f t="shared" si="43"/>
        <v>2.337734888329559E-3</v>
      </c>
    </row>
    <row r="83" spans="2:25" ht="15.75" thickBot="1">
      <c r="B83" s="296"/>
      <c r="C83" s="142" t="s">
        <v>128</v>
      </c>
      <c r="D83" s="134">
        <v>106.01825575596816</v>
      </c>
      <c r="E83" s="134">
        <v>95.947105120043815</v>
      </c>
      <c r="F83" s="134">
        <v>98.034639123988114</v>
      </c>
      <c r="G83" s="134">
        <v>122.54221136723396</v>
      </c>
      <c r="H83" s="134">
        <v>111.73820017942251</v>
      </c>
      <c r="I83" s="134">
        <v>119.87362834623106</v>
      </c>
      <c r="J83" s="134">
        <v>63.048003463641258</v>
      </c>
      <c r="K83" s="134">
        <v>56.309946919172205</v>
      </c>
      <c r="L83" s="134">
        <v>58.086962225581104</v>
      </c>
      <c r="M83" s="134">
        <v>103.34437279966136</v>
      </c>
      <c r="N83" s="134">
        <v>118.53707400008867</v>
      </c>
      <c r="O83" s="134">
        <v>118.11849254707236</v>
      </c>
      <c r="P83" s="125">
        <f t="shared" si="34"/>
        <v>100.00000000000004</v>
      </c>
      <c r="Q83" s="125">
        <f t="shared" si="35"/>
        <v>3.0688760870275482</v>
      </c>
      <c r="R83" s="125">
        <f t="shared" si="36"/>
        <v>118.0513466309625</v>
      </c>
      <c r="S83" s="125">
        <f t="shared" si="37"/>
        <v>3.249215157744012</v>
      </c>
      <c r="T83" s="125">
        <f t="shared" si="38"/>
        <v>59.148304202798194</v>
      </c>
      <c r="U83" s="125">
        <f t="shared" si="39"/>
        <v>2.0161999399503898</v>
      </c>
      <c r="V83" s="125">
        <f t="shared" si="40"/>
        <v>113.33331311560745</v>
      </c>
      <c r="W83" s="125">
        <f t="shared" si="41"/>
        <v>4.9959316476793534</v>
      </c>
      <c r="X83" s="155">
        <f t="shared" si="42"/>
        <v>3.7140783590622209E-4</v>
      </c>
      <c r="Y83" s="126">
        <f t="shared" si="43"/>
        <v>5.4962671194248066E-4</v>
      </c>
    </row>
    <row r="84" spans="2:25">
      <c r="B84" s="196"/>
      <c r="C84" s="197"/>
      <c r="D84" s="197"/>
      <c r="E84" s="197"/>
      <c r="F84" s="197"/>
      <c r="G84" s="197"/>
      <c r="H84" s="197"/>
      <c r="I84" s="197"/>
      <c r="J84" s="181"/>
      <c r="K84" s="181"/>
      <c r="L84" s="181"/>
    </row>
    <row r="85" spans="2:25">
      <c r="B85" s="198"/>
      <c r="C85" s="199"/>
      <c r="D85" s="326"/>
      <c r="E85" s="326"/>
      <c r="F85" s="326"/>
      <c r="G85" s="326"/>
      <c r="H85" s="326"/>
      <c r="I85" s="326"/>
      <c r="J85" s="200"/>
      <c r="K85" s="200"/>
      <c r="L85" s="191"/>
    </row>
    <row r="86" spans="2:25">
      <c r="B86" s="197"/>
      <c r="C86" s="176"/>
      <c r="D86" s="190"/>
      <c r="E86" s="190"/>
      <c r="F86" s="190"/>
      <c r="G86" s="190"/>
      <c r="H86" s="190"/>
      <c r="I86" s="190"/>
      <c r="J86" s="190"/>
      <c r="K86" s="190"/>
      <c r="L86" s="191"/>
    </row>
    <row r="87" spans="2:25">
      <c r="B87" s="197"/>
      <c r="C87" s="176"/>
      <c r="D87" s="190"/>
      <c r="E87" s="190"/>
      <c r="F87" s="190"/>
      <c r="G87" s="190"/>
      <c r="H87" s="190"/>
      <c r="I87" s="190"/>
      <c r="J87" s="190"/>
      <c r="K87" s="190"/>
      <c r="L87" s="191"/>
    </row>
    <row r="88" spans="2:25">
      <c r="B88" s="197"/>
      <c r="C88" s="176"/>
      <c r="D88" s="190"/>
      <c r="E88" s="190"/>
      <c r="F88" s="190"/>
      <c r="G88" s="190"/>
      <c r="H88" s="190"/>
      <c r="I88" s="190"/>
      <c r="J88" s="190"/>
      <c r="K88" s="190"/>
      <c r="L88" s="191"/>
    </row>
    <row r="89" spans="2:25">
      <c r="B89" s="197"/>
      <c r="C89" s="176"/>
      <c r="D89" s="190"/>
      <c r="E89" s="190"/>
      <c r="F89" s="190"/>
      <c r="G89" s="190"/>
      <c r="H89" s="190"/>
      <c r="I89" s="190"/>
      <c r="J89" s="190"/>
      <c r="K89" s="190"/>
      <c r="L89" s="191"/>
    </row>
    <row r="90" spans="2:25">
      <c r="B90" s="197"/>
      <c r="C90" s="176"/>
      <c r="D90" s="190"/>
      <c r="E90" s="190"/>
      <c r="F90" s="190"/>
      <c r="G90" s="190"/>
      <c r="H90" s="190"/>
      <c r="I90" s="190"/>
      <c r="J90" s="190"/>
      <c r="K90" s="190"/>
      <c r="L90" s="191"/>
    </row>
    <row r="91" spans="2:25">
      <c r="B91" s="197"/>
      <c r="C91" s="176"/>
      <c r="D91" s="188"/>
      <c r="E91" s="188"/>
      <c r="F91" s="188"/>
      <c r="G91" s="188"/>
      <c r="H91" s="188"/>
      <c r="I91" s="188"/>
      <c r="J91" s="190"/>
      <c r="K91" s="190"/>
      <c r="L91" s="191"/>
    </row>
    <row r="92" spans="2:25">
      <c r="B92" s="197"/>
      <c r="C92" s="176"/>
      <c r="D92" s="188"/>
      <c r="E92" s="188"/>
      <c r="F92" s="188"/>
      <c r="G92" s="188"/>
      <c r="H92" s="188"/>
      <c r="I92" s="188"/>
      <c r="J92" s="190"/>
      <c r="K92" s="190"/>
      <c r="L92" s="191"/>
    </row>
    <row r="93" spans="2:25">
      <c r="B93" s="197"/>
      <c r="C93" s="176"/>
      <c r="D93" s="188"/>
      <c r="E93" s="188"/>
      <c r="F93" s="188"/>
      <c r="G93" s="188"/>
      <c r="H93" s="188"/>
      <c r="I93" s="188"/>
      <c r="J93" s="190"/>
      <c r="K93" s="190"/>
      <c r="L93" s="191"/>
    </row>
    <row r="94" spans="2:25">
      <c r="B94" s="197"/>
      <c r="C94" s="176"/>
      <c r="D94" s="188"/>
      <c r="E94" s="188"/>
      <c r="F94" s="188"/>
      <c r="G94" s="188"/>
      <c r="H94" s="188"/>
      <c r="I94" s="188"/>
      <c r="J94" s="190"/>
      <c r="K94" s="190"/>
      <c r="L94" s="191"/>
    </row>
    <row r="95" spans="2:25">
      <c r="B95" s="197"/>
      <c r="C95" s="176"/>
      <c r="D95" s="188"/>
      <c r="E95" s="188"/>
      <c r="F95" s="188"/>
      <c r="G95" s="188"/>
      <c r="H95" s="188"/>
      <c r="I95" s="188"/>
      <c r="J95" s="190"/>
      <c r="K95" s="190"/>
      <c r="L95" s="191"/>
    </row>
    <row r="96" spans="2:25">
      <c r="B96" s="197"/>
      <c r="C96" s="176"/>
      <c r="D96" s="188"/>
      <c r="E96" s="188"/>
      <c r="F96" s="188"/>
      <c r="G96" s="188"/>
      <c r="H96" s="188"/>
      <c r="I96" s="188"/>
      <c r="J96" s="190"/>
      <c r="K96" s="190"/>
      <c r="L96" s="191"/>
    </row>
    <row r="97" spans="2:13">
      <c r="B97" s="197"/>
      <c r="C97" s="176"/>
      <c r="D97" s="188"/>
      <c r="E97" s="188"/>
      <c r="F97" s="188"/>
      <c r="G97" s="188"/>
      <c r="H97" s="188"/>
      <c r="I97" s="188"/>
      <c r="J97" s="190"/>
      <c r="K97" s="190"/>
      <c r="L97" s="191"/>
    </row>
    <row r="98" spans="2:13">
      <c r="B98" s="197"/>
      <c r="C98" s="176"/>
      <c r="D98" s="188"/>
      <c r="E98" s="188"/>
      <c r="F98" s="188"/>
      <c r="G98" s="188"/>
      <c r="H98" s="188"/>
      <c r="I98" s="188"/>
      <c r="J98" s="190"/>
      <c r="K98" s="190"/>
      <c r="L98" s="191"/>
    </row>
    <row r="99" spans="2:13">
      <c r="B99" s="197"/>
      <c r="C99" s="176"/>
      <c r="D99" s="188"/>
      <c r="E99" s="188"/>
      <c r="F99" s="188"/>
      <c r="G99" s="188"/>
      <c r="H99" s="188"/>
      <c r="I99" s="188"/>
      <c r="J99" s="190"/>
      <c r="K99" s="190"/>
      <c r="L99" s="191"/>
    </row>
    <row r="100" spans="2:13">
      <c r="B100" s="197"/>
      <c r="C100" s="176"/>
      <c r="D100" s="188"/>
      <c r="E100" s="188"/>
      <c r="F100" s="188"/>
      <c r="G100" s="188"/>
      <c r="H100" s="188"/>
      <c r="I100" s="188"/>
      <c r="J100" s="190"/>
      <c r="K100" s="190"/>
      <c r="L100" s="191"/>
    </row>
    <row r="101" spans="2:13">
      <c r="B101" s="178"/>
      <c r="C101" s="178"/>
      <c r="D101" s="178"/>
      <c r="E101" s="178"/>
      <c r="F101" s="178"/>
      <c r="G101" s="178"/>
      <c r="H101" s="178"/>
      <c r="I101" s="178"/>
      <c r="J101" s="178"/>
      <c r="K101" s="199"/>
      <c r="L101" s="191"/>
    </row>
    <row r="102" spans="2:13">
      <c r="B102" s="178"/>
      <c r="C102" s="178"/>
      <c r="D102" s="178"/>
      <c r="E102" s="178"/>
      <c r="F102" s="178"/>
      <c r="G102" s="178"/>
      <c r="H102" s="178"/>
      <c r="I102" s="178"/>
      <c r="J102" s="178"/>
      <c r="K102" s="199"/>
      <c r="L102" s="191"/>
      <c r="M102" s="181"/>
    </row>
    <row r="103" spans="2:13" ht="15.75">
      <c r="B103" s="201"/>
      <c r="C103" s="181"/>
      <c r="D103" s="197"/>
      <c r="E103" s="197"/>
      <c r="F103" s="197"/>
      <c r="G103" s="197"/>
      <c r="H103" s="197"/>
      <c r="I103" s="197"/>
      <c r="J103" s="181"/>
      <c r="K103" s="181"/>
      <c r="L103" s="181"/>
      <c r="M103" s="181"/>
    </row>
    <row r="104" spans="2:13">
      <c r="B104" s="198"/>
      <c r="C104" s="199"/>
      <c r="D104" s="203"/>
      <c r="E104" s="203"/>
      <c r="F104" s="203"/>
      <c r="G104" s="203"/>
      <c r="H104" s="203"/>
      <c r="I104" s="203"/>
      <c r="J104" s="200"/>
      <c r="K104" s="200"/>
      <c r="L104" s="191"/>
      <c r="M104" s="181"/>
    </row>
    <row r="105" spans="2:13">
      <c r="B105" s="194"/>
      <c r="C105" s="176"/>
      <c r="D105" s="190"/>
      <c r="E105" s="190"/>
      <c r="F105" s="190"/>
      <c r="G105" s="190"/>
      <c r="H105" s="190"/>
      <c r="I105" s="190"/>
      <c r="J105" s="190"/>
      <c r="K105" s="190"/>
      <c r="L105" s="191"/>
      <c r="M105" s="181"/>
    </row>
    <row r="106" spans="2:13">
      <c r="B106" s="194"/>
      <c r="C106" s="176"/>
      <c r="D106" s="190"/>
      <c r="E106" s="190"/>
      <c r="F106" s="190"/>
      <c r="G106" s="190"/>
      <c r="H106" s="190"/>
      <c r="I106" s="190"/>
      <c r="J106" s="190"/>
      <c r="K106" s="190"/>
      <c r="L106" s="191"/>
      <c r="M106" s="181"/>
    </row>
    <row r="107" spans="2:13">
      <c r="B107" s="194"/>
      <c r="C107" s="176"/>
      <c r="D107" s="190"/>
      <c r="E107" s="190"/>
      <c r="F107" s="190"/>
      <c r="G107" s="190"/>
      <c r="H107" s="190"/>
      <c r="I107" s="190"/>
      <c r="J107" s="190"/>
      <c r="K107" s="190"/>
      <c r="L107" s="191"/>
      <c r="M107" s="181"/>
    </row>
    <row r="108" spans="2:13">
      <c r="B108" s="194"/>
      <c r="C108" s="176"/>
      <c r="D108" s="190"/>
      <c r="E108" s="190"/>
      <c r="F108" s="190"/>
      <c r="G108" s="190"/>
      <c r="H108" s="190"/>
      <c r="I108" s="190"/>
      <c r="J108" s="190"/>
      <c r="K108" s="190"/>
      <c r="L108" s="191"/>
      <c r="M108" s="181"/>
    </row>
    <row r="109" spans="2:13">
      <c r="B109" s="194"/>
      <c r="C109" s="176"/>
      <c r="D109" s="202"/>
      <c r="E109" s="202"/>
      <c r="F109" s="202"/>
      <c r="G109" s="202"/>
      <c r="H109" s="202"/>
      <c r="I109" s="202"/>
      <c r="J109" s="190"/>
      <c r="K109" s="190"/>
      <c r="L109" s="191"/>
      <c r="M109" s="181"/>
    </row>
    <row r="110" spans="2:13">
      <c r="B110" s="194"/>
      <c r="C110" s="176"/>
      <c r="D110" s="188"/>
      <c r="E110" s="188"/>
      <c r="F110" s="188"/>
      <c r="G110" s="188"/>
      <c r="H110" s="188"/>
      <c r="I110" s="188"/>
      <c r="J110" s="190"/>
      <c r="K110" s="190"/>
      <c r="L110" s="191"/>
      <c r="M110" s="181"/>
    </row>
    <row r="111" spans="2:13">
      <c r="B111" s="194"/>
      <c r="C111" s="176"/>
      <c r="D111" s="202"/>
      <c r="E111" s="202"/>
      <c r="F111" s="202"/>
      <c r="G111" s="202"/>
      <c r="H111" s="202"/>
      <c r="I111" s="202"/>
      <c r="J111" s="190"/>
      <c r="K111" s="190"/>
      <c r="L111" s="191"/>
      <c r="M111" s="181"/>
    </row>
    <row r="112" spans="2:13">
      <c r="B112" s="194"/>
      <c r="C112" s="176"/>
      <c r="D112" s="202"/>
      <c r="E112" s="202"/>
      <c r="F112" s="202"/>
      <c r="G112" s="202"/>
      <c r="H112" s="202"/>
      <c r="I112" s="202"/>
      <c r="J112" s="190"/>
      <c r="K112" s="190"/>
      <c r="L112" s="191"/>
      <c r="M112" s="181"/>
    </row>
    <row r="113" spans="2:13">
      <c r="B113" s="194"/>
      <c r="C113" s="176"/>
      <c r="D113" s="188"/>
      <c r="E113" s="188"/>
      <c r="F113" s="188"/>
      <c r="G113" s="188"/>
      <c r="H113" s="188"/>
      <c r="I113" s="188"/>
      <c r="J113" s="190"/>
      <c r="K113" s="190"/>
      <c r="L113" s="191"/>
      <c r="M113" s="181"/>
    </row>
    <row r="114" spans="2:13">
      <c r="B114" s="194"/>
      <c r="C114" s="176"/>
      <c r="D114" s="188"/>
      <c r="E114" s="188"/>
      <c r="F114" s="188"/>
      <c r="G114" s="188"/>
      <c r="H114" s="188"/>
      <c r="I114" s="188"/>
      <c r="J114" s="190"/>
      <c r="K114" s="190"/>
      <c r="L114" s="191"/>
      <c r="M114" s="181"/>
    </row>
    <row r="115" spans="2:13">
      <c r="B115" s="194"/>
      <c r="C115" s="176"/>
      <c r="D115" s="202"/>
      <c r="E115" s="202"/>
      <c r="F115" s="202"/>
      <c r="G115" s="202"/>
      <c r="H115" s="202"/>
      <c r="I115" s="202"/>
      <c r="J115" s="190"/>
      <c r="K115" s="190"/>
      <c r="L115" s="191"/>
      <c r="M115" s="181"/>
    </row>
    <row r="116" spans="2:13">
      <c r="B116" s="194"/>
      <c r="C116" s="176"/>
      <c r="D116" s="188"/>
      <c r="E116" s="188"/>
      <c r="F116" s="188"/>
      <c r="G116" s="188"/>
      <c r="H116" s="188"/>
      <c r="I116" s="188"/>
      <c r="J116" s="190"/>
      <c r="K116" s="190"/>
      <c r="L116" s="191"/>
      <c r="M116" s="181"/>
    </row>
    <row r="117" spans="2:13"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</row>
  </sheetData>
  <mergeCells count="97">
    <mergeCell ref="Z46:AA46"/>
    <mergeCell ref="AB46:AB47"/>
    <mergeCell ref="P48:P51"/>
    <mergeCell ref="P52:P55"/>
    <mergeCell ref="P56:P59"/>
    <mergeCell ref="P46:P47"/>
    <mergeCell ref="Q46:Q47"/>
    <mergeCell ref="R46:T47"/>
    <mergeCell ref="U46:W47"/>
    <mergeCell ref="X46:Y46"/>
    <mergeCell ref="Y70:Y71"/>
    <mergeCell ref="B72:B75"/>
    <mergeCell ref="B76:B79"/>
    <mergeCell ref="B80:B83"/>
    <mergeCell ref="P15:P16"/>
    <mergeCell ref="Q15:Q16"/>
    <mergeCell ref="R15:T16"/>
    <mergeCell ref="U15:W16"/>
    <mergeCell ref="X15:Y15"/>
    <mergeCell ref="P17:P21"/>
    <mergeCell ref="P22:P26"/>
    <mergeCell ref="P27:P31"/>
    <mergeCell ref="Q34:S34"/>
    <mergeCell ref="T34:V34"/>
    <mergeCell ref="Q38:S38"/>
    <mergeCell ref="T38:V38"/>
    <mergeCell ref="P70:Q70"/>
    <mergeCell ref="R70:S70"/>
    <mergeCell ref="T70:U70"/>
    <mergeCell ref="V70:W70"/>
    <mergeCell ref="X70:X71"/>
    <mergeCell ref="J54:K54"/>
    <mergeCell ref="L54:M54"/>
    <mergeCell ref="N54:N55"/>
    <mergeCell ref="B70:B71"/>
    <mergeCell ref="C70:C71"/>
    <mergeCell ref="D70:F71"/>
    <mergeCell ref="G70:I71"/>
    <mergeCell ref="J70:L71"/>
    <mergeCell ref="M70:O71"/>
    <mergeCell ref="J35:K35"/>
    <mergeCell ref="L35:M35"/>
    <mergeCell ref="N35:N36"/>
    <mergeCell ref="B37:B41"/>
    <mergeCell ref="B42:B46"/>
    <mergeCell ref="B35:B36"/>
    <mergeCell ref="C35:C36"/>
    <mergeCell ref="D35:F36"/>
    <mergeCell ref="G35:I36"/>
    <mergeCell ref="J19:K19"/>
    <mergeCell ref="L19:M19"/>
    <mergeCell ref="N19:N20"/>
    <mergeCell ref="B21:B24"/>
    <mergeCell ref="B25:B28"/>
    <mergeCell ref="G19:I20"/>
    <mergeCell ref="J3:K3"/>
    <mergeCell ref="L3:M3"/>
    <mergeCell ref="N3:N4"/>
    <mergeCell ref="B5:B8"/>
    <mergeCell ref="B9:B12"/>
    <mergeCell ref="B3:B4"/>
    <mergeCell ref="C3:C4"/>
    <mergeCell ref="D3:F4"/>
    <mergeCell ref="G3:I4"/>
    <mergeCell ref="B13:B16"/>
    <mergeCell ref="B19:B20"/>
    <mergeCell ref="C19:C20"/>
    <mergeCell ref="D19:F20"/>
    <mergeCell ref="B29:B32"/>
    <mergeCell ref="B47:B51"/>
    <mergeCell ref="B54:B55"/>
    <mergeCell ref="C54:C55"/>
    <mergeCell ref="D85:F85"/>
    <mergeCell ref="G85:I85"/>
    <mergeCell ref="B56:B59"/>
    <mergeCell ref="B60:B63"/>
    <mergeCell ref="B64:B67"/>
    <mergeCell ref="D54:F55"/>
    <mergeCell ref="G54:I55"/>
    <mergeCell ref="AB42:AD42"/>
    <mergeCell ref="Q42:S42"/>
    <mergeCell ref="T42:V42"/>
    <mergeCell ref="Y7:AA7"/>
    <mergeCell ref="AB7:AD7"/>
    <mergeCell ref="Z15:AA15"/>
    <mergeCell ref="AB15:AB16"/>
    <mergeCell ref="Y34:AA34"/>
    <mergeCell ref="AB34:AD34"/>
    <mergeCell ref="Y38:AA38"/>
    <mergeCell ref="AB38:AD38"/>
    <mergeCell ref="Q11:S11"/>
    <mergeCell ref="T11:V11"/>
    <mergeCell ref="Q3:S3"/>
    <mergeCell ref="T3:V3"/>
    <mergeCell ref="Q7:S7"/>
    <mergeCell ref="T7:V7"/>
    <mergeCell ref="Y42:AA4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6"/>
  <sheetViews>
    <sheetView workbookViewId="0">
      <selection sqref="A1:XFD1048576"/>
    </sheetView>
  </sheetViews>
  <sheetFormatPr defaultRowHeight="15"/>
  <cols>
    <col min="2" max="2" width="17.140625" customWidth="1"/>
  </cols>
  <sheetData>
    <row r="2" spans="2:22" ht="16.5" thickBot="1">
      <c r="B2" s="4" t="s">
        <v>152</v>
      </c>
    </row>
    <row r="3" spans="2:22">
      <c r="B3" s="11"/>
      <c r="C3" s="279" t="s">
        <v>148</v>
      </c>
      <c r="D3" s="279"/>
      <c r="E3" s="279"/>
      <c r="F3" s="279"/>
      <c r="G3" s="279"/>
      <c r="H3" s="279" t="s">
        <v>149</v>
      </c>
      <c r="I3" s="279"/>
      <c r="J3" s="279"/>
      <c r="K3" s="279"/>
      <c r="L3" s="279"/>
      <c r="M3" s="279" t="s">
        <v>150</v>
      </c>
      <c r="N3" s="279"/>
      <c r="O3" s="279"/>
      <c r="P3" s="279"/>
      <c r="Q3" s="279"/>
      <c r="R3" s="279" t="s">
        <v>151</v>
      </c>
      <c r="S3" s="279"/>
      <c r="T3" s="279"/>
      <c r="U3" s="279"/>
      <c r="V3" s="280"/>
    </row>
    <row r="4" spans="2:22" ht="15.75" thickBot="1">
      <c r="B4" s="37" t="s">
        <v>160</v>
      </c>
      <c r="C4" s="9">
        <v>274.98919999999998</v>
      </c>
      <c r="D4" s="9">
        <v>156.8588</v>
      </c>
      <c r="E4" s="9">
        <v>248.3776</v>
      </c>
      <c r="F4" s="9">
        <v>496.32089999999999</v>
      </c>
      <c r="G4" s="9">
        <v>186.5401</v>
      </c>
      <c r="H4" s="9">
        <v>0</v>
      </c>
      <c r="I4" s="9">
        <v>3.923184</v>
      </c>
      <c r="J4" s="9">
        <v>44.117890000000003</v>
      </c>
      <c r="K4" s="9">
        <v>54.071840000000002</v>
      </c>
      <c r="L4" s="9">
        <v>56.5152</v>
      </c>
      <c r="M4" s="9">
        <v>297.73610000000002</v>
      </c>
      <c r="N4" s="9">
        <v>182.01339999999999</v>
      </c>
      <c r="O4" s="9">
        <v>153.608</v>
      </c>
      <c r="P4" s="9">
        <v>472.93720000000002</v>
      </c>
      <c r="Q4" s="9">
        <v>428.49</v>
      </c>
      <c r="R4" s="9">
        <v>313.7</v>
      </c>
      <c r="S4" s="9">
        <v>121.09529999999999</v>
      </c>
      <c r="T4" s="9">
        <v>113.7581</v>
      </c>
      <c r="U4" s="9">
        <v>155.17619999999999</v>
      </c>
      <c r="V4" s="10">
        <v>177.7407</v>
      </c>
    </row>
    <row r="6" spans="2:22" ht="16.5" thickBot="1">
      <c r="B6" s="4" t="s">
        <v>153</v>
      </c>
    </row>
    <row r="7" spans="2:22">
      <c r="B7" s="36"/>
      <c r="C7" s="276" t="s">
        <v>148</v>
      </c>
      <c r="D7" s="276"/>
      <c r="E7" s="276"/>
      <c r="F7" s="276"/>
      <c r="G7" s="276"/>
      <c r="H7" s="276" t="s">
        <v>149</v>
      </c>
      <c r="I7" s="276"/>
      <c r="J7" s="276"/>
      <c r="K7" s="276"/>
      <c r="L7" s="276"/>
      <c r="M7" s="276" t="s">
        <v>150</v>
      </c>
      <c r="N7" s="276"/>
      <c r="O7" s="276"/>
      <c r="P7" s="276"/>
      <c r="Q7" s="276"/>
      <c r="R7" s="276" t="s">
        <v>151</v>
      </c>
      <c r="S7" s="276"/>
      <c r="T7" s="276"/>
      <c r="U7" s="276"/>
      <c r="V7" s="277"/>
    </row>
    <row r="8" spans="2:22" ht="15.75" thickBot="1">
      <c r="B8" s="30" t="s">
        <v>159</v>
      </c>
      <c r="C8" s="9">
        <v>0.19</v>
      </c>
      <c r="D8" s="9">
        <v>0.31900000000000001</v>
      </c>
      <c r="E8" s="9">
        <v>0.16600000000000001</v>
      </c>
      <c r="F8" s="9">
        <v>0.60899999999999999</v>
      </c>
      <c r="G8" s="9">
        <v>0.4</v>
      </c>
      <c r="H8" s="9">
        <v>0</v>
      </c>
      <c r="I8" s="9">
        <v>0</v>
      </c>
      <c r="J8" s="9">
        <v>0.18</v>
      </c>
      <c r="K8" s="9">
        <v>9.9000000000000005E-2</v>
      </c>
      <c r="L8" s="9">
        <v>6.3E-2</v>
      </c>
      <c r="M8" s="9">
        <v>0.42</v>
      </c>
      <c r="N8" s="9">
        <v>0.4</v>
      </c>
      <c r="O8" s="9">
        <v>0.55000000000000004</v>
      </c>
      <c r="P8" s="9">
        <v>0.66300000000000003</v>
      </c>
      <c r="Q8" s="9">
        <v>0.4</v>
      </c>
      <c r="R8" s="9">
        <v>0.47199999999999998</v>
      </c>
      <c r="S8" s="9">
        <v>0.42899999999999999</v>
      </c>
      <c r="T8" s="9">
        <v>0.251</v>
      </c>
      <c r="U8" s="9">
        <v>0.21</v>
      </c>
      <c r="V8" s="10">
        <v>0.255</v>
      </c>
    </row>
    <row r="10" spans="2:22" ht="16.5" thickBot="1">
      <c r="B10" s="4" t="s">
        <v>158</v>
      </c>
    </row>
    <row r="11" spans="2:22">
      <c r="B11" s="11"/>
      <c r="C11" s="279" t="s">
        <v>154</v>
      </c>
      <c r="D11" s="279"/>
      <c r="E11" s="279"/>
      <c r="F11" s="279"/>
      <c r="G11" s="279"/>
      <c r="H11" s="279" t="s">
        <v>155</v>
      </c>
      <c r="I11" s="279"/>
      <c r="J11" s="279"/>
      <c r="K11" s="279"/>
      <c r="L11" s="279"/>
      <c r="M11" s="279" t="s">
        <v>156</v>
      </c>
      <c r="N11" s="279"/>
      <c r="O11" s="279"/>
      <c r="P11" s="279"/>
      <c r="Q11" s="279"/>
      <c r="R11" s="279" t="s">
        <v>157</v>
      </c>
      <c r="S11" s="279"/>
      <c r="T11" s="279"/>
      <c r="U11" s="279"/>
      <c r="V11" s="280"/>
    </row>
    <row r="12" spans="2:22" ht="15.75" thickBot="1">
      <c r="B12" s="37" t="s">
        <v>160</v>
      </c>
      <c r="C12" s="9">
        <v>285.16000000000003</v>
      </c>
      <c r="D12" s="9">
        <v>378.9</v>
      </c>
      <c r="E12" s="9">
        <v>536.99</v>
      </c>
      <c r="F12" s="9">
        <v>71.137</v>
      </c>
      <c r="G12" s="9">
        <v>84.129000000000005</v>
      </c>
      <c r="H12" s="9">
        <v>19.791</v>
      </c>
      <c r="I12" s="9">
        <v>116.87</v>
      </c>
      <c r="J12" s="9">
        <v>45.405999999999999</v>
      </c>
      <c r="K12" s="9">
        <v>24.215</v>
      </c>
      <c r="L12" s="9">
        <v>34.951999999999998</v>
      </c>
      <c r="M12" s="9">
        <v>239.48</v>
      </c>
      <c r="N12" s="9">
        <v>1032.7750000000001</v>
      </c>
      <c r="O12" s="9">
        <v>170.95</v>
      </c>
      <c r="P12" s="9">
        <v>453.04</v>
      </c>
      <c r="Q12" s="9">
        <v>282.99</v>
      </c>
      <c r="R12" s="9">
        <v>366.58</v>
      </c>
      <c r="S12" s="9">
        <v>334.9</v>
      </c>
      <c r="T12" s="9">
        <v>216</v>
      </c>
      <c r="U12" s="9">
        <v>259.23</v>
      </c>
      <c r="V12" s="10">
        <v>181.52</v>
      </c>
    </row>
    <row r="14" spans="2:22" ht="16.5" thickBot="1">
      <c r="B14" s="4" t="s">
        <v>161</v>
      </c>
    </row>
    <row r="15" spans="2:22">
      <c r="B15" s="11"/>
      <c r="C15" s="279" t="s">
        <v>154</v>
      </c>
      <c r="D15" s="279"/>
      <c r="E15" s="279"/>
      <c r="F15" s="279"/>
      <c r="G15" s="279"/>
      <c r="H15" s="279" t="s">
        <v>155</v>
      </c>
      <c r="I15" s="279"/>
      <c r="J15" s="279"/>
      <c r="K15" s="279"/>
      <c r="L15" s="279"/>
      <c r="M15" s="279" t="s">
        <v>156</v>
      </c>
      <c r="N15" s="279"/>
      <c r="O15" s="279"/>
      <c r="P15" s="279"/>
      <c r="Q15" s="279"/>
      <c r="R15" s="279" t="s">
        <v>157</v>
      </c>
      <c r="S15" s="279"/>
      <c r="T15" s="279"/>
      <c r="U15" s="279"/>
      <c r="V15" s="280"/>
    </row>
    <row r="16" spans="2:22" ht="15.75" thickBot="1">
      <c r="B16" s="30" t="s">
        <v>159</v>
      </c>
      <c r="C16" s="9">
        <v>0.50900000000000001</v>
      </c>
      <c r="D16" s="9">
        <v>0.33800000000000002</v>
      </c>
      <c r="E16" s="9">
        <v>0.46800000000000003</v>
      </c>
      <c r="F16" s="9">
        <v>0.16800000000000001</v>
      </c>
      <c r="G16" s="9">
        <v>0.16900000000000001</v>
      </c>
      <c r="H16" s="9">
        <v>0.115</v>
      </c>
      <c r="I16" s="9">
        <v>0.159</v>
      </c>
      <c r="J16" s="9">
        <v>0.06</v>
      </c>
      <c r="K16" s="9">
        <v>0.111</v>
      </c>
      <c r="L16" s="9">
        <v>8.8999999999999996E-2</v>
      </c>
      <c r="M16" s="9">
        <v>0.34300000000000003</v>
      </c>
      <c r="N16" s="9">
        <v>0.85799999999999998</v>
      </c>
      <c r="O16" s="9">
        <v>0.34699999999999998</v>
      </c>
      <c r="P16" s="9">
        <v>0.40500000000000003</v>
      </c>
      <c r="Q16" s="9">
        <v>0.42199999999999999</v>
      </c>
      <c r="R16" s="9">
        <v>0.20799999999999999</v>
      </c>
      <c r="S16" s="9">
        <v>0.58299999999999996</v>
      </c>
      <c r="T16" s="9">
        <v>0.20499999999999999</v>
      </c>
      <c r="U16" s="9">
        <v>0.438</v>
      </c>
      <c r="V16" s="10">
        <v>0.29399999999999998</v>
      </c>
    </row>
  </sheetData>
  <mergeCells count="16">
    <mergeCell ref="C11:G11"/>
    <mergeCell ref="H11:L11"/>
    <mergeCell ref="M11:Q11"/>
    <mergeCell ref="R11:V11"/>
    <mergeCell ref="C15:G15"/>
    <mergeCell ref="H15:L15"/>
    <mergeCell ref="M15:Q15"/>
    <mergeCell ref="R15:V15"/>
    <mergeCell ref="C3:G3"/>
    <mergeCell ref="H3:L3"/>
    <mergeCell ref="M3:Q3"/>
    <mergeCell ref="R3:V3"/>
    <mergeCell ref="C7:G7"/>
    <mergeCell ref="H7:L7"/>
    <mergeCell ref="M7:Q7"/>
    <mergeCell ref="R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7"/>
  <sheetViews>
    <sheetView workbookViewId="0">
      <selection sqref="A1:XFD1048576"/>
    </sheetView>
  </sheetViews>
  <sheetFormatPr defaultRowHeight="15"/>
  <cols>
    <col min="2" max="2" width="20.5703125" customWidth="1"/>
  </cols>
  <sheetData>
    <row r="2" spans="2:24" ht="16.5" thickBot="1">
      <c r="B2" s="4" t="s">
        <v>163</v>
      </c>
      <c r="N2" s="4" t="s">
        <v>175</v>
      </c>
    </row>
    <row r="3" spans="2:24">
      <c r="B3" s="11"/>
      <c r="C3" s="279" t="s">
        <v>95</v>
      </c>
      <c r="D3" s="279"/>
      <c r="E3" s="279"/>
      <c r="F3" s="279"/>
      <c r="G3" s="279" t="s">
        <v>129</v>
      </c>
      <c r="H3" s="279"/>
      <c r="I3" s="280"/>
      <c r="N3" s="11"/>
      <c r="O3" s="340" t="s">
        <v>166</v>
      </c>
      <c r="P3" s="340"/>
      <c r="Q3" s="340"/>
      <c r="R3" s="340"/>
      <c r="S3" s="340"/>
      <c r="T3" s="340" t="s">
        <v>87</v>
      </c>
      <c r="U3" s="340"/>
      <c r="V3" s="340"/>
      <c r="W3" s="340"/>
      <c r="X3" s="341"/>
    </row>
    <row r="4" spans="2:24" ht="15.75" thickBot="1">
      <c r="B4" s="37" t="s">
        <v>162</v>
      </c>
      <c r="C4" s="9">
        <v>2.9222999999999999</v>
      </c>
      <c r="D4" s="9">
        <v>1.7370000000000001</v>
      </c>
      <c r="E4" s="9">
        <v>5.7046999999999999</v>
      </c>
      <c r="F4" s="9">
        <v>6.3258000000000001</v>
      </c>
      <c r="G4" s="9">
        <v>25.757100000000001</v>
      </c>
      <c r="H4" s="9">
        <v>13.154199999999999</v>
      </c>
      <c r="I4" s="10">
        <v>18.5213</v>
      </c>
      <c r="J4" s="35"/>
      <c r="N4" s="41" t="s">
        <v>125</v>
      </c>
      <c r="O4" s="6">
        <v>59.066000000000003</v>
      </c>
      <c r="P4" s="6">
        <v>104.97499999999999</v>
      </c>
      <c r="Q4" s="6">
        <v>57.643999999999998</v>
      </c>
      <c r="R4" s="6">
        <v>144.59100000000001</v>
      </c>
      <c r="S4" s="6">
        <v>177.51</v>
      </c>
      <c r="T4" s="6">
        <v>61.601999999999997</v>
      </c>
      <c r="U4" s="6">
        <v>58.344000000000001</v>
      </c>
      <c r="V4" s="6">
        <v>31.079000000000001</v>
      </c>
      <c r="W4" s="6">
        <v>49.143999999999998</v>
      </c>
      <c r="X4" s="7">
        <v>41.503</v>
      </c>
    </row>
    <row r="5" spans="2:24">
      <c r="N5" s="41" t="s">
        <v>126</v>
      </c>
      <c r="O5" s="6">
        <v>96.566816799999998</v>
      </c>
      <c r="P5" s="6">
        <v>149.92500000000001</v>
      </c>
      <c r="Q5" s="6">
        <v>48.148890000000002</v>
      </c>
      <c r="R5" s="6">
        <v>109.99890000000001</v>
      </c>
      <c r="S5" s="6">
        <v>95.360380000000006</v>
      </c>
      <c r="T5" s="6">
        <v>178.82</v>
      </c>
      <c r="U5" s="6">
        <v>153.40440000000001</v>
      </c>
      <c r="V5" s="6">
        <v>209.05279999999999</v>
      </c>
      <c r="W5" s="6">
        <v>244.9135</v>
      </c>
      <c r="X5" s="7">
        <v>169.7242</v>
      </c>
    </row>
    <row r="6" spans="2:24" ht="16.5" thickBot="1">
      <c r="B6" s="4" t="s">
        <v>165</v>
      </c>
      <c r="N6" s="41" t="s">
        <v>127</v>
      </c>
      <c r="O6" s="6">
        <v>111.4670181</v>
      </c>
      <c r="P6" s="6">
        <v>128.24789999999999</v>
      </c>
      <c r="Q6" s="6">
        <v>35.507919999999999</v>
      </c>
      <c r="R6" s="6">
        <v>128.51920000000001</v>
      </c>
      <c r="S6" s="6">
        <v>96.257919999999999</v>
      </c>
      <c r="T6" s="6">
        <v>199.5805</v>
      </c>
      <c r="U6" s="6">
        <v>287.20319999999998</v>
      </c>
      <c r="V6" s="6">
        <v>247.98490000000001</v>
      </c>
      <c r="W6" s="6">
        <v>153.26499999999999</v>
      </c>
      <c r="X6" s="7">
        <v>169.93049999999999</v>
      </c>
    </row>
    <row r="7" spans="2:24" ht="15.75" thickBot="1">
      <c r="B7" s="11"/>
      <c r="C7" s="279" t="s">
        <v>95</v>
      </c>
      <c r="D7" s="279"/>
      <c r="E7" s="279"/>
      <c r="F7" s="279"/>
      <c r="G7" s="279" t="s">
        <v>129</v>
      </c>
      <c r="H7" s="279"/>
      <c r="I7" s="280"/>
      <c r="N7" s="42" t="s">
        <v>128</v>
      </c>
      <c r="O7" s="9">
        <v>149.82984809999999</v>
      </c>
      <c r="P7" s="9">
        <v>129.82320000000001</v>
      </c>
      <c r="Q7" s="9">
        <v>19.545020000000001</v>
      </c>
      <c r="R7" s="9">
        <v>143.31030000000001</v>
      </c>
      <c r="S7" s="9">
        <v>57.491639999999997</v>
      </c>
      <c r="T7" s="9">
        <v>206.68389999999999</v>
      </c>
      <c r="U7" s="9">
        <v>307.08</v>
      </c>
      <c r="V7" s="9">
        <v>206.2037</v>
      </c>
      <c r="W7" s="9">
        <v>125.0579</v>
      </c>
      <c r="X7" s="10">
        <v>193.83439999999999</v>
      </c>
    </row>
    <row r="8" spans="2:24" ht="15.75" thickBot="1">
      <c r="B8" s="30" t="s">
        <v>164</v>
      </c>
      <c r="C8" s="9">
        <v>13.824</v>
      </c>
      <c r="D8" s="9">
        <v>18.242599999999999</v>
      </c>
      <c r="E8" s="9">
        <v>21.672499999999999</v>
      </c>
      <c r="F8" s="9">
        <v>18.454599999999999</v>
      </c>
      <c r="G8" s="9">
        <v>41.302300000000002</v>
      </c>
      <c r="H8" s="9">
        <v>25.789100000000001</v>
      </c>
      <c r="I8" s="10">
        <v>39.532800000000002</v>
      </c>
    </row>
    <row r="9" spans="2:24" ht="16.5" thickBot="1">
      <c r="N9" s="4" t="s">
        <v>179</v>
      </c>
    </row>
    <row r="10" spans="2:24" ht="16.5" thickBot="1">
      <c r="B10" s="4" t="s">
        <v>167</v>
      </c>
      <c r="N10" s="11"/>
      <c r="O10" s="340" t="s">
        <v>166</v>
      </c>
      <c r="P10" s="340"/>
      <c r="Q10" s="340"/>
      <c r="R10" s="340"/>
      <c r="S10" s="340"/>
      <c r="T10" s="340" t="s">
        <v>87</v>
      </c>
      <c r="U10" s="340"/>
      <c r="V10" s="340"/>
      <c r="W10" s="340"/>
      <c r="X10" s="341"/>
    </row>
    <row r="11" spans="2:24">
      <c r="B11" s="11"/>
      <c r="C11" s="340" t="s">
        <v>166</v>
      </c>
      <c r="D11" s="340"/>
      <c r="E11" s="340"/>
      <c r="F11" s="340"/>
      <c r="G11" s="340" t="s">
        <v>87</v>
      </c>
      <c r="H11" s="340"/>
      <c r="I11" s="340"/>
      <c r="J11" s="341"/>
      <c r="N11" s="41" t="s">
        <v>176</v>
      </c>
      <c r="O11" s="6">
        <v>55.22446557</v>
      </c>
      <c r="P11" s="6">
        <v>130.89529999999999</v>
      </c>
      <c r="Q11" s="6">
        <v>100.19929999999999</v>
      </c>
      <c r="R11" s="6">
        <v>98.427959999999999</v>
      </c>
      <c r="S11" s="6">
        <v>115.253</v>
      </c>
      <c r="T11" s="6">
        <v>24.037780000000001</v>
      </c>
      <c r="U11" s="6">
        <v>49.584940000000003</v>
      </c>
      <c r="V11" s="6">
        <v>31.534389999999998</v>
      </c>
      <c r="W11" s="6">
        <v>62.615470000000002</v>
      </c>
      <c r="X11" s="7">
        <v>7.7934900000000003</v>
      </c>
    </row>
    <row r="12" spans="2:24" ht="15.75" thickBot="1">
      <c r="B12" s="37" t="s">
        <v>162</v>
      </c>
      <c r="C12" s="9">
        <v>4.3018000000000001</v>
      </c>
      <c r="D12" s="9">
        <v>5.1717000000000004</v>
      </c>
      <c r="E12" s="9">
        <v>4.8975999999999997</v>
      </c>
      <c r="F12" s="9">
        <v>3.8664999999999998</v>
      </c>
      <c r="G12" s="9">
        <v>8.9792000000000005</v>
      </c>
      <c r="H12" s="9">
        <v>9.7917000000000005</v>
      </c>
      <c r="I12" s="9">
        <v>6.4061000000000003</v>
      </c>
      <c r="J12" s="10">
        <v>10.3216</v>
      </c>
      <c r="N12" s="41" t="s">
        <v>177</v>
      </c>
      <c r="O12" s="6">
        <v>51.5713784</v>
      </c>
      <c r="P12" s="6">
        <v>104.43600000000001</v>
      </c>
      <c r="Q12" s="6">
        <v>63.057160000000003</v>
      </c>
      <c r="R12" s="6">
        <v>135.74260000000001</v>
      </c>
      <c r="S12" s="6">
        <v>145.19290000000001</v>
      </c>
      <c r="T12" s="6">
        <v>24.890350000000002</v>
      </c>
      <c r="U12" s="6">
        <v>30.915839999999999</v>
      </c>
      <c r="V12" s="6">
        <v>12.7117</v>
      </c>
      <c r="W12" s="6">
        <v>4.7261740000000003</v>
      </c>
      <c r="X12" s="7">
        <v>12.72096</v>
      </c>
    </row>
    <row r="13" spans="2:24" ht="15.75" thickBot="1">
      <c r="N13" s="42" t="s">
        <v>178</v>
      </c>
      <c r="O13" s="9">
        <v>76.784917789999994</v>
      </c>
      <c r="P13" s="9">
        <v>162.7304</v>
      </c>
      <c r="Q13" s="9">
        <v>54.066070000000003</v>
      </c>
      <c r="R13" s="9">
        <v>111.8466</v>
      </c>
      <c r="S13" s="9">
        <v>94.572019999999995</v>
      </c>
      <c r="T13" s="9">
        <v>11.3543</v>
      </c>
      <c r="U13" s="9">
        <v>69.026529999999994</v>
      </c>
      <c r="V13" s="9">
        <v>42.461179999999999</v>
      </c>
      <c r="W13" s="9">
        <v>4.2213969999999996</v>
      </c>
      <c r="X13" s="10">
        <v>1.7793079999999999</v>
      </c>
    </row>
    <row r="14" spans="2:24" ht="16.5" thickBot="1">
      <c r="B14" s="4" t="s">
        <v>168</v>
      </c>
    </row>
    <row r="15" spans="2:24" ht="16.5" thickBot="1">
      <c r="B15" s="11"/>
      <c r="C15" s="340" t="s">
        <v>166</v>
      </c>
      <c r="D15" s="340"/>
      <c r="E15" s="340"/>
      <c r="F15" s="340"/>
      <c r="G15" s="340" t="s">
        <v>87</v>
      </c>
      <c r="H15" s="340"/>
      <c r="I15" s="340"/>
      <c r="J15" s="341"/>
      <c r="N15" s="4" t="s">
        <v>183</v>
      </c>
    </row>
    <row r="16" spans="2:24" ht="15.75" thickBot="1">
      <c r="B16" s="30" t="s">
        <v>164</v>
      </c>
      <c r="C16" s="9">
        <v>15.3973</v>
      </c>
      <c r="D16" s="9">
        <v>18.572099999999999</v>
      </c>
      <c r="E16" s="9">
        <v>17.496600000000001</v>
      </c>
      <c r="F16" s="9">
        <v>15.227499999999999</v>
      </c>
      <c r="G16" s="9">
        <v>22.306699999999999</v>
      </c>
      <c r="H16" s="9">
        <v>32.526499999999999</v>
      </c>
      <c r="I16" s="9">
        <v>27.4208</v>
      </c>
      <c r="J16" s="10">
        <v>23.5</v>
      </c>
      <c r="N16" s="11"/>
      <c r="O16" s="342" t="s">
        <v>166</v>
      </c>
      <c r="P16" s="343"/>
      <c r="Q16" s="343"/>
      <c r="R16" s="344"/>
      <c r="S16" s="342" t="s">
        <v>87</v>
      </c>
      <c r="T16" s="343"/>
      <c r="U16" s="343"/>
      <c r="V16" s="345"/>
    </row>
    <row r="17" spans="2:22">
      <c r="N17" s="38" t="s">
        <v>180</v>
      </c>
      <c r="O17" s="6">
        <v>95.5</v>
      </c>
      <c r="P17" s="6">
        <v>98.1</v>
      </c>
      <c r="Q17" s="6">
        <v>92.2</v>
      </c>
      <c r="R17" s="6">
        <v>95</v>
      </c>
      <c r="S17" s="6">
        <v>84.1</v>
      </c>
      <c r="T17" s="6">
        <v>83.3</v>
      </c>
      <c r="U17" s="6">
        <v>92.5</v>
      </c>
      <c r="V17" s="7">
        <v>89.9</v>
      </c>
    </row>
    <row r="18" spans="2:22" ht="16.5" thickBot="1">
      <c r="B18" s="4" t="s">
        <v>170</v>
      </c>
      <c r="N18" s="38" t="s">
        <v>181</v>
      </c>
      <c r="O18" s="6">
        <v>3.92</v>
      </c>
      <c r="P18" s="6">
        <v>5.53</v>
      </c>
      <c r="Q18" s="6">
        <v>4.33</v>
      </c>
      <c r="R18" s="6">
        <v>3.9</v>
      </c>
      <c r="S18" s="6">
        <v>3.26</v>
      </c>
      <c r="T18" s="6">
        <v>3.46</v>
      </c>
      <c r="U18" s="6">
        <v>1.76</v>
      </c>
      <c r="V18" s="7">
        <v>3.34</v>
      </c>
    </row>
    <row r="19" spans="2:22" ht="15.75" thickBot="1">
      <c r="B19" s="11"/>
      <c r="C19" s="340" t="s">
        <v>166</v>
      </c>
      <c r="D19" s="340"/>
      <c r="E19" s="340"/>
      <c r="F19" s="340"/>
      <c r="G19" s="340"/>
      <c r="H19" s="340" t="s">
        <v>87</v>
      </c>
      <c r="I19" s="340"/>
      <c r="J19" s="340"/>
      <c r="K19" s="340"/>
      <c r="L19" s="341"/>
      <c r="N19" s="37" t="s">
        <v>182</v>
      </c>
      <c r="O19" s="9">
        <v>17</v>
      </c>
      <c r="P19" s="9">
        <v>9.48</v>
      </c>
      <c r="Q19" s="9">
        <v>9.2200000000000006</v>
      </c>
      <c r="R19" s="9">
        <v>13.1</v>
      </c>
      <c r="S19" s="9">
        <v>7.48</v>
      </c>
      <c r="T19" s="9">
        <v>7.09</v>
      </c>
      <c r="U19" s="9">
        <v>7.68</v>
      </c>
      <c r="V19" s="10">
        <v>7.85</v>
      </c>
    </row>
    <row r="20" spans="2:22" ht="15.75" thickBot="1">
      <c r="B20" s="37" t="s">
        <v>173</v>
      </c>
      <c r="C20" s="39">
        <v>7</v>
      </c>
      <c r="D20" s="39">
        <v>9</v>
      </c>
      <c r="E20" s="39">
        <v>13</v>
      </c>
      <c r="F20" s="39">
        <v>5</v>
      </c>
      <c r="G20" s="39">
        <v>8</v>
      </c>
      <c r="H20" s="39">
        <v>20</v>
      </c>
      <c r="I20" s="39">
        <v>15</v>
      </c>
      <c r="J20" s="39">
        <v>13</v>
      </c>
      <c r="K20" s="39">
        <v>23</v>
      </c>
      <c r="L20" s="40">
        <v>21</v>
      </c>
    </row>
    <row r="21" spans="2:22" ht="16.5" thickBot="1">
      <c r="N21" s="4" t="s">
        <v>184</v>
      </c>
    </row>
    <row r="22" spans="2:22" ht="16.5" thickBot="1">
      <c r="B22" s="4" t="s">
        <v>171</v>
      </c>
      <c r="N22" s="11"/>
      <c r="O22" s="342" t="s">
        <v>166</v>
      </c>
      <c r="P22" s="343"/>
      <c r="Q22" s="343"/>
      <c r="R22" s="344"/>
      <c r="S22" s="342" t="s">
        <v>87</v>
      </c>
      <c r="T22" s="343"/>
      <c r="U22" s="343"/>
      <c r="V22" s="345"/>
    </row>
    <row r="23" spans="2:22">
      <c r="B23" s="11"/>
      <c r="C23" s="340" t="s">
        <v>166</v>
      </c>
      <c r="D23" s="340"/>
      <c r="E23" s="340"/>
      <c r="F23" s="340"/>
      <c r="G23" s="340"/>
      <c r="H23" s="340" t="s">
        <v>87</v>
      </c>
      <c r="I23" s="340"/>
      <c r="J23" s="340"/>
      <c r="K23" s="340"/>
      <c r="L23" s="341"/>
      <c r="N23" s="38" t="s">
        <v>185</v>
      </c>
      <c r="O23" s="6">
        <v>14.6</v>
      </c>
      <c r="P23" s="6">
        <v>11.4</v>
      </c>
      <c r="Q23" s="6">
        <v>13.5</v>
      </c>
      <c r="R23" s="6">
        <v>9.4700000000000006</v>
      </c>
      <c r="S23" s="6">
        <v>16</v>
      </c>
      <c r="T23" s="6">
        <v>14.1</v>
      </c>
      <c r="U23" s="6">
        <v>16.5</v>
      </c>
      <c r="V23" s="7">
        <v>19.399999999999999</v>
      </c>
    </row>
    <row r="24" spans="2:22" ht="15.75" thickBot="1">
      <c r="B24" s="37" t="s">
        <v>172</v>
      </c>
      <c r="C24" s="9">
        <v>1.296195</v>
      </c>
      <c r="D24" s="9">
        <v>1.7819529999999999</v>
      </c>
      <c r="E24" s="9">
        <v>0.60343599999999997</v>
      </c>
      <c r="F24" s="9">
        <v>0.589638</v>
      </c>
      <c r="G24" s="9">
        <v>0.72877800000000004</v>
      </c>
      <c r="H24" s="9">
        <v>1.9974529999999999</v>
      </c>
      <c r="I24" s="9">
        <v>2.5373190000000001</v>
      </c>
      <c r="J24" s="9">
        <v>2.2026080000000001</v>
      </c>
      <c r="K24" s="9">
        <v>1.3247819999999999</v>
      </c>
      <c r="L24" s="10">
        <v>1.4816750000000001</v>
      </c>
      <c r="N24" s="38" t="s">
        <v>186</v>
      </c>
      <c r="O24" s="6">
        <v>61.7</v>
      </c>
      <c r="P24" s="6">
        <v>60.2</v>
      </c>
      <c r="Q24" s="6">
        <v>66.599999999999994</v>
      </c>
      <c r="R24" s="6">
        <v>56.4</v>
      </c>
      <c r="S24" s="6">
        <v>72.400000000000006</v>
      </c>
      <c r="T24" s="6">
        <v>72.400000000000006</v>
      </c>
      <c r="U24" s="6">
        <v>70.3</v>
      </c>
      <c r="V24" s="7">
        <v>68.099999999999994</v>
      </c>
    </row>
    <row r="25" spans="2:22" ht="15.75" thickBot="1">
      <c r="N25" s="37" t="s">
        <v>187</v>
      </c>
      <c r="O25" s="9">
        <v>5.4</v>
      </c>
      <c r="P25" s="9">
        <v>5.88</v>
      </c>
      <c r="Q25" s="9">
        <v>5.94</v>
      </c>
      <c r="R25" s="9">
        <v>4.3</v>
      </c>
      <c r="S25" s="9">
        <v>7.65</v>
      </c>
      <c r="T25" s="9">
        <v>18.600000000000001</v>
      </c>
      <c r="U25" s="9">
        <v>12.5</v>
      </c>
      <c r="V25" s="10">
        <v>8.3000000000000007</v>
      </c>
    </row>
    <row r="26" spans="2:22">
      <c r="N26" s="43"/>
      <c r="O26" s="44"/>
      <c r="P26" s="44"/>
      <c r="Q26" s="44"/>
      <c r="R26" s="44"/>
      <c r="S26" s="44"/>
      <c r="T26" s="44"/>
      <c r="U26" s="44"/>
      <c r="V26" s="44"/>
    </row>
    <row r="27" spans="2:22" ht="16.5" thickBot="1">
      <c r="B27" s="4" t="s">
        <v>169</v>
      </c>
    </row>
    <row r="28" spans="2:22">
      <c r="B28" s="11"/>
      <c r="C28" s="279" t="s">
        <v>148</v>
      </c>
      <c r="D28" s="279"/>
      <c r="E28" s="279"/>
      <c r="F28" s="279"/>
      <c r="G28" s="279"/>
      <c r="H28" s="279" t="s">
        <v>149</v>
      </c>
      <c r="I28" s="279"/>
      <c r="J28" s="279"/>
      <c r="K28" s="279" t="s">
        <v>150</v>
      </c>
      <c r="L28" s="279"/>
      <c r="M28" s="279"/>
      <c r="N28" s="279"/>
      <c r="O28" s="279"/>
      <c r="P28" s="279" t="s">
        <v>151</v>
      </c>
      <c r="Q28" s="279"/>
      <c r="R28" s="279"/>
      <c r="S28" s="279"/>
      <c r="T28" s="280"/>
    </row>
    <row r="29" spans="2:22">
      <c r="B29" s="38" t="s">
        <v>88</v>
      </c>
      <c r="C29" s="6">
        <v>0.65316300000000005</v>
      </c>
      <c r="D29" s="6">
        <v>0.63495699999999999</v>
      </c>
      <c r="E29" s="6">
        <v>1.563496</v>
      </c>
      <c r="F29" s="6">
        <v>1.408739</v>
      </c>
      <c r="G29" s="6">
        <v>0.739645</v>
      </c>
      <c r="H29" s="6">
        <v>0.116067</v>
      </c>
      <c r="I29" s="6">
        <v>4.233E-2</v>
      </c>
      <c r="J29" s="6">
        <v>0.42558000000000001</v>
      </c>
      <c r="K29" s="6">
        <v>0.30723699999999998</v>
      </c>
      <c r="L29" s="6">
        <v>0.33454699999999998</v>
      </c>
      <c r="M29" s="6">
        <v>0.49840699999999999</v>
      </c>
      <c r="N29" s="6">
        <v>1.3040510000000001</v>
      </c>
      <c r="O29" s="6">
        <v>0.685025</v>
      </c>
      <c r="P29" s="6">
        <v>0.19799700000000001</v>
      </c>
      <c r="Q29" s="6">
        <v>0.17979100000000001</v>
      </c>
      <c r="R29" s="6">
        <v>9.3309000000000003E-2</v>
      </c>
      <c r="S29" s="6">
        <v>5.7806000000000003E-2</v>
      </c>
      <c r="T29" s="7">
        <v>0.27992699999999998</v>
      </c>
    </row>
    <row r="30" spans="2:22">
      <c r="B30" s="38" t="s">
        <v>90</v>
      </c>
      <c r="C30" s="6">
        <v>2.321088</v>
      </c>
      <c r="D30" s="6">
        <v>0.37165100000000001</v>
      </c>
      <c r="E30" s="6">
        <v>0.53953499999999999</v>
      </c>
      <c r="F30" s="6">
        <v>1.72197</v>
      </c>
      <c r="G30" s="6">
        <v>4.5756999999999999E-2</v>
      </c>
      <c r="H30" s="6">
        <v>2.6436899999999999</v>
      </c>
      <c r="I30" s="6">
        <v>4.6912240000000001</v>
      </c>
      <c r="J30" s="6">
        <v>2.571269</v>
      </c>
      <c r="K30" s="6">
        <v>0.498058</v>
      </c>
      <c r="L30" s="6">
        <v>0.50990800000000003</v>
      </c>
      <c r="M30" s="6">
        <v>0.36770000000000003</v>
      </c>
      <c r="N30" s="6">
        <v>0.30515500000000001</v>
      </c>
      <c r="O30" s="6">
        <v>1.3269470000000001</v>
      </c>
      <c r="P30" s="6">
        <v>0.67515999999999998</v>
      </c>
      <c r="Q30" s="6">
        <v>1.6034630000000001</v>
      </c>
      <c r="R30" s="6">
        <v>2.6700240000000002</v>
      </c>
      <c r="S30" s="6">
        <v>1.7351369999999999</v>
      </c>
      <c r="T30" s="7">
        <v>3.3942329999999998</v>
      </c>
    </row>
    <row r="31" spans="2:22" ht="15.75" thickBot="1">
      <c r="B31" s="37" t="s">
        <v>93</v>
      </c>
      <c r="C31" s="9">
        <v>2.3997540000000002</v>
      </c>
      <c r="D31" s="9">
        <v>0.36693900000000002</v>
      </c>
      <c r="E31" s="9">
        <v>0.40321499999999999</v>
      </c>
      <c r="F31" s="9">
        <v>4.4228000000000003E-2</v>
      </c>
      <c r="G31" s="9">
        <v>1.7858639999999999</v>
      </c>
      <c r="H31" s="9">
        <v>2.9996930000000002</v>
      </c>
      <c r="I31" s="9">
        <v>3.2647819999999999</v>
      </c>
      <c r="J31" s="9">
        <v>5.5947760000000004</v>
      </c>
      <c r="K31" s="9">
        <v>0.498089</v>
      </c>
      <c r="L31" s="9">
        <v>0.53296900000000003</v>
      </c>
      <c r="M31" s="9">
        <v>0.41716700000000001</v>
      </c>
      <c r="N31" s="9">
        <v>0.394843</v>
      </c>
      <c r="O31" s="9">
        <v>1.1677869999999999</v>
      </c>
      <c r="P31" s="9">
        <v>0.73806400000000005</v>
      </c>
      <c r="Q31" s="9">
        <v>1.1161650000000001</v>
      </c>
      <c r="R31" s="9">
        <v>2.3299940000000001</v>
      </c>
      <c r="S31" s="9">
        <v>2.6229870000000002</v>
      </c>
      <c r="T31" s="10">
        <v>3.58568</v>
      </c>
    </row>
    <row r="33" spans="2:23" ht="16.5" thickBot="1">
      <c r="B33" s="4" t="s">
        <v>174</v>
      </c>
    </row>
    <row r="34" spans="2:23">
      <c r="B34" s="11"/>
      <c r="C34" s="279" t="s">
        <v>154</v>
      </c>
      <c r="D34" s="279"/>
      <c r="E34" s="279"/>
      <c r="F34" s="279"/>
      <c r="G34" s="279"/>
      <c r="H34" s="279" t="s">
        <v>155</v>
      </c>
      <c r="I34" s="279"/>
      <c r="J34" s="279"/>
      <c r="K34" s="279"/>
      <c r="L34" s="279"/>
      <c r="M34" s="279" t="s">
        <v>156</v>
      </c>
      <c r="N34" s="279"/>
      <c r="O34" s="279"/>
      <c r="P34" s="279"/>
      <c r="Q34" s="279"/>
      <c r="R34" s="279" t="s">
        <v>157</v>
      </c>
      <c r="S34" s="279"/>
      <c r="T34" s="279"/>
      <c r="U34" s="279"/>
      <c r="V34" s="280"/>
    </row>
    <row r="35" spans="2:23">
      <c r="B35" s="38" t="s">
        <v>88</v>
      </c>
      <c r="C35" s="6">
        <v>0.64102599999999998</v>
      </c>
      <c r="D35" s="6">
        <v>0.59440599999999999</v>
      </c>
      <c r="E35" s="6">
        <v>1.3403259999999999</v>
      </c>
      <c r="F35" s="6">
        <v>0.80419600000000002</v>
      </c>
      <c r="G35" s="6">
        <v>1.620047</v>
      </c>
      <c r="H35" s="6">
        <v>0.62937100000000001</v>
      </c>
      <c r="I35" s="6">
        <v>0.45454499999999998</v>
      </c>
      <c r="J35" s="6">
        <v>0.30303000000000002</v>
      </c>
      <c r="K35" s="6">
        <v>0.18298400000000001</v>
      </c>
      <c r="L35" s="6">
        <v>0.74592099999999995</v>
      </c>
      <c r="M35" s="6">
        <v>1.5151520000000001</v>
      </c>
      <c r="N35" s="6">
        <v>1.2354309999999999</v>
      </c>
      <c r="O35" s="6">
        <v>1.0139860000000001</v>
      </c>
      <c r="P35" s="6">
        <v>0.47785499999999997</v>
      </c>
      <c r="Q35" s="6">
        <v>0.32634000000000002</v>
      </c>
      <c r="R35" s="6">
        <v>0.32634000000000002</v>
      </c>
      <c r="S35" s="6">
        <v>0.55944099999999997</v>
      </c>
      <c r="T35" s="6">
        <v>0.16083900000000001</v>
      </c>
      <c r="U35" s="6">
        <v>0.17715600000000001</v>
      </c>
      <c r="V35" s="7">
        <v>0.47785499999999997</v>
      </c>
      <c r="W35" s="35"/>
    </row>
    <row r="36" spans="2:23">
      <c r="B36" s="38" t="s">
        <v>90</v>
      </c>
      <c r="C36" s="6">
        <v>1.123882</v>
      </c>
      <c r="D36" s="6">
        <v>0.807697</v>
      </c>
      <c r="E36" s="6">
        <v>0.97486099999999998</v>
      </c>
      <c r="F36" s="6">
        <v>0.95412699999999995</v>
      </c>
      <c r="G36" s="6">
        <v>1.139432</v>
      </c>
      <c r="H36" s="6">
        <v>2.237009</v>
      </c>
      <c r="I36" s="6">
        <v>2.237009</v>
      </c>
      <c r="J36" s="6">
        <v>1.213295</v>
      </c>
      <c r="K36" s="6">
        <v>1.835299</v>
      </c>
      <c r="L36" s="6">
        <v>3.3643900000000002</v>
      </c>
      <c r="M36" s="6">
        <v>1.0305820000000001</v>
      </c>
      <c r="N36" s="6">
        <v>1.550214</v>
      </c>
      <c r="O36" s="6">
        <v>0.83361399999999997</v>
      </c>
      <c r="P36" s="6">
        <v>1.2651289999999999</v>
      </c>
      <c r="Q36" s="6">
        <v>0.35674499999999998</v>
      </c>
      <c r="R36" s="6">
        <v>1.4335880000000001</v>
      </c>
      <c r="S36" s="6">
        <v>1.7445900000000001</v>
      </c>
      <c r="T36" s="6">
        <v>2.5480109999999998</v>
      </c>
      <c r="U36" s="6">
        <v>1.3817550000000001</v>
      </c>
      <c r="V36" s="7">
        <v>1.951924</v>
      </c>
    </row>
    <row r="37" spans="2:23" ht="15.75" thickBot="1">
      <c r="B37" s="37" t="s">
        <v>93</v>
      </c>
      <c r="C37" s="9">
        <v>0.37114799999999998</v>
      </c>
      <c r="D37" s="9">
        <v>0.93137300000000001</v>
      </c>
      <c r="E37" s="9">
        <v>0.91036399999999995</v>
      </c>
      <c r="F37" s="9">
        <v>1.09944</v>
      </c>
      <c r="G37" s="9">
        <v>1.687675</v>
      </c>
      <c r="H37" s="9">
        <v>2.0518209999999999</v>
      </c>
      <c r="I37" s="9">
        <v>1.2675069999999999</v>
      </c>
      <c r="J37" s="9">
        <v>2.7380949999999999</v>
      </c>
      <c r="K37" s="9">
        <v>1.8067230000000001</v>
      </c>
      <c r="L37" s="9">
        <v>4.0126049999999998</v>
      </c>
      <c r="M37" s="9">
        <v>0.95938400000000001</v>
      </c>
      <c r="N37" s="9">
        <v>1.1624650000000001</v>
      </c>
      <c r="O37" s="9">
        <v>0.61624599999999996</v>
      </c>
      <c r="P37" s="9">
        <v>0.27310899999999999</v>
      </c>
      <c r="Q37" s="9">
        <v>0.168768</v>
      </c>
      <c r="R37" s="9">
        <v>0.98039200000000004</v>
      </c>
      <c r="S37" s="9">
        <v>1.057423</v>
      </c>
      <c r="T37" s="9">
        <v>1.2184870000000001</v>
      </c>
      <c r="U37" s="9">
        <v>1.827731</v>
      </c>
      <c r="V37" s="10">
        <v>1.5196080000000001</v>
      </c>
    </row>
  </sheetData>
  <mergeCells count="28">
    <mergeCell ref="O16:R16"/>
    <mergeCell ref="S16:V16"/>
    <mergeCell ref="O3:S3"/>
    <mergeCell ref="T3:X3"/>
    <mergeCell ref="O10:S10"/>
    <mergeCell ref="T10:X10"/>
    <mergeCell ref="R34:V34"/>
    <mergeCell ref="C15:F15"/>
    <mergeCell ref="G15:J15"/>
    <mergeCell ref="P28:T28"/>
    <mergeCell ref="K28:O28"/>
    <mergeCell ref="H28:J28"/>
    <mergeCell ref="C28:G28"/>
    <mergeCell ref="C19:G19"/>
    <mergeCell ref="H19:L19"/>
    <mergeCell ref="C23:G23"/>
    <mergeCell ref="H23:L23"/>
    <mergeCell ref="C34:G34"/>
    <mergeCell ref="H34:L34"/>
    <mergeCell ref="M34:Q34"/>
    <mergeCell ref="O22:R22"/>
    <mergeCell ref="S22:V22"/>
    <mergeCell ref="C3:F3"/>
    <mergeCell ref="G3:I3"/>
    <mergeCell ref="C7:F7"/>
    <mergeCell ref="G7:I7"/>
    <mergeCell ref="C11:F11"/>
    <mergeCell ref="G11:J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63"/>
  <sheetViews>
    <sheetView workbookViewId="0">
      <selection sqref="A1:XFD1048576"/>
    </sheetView>
  </sheetViews>
  <sheetFormatPr defaultRowHeight="15"/>
  <cols>
    <col min="2" max="2" width="18" customWidth="1"/>
    <col min="3" max="3" width="11.85546875" customWidth="1"/>
    <col min="12" max="12" width="11.140625" customWidth="1"/>
    <col min="14" max="14" width="11.140625" customWidth="1"/>
  </cols>
  <sheetData>
    <row r="2" spans="2:21" ht="16.5" thickBot="1">
      <c r="B2" s="143" t="s">
        <v>188</v>
      </c>
    </row>
    <row r="3" spans="2:21" ht="16.5" customHeight="1">
      <c r="B3" s="347" t="s">
        <v>348</v>
      </c>
      <c r="C3" s="331" t="s">
        <v>339</v>
      </c>
      <c r="D3" s="346" t="s">
        <v>95</v>
      </c>
      <c r="E3" s="346"/>
      <c r="F3" s="346"/>
      <c r="G3" s="346" t="s">
        <v>189</v>
      </c>
      <c r="H3" s="346"/>
      <c r="I3" s="346"/>
      <c r="J3" s="346" t="s">
        <v>95</v>
      </c>
      <c r="K3" s="346"/>
      <c r="L3" s="346" t="s">
        <v>189</v>
      </c>
      <c r="M3" s="346"/>
      <c r="N3" s="291" t="s">
        <v>340</v>
      </c>
      <c r="Q3" s="204"/>
      <c r="R3" s="204"/>
      <c r="S3" s="81"/>
      <c r="T3" s="204"/>
      <c r="U3" s="204"/>
    </row>
    <row r="4" spans="2:21" ht="15.75" thickBot="1">
      <c r="B4" s="348"/>
      <c r="C4" s="332"/>
      <c r="D4" s="351"/>
      <c r="E4" s="351"/>
      <c r="F4" s="351"/>
      <c r="G4" s="351"/>
      <c r="H4" s="351"/>
      <c r="I4" s="351"/>
      <c r="J4" s="172" t="s">
        <v>349</v>
      </c>
      <c r="K4" s="172" t="s">
        <v>350</v>
      </c>
      <c r="L4" s="172" t="s">
        <v>349</v>
      </c>
      <c r="M4" s="172" t="s">
        <v>350</v>
      </c>
      <c r="N4" s="292"/>
    </row>
    <row r="5" spans="2:21" ht="15.75" thickBot="1">
      <c r="B5" s="349"/>
      <c r="C5" s="165" t="s">
        <v>6</v>
      </c>
      <c r="D5" s="205">
        <v>99.121802000000002</v>
      </c>
      <c r="E5" s="205">
        <v>102.55321000000001</v>
      </c>
      <c r="F5" s="205">
        <v>98.324989000000002</v>
      </c>
      <c r="G5" s="205">
        <v>4.0273436</v>
      </c>
      <c r="H5" s="205">
        <v>3.7629625999999998</v>
      </c>
      <c r="I5" s="205">
        <v>3.6369940000000001</v>
      </c>
      <c r="J5" s="167">
        <f>AVERAGE(D5:F5)</f>
        <v>100.00000033333333</v>
      </c>
      <c r="K5" s="167">
        <f>STDEV(D5:F5)/SQRT(3)</f>
        <v>1.2971619586251038</v>
      </c>
      <c r="L5" s="167">
        <f>AVERAGE(G5:I5)</f>
        <v>3.8091000666666663</v>
      </c>
      <c r="M5" s="167">
        <f>STDEV(G5:I5)/SQRT(3)</f>
        <v>0.11502130516829384</v>
      </c>
      <c r="N5" s="117">
        <f>TTEST(D5:F5,G5:I5,2,2)</f>
        <v>2.0130952611730066E-7</v>
      </c>
    </row>
    <row r="6" spans="2:21" ht="15.75" thickBot="1">
      <c r="B6" s="349"/>
      <c r="C6" s="165" t="s">
        <v>7</v>
      </c>
      <c r="D6" s="166">
        <v>105.56725800165833</v>
      </c>
      <c r="E6" s="166">
        <v>100.21821647427691</v>
      </c>
      <c r="F6" s="166">
        <v>94.214525524064769</v>
      </c>
      <c r="G6" s="166">
        <v>3.2064396846958463</v>
      </c>
      <c r="H6" s="166">
        <v>2.8909823747791945</v>
      </c>
      <c r="I6" s="166">
        <v>3.4703780054647249</v>
      </c>
      <c r="J6" s="167">
        <f t="shared" ref="J6" si="0">AVERAGE(D6:F6)</f>
        <v>100</v>
      </c>
      <c r="K6" s="167">
        <f>STDEV(D6:F6)/SQRT(3)</f>
        <v>3.2790673216219228</v>
      </c>
      <c r="L6" s="167">
        <f t="shared" ref="L6" si="1">AVERAGE(G6:I6)</f>
        <v>3.1892666883132552</v>
      </c>
      <c r="M6" s="167">
        <f>STDEV(G6:I6)/SQRT(3)</f>
        <v>0.16747736968312887</v>
      </c>
      <c r="N6" s="117">
        <f t="shared" ref="N6:N7" si="2">TTEST(D6:F6,G6:I6,2,2)</f>
        <v>7.877682554523607E-6</v>
      </c>
    </row>
    <row r="7" spans="2:21" ht="15.75" thickBot="1">
      <c r="B7" s="350"/>
      <c r="C7" s="168" t="s">
        <v>8</v>
      </c>
      <c r="D7" s="169">
        <v>97.240633038190467</v>
      </c>
      <c r="E7" s="169">
        <v>84.808484797449282</v>
      </c>
      <c r="F7" s="169">
        <v>117.95088216436027</v>
      </c>
      <c r="G7" s="169">
        <v>0.42429036667948383</v>
      </c>
      <c r="H7" s="169">
        <v>0.43836963855924999</v>
      </c>
      <c r="I7" s="169">
        <v>0.49852605999319999</v>
      </c>
      <c r="J7" s="170">
        <f>AVERAGE(D7:F7)</f>
        <v>100</v>
      </c>
      <c r="K7" s="170">
        <f>STDEV(D7:F7)/SQRT(3)</f>
        <v>9.6663541098148489</v>
      </c>
      <c r="L7" s="170">
        <f>AVERAGE(G7:I7)</f>
        <v>0.45372868841064462</v>
      </c>
      <c r="M7" s="170">
        <f>STDEV(G7:I7)/SQRT(3)</f>
        <v>2.2764444862513483E-2</v>
      </c>
      <c r="N7" s="135">
        <f t="shared" si="2"/>
        <v>5.015196088084549E-4</v>
      </c>
    </row>
    <row r="9" spans="2:21" ht="16.5" thickBot="1">
      <c r="B9" s="4" t="s">
        <v>194</v>
      </c>
    </row>
    <row r="10" spans="2:21">
      <c r="B10" s="11"/>
      <c r="C10" s="279" t="s">
        <v>190</v>
      </c>
      <c r="D10" s="279"/>
      <c r="E10" s="279"/>
      <c r="F10" s="279" t="s">
        <v>191</v>
      </c>
      <c r="G10" s="279"/>
      <c r="H10" s="279"/>
      <c r="I10" s="279" t="s">
        <v>192</v>
      </c>
      <c r="J10" s="279"/>
      <c r="K10" s="279"/>
      <c r="L10" s="279" t="s">
        <v>193</v>
      </c>
      <c r="M10" s="279"/>
      <c r="N10" s="280"/>
    </row>
    <row r="11" spans="2:21" ht="15.75" thickBot="1">
      <c r="B11" s="37" t="s">
        <v>195</v>
      </c>
      <c r="C11" s="9">
        <v>1.0560909999999999</v>
      </c>
      <c r="D11" s="9">
        <v>0.94200399999999995</v>
      </c>
      <c r="E11" s="9">
        <v>1.001905</v>
      </c>
      <c r="F11" s="9">
        <v>1.533636</v>
      </c>
      <c r="G11" s="9">
        <v>1.6602570000000001</v>
      </c>
      <c r="H11" s="9">
        <v>1.722553</v>
      </c>
      <c r="I11" s="9">
        <v>0.16624700000000001</v>
      </c>
      <c r="J11" s="9">
        <v>0.12514600000000001</v>
      </c>
      <c r="K11" s="9">
        <v>0.14247099999999999</v>
      </c>
      <c r="L11" s="9">
        <v>0.205873</v>
      </c>
      <c r="M11" s="9">
        <v>0.12533</v>
      </c>
      <c r="N11" s="10">
        <v>0.16606299999999999</v>
      </c>
    </row>
    <row r="13" spans="2:21" ht="16.5" thickBot="1">
      <c r="B13" s="4" t="s">
        <v>197</v>
      </c>
    </row>
    <row r="14" spans="2:21">
      <c r="B14" s="11"/>
      <c r="C14" s="279" t="s">
        <v>190</v>
      </c>
      <c r="D14" s="279"/>
      <c r="E14" s="279"/>
      <c r="F14" s="279" t="s">
        <v>191</v>
      </c>
      <c r="G14" s="279"/>
      <c r="H14" s="279"/>
      <c r="I14" s="279" t="s">
        <v>192</v>
      </c>
      <c r="J14" s="279"/>
      <c r="K14" s="279"/>
      <c r="L14" s="279" t="s">
        <v>193</v>
      </c>
      <c r="M14" s="279"/>
      <c r="N14" s="280"/>
    </row>
    <row r="15" spans="2:21" ht="15.75" thickBot="1">
      <c r="B15" s="37" t="s">
        <v>196</v>
      </c>
      <c r="C15" s="9">
        <v>1.1084350000000001</v>
      </c>
      <c r="D15" s="9">
        <v>1.1390309999999999</v>
      </c>
      <c r="E15" s="9">
        <v>1.0804199999999999</v>
      </c>
      <c r="F15" s="9">
        <v>2.4756399999999998</v>
      </c>
      <c r="G15" s="9">
        <v>2.0563370000000001</v>
      </c>
      <c r="H15" s="9">
        <v>2.2975979999999998</v>
      </c>
      <c r="I15" s="9">
        <v>0.63992099999999996</v>
      </c>
      <c r="J15" s="9">
        <v>0.61577700000000002</v>
      </c>
      <c r="K15" s="9">
        <v>0.58923599999999998</v>
      </c>
      <c r="L15" s="9">
        <v>0.54518599999999995</v>
      </c>
      <c r="M15" s="9">
        <v>0.51938300000000004</v>
      </c>
      <c r="N15" s="10">
        <v>0.49837199999999998</v>
      </c>
    </row>
    <row r="17" spans="2:22" ht="16.5" thickBot="1">
      <c r="B17" s="4" t="s">
        <v>202</v>
      </c>
    </row>
    <row r="18" spans="2:22">
      <c r="B18" s="11"/>
      <c r="C18" s="279" t="s">
        <v>198</v>
      </c>
      <c r="D18" s="279"/>
      <c r="E18" s="279"/>
      <c r="F18" s="279" t="s">
        <v>199</v>
      </c>
      <c r="G18" s="279"/>
      <c r="H18" s="279"/>
      <c r="I18" s="279" t="s">
        <v>200</v>
      </c>
      <c r="J18" s="279"/>
      <c r="K18" s="279"/>
      <c r="L18" s="279" t="s">
        <v>201</v>
      </c>
      <c r="M18" s="279"/>
      <c r="N18" s="280"/>
    </row>
    <row r="19" spans="2:22" ht="15.75" thickBot="1">
      <c r="B19" s="37" t="s">
        <v>195</v>
      </c>
      <c r="C19" s="9">
        <v>0.99556100000000003</v>
      </c>
      <c r="D19" s="9">
        <v>1.0570580000000001</v>
      </c>
      <c r="E19" s="9">
        <v>0.94738100000000003</v>
      </c>
      <c r="F19" s="9">
        <v>2.404649</v>
      </c>
      <c r="G19" s="9">
        <v>2.3838270000000001</v>
      </c>
      <c r="H19" s="9">
        <v>2.7903319999999998</v>
      </c>
      <c r="I19" s="9">
        <v>0.13776099999999999</v>
      </c>
      <c r="J19" s="9">
        <v>0.15374099999999999</v>
      </c>
      <c r="K19" s="9">
        <v>0.100718</v>
      </c>
      <c r="L19" s="9">
        <v>0.47792752799999999</v>
      </c>
      <c r="M19" s="9">
        <v>0.55080300199999999</v>
      </c>
      <c r="N19" s="10">
        <v>0.40287305299999998</v>
      </c>
    </row>
    <row r="21" spans="2:22" ht="16.5" thickBot="1">
      <c r="B21" s="4" t="s">
        <v>203</v>
      </c>
    </row>
    <row r="22" spans="2:22">
      <c r="B22" s="11"/>
      <c r="C22" s="279" t="s">
        <v>198</v>
      </c>
      <c r="D22" s="279"/>
      <c r="E22" s="279"/>
      <c r="F22" s="279" t="s">
        <v>199</v>
      </c>
      <c r="G22" s="279"/>
      <c r="H22" s="279"/>
      <c r="I22" s="279" t="s">
        <v>200</v>
      </c>
      <c r="J22" s="279"/>
      <c r="K22" s="279"/>
      <c r="L22" s="279" t="s">
        <v>201</v>
      </c>
      <c r="M22" s="279"/>
      <c r="N22" s="280"/>
    </row>
    <row r="23" spans="2:22" ht="15.75" thickBot="1">
      <c r="B23" s="37" t="s">
        <v>196</v>
      </c>
      <c r="C23" s="9">
        <v>1.0007729999999999</v>
      </c>
      <c r="D23" s="9">
        <v>1.039034</v>
      </c>
      <c r="E23" s="9">
        <v>0.96019299999999996</v>
      </c>
      <c r="F23" s="9">
        <v>3.5194200000000002</v>
      </c>
      <c r="G23" s="9">
        <v>3.1974879999999999</v>
      </c>
      <c r="H23" s="9">
        <v>3.8162319999999998</v>
      </c>
      <c r="I23" s="9">
        <v>0.43690800000000002</v>
      </c>
      <c r="J23" s="9">
        <v>0.47362300000000002</v>
      </c>
      <c r="K23" s="9">
        <v>0.393623</v>
      </c>
      <c r="L23" s="9">
        <v>1.0092749999999999</v>
      </c>
      <c r="M23" s="9">
        <v>1.0463769999999999</v>
      </c>
      <c r="N23" s="10">
        <v>0.94318800000000003</v>
      </c>
    </row>
    <row r="25" spans="2:22" ht="16.5" thickBot="1">
      <c r="B25" s="4" t="s">
        <v>204</v>
      </c>
    </row>
    <row r="26" spans="2:22">
      <c r="B26" s="11"/>
      <c r="C26" s="279" t="s">
        <v>190</v>
      </c>
      <c r="D26" s="279"/>
      <c r="E26" s="279"/>
      <c r="F26" s="279"/>
      <c r="G26" s="279"/>
      <c r="H26" s="279" t="s">
        <v>191</v>
      </c>
      <c r="I26" s="279"/>
      <c r="J26" s="279"/>
      <c r="K26" s="279"/>
      <c r="L26" s="279"/>
      <c r="M26" s="279" t="s">
        <v>192</v>
      </c>
      <c r="N26" s="279"/>
      <c r="O26" s="279"/>
      <c r="P26" s="279"/>
      <c r="Q26" s="279"/>
      <c r="R26" s="279" t="s">
        <v>193</v>
      </c>
      <c r="S26" s="279"/>
      <c r="T26" s="279"/>
      <c r="U26" s="279"/>
      <c r="V26" s="280"/>
    </row>
    <row r="27" spans="2:22" ht="15.75" thickBot="1">
      <c r="B27" s="37" t="s">
        <v>90</v>
      </c>
      <c r="C27" s="9">
        <v>0.51007100000000005</v>
      </c>
      <c r="D27" s="9">
        <v>1.344252</v>
      </c>
      <c r="E27" s="9">
        <v>1.1591050000000001</v>
      </c>
      <c r="F27" s="9">
        <v>1.0227869999999999</v>
      </c>
      <c r="G27" s="9">
        <v>0.96378399999999997</v>
      </c>
      <c r="H27" s="9">
        <v>3.3707020000000001</v>
      </c>
      <c r="I27" s="9">
        <v>6.5080369999999998</v>
      </c>
      <c r="J27" s="9">
        <v>4.2537130000000003</v>
      </c>
      <c r="K27" s="9">
        <v>6.0583929999999997</v>
      </c>
      <c r="L27" s="9">
        <v>3.891556</v>
      </c>
      <c r="M27" s="9">
        <v>0.84374400000000005</v>
      </c>
      <c r="N27" s="9">
        <v>1.230315</v>
      </c>
      <c r="O27" s="9">
        <v>0.52431300000000003</v>
      </c>
      <c r="P27" s="9">
        <v>0.68911500000000003</v>
      </c>
      <c r="Q27" s="9">
        <v>1.4052899999999999</v>
      </c>
      <c r="R27" s="9">
        <v>0.41241100000000003</v>
      </c>
      <c r="S27" s="9">
        <v>2.042116</v>
      </c>
      <c r="T27" s="9">
        <v>1.7694810000000001</v>
      </c>
      <c r="U27" s="9">
        <v>1.8813839999999999</v>
      </c>
      <c r="V27" s="10">
        <v>1.3829089999999999</v>
      </c>
    </row>
    <row r="29" spans="2:22" ht="16.5" thickBot="1">
      <c r="B29" s="4" t="s">
        <v>205</v>
      </c>
    </row>
    <row r="30" spans="2:22">
      <c r="B30" s="11"/>
      <c r="C30" s="279" t="s">
        <v>198</v>
      </c>
      <c r="D30" s="279"/>
      <c r="E30" s="279"/>
      <c r="F30" s="279"/>
      <c r="G30" s="279"/>
      <c r="H30" s="279" t="s">
        <v>199</v>
      </c>
      <c r="I30" s="279"/>
      <c r="J30" s="279"/>
      <c r="K30" s="279"/>
      <c r="L30" s="279"/>
      <c r="M30" s="279" t="s">
        <v>200</v>
      </c>
      <c r="N30" s="279"/>
      <c r="O30" s="279"/>
      <c r="P30" s="279"/>
      <c r="Q30" s="279"/>
      <c r="R30" s="279" t="s">
        <v>201</v>
      </c>
      <c r="S30" s="279"/>
      <c r="T30" s="279"/>
      <c r="U30" s="279"/>
      <c r="V30" s="280"/>
    </row>
    <row r="31" spans="2:22" ht="15.75" thickBot="1">
      <c r="B31" s="37" t="s">
        <v>90</v>
      </c>
      <c r="C31" s="9">
        <v>1.0080260000000001</v>
      </c>
      <c r="D31" s="9">
        <v>1.2831250000000001</v>
      </c>
      <c r="E31" s="9">
        <v>0.68567500000000003</v>
      </c>
      <c r="F31" s="9">
        <v>0.87856800000000002</v>
      </c>
      <c r="G31" s="9">
        <v>1.1446050000000001</v>
      </c>
      <c r="H31" s="9">
        <v>1.7627679999999999</v>
      </c>
      <c r="I31" s="9">
        <v>2.0262150000000001</v>
      </c>
      <c r="J31" s="9">
        <v>1.5206809999999999</v>
      </c>
      <c r="K31" s="9">
        <v>2.237879</v>
      </c>
      <c r="L31" s="9">
        <v>1.5944719999999999</v>
      </c>
      <c r="M31" s="9">
        <v>1.153667</v>
      </c>
      <c r="N31" s="9">
        <v>0.57240000000000002</v>
      </c>
      <c r="O31" s="9">
        <v>0.68502799999999997</v>
      </c>
      <c r="P31" s="9">
        <v>1.007379</v>
      </c>
      <c r="Q31" s="9">
        <v>0.63907000000000003</v>
      </c>
      <c r="R31" s="9">
        <v>0.92323100000000002</v>
      </c>
      <c r="S31" s="9">
        <v>0.63389200000000001</v>
      </c>
      <c r="T31" s="9">
        <v>0.81125000000000003</v>
      </c>
      <c r="U31" s="9">
        <v>0.88892499999999997</v>
      </c>
      <c r="V31" s="10">
        <v>0.92323100000000002</v>
      </c>
    </row>
    <row r="33" spans="2:22" ht="16.5" thickBot="1">
      <c r="B33" s="4" t="s">
        <v>206</v>
      </c>
    </row>
    <row r="34" spans="2:22">
      <c r="B34" s="11"/>
      <c r="C34" s="279" t="s">
        <v>190</v>
      </c>
      <c r="D34" s="279"/>
      <c r="E34" s="279"/>
      <c r="F34" s="279"/>
      <c r="G34" s="279"/>
      <c r="H34" s="279" t="s">
        <v>191</v>
      </c>
      <c r="I34" s="279"/>
      <c r="J34" s="279"/>
      <c r="K34" s="279"/>
      <c r="L34" s="279"/>
      <c r="M34" s="279" t="s">
        <v>192</v>
      </c>
      <c r="N34" s="279"/>
      <c r="O34" s="279"/>
      <c r="P34" s="279"/>
      <c r="Q34" s="279"/>
      <c r="R34" s="279" t="s">
        <v>193</v>
      </c>
      <c r="S34" s="279"/>
      <c r="T34" s="279"/>
      <c r="U34" s="279"/>
      <c r="V34" s="280"/>
    </row>
    <row r="35" spans="2:22" ht="15.75" thickBot="1">
      <c r="B35" s="37" t="s">
        <v>162</v>
      </c>
      <c r="C35" s="9">
        <v>3.94034</v>
      </c>
      <c r="D35" s="9">
        <v>6.8811159999999996</v>
      </c>
      <c r="E35" s="9">
        <v>4.6960119999999996</v>
      </c>
      <c r="F35" s="9">
        <v>8.4629189999999994</v>
      </c>
      <c r="G35" s="9">
        <v>4.2973229999999996</v>
      </c>
      <c r="H35" s="9">
        <v>20.162990000000001</v>
      </c>
      <c r="I35" s="9">
        <v>18.084990000000001</v>
      </c>
      <c r="J35" s="9">
        <v>16.069459999999999</v>
      </c>
      <c r="K35" s="9">
        <v>17.072109999999999</v>
      </c>
      <c r="L35" s="9">
        <v>29.342420000000001</v>
      </c>
      <c r="M35" s="9">
        <v>7.4645590000000004</v>
      </c>
      <c r="N35" s="9">
        <v>4.6149550000000001</v>
      </c>
      <c r="O35" s="9">
        <v>4.657464</v>
      </c>
      <c r="P35" s="9">
        <v>5.0634969999999999</v>
      </c>
      <c r="Q35" s="9">
        <v>8.8687129999999996</v>
      </c>
      <c r="R35" s="9">
        <v>7.4792699999999996</v>
      </c>
      <c r="S35" s="9">
        <v>12.554819999999999</v>
      </c>
      <c r="T35" s="9">
        <v>6.8799219999999996</v>
      </c>
      <c r="U35" s="9">
        <v>7.6693490000000004</v>
      </c>
      <c r="V35" s="10">
        <v>8.0598050000000008</v>
      </c>
    </row>
    <row r="37" spans="2:22" ht="16.5" thickBot="1">
      <c r="B37" s="4" t="s">
        <v>207</v>
      </c>
    </row>
    <row r="38" spans="2:22">
      <c r="B38" s="11"/>
      <c r="C38" s="279" t="s">
        <v>190</v>
      </c>
      <c r="D38" s="279"/>
      <c r="E38" s="279"/>
      <c r="F38" s="279"/>
      <c r="G38" s="279"/>
      <c r="H38" s="279" t="s">
        <v>191</v>
      </c>
      <c r="I38" s="279"/>
      <c r="J38" s="279"/>
      <c r="K38" s="279"/>
      <c r="L38" s="279"/>
      <c r="M38" s="279" t="s">
        <v>192</v>
      </c>
      <c r="N38" s="279"/>
      <c r="O38" s="279"/>
      <c r="P38" s="279"/>
      <c r="Q38" s="279"/>
      <c r="R38" s="279" t="s">
        <v>193</v>
      </c>
      <c r="S38" s="279"/>
      <c r="T38" s="279"/>
      <c r="U38" s="279"/>
      <c r="V38" s="280"/>
    </row>
    <row r="39" spans="2:22" ht="15.75" thickBot="1">
      <c r="B39" s="30" t="s">
        <v>164</v>
      </c>
      <c r="C39" s="9">
        <v>9.61</v>
      </c>
      <c r="D39" s="9">
        <v>9.65</v>
      </c>
      <c r="E39" s="9">
        <v>15</v>
      </c>
      <c r="F39" s="9">
        <v>20.3</v>
      </c>
      <c r="G39" s="9">
        <v>14.1</v>
      </c>
      <c r="H39" s="9">
        <v>28.6</v>
      </c>
      <c r="I39" s="9">
        <v>34.200000000000003</v>
      </c>
      <c r="J39" s="9">
        <v>44.1</v>
      </c>
      <c r="K39" s="9">
        <v>36.1</v>
      </c>
      <c r="L39" s="9">
        <v>45.8</v>
      </c>
      <c r="M39" s="9">
        <v>13.7</v>
      </c>
      <c r="N39" s="9">
        <v>14.5</v>
      </c>
      <c r="O39" s="9">
        <v>11.9</v>
      </c>
      <c r="P39" s="9">
        <v>10.4</v>
      </c>
      <c r="Q39" s="9">
        <v>19.100000000000001</v>
      </c>
      <c r="R39" s="9">
        <v>26.1</v>
      </c>
      <c r="S39" s="9">
        <v>34.200000000000003</v>
      </c>
      <c r="T39" s="9">
        <v>31.2</v>
      </c>
      <c r="U39" s="9">
        <v>17.600000000000001</v>
      </c>
      <c r="V39" s="10">
        <v>22.7</v>
      </c>
    </row>
    <row r="41" spans="2:22" ht="16.5" thickBot="1">
      <c r="B41" s="4" t="s">
        <v>208</v>
      </c>
    </row>
    <row r="42" spans="2:22">
      <c r="B42" s="11"/>
      <c r="C42" s="279" t="s">
        <v>198</v>
      </c>
      <c r="D42" s="279"/>
      <c r="E42" s="279"/>
      <c r="F42" s="279"/>
      <c r="G42" s="279"/>
      <c r="H42" s="279" t="s">
        <v>199</v>
      </c>
      <c r="I42" s="279"/>
      <c r="J42" s="279"/>
      <c r="K42" s="279"/>
      <c r="L42" s="279"/>
      <c r="M42" s="279" t="s">
        <v>200</v>
      </c>
      <c r="N42" s="279"/>
      <c r="O42" s="279"/>
      <c r="P42" s="279"/>
      <c r="Q42" s="279"/>
      <c r="R42" s="279" t="s">
        <v>201</v>
      </c>
      <c r="S42" s="279"/>
      <c r="T42" s="279"/>
      <c r="U42" s="279"/>
      <c r="V42" s="280"/>
    </row>
    <row r="43" spans="2:22" ht="15.75" thickBot="1">
      <c r="B43" s="37" t="s">
        <v>162</v>
      </c>
      <c r="C43" s="9">
        <v>3.5957880000000002</v>
      </c>
      <c r="D43" s="9">
        <v>4.4008070000000004</v>
      </c>
      <c r="E43" s="9">
        <v>5.6502169999999996</v>
      </c>
      <c r="F43" s="9">
        <v>4.7190329999999996</v>
      </c>
      <c r="G43" s="9">
        <v>4.5554769999999998</v>
      </c>
      <c r="H43" s="9">
        <v>8.2065350000000006</v>
      </c>
      <c r="I43" s="9">
        <v>12.68896</v>
      </c>
      <c r="J43" s="9">
        <v>11.21421</v>
      </c>
      <c r="K43" s="9">
        <v>5.083863</v>
      </c>
      <c r="L43" s="9">
        <v>6.467009</v>
      </c>
      <c r="M43" s="9">
        <v>3.859108</v>
      </c>
      <c r="N43" s="9">
        <v>3.8513959999999998</v>
      </c>
      <c r="O43" s="9">
        <v>3.9243440000000001</v>
      </c>
      <c r="P43" s="9">
        <v>3.6123590000000001</v>
      </c>
      <c r="Q43" s="9">
        <v>4.2465960000000003</v>
      </c>
      <c r="R43" s="9">
        <v>2.9649480000000001</v>
      </c>
      <c r="S43" s="9">
        <v>3.3079109999999998</v>
      </c>
      <c r="T43" s="9">
        <v>4.2089639999999999</v>
      </c>
      <c r="U43" s="9">
        <v>3.5881240000000001</v>
      </c>
      <c r="V43" s="10">
        <v>3.0723539999999998</v>
      </c>
    </row>
    <row r="45" spans="2:22" ht="16.5" thickBot="1">
      <c r="B45" s="4" t="s">
        <v>209</v>
      </c>
    </row>
    <row r="46" spans="2:22">
      <c r="B46" s="11"/>
      <c r="C46" s="279" t="s">
        <v>198</v>
      </c>
      <c r="D46" s="279"/>
      <c r="E46" s="279"/>
      <c r="F46" s="279"/>
      <c r="G46" s="279"/>
      <c r="H46" s="279" t="s">
        <v>199</v>
      </c>
      <c r="I46" s="279"/>
      <c r="J46" s="279"/>
      <c r="K46" s="279"/>
      <c r="L46" s="279"/>
      <c r="M46" s="279" t="s">
        <v>200</v>
      </c>
      <c r="N46" s="279"/>
      <c r="O46" s="279"/>
      <c r="P46" s="279"/>
      <c r="Q46" s="279"/>
      <c r="R46" s="279" t="s">
        <v>201</v>
      </c>
      <c r="S46" s="279"/>
      <c r="T46" s="279"/>
      <c r="U46" s="279"/>
      <c r="V46" s="280"/>
    </row>
    <row r="47" spans="2:22" ht="15.75" thickBot="1">
      <c r="B47" s="30" t="s">
        <v>164</v>
      </c>
      <c r="C47" s="9">
        <v>5.93</v>
      </c>
      <c r="D47" s="9">
        <v>13.3</v>
      </c>
      <c r="E47" s="9">
        <v>7.78</v>
      </c>
      <c r="F47" s="9">
        <v>10.9</v>
      </c>
      <c r="G47" s="9">
        <v>15.4</v>
      </c>
      <c r="H47" s="9">
        <v>24.8</v>
      </c>
      <c r="I47" s="9">
        <v>25.9</v>
      </c>
      <c r="J47" s="9">
        <v>20.8</v>
      </c>
      <c r="K47" s="9">
        <v>23.6</v>
      </c>
      <c r="L47" s="9">
        <v>19.899999999999999</v>
      </c>
      <c r="M47" s="9">
        <v>14.6</v>
      </c>
      <c r="N47" s="9">
        <v>9.02</v>
      </c>
      <c r="O47" s="9">
        <v>5.57</v>
      </c>
      <c r="P47" s="9">
        <v>9.51</v>
      </c>
      <c r="Q47" s="9">
        <v>8.4700000000000006</v>
      </c>
      <c r="R47" s="9">
        <v>13.1</v>
      </c>
      <c r="S47" s="9">
        <v>11.1</v>
      </c>
      <c r="T47" s="9">
        <v>21.5</v>
      </c>
      <c r="U47" s="9">
        <v>18.2</v>
      </c>
      <c r="V47" s="10">
        <v>13.7</v>
      </c>
    </row>
    <row r="49" spans="2:30" ht="16.5" thickBot="1">
      <c r="B49" s="4" t="s">
        <v>210</v>
      </c>
    </row>
    <row r="50" spans="2:30">
      <c r="B50" s="11"/>
      <c r="C50" s="279" t="s">
        <v>190</v>
      </c>
      <c r="D50" s="279"/>
      <c r="E50" s="279"/>
      <c r="F50" s="279"/>
      <c r="G50" s="279"/>
      <c r="H50" s="279"/>
      <c r="I50" s="279" t="s">
        <v>191</v>
      </c>
      <c r="J50" s="279"/>
      <c r="K50" s="279"/>
      <c r="L50" s="279"/>
      <c r="M50" s="279"/>
      <c r="N50" s="279"/>
      <c r="O50" s="279" t="s">
        <v>192</v>
      </c>
      <c r="P50" s="279"/>
      <c r="Q50" s="279"/>
      <c r="R50" s="279"/>
      <c r="S50" s="279"/>
      <c r="T50" s="279"/>
      <c r="U50" s="279" t="s">
        <v>193</v>
      </c>
      <c r="V50" s="279"/>
      <c r="W50" s="279"/>
      <c r="X50" s="279"/>
      <c r="Y50" s="279"/>
      <c r="Z50" s="280"/>
    </row>
    <row r="51" spans="2:30" ht="15.75" thickBot="1">
      <c r="B51" s="37" t="s">
        <v>211</v>
      </c>
      <c r="C51" s="9">
        <v>1368</v>
      </c>
      <c r="D51" s="9">
        <v>844.74</v>
      </c>
      <c r="E51" s="9">
        <v>1728.72</v>
      </c>
      <c r="F51" s="9">
        <v>1643.366</v>
      </c>
      <c r="G51" s="9">
        <v>804.65</v>
      </c>
      <c r="H51" s="9">
        <v>955.86749999999995</v>
      </c>
      <c r="I51" s="9">
        <v>135.19999999999999</v>
      </c>
      <c r="J51" s="9">
        <v>27.225000000000001</v>
      </c>
      <c r="K51" s="9">
        <v>55.47</v>
      </c>
      <c r="L51" s="9">
        <v>158.4375</v>
      </c>
      <c r="M51" s="9">
        <v>210.82599999999999</v>
      </c>
      <c r="N51" s="9">
        <v>59.643000000000001</v>
      </c>
      <c r="O51" s="9">
        <v>1059.174</v>
      </c>
      <c r="P51" s="9">
        <v>616.51199999999994</v>
      </c>
      <c r="Q51" s="9">
        <v>916.21799999999996</v>
      </c>
      <c r="R51" s="9">
        <v>582.62400000000002</v>
      </c>
      <c r="S51" s="9">
        <v>1412.4380000000001</v>
      </c>
      <c r="T51" s="9">
        <v>813.18600000000004</v>
      </c>
      <c r="U51" s="9">
        <v>186.2</v>
      </c>
      <c r="V51" s="9">
        <v>487.14150000000001</v>
      </c>
      <c r="W51" s="9">
        <v>258.57</v>
      </c>
      <c r="X51" s="9">
        <v>302.37900000000002</v>
      </c>
      <c r="Y51" s="9">
        <v>382.92500000000001</v>
      </c>
      <c r="Z51" s="10">
        <v>313.60000000000002</v>
      </c>
    </row>
    <row r="53" spans="2:30" ht="16.5" thickBot="1">
      <c r="B53" s="4" t="s">
        <v>212</v>
      </c>
    </row>
    <row r="54" spans="2:30">
      <c r="B54" s="11"/>
      <c r="C54" s="279" t="s">
        <v>190</v>
      </c>
      <c r="D54" s="279"/>
      <c r="E54" s="279"/>
      <c r="F54" s="279"/>
      <c r="G54" s="279"/>
      <c r="H54" s="279"/>
      <c r="I54" s="279" t="s">
        <v>191</v>
      </c>
      <c r="J54" s="279"/>
      <c r="K54" s="279"/>
      <c r="L54" s="279"/>
      <c r="M54" s="279"/>
      <c r="N54" s="279"/>
      <c r="O54" s="279" t="s">
        <v>192</v>
      </c>
      <c r="P54" s="279"/>
      <c r="Q54" s="279"/>
      <c r="R54" s="279"/>
      <c r="S54" s="279"/>
      <c r="T54" s="279"/>
      <c r="U54" s="279" t="s">
        <v>193</v>
      </c>
      <c r="V54" s="279"/>
      <c r="W54" s="279"/>
      <c r="X54" s="279"/>
      <c r="Y54" s="279"/>
      <c r="Z54" s="280"/>
    </row>
    <row r="55" spans="2:30" ht="15.75" thickBot="1">
      <c r="B55" s="37" t="s">
        <v>159</v>
      </c>
      <c r="C55" s="9">
        <v>0.52</v>
      </c>
      <c r="D55" s="9">
        <v>0.53400000000000003</v>
      </c>
      <c r="E55" s="9">
        <v>0.89500000000000002</v>
      </c>
      <c r="F55" s="9">
        <v>0.73099999999999998</v>
      </c>
      <c r="G55" s="9">
        <v>0.52700000000000002</v>
      </c>
      <c r="H55" s="9">
        <v>0.377</v>
      </c>
      <c r="I55" s="9">
        <v>0.113</v>
      </c>
      <c r="J55" s="9">
        <v>3.4000000000000002E-2</v>
      </c>
      <c r="K55" s="9">
        <v>5.8000000000000003E-2</v>
      </c>
      <c r="L55" s="9">
        <v>0.13500000000000001</v>
      </c>
      <c r="M55" s="9">
        <v>0.158</v>
      </c>
      <c r="N55" s="9">
        <v>5.6000000000000001E-2</v>
      </c>
      <c r="O55" s="9">
        <v>0.86499999999999999</v>
      </c>
      <c r="P55" s="9">
        <v>0.43099999999999999</v>
      </c>
      <c r="Q55" s="9">
        <v>0.59299999999999997</v>
      </c>
      <c r="R55" s="9">
        <v>0.35799999999999998</v>
      </c>
      <c r="S55" s="9">
        <v>0.72499999999999998</v>
      </c>
      <c r="T55" s="9">
        <v>0.63700000000000001</v>
      </c>
      <c r="U55" s="9">
        <v>0.17499999999999999</v>
      </c>
      <c r="V55" s="9">
        <v>0.44600000000000001</v>
      </c>
      <c r="W55" s="9">
        <v>0.20799999999999999</v>
      </c>
      <c r="X55" s="9">
        <v>0.246</v>
      </c>
      <c r="Y55" s="9">
        <v>0.32700000000000001</v>
      </c>
      <c r="Z55" s="10">
        <v>0.25600000000000001</v>
      </c>
    </row>
    <row r="57" spans="2:30" ht="16.5" thickBot="1">
      <c r="B57" s="4" t="s">
        <v>213</v>
      </c>
    </row>
    <row r="58" spans="2:30">
      <c r="B58" s="11"/>
      <c r="C58" s="279" t="s">
        <v>198</v>
      </c>
      <c r="D58" s="279"/>
      <c r="E58" s="279"/>
      <c r="F58" s="279"/>
      <c r="G58" s="279"/>
      <c r="H58" s="279"/>
      <c r="I58" s="279"/>
      <c r="J58" s="279" t="s">
        <v>199</v>
      </c>
      <c r="K58" s="279"/>
      <c r="L58" s="279"/>
      <c r="M58" s="279"/>
      <c r="N58" s="279"/>
      <c r="O58" s="279"/>
      <c r="P58" s="279"/>
      <c r="Q58" s="279" t="s">
        <v>200</v>
      </c>
      <c r="R58" s="279"/>
      <c r="S58" s="279"/>
      <c r="T58" s="279"/>
      <c r="U58" s="279"/>
      <c r="V58" s="279"/>
      <c r="W58" s="279"/>
      <c r="X58" s="279" t="s">
        <v>201</v>
      </c>
      <c r="Y58" s="279"/>
      <c r="Z58" s="279"/>
      <c r="AA58" s="279"/>
      <c r="AB58" s="279"/>
      <c r="AC58" s="279"/>
      <c r="AD58" s="280"/>
    </row>
    <row r="59" spans="2:30" ht="15.75" thickBot="1">
      <c r="B59" s="37" t="s">
        <v>211</v>
      </c>
      <c r="C59" s="9">
        <v>600</v>
      </c>
      <c r="D59" s="9">
        <v>1108.6410000000001</v>
      </c>
      <c r="E59" s="9">
        <v>696.13649999999996</v>
      </c>
      <c r="F59" s="9">
        <v>364.8</v>
      </c>
      <c r="G59" s="9">
        <v>757.74149999999997</v>
      </c>
      <c r="H59" s="9">
        <v>658.3175</v>
      </c>
      <c r="I59" s="9">
        <v>1225.25</v>
      </c>
      <c r="J59" s="9">
        <v>190.125</v>
      </c>
      <c r="K59" s="9">
        <v>185.13</v>
      </c>
      <c r="L59" s="9">
        <v>178.17599999999999</v>
      </c>
      <c r="M59" s="9">
        <v>157.60400000000001</v>
      </c>
      <c r="N59" s="9">
        <v>138.6</v>
      </c>
      <c r="O59" s="9">
        <v>258.75</v>
      </c>
      <c r="P59" s="9">
        <v>277.108</v>
      </c>
      <c r="Q59" s="9">
        <v>712.86</v>
      </c>
      <c r="R59" s="9">
        <v>1542.546</v>
      </c>
      <c r="S59" s="9">
        <v>739.26</v>
      </c>
      <c r="T59" s="9">
        <v>1420.0940000000001</v>
      </c>
      <c r="U59" s="9">
        <v>379.3125</v>
      </c>
      <c r="V59" s="9">
        <v>743.88599999999997</v>
      </c>
      <c r="W59" s="9">
        <v>628.42499999999995</v>
      </c>
      <c r="X59" s="9">
        <v>1206.576</v>
      </c>
      <c r="Y59" s="9">
        <v>1337.722</v>
      </c>
      <c r="Z59" s="9">
        <v>321.51249999999999</v>
      </c>
      <c r="AA59" s="9">
        <v>690</v>
      </c>
      <c r="AB59" s="9">
        <v>645.91800000000001</v>
      </c>
      <c r="AC59" s="9">
        <v>972</v>
      </c>
      <c r="AD59" s="10">
        <v>425.25</v>
      </c>
    </row>
    <row r="61" spans="2:30" ht="16.5" thickBot="1">
      <c r="B61" s="4" t="s">
        <v>214</v>
      </c>
    </row>
    <row r="62" spans="2:30">
      <c r="B62" s="11"/>
      <c r="C62" s="279" t="s">
        <v>198</v>
      </c>
      <c r="D62" s="279"/>
      <c r="E62" s="279"/>
      <c r="F62" s="279"/>
      <c r="G62" s="279"/>
      <c r="H62" s="279"/>
      <c r="I62" s="279"/>
      <c r="J62" s="279" t="s">
        <v>199</v>
      </c>
      <c r="K62" s="279"/>
      <c r="L62" s="279"/>
      <c r="M62" s="279"/>
      <c r="N62" s="279"/>
      <c r="O62" s="279"/>
      <c r="P62" s="279"/>
      <c r="Q62" s="279" t="s">
        <v>200</v>
      </c>
      <c r="R62" s="279"/>
      <c r="S62" s="279"/>
      <c r="T62" s="279"/>
      <c r="U62" s="279"/>
      <c r="V62" s="279"/>
      <c r="W62" s="279"/>
      <c r="X62" s="279" t="s">
        <v>201</v>
      </c>
      <c r="Y62" s="279"/>
      <c r="Z62" s="279"/>
      <c r="AA62" s="279"/>
      <c r="AB62" s="279"/>
      <c r="AC62" s="279"/>
      <c r="AD62" s="280"/>
    </row>
    <row r="63" spans="2:30" ht="15.75" thickBot="1">
      <c r="B63" s="37" t="s">
        <v>159</v>
      </c>
      <c r="C63" s="9">
        <v>0.47599999999999998</v>
      </c>
      <c r="D63" s="9">
        <v>0.67200000000000004</v>
      </c>
      <c r="E63" s="9">
        <v>0.45400000000000001</v>
      </c>
      <c r="F63" s="9">
        <v>0.32400000000000001</v>
      </c>
      <c r="G63" s="9">
        <v>0.55100000000000005</v>
      </c>
      <c r="H63" s="9">
        <v>0.52900000000000003</v>
      </c>
      <c r="I63" s="9">
        <v>0.85699999999999998</v>
      </c>
      <c r="J63" s="9">
        <v>0.16400000000000001</v>
      </c>
      <c r="K63" s="9">
        <v>0.187</v>
      </c>
      <c r="L63" s="9">
        <v>0.16700000000000001</v>
      </c>
      <c r="M63" s="9">
        <v>0.128</v>
      </c>
      <c r="N63" s="9">
        <v>0.17299999999999999</v>
      </c>
      <c r="O63" s="9">
        <v>0.25600000000000001</v>
      </c>
      <c r="P63" s="9">
        <v>0.28000000000000003</v>
      </c>
      <c r="Q63" s="9">
        <v>0.54100000000000004</v>
      </c>
      <c r="R63" s="9">
        <v>0.87</v>
      </c>
      <c r="S63" s="9">
        <v>0.57699999999999996</v>
      </c>
      <c r="T63" s="9">
        <v>0.97399999999999998</v>
      </c>
      <c r="U63" s="9">
        <v>0.34899999999999998</v>
      </c>
      <c r="V63" s="9">
        <v>0.44500000000000001</v>
      </c>
      <c r="W63" s="9">
        <v>0.40400000000000003</v>
      </c>
      <c r="X63" s="9">
        <v>0.70299999999999996</v>
      </c>
      <c r="Y63" s="9">
        <v>0.8</v>
      </c>
      <c r="Z63" s="9">
        <v>0.372</v>
      </c>
      <c r="AA63" s="9">
        <v>0.501</v>
      </c>
      <c r="AB63" s="9">
        <v>0.629</v>
      </c>
      <c r="AC63" s="9">
        <v>0.66200000000000003</v>
      </c>
      <c r="AD63" s="10">
        <v>0.3992</v>
      </c>
    </row>
  </sheetData>
  <mergeCells count="63">
    <mergeCell ref="J3:K3"/>
    <mergeCell ref="L3:M3"/>
    <mergeCell ref="N3:N4"/>
    <mergeCell ref="B3:B7"/>
    <mergeCell ref="C3:C4"/>
    <mergeCell ref="D3:F4"/>
    <mergeCell ref="G3:I4"/>
    <mergeCell ref="L10:N10"/>
    <mergeCell ref="C10:E10"/>
    <mergeCell ref="F10:H10"/>
    <mergeCell ref="I10:K10"/>
    <mergeCell ref="C14:E14"/>
    <mergeCell ref="F14:H14"/>
    <mergeCell ref="I14:K14"/>
    <mergeCell ref="L14:N14"/>
    <mergeCell ref="C18:E18"/>
    <mergeCell ref="F18:H18"/>
    <mergeCell ref="I18:K18"/>
    <mergeCell ref="L18:N18"/>
    <mergeCell ref="C26:G26"/>
    <mergeCell ref="H26:L26"/>
    <mergeCell ref="M26:Q26"/>
    <mergeCell ref="R26:V26"/>
    <mergeCell ref="C22:E22"/>
    <mergeCell ref="F22:H22"/>
    <mergeCell ref="I22:K22"/>
    <mergeCell ref="L22:N22"/>
    <mergeCell ref="C30:G30"/>
    <mergeCell ref="H30:L30"/>
    <mergeCell ref="M30:Q30"/>
    <mergeCell ref="R30:V30"/>
    <mergeCell ref="C34:G34"/>
    <mergeCell ref="H34:L34"/>
    <mergeCell ref="M34:Q34"/>
    <mergeCell ref="R34:V34"/>
    <mergeCell ref="C46:G46"/>
    <mergeCell ref="H46:L46"/>
    <mergeCell ref="M46:Q46"/>
    <mergeCell ref="R46:V46"/>
    <mergeCell ref="C38:G38"/>
    <mergeCell ref="H38:L38"/>
    <mergeCell ref="M38:Q38"/>
    <mergeCell ref="R38:V38"/>
    <mergeCell ref="C42:G42"/>
    <mergeCell ref="H42:L42"/>
    <mergeCell ref="M42:Q42"/>
    <mergeCell ref="R42:V42"/>
    <mergeCell ref="C50:H50"/>
    <mergeCell ref="I50:N50"/>
    <mergeCell ref="O50:T50"/>
    <mergeCell ref="U50:Z50"/>
    <mergeCell ref="C54:H54"/>
    <mergeCell ref="I54:N54"/>
    <mergeCell ref="O54:T54"/>
    <mergeCell ref="U54:Z54"/>
    <mergeCell ref="C62:I62"/>
    <mergeCell ref="J62:P62"/>
    <mergeCell ref="Q62:W62"/>
    <mergeCell ref="X62:AD62"/>
    <mergeCell ref="C58:I58"/>
    <mergeCell ref="J58:P58"/>
    <mergeCell ref="Q58:W58"/>
    <mergeCell ref="X58:AD58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44"/>
  <sheetViews>
    <sheetView workbookViewId="0">
      <selection sqref="A1:XFD1048576"/>
    </sheetView>
  </sheetViews>
  <sheetFormatPr defaultRowHeight="15"/>
  <cols>
    <col min="2" max="2" width="19.42578125" customWidth="1"/>
  </cols>
  <sheetData>
    <row r="2" spans="2:26" ht="16.5" thickBot="1">
      <c r="B2" s="4" t="s">
        <v>218</v>
      </c>
    </row>
    <row r="3" spans="2:26">
      <c r="B3" s="11"/>
      <c r="C3" s="279" t="s">
        <v>148</v>
      </c>
      <c r="D3" s="279"/>
      <c r="E3" s="279"/>
      <c r="F3" s="279"/>
      <c r="G3" s="279"/>
      <c r="H3" s="279"/>
      <c r="I3" s="279" t="s">
        <v>215</v>
      </c>
      <c r="J3" s="279"/>
      <c r="K3" s="279"/>
      <c r="L3" s="279"/>
      <c r="M3" s="279"/>
      <c r="N3" s="279"/>
      <c r="O3" s="279" t="s">
        <v>149</v>
      </c>
      <c r="P3" s="279"/>
      <c r="Q3" s="279"/>
      <c r="R3" s="279"/>
      <c r="S3" s="279"/>
      <c r="T3" s="279"/>
      <c r="U3" s="279" t="s">
        <v>216</v>
      </c>
      <c r="V3" s="279"/>
      <c r="W3" s="279"/>
      <c r="X3" s="279"/>
      <c r="Y3" s="279"/>
      <c r="Z3" s="280"/>
    </row>
    <row r="4" spans="2:26" ht="15.75" thickBot="1">
      <c r="B4" s="37" t="s">
        <v>217</v>
      </c>
      <c r="C4" s="9">
        <v>220.80709999999999</v>
      </c>
      <c r="D4" s="9">
        <v>531.63789999999995</v>
      </c>
      <c r="E4" s="9">
        <v>273.26339999999999</v>
      </c>
      <c r="F4" s="9">
        <v>323.13049999999998</v>
      </c>
      <c r="G4" s="9">
        <v>399.52449999999999</v>
      </c>
      <c r="H4" s="9">
        <v>258.01350000000002</v>
      </c>
      <c r="I4" s="9">
        <v>480.35270000000003</v>
      </c>
      <c r="J4" s="9">
        <v>105.3216</v>
      </c>
      <c r="K4" s="9">
        <v>221.67779999999999</v>
      </c>
      <c r="L4" s="9">
        <v>191.60380000000001</v>
      </c>
      <c r="M4" s="9">
        <v>390.80840000000001</v>
      </c>
      <c r="N4" s="9">
        <v>173.93279999999999</v>
      </c>
      <c r="O4" s="9">
        <v>10.976000000000001</v>
      </c>
      <c r="P4" s="9">
        <v>27.16412</v>
      </c>
      <c r="Q4" s="9">
        <v>0</v>
      </c>
      <c r="R4" s="9">
        <v>86.840639999999993</v>
      </c>
      <c r="S4" s="9">
        <v>157.81559999999999</v>
      </c>
      <c r="T4" s="9">
        <v>116.6442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10">
        <v>7.4969999999999999</v>
      </c>
    </row>
    <row r="6" spans="2:26" ht="16.5" thickBot="1">
      <c r="B6" s="4" t="s">
        <v>219</v>
      </c>
    </row>
    <row r="7" spans="2:26">
      <c r="B7" s="11"/>
      <c r="C7" s="279" t="s">
        <v>148</v>
      </c>
      <c r="D7" s="279"/>
      <c r="E7" s="279"/>
      <c r="F7" s="279"/>
      <c r="G7" s="279"/>
      <c r="H7" s="279"/>
      <c r="I7" s="279" t="s">
        <v>215</v>
      </c>
      <c r="J7" s="279"/>
      <c r="K7" s="279"/>
      <c r="L7" s="279"/>
      <c r="M7" s="279"/>
      <c r="N7" s="279"/>
      <c r="O7" s="279" t="s">
        <v>149</v>
      </c>
      <c r="P7" s="279"/>
      <c r="Q7" s="279"/>
      <c r="R7" s="279"/>
      <c r="S7" s="279"/>
      <c r="T7" s="279"/>
      <c r="U7" s="279" t="s">
        <v>216</v>
      </c>
      <c r="V7" s="279"/>
      <c r="W7" s="279"/>
      <c r="X7" s="279"/>
      <c r="Y7" s="279"/>
      <c r="Z7" s="280"/>
    </row>
    <row r="8" spans="2:26" ht="15.75" thickBot="1">
      <c r="B8" s="37" t="s">
        <v>159</v>
      </c>
      <c r="C8" s="9">
        <v>0.71499999999999997</v>
      </c>
      <c r="D8" s="9">
        <v>0.503</v>
      </c>
      <c r="E8" s="9">
        <v>0.48699999999999999</v>
      </c>
      <c r="F8" s="9">
        <v>0.69799999999999995</v>
      </c>
      <c r="G8" s="9">
        <v>0.44</v>
      </c>
      <c r="H8" s="9">
        <v>0.7</v>
      </c>
      <c r="I8" s="9">
        <v>0.75900000000000001</v>
      </c>
      <c r="J8" s="9">
        <v>0.27</v>
      </c>
      <c r="K8" s="9">
        <v>0.52</v>
      </c>
      <c r="L8" s="9">
        <v>0.53200000000000003</v>
      </c>
      <c r="M8" s="9">
        <v>0.38700000000000001</v>
      </c>
      <c r="N8" s="9">
        <v>0.34399999999999997</v>
      </c>
      <c r="O8" s="9">
        <v>3.2000000000000001E-2</v>
      </c>
      <c r="P8" s="9">
        <v>0.13</v>
      </c>
      <c r="Q8" s="9">
        <v>3.9E-2</v>
      </c>
      <c r="R8" s="9">
        <v>0.14199999999999999</v>
      </c>
      <c r="S8" s="9">
        <v>0.23699999999999999</v>
      </c>
      <c r="T8" s="9">
        <v>0</v>
      </c>
      <c r="U8" s="9">
        <v>5.0999999999999997E-2</v>
      </c>
      <c r="V8" s="9">
        <v>0</v>
      </c>
      <c r="W8" s="9">
        <v>0</v>
      </c>
      <c r="X8" s="9">
        <v>0</v>
      </c>
      <c r="Y8" s="9">
        <v>0</v>
      </c>
      <c r="Z8" s="10">
        <v>0</v>
      </c>
    </row>
    <row r="10" spans="2:26" ht="16.5" thickBot="1">
      <c r="B10" s="4" t="s">
        <v>220</v>
      </c>
    </row>
    <row r="11" spans="2:26">
      <c r="B11" s="11"/>
      <c r="C11" s="279" t="s">
        <v>221</v>
      </c>
      <c r="D11" s="279"/>
      <c r="E11" s="279"/>
      <c r="F11" s="279"/>
      <c r="G11" s="279"/>
      <c r="H11" s="279"/>
      <c r="I11" s="279" t="s">
        <v>222</v>
      </c>
      <c r="J11" s="279"/>
      <c r="K11" s="279"/>
      <c r="L11" s="279"/>
      <c r="M11" s="279"/>
      <c r="N11" s="279" t="s">
        <v>155</v>
      </c>
      <c r="O11" s="279"/>
      <c r="P11" s="279"/>
      <c r="Q11" s="279"/>
      <c r="R11" s="279"/>
      <c r="S11" s="279" t="s">
        <v>223</v>
      </c>
      <c r="T11" s="279"/>
      <c r="U11" s="279"/>
      <c r="V11" s="279"/>
      <c r="W11" s="279"/>
      <c r="X11" s="279"/>
      <c r="Y11" s="280"/>
      <c r="Z11" s="47"/>
    </row>
    <row r="12" spans="2:26" ht="15.75" thickBot="1">
      <c r="B12" s="37" t="s">
        <v>217</v>
      </c>
      <c r="C12" s="9">
        <v>348.16712999999999</v>
      </c>
      <c r="D12" s="9">
        <v>414.01850000000002</v>
      </c>
      <c r="E12" s="9">
        <v>157.3674</v>
      </c>
      <c r="F12" s="9">
        <v>192.44</v>
      </c>
      <c r="G12" s="9">
        <v>151.9563</v>
      </c>
      <c r="H12" s="9">
        <v>134.77879999999999</v>
      </c>
      <c r="I12" s="9">
        <v>209.09389999999999</v>
      </c>
      <c r="J12" s="9">
        <v>286.1499</v>
      </c>
      <c r="K12" s="9">
        <v>178.92400000000001</v>
      </c>
      <c r="L12" s="9">
        <v>140.08779999999999</v>
      </c>
      <c r="M12" s="9">
        <v>94.76294</v>
      </c>
      <c r="N12" s="9">
        <v>70.79495</v>
      </c>
      <c r="O12" s="9">
        <v>130.88149999999999</v>
      </c>
      <c r="P12" s="9">
        <v>117.3933</v>
      </c>
      <c r="Q12" s="9">
        <v>88.386920000000003</v>
      </c>
      <c r="R12" s="9">
        <v>109.19580000000001</v>
      </c>
      <c r="S12" s="9">
        <v>19.602</v>
      </c>
      <c r="T12" s="9">
        <v>29.248709999999999</v>
      </c>
      <c r="U12" s="9">
        <v>0</v>
      </c>
      <c r="V12" s="9">
        <v>13.868180000000001</v>
      </c>
      <c r="W12" s="9">
        <v>0</v>
      </c>
      <c r="X12" s="9">
        <v>33.33361</v>
      </c>
      <c r="Y12" s="10">
        <v>32.971209999999999</v>
      </c>
    </row>
    <row r="14" spans="2:26" ht="16.5" thickBot="1">
      <c r="B14" s="4" t="s">
        <v>224</v>
      </c>
    </row>
    <row r="15" spans="2:26">
      <c r="B15" s="11"/>
      <c r="C15" s="279" t="s">
        <v>221</v>
      </c>
      <c r="D15" s="279"/>
      <c r="E15" s="279"/>
      <c r="F15" s="279"/>
      <c r="G15" s="279"/>
      <c r="H15" s="279"/>
      <c r="I15" s="279" t="s">
        <v>222</v>
      </c>
      <c r="J15" s="279"/>
      <c r="K15" s="279"/>
      <c r="L15" s="279"/>
      <c r="M15" s="279"/>
      <c r="N15" s="279" t="s">
        <v>155</v>
      </c>
      <c r="O15" s="279"/>
      <c r="P15" s="279"/>
      <c r="Q15" s="279"/>
      <c r="R15" s="279"/>
      <c r="S15" s="279" t="s">
        <v>223</v>
      </c>
      <c r="T15" s="279"/>
      <c r="U15" s="279"/>
      <c r="V15" s="279"/>
      <c r="W15" s="279"/>
      <c r="X15" s="279"/>
      <c r="Y15" s="280"/>
    </row>
    <row r="16" spans="2:26" ht="15.75" thickBot="1">
      <c r="B16" s="37" t="s">
        <v>159</v>
      </c>
      <c r="C16" s="9">
        <v>0.57999999999999996</v>
      </c>
      <c r="D16" s="9">
        <v>0.58599999999999997</v>
      </c>
      <c r="E16" s="9">
        <v>0.51400000000000001</v>
      </c>
      <c r="F16" s="9">
        <v>0.95099999999999996</v>
      </c>
      <c r="G16" s="9">
        <v>0.69840000000000002</v>
      </c>
      <c r="H16" s="9">
        <v>0.99309999999999998</v>
      </c>
      <c r="I16" s="9">
        <v>0.51400000000000001</v>
      </c>
      <c r="J16" s="9">
        <v>0.63100000000000001</v>
      </c>
      <c r="K16" s="9">
        <v>0.36099999999999999</v>
      </c>
      <c r="L16" s="9">
        <v>0.35899999999999999</v>
      </c>
      <c r="M16" s="9">
        <v>0.70499999999999996</v>
      </c>
      <c r="N16" s="9">
        <v>0.249</v>
      </c>
      <c r="O16" s="9">
        <v>0.23499999999999999</v>
      </c>
      <c r="P16" s="9">
        <v>0.36</v>
      </c>
      <c r="Q16" s="9">
        <v>0.26900000000000002</v>
      </c>
      <c r="R16" s="9">
        <v>0.18</v>
      </c>
      <c r="S16" s="9">
        <v>9.7000000000000003E-2</v>
      </c>
      <c r="T16" s="9">
        <v>8.2000000000000003E-2</v>
      </c>
      <c r="U16" s="9">
        <v>0</v>
      </c>
      <c r="V16" s="9">
        <v>0.34</v>
      </c>
      <c r="W16" s="9">
        <v>0.215</v>
      </c>
      <c r="X16" s="9">
        <v>0</v>
      </c>
      <c r="Y16" s="10">
        <v>6.8000000000000005E-2</v>
      </c>
    </row>
    <row r="18" spans="2:31" ht="16.5" thickBot="1">
      <c r="B18" s="4" t="s">
        <v>226</v>
      </c>
      <c r="H18" s="4" t="s">
        <v>227</v>
      </c>
    </row>
    <row r="19" spans="2:31">
      <c r="B19" s="48" t="s">
        <v>225</v>
      </c>
      <c r="C19" s="79" t="s">
        <v>154</v>
      </c>
      <c r="D19" s="79" t="s">
        <v>222</v>
      </c>
      <c r="E19" s="79" t="s">
        <v>155</v>
      </c>
      <c r="F19" s="80" t="s">
        <v>223</v>
      </c>
      <c r="H19" s="12" t="s">
        <v>228</v>
      </c>
      <c r="I19" s="279" t="s">
        <v>221</v>
      </c>
      <c r="J19" s="279"/>
      <c r="K19" s="279"/>
      <c r="L19" s="279"/>
      <c r="M19" s="279"/>
      <c r="N19" s="279" t="s">
        <v>222</v>
      </c>
      <c r="O19" s="279"/>
      <c r="P19" s="279"/>
      <c r="Q19" s="279"/>
      <c r="R19" s="279"/>
      <c r="S19" s="279" t="s">
        <v>155</v>
      </c>
      <c r="T19" s="279"/>
      <c r="U19" s="279"/>
      <c r="V19" s="279"/>
      <c r="W19" s="279"/>
      <c r="X19" s="279" t="s">
        <v>223</v>
      </c>
      <c r="Y19" s="279"/>
      <c r="Z19" s="279"/>
      <c r="AA19" s="279"/>
      <c r="AB19" s="280"/>
      <c r="AC19" s="47"/>
      <c r="AD19" s="47"/>
      <c r="AE19" s="47"/>
    </row>
    <row r="20" spans="2:31" ht="15.75" thickBot="1">
      <c r="B20" s="49">
        <v>25</v>
      </c>
      <c r="C20" s="31">
        <v>1</v>
      </c>
      <c r="D20" s="31"/>
      <c r="E20" s="31"/>
      <c r="F20" s="32"/>
      <c r="H20" s="37" t="s">
        <v>162</v>
      </c>
      <c r="I20" s="9">
        <v>6.8739999999999997</v>
      </c>
      <c r="J20" s="9">
        <v>4.8550000000000004</v>
      </c>
      <c r="K20" s="9">
        <v>3.403</v>
      </c>
      <c r="L20" s="9">
        <v>5.5860000000000003</v>
      </c>
      <c r="M20" s="9">
        <v>6.5140000000000002</v>
      </c>
      <c r="N20" s="9">
        <v>7.7619999999999996</v>
      </c>
      <c r="O20" s="9">
        <v>6.6379999999999999</v>
      </c>
      <c r="P20" s="9">
        <v>3.927</v>
      </c>
      <c r="Q20" s="9">
        <v>4.8819999999999997</v>
      </c>
      <c r="R20" s="9">
        <v>6.2789999999999999</v>
      </c>
      <c r="S20" s="9">
        <v>10.233000000000001</v>
      </c>
      <c r="T20" s="9">
        <v>7.8540000000000001</v>
      </c>
      <c r="U20" s="9">
        <v>4.72</v>
      </c>
      <c r="V20" s="9">
        <v>7.8949999999999996</v>
      </c>
      <c r="W20" s="9">
        <v>3.778</v>
      </c>
      <c r="X20" s="9">
        <v>7.74</v>
      </c>
      <c r="Y20" s="9">
        <v>4.3520000000000003</v>
      </c>
      <c r="Z20" s="9">
        <v>4.7350000000000003</v>
      </c>
      <c r="AA20" s="9">
        <v>4.5419999999999998</v>
      </c>
      <c r="AB20" s="10">
        <v>5.5469999999999997</v>
      </c>
    </row>
    <row r="21" spans="2:31">
      <c r="B21" s="49">
        <v>30</v>
      </c>
      <c r="C21" s="31">
        <v>1</v>
      </c>
      <c r="D21" s="31"/>
      <c r="E21" s="31"/>
      <c r="F21" s="32"/>
    </row>
    <row r="22" spans="2:31" ht="16.5" thickBot="1">
      <c r="B22" s="49">
        <v>29</v>
      </c>
      <c r="C22" s="31">
        <v>1</v>
      </c>
      <c r="D22" s="31"/>
      <c r="E22" s="31"/>
      <c r="F22" s="32"/>
      <c r="H22" s="4" t="s">
        <v>229</v>
      </c>
    </row>
    <row r="23" spans="2:31">
      <c r="B23" s="49">
        <v>28</v>
      </c>
      <c r="C23" s="31">
        <v>1</v>
      </c>
      <c r="D23" s="31"/>
      <c r="E23" s="31"/>
      <c r="F23" s="32"/>
      <c r="H23" s="12" t="s">
        <v>230</v>
      </c>
      <c r="I23" s="279" t="s">
        <v>221</v>
      </c>
      <c r="J23" s="279"/>
      <c r="K23" s="279"/>
      <c r="L23" s="279"/>
      <c r="M23" s="279"/>
      <c r="N23" s="279" t="s">
        <v>222</v>
      </c>
      <c r="O23" s="279"/>
      <c r="P23" s="279"/>
      <c r="Q23" s="279"/>
      <c r="R23" s="279"/>
      <c r="S23" s="279" t="s">
        <v>155</v>
      </c>
      <c r="T23" s="279"/>
      <c r="U23" s="279"/>
      <c r="V23" s="279"/>
      <c r="W23" s="279"/>
      <c r="X23" s="279" t="s">
        <v>223</v>
      </c>
      <c r="Y23" s="279"/>
      <c r="Z23" s="279"/>
      <c r="AA23" s="279"/>
      <c r="AB23" s="280"/>
    </row>
    <row r="24" spans="2:31" ht="15.75" thickBot="1">
      <c r="B24" s="49">
        <v>35</v>
      </c>
      <c r="C24" s="31">
        <v>1</v>
      </c>
      <c r="D24" s="31"/>
      <c r="E24" s="31"/>
      <c r="F24" s="32"/>
      <c r="H24" s="37" t="s">
        <v>162</v>
      </c>
      <c r="I24" s="9">
        <v>2.0659999999999998</v>
      </c>
      <c r="J24" s="9">
        <v>4.734</v>
      </c>
      <c r="K24" s="9">
        <v>3.8029999999999999</v>
      </c>
      <c r="L24" s="9">
        <v>4.359</v>
      </c>
      <c r="M24" s="9">
        <v>2.8809999999999998</v>
      </c>
      <c r="N24" s="9">
        <v>7.2359999999999998</v>
      </c>
      <c r="O24" s="9">
        <v>3.3410000000000002</v>
      </c>
      <c r="P24" s="9">
        <v>5.0149999999999997</v>
      </c>
      <c r="Q24" s="9">
        <v>6.6529999999999996</v>
      </c>
      <c r="R24" s="9">
        <v>7.1870000000000003</v>
      </c>
      <c r="S24" s="9">
        <v>5.8310000000000004</v>
      </c>
      <c r="T24" s="9">
        <v>7.8310000000000004</v>
      </c>
      <c r="U24" s="9">
        <v>5.7679999999999998</v>
      </c>
      <c r="V24" s="9">
        <v>3.9119999999999999</v>
      </c>
      <c r="W24" s="9">
        <v>7.6859999999999999</v>
      </c>
      <c r="X24" s="9">
        <v>8.5109999999999992</v>
      </c>
      <c r="Y24" s="9">
        <v>7.984</v>
      </c>
      <c r="Z24" s="9">
        <v>11.93</v>
      </c>
      <c r="AA24" s="9">
        <v>10.874000000000001</v>
      </c>
      <c r="AB24" s="10">
        <v>10.984999999999999</v>
      </c>
    </row>
    <row r="25" spans="2:31">
      <c r="B25" s="49">
        <v>44</v>
      </c>
      <c r="C25" s="31">
        <v>1</v>
      </c>
      <c r="D25" s="31"/>
      <c r="E25" s="31"/>
      <c r="F25" s="32"/>
    </row>
    <row r="26" spans="2:31" ht="16.5" thickBot="1">
      <c r="B26" s="49">
        <v>52</v>
      </c>
      <c r="C26" s="31">
        <v>1</v>
      </c>
      <c r="D26" s="31"/>
      <c r="E26" s="31"/>
      <c r="F26" s="32"/>
      <c r="H26" s="4" t="s">
        <v>231</v>
      </c>
    </row>
    <row r="27" spans="2:31">
      <c r="B27" s="49">
        <v>43</v>
      </c>
      <c r="C27" s="31"/>
      <c r="D27" s="31">
        <v>1</v>
      </c>
      <c r="E27" s="31"/>
      <c r="F27" s="32"/>
      <c r="H27" s="11"/>
      <c r="I27" s="279" t="s">
        <v>221</v>
      </c>
      <c r="J27" s="279"/>
      <c r="K27" s="279"/>
      <c r="L27" s="279"/>
      <c r="M27" s="279" t="s">
        <v>222</v>
      </c>
      <c r="N27" s="279"/>
      <c r="O27" s="279"/>
      <c r="P27" s="279"/>
      <c r="Q27" s="279" t="s">
        <v>155</v>
      </c>
      <c r="R27" s="279"/>
      <c r="S27" s="279"/>
      <c r="T27" s="279"/>
      <c r="U27" s="279" t="s">
        <v>223</v>
      </c>
      <c r="V27" s="279"/>
      <c r="W27" s="279"/>
      <c r="X27" s="280"/>
      <c r="Y27" s="47"/>
      <c r="Z27" s="47"/>
      <c r="AA27" s="47"/>
      <c r="AB27" s="47"/>
    </row>
    <row r="28" spans="2:31" ht="15.75" thickBot="1">
      <c r="B28" s="49">
        <v>45</v>
      </c>
      <c r="C28" s="31"/>
      <c r="D28" s="31">
        <v>1</v>
      </c>
      <c r="E28" s="31"/>
      <c r="F28" s="32"/>
      <c r="H28" s="37" t="s">
        <v>173</v>
      </c>
      <c r="I28" s="39">
        <v>6</v>
      </c>
      <c r="J28" s="39">
        <v>10</v>
      </c>
      <c r="K28" s="39">
        <v>12</v>
      </c>
      <c r="L28" s="39">
        <v>13</v>
      </c>
      <c r="M28" s="39">
        <v>17</v>
      </c>
      <c r="N28" s="39">
        <v>16</v>
      </c>
      <c r="O28" s="39">
        <v>14</v>
      </c>
      <c r="P28" s="39">
        <v>25</v>
      </c>
      <c r="Q28" s="39">
        <v>19</v>
      </c>
      <c r="R28" s="39">
        <v>22</v>
      </c>
      <c r="S28" s="39">
        <v>18</v>
      </c>
      <c r="T28" s="39">
        <v>28</v>
      </c>
      <c r="U28" s="39">
        <v>51</v>
      </c>
      <c r="V28" s="39">
        <v>40</v>
      </c>
      <c r="W28" s="39">
        <v>26</v>
      </c>
      <c r="X28" s="40">
        <v>38</v>
      </c>
    </row>
    <row r="29" spans="2:31">
      <c r="B29" s="49">
        <v>35</v>
      </c>
      <c r="C29" s="31"/>
      <c r="D29" s="31">
        <v>1</v>
      </c>
      <c r="E29" s="31"/>
      <c r="F29" s="32"/>
    </row>
    <row r="30" spans="2:31" ht="16.5" thickBot="1">
      <c r="B30" s="49">
        <v>37</v>
      </c>
      <c r="C30" s="31"/>
      <c r="D30" s="31">
        <v>1</v>
      </c>
      <c r="E30" s="31"/>
      <c r="F30" s="32"/>
      <c r="H30" s="4" t="s">
        <v>232</v>
      </c>
    </row>
    <row r="31" spans="2:31">
      <c r="B31" s="49">
        <v>46</v>
      </c>
      <c r="C31" s="31"/>
      <c r="D31" s="31">
        <v>1</v>
      </c>
      <c r="E31" s="31"/>
      <c r="F31" s="32"/>
      <c r="H31" s="11"/>
      <c r="I31" s="279" t="s">
        <v>221</v>
      </c>
      <c r="J31" s="279"/>
      <c r="K31" s="279"/>
      <c r="L31" s="279"/>
      <c r="M31" s="279" t="s">
        <v>222</v>
      </c>
      <c r="N31" s="279"/>
      <c r="O31" s="279"/>
      <c r="P31" s="279"/>
      <c r="Q31" s="279" t="s">
        <v>155</v>
      </c>
      <c r="R31" s="279"/>
      <c r="S31" s="279"/>
      <c r="T31" s="279"/>
      <c r="U31" s="279" t="s">
        <v>223</v>
      </c>
      <c r="V31" s="279"/>
      <c r="W31" s="279"/>
      <c r="X31" s="280"/>
    </row>
    <row r="32" spans="2:31" ht="15.75" thickBot="1">
      <c r="B32" s="49">
        <v>49</v>
      </c>
      <c r="C32" s="31"/>
      <c r="D32" s="31"/>
      <c r="E32" s="31">
        <v>1</v>
      </c>
      <c r="F32" s="32"/>
      <c r="H32" s="37" t="s">
        <v>172</v>
      </c>
      <c r="I32" s="9">
        <v>1.0682449999999999</v>
      </c>
      <c r="J32" s="9">
        <v>1.3087789999999999</v>
      </c>
      <c r="K32" s="9">
        <v>0.88377700000000003</v>
      </c>
      <c r="L32" s="9">
        <v>0.73919900000000005</v>
      </c>
      <c r="M32" s="9">
        <v>1.5101929999999999</v>
      </c>
      <c r="N32" s="9">
        <v>1.055558</v>
      </c>
      <c r="O32" s="9">
        <v>1.1993830000000001</v>
      </c>
      <c r="P32" s="9">
        <v>0.79582600000000003</v>
      </c>
      <c r="Q32" s="9">
        <v>1.5284500000000001</v>
      </c>
      <c r="R32" s="9">
        <v>1.7854019999999999</v>
      </c>
      <c r="S32" s="9">
        <v>2.568308</v>
      </c>
      <c r="T32" s="9">
        <v>1.655016</v>
      </c>
      <c r="U32" s="9">
        <v>2.0976680000000001</v>
      </c>
      <c r="V32" s="9">
        <v>3.3030439999999999</v>
      </c>
      <c r="W32" s="9">
        <v>2.749317</v>
      </c>
      <c r="X32" s="10">
        <v>3.2239629999999999</v>
      </c>
    </row>
    <row r="33" spans="2:28">
      <c r="B33" s="49">
        <v>44</v>
      </c>
      <c r="C33" s="31"/>
      <c r="D33" s="31"/>
      <c r="E33" s="31">
        <v>1</v>
      </c>
      <c r="F33" s="32"/>
    </row>
    <row r="34" spans="2:28" ht="16.5" thickBot="1">
      <c r="B34" s="49">
        <v>51</v>
      </c>
      <c r="C34" s="31"/>
      <c r="D34" s="31"/>
      <c r="E34" s="31">
        <v>1</v>
      </c>
      <c r="F34" s="32"/>
      <c r="H34" s="4" t="s">
        <v>233</v>
      </c>
    </row>
    <row r="35" spans="2:28">
      <c r="B35" s="49">
        <v>54</v>
      </c>
      <c r="C35" s="31"/>
      <c r="D35" s="31"/>
      <c r="E35" s="31">
        <v>1</v>
      </c>
      <c r="F35" s="32"/>
      <c r="H35" s="11"/>
      <c r="I35" s="279" t="s">
        <v>221</v>
      </c>
      <c r="J35" s="279"/>
      <c r="K35" s="279"/>
      <c r="L35" s="279"/>
      <c r="M35" s="279"/>
      <c r="N35" s="279" t="s">
        <v>222</v>
      </c>
      <c r="O35" s="279"/>
      <c r="P35" s="279"/>
      <c r="Q35" s="279"/>
      <c r="R35" s="279"/>
      <c r="S35" s="279" t="s">
        <v>155</v>
      </c>
      <c r="T35" s="279"/>
      <c r="U35" s="279"/>
      <c r="V35" s="279"/>
      <c r="W35" s="279"/>
      <c r="X35" s="279" t="s">
        <v>223</v>
      </c>
      <c r="Y35" s="279"/>
      <c r="Z35" s="279"/>
      <c r="AA35" s="279"/>
      <c r="AB35" s="280"/>
    </row>
    <row r="36" spans="2:28" ht="15.75" thickBot="1">
      <c r="B36" s="49">
        <v>42</v>
      </c>
      <c r="C36" s="31"/>
      <c r="D36" s="31"/>
      <c r="E36" s="31">
        <v>1</v>
      </c>
      <c r="F36" s="32"/>
      <c r="H36" s="37" t="s">
        <v>88</v>
      </c>
      <c r="I36" s="9">
        <v>0.63962300000000005</v>
      </c>
      <c r="J36" s="9">
        <v>1.2867919999999999</v>
      </c>
      <c r="K36" s="9">
        <v>0.99811300000000003</v>
      </c>
      <c r="L36" s="9">
        <v>1.530189</v>
      </c>
      <c r="M36" s="9">
        <v>0.54528299999999996</v>
      </c>
      <c r="N36" s="9">
        <v>0.44150899999999998</v>
      </c>
      <c r="O36" s="9">
        <v>1.884906</v>
      </c>
      <c r="P36" s="9">
        <v>0.91509399999999996</v>
      </c>
      <c r="Q36" s="9">
        <v>0.63962300000000005</v>
      </c>
      <c r="R36" s="9">
        <v>1.0924529999999999</v>
      </c>
      <c r="S36" s="9">
        <v>0.46981099999999998</v>
      </c>
      <c r="T36" s="9">
        <v>0.20566000000000001</v>
      </c>
      <c r="U36" s="9">
        <v>0.49811299999999997</v>
      </c>
      <c r="V36" s="9">
        <v>0.32075500000000001</v>
      </c>
      <c r="W36" s="9">
        <v>0.79056599999999999</v>
      </c>
      <c r="X36" s="9">
        <v>0.34716999999999998</v>
      </c>
      <c r="Y36" s="9">
        <v>0.56415099999999996</v>
      </c>
      <c r="Z36" s="9">
        <v>0.262264</v>
      </c>
      <c r="AA36" s="9">
        <v>0.46981099999999998</v>
      </c>
      <c r="AB36" s="10">
        <v>0.49245299999999997</v>
      </c>
    </row>
    <row r="37" spans="2:28">
      <c r="B37" s="49">
        <v>51</v>
      </c>
      <c r="C37" s="31"/>
      <c r="D37" s="31"/>
      <c r="E37" s="31"/>
      <c r="F37" s="32">
        <v>1</v>
      </c>
    </row>
    <row r="38" spans="2:28" ht="16.5" thickBot="1">
      <c r="B38" s="49">
        <v>65</v>
      </c>
      <c r="C38" s="31"/>
      <c r="D38" s="31"/>
      <c r="E38" s="31"/>
      <c r="F38" s="32">
        <v>1</v>
      </c>
      <c r="H38" s="4" t="s">
        <v>234</v>
      </c>
    </row>
    <row r="39" spans="2:28">
      <c r="B39" s="49">
        <v>55</v>
      </c>
      <c r="C39" s="31"/>
      <c r="D39" s="31"/>
      <c r="E39" s="31"/>
      <c r="F39" s="32">
        <v>1</v>
      </c>
      <c r="H39" s="11"/>
      <c r="I39" s="279" t="s">
        <v>221</v>
      </c>
      <c r="J39" s="279"/>
      <c r="K39" s="279"/>
      <c r="L39" s="279"/>
      <c r="M39" s="279"/>
      <c r="N39" s="279" t="s">
        <v>222</v>
      </c>
      <c r="O39" s="279"/>
      <c r="P39" s="279"/>
      <c r="Q39" s="279"/>
      <c r="R39" s="279"/>
      <c r="S39" s="279" t="s">
        <v>155</v>
      </c>
      <c r="T39" s="279"/>
      <c r="U39" s="279"/>
      <c r="V39" s="279"/>
      <c r="W39" s="279"/>
      <c r="X39" s="279" t="s">
        <v>223</v>
      </c>
      <c r="Y39" s="279"/>
      <c r="Z39" s="279"/>
      <c r="AA39" s="279"/>
      <c r="AB39" s="280"/>
    </row>
    <row r="40" spans="2:28" ht="15.75" thickBot="1">
      <c r="B40" s="49">
        <v>80</v>
      </c>
      <c r="C40" s="31"/>
      <c r="D40" s="31"/>
      <c r="E40" s="31"/>
      <c r="F40" s="32">
        <v>0</v>
      </c>
      <c r="H40" s="37" t="s">
        <v>90</v>
      </c>
      <c r="I40" s="9">
        <v>1.046543</v>
      </c>
      <c r="J40" s="9">
        <v>1.3723399999999999</v>
      </c>
      <c r="K40" s="9">
        <v>1.259309</v>
      </c>
      <c r="L40" s="9">
        <v>0.57446799999999998</v>
      </c>
      <c r="M40" s="9">
        <v>0.74734</v>
      </c>
      <c r="N40" s="9">
        <v>0.78058499999999997</v>
      </c>
      <c r="O40" s="9">
        <v>0.59441500000000003</v>
      </c>
      <c r="P40" s="9">
        <v>0.40824500000000002</v>
      </c>
      <c r="Q40" s="9">
        <v>1.625</v>
      </c>
      <c r="R40" s="9">
        <v>1.4986699999999999</v>
      </c>
      <c r="S40" s="9">
        <v>5.4481380000000001</v>
      </c>
      <c r="T40" s="9">
        <v>3.958777</v>
      </c>
      <c r="U40" s="9">
        <v>2.4561169999999999</v>
      </c>
      <c r="V40" s="9">
        <v>1.525266</v>
      </c>
      <c r="W40" s="9">
        <v>2.4960110000000002</v>
      </c>
      <c r="X40" s="9">
        <v>1.538564</v>
      </c>
      <c r="Y40" s="9">
        <v>2.6888299999999998</v>
      </c>
      <c r="Z40" s="9">
        <v>1.871011</v>
      </c>
      <c r="AA40" s="9">
        <v>1.884309</v>
      </c>
      <c r="AB40" s="10">
        <v>5.3351059999999997</v>
      </c>
    </row>
    <row r="41" spans="2:28">
      <c r="B41" s="49">
        <v>80</v>
      </c>
      <c r="C41" s="31"/>
      <c r="D41" s="31"/>
      <c r="E41" s="31"/>
      <c r="F41" s="32">
        <v>0</v>
      </c>
    </row>
    <row r="42" spans="2:28" ht="16.5" thickBot="1">
      <c r="B42" s="49">
        <v>58</v>
      </c>
      <c r="C42" s="31"/>
      <c r="D42" s="31"/>
      <c r="E42" s="31"/>
      <c r="F42" s="32">
        <v>1</v>
      </c>
      <c r="H42" s="4" t="s">
        <v>235</v>
      </c>
    </row>
    <row r="43" spans="2:28" ht="15.75" thickBot="1">
      <c r="B43" s="50">
        <v>62</v>
      </c>
      <c r="C43" s="39"/>
      <c r="D43" s="39"/>
      <c r="E43" s="39"/>
      <c r="F43" s="40">
        <v>1</v>
      </c>
      <c r="H43" s="11"/>
      <c r="I43" s="279" t="s">
        <v>221</v>
      </c>
      <c r="J43" s="279"/>
      <c r="K43" s="279"/>
      <c r="L43" s="279"/>
      <c r="M43" s="279"/>
      <c r="N43" s="279" t="s">
        <v>222</v>
      </c>
      <c r="O43" s="279"/>
      <c r="P43" s="279"/>
      <c r="Q43" s="279"/>
      <c r="R43" s="279"/>
      <c r="S43" s="279" t="s">
        <v>155</v>
      </c>
      <c r="T43" s="279"/>
      <c r="U43" s="279"/>
      <c r="V43" s="279"/>
      <c r="W43" s="279"/>
      <c r="X43" s="279" t="s">
        <v>223</v>
      </c>
      <c r="Y43" s="279"/>
      <c r="Z43" s="279"/>
      <c r="AA43" s="279"/>
      <c r="AB43" s="280"/>
    </row>
    <row r="44" spans="2:28" ht="15.75" thickBot="1">
      <c r="H44" s="37" t="s">
        <v>93</v>
      </c>
      <c r="I44" s="9">
        <v>0.85416700000000001</v>
      </c>
      <c r="J44" s="9">
        <v>1.2708330000000001</v>
      </c>
      <c r="K44" s="9">
        <v>1.1458330000000001</v>
      </c>
      <c r="L44" s="9">
        <v>0.70833299999999999</v>
      </c>
      <c r="M44" s="9">
        <v>1.0208330000000001</v>
      </c>
      <c r="N44" s="9">
        <v>1.1666669999999999</v>
      </c>
      <c r="O44" s="9">
        <v>0.79166700000000001</v>
      </c>
      <c r="P44" s="9">
        <v>0.89583299999999999</v>
      </c>
      <c r="Q44" s="9">
        <v>1.1000000000000001</v>
      </c>
      <c r="R44" s="9">
        <v>1.25</v>
      </c>
      <c r="S44" s="9">
        <v>1.3333330000000001</v>
      </c>
      <c r="T44" s="9">
        <v>1.875</v>
      </c>
      <c r="U44" s="9">
        <v>1.4375</v>
      </c>
      <c r="V44" s="9">
        <v>1.1875</v>
      </c>
      <c r="W44" s="9">
        <v>1.3541669999999999</v>
      </c>
      <c r="X44" s="9">
        <v>1.2083330000000001</v>
      </c>
      <c r="Y44" s="9">
        <v>1.75</v>
      </c>
      <c r="Z44" s="9">
        <v>1.6666669999999999</v>
      </c>
      <c r="AA44" s="9">
        <v>1.3125</v>
      </c>
      <c r="AB44" s="10">
        <v>1.3125</v>
      </c>
    </row>
  </sheetData>
  <mergeCells count="44">
    <mergeCell ref="C3:H3"/>
    <mergeCell ref="I3:N3"/>
    <mergeCell ref="O3:T3"/>
    <mergeCell ref="U3:Z3"/>
    <mergeCell ref="C7:H7"/>
    <mergeCell ref="I7:N7"/>
    <mergeCell ref="O7:T7"/>
    <mergeCell ref="U7:Z7"/>
    <mergeCell ref="S11:Y11"/>
    <mergeCell ref="C15:H15"/>
    <mergeCell ref="I15:M15"/>
    <mergeCell ref="N15:R15"/>
    <mergeCell ref="S15:Y15"/>
    <mergeCell ref="C11:H11"/>
    <mergeCell ref="I11:M11"/>
    <mergeCell ref="N11:R11"/>
    <mergeCell ref="I27:L27"/>
    <mergeCell ref="M27:P27"/>
    <mergeCell ref="Q27:T27"/>
    <mergeCell ref="U27:X27"/>
    <mergeCell ref="N19:R19"/>
    <mergeCell ref="S19:W19"/>
    <mergeCell ref="X19:AB19"/>
    <mergeCell ref="I23:M23"/>
    <mergeCell ref="N23:R23"/>
    <mergeCell ref="S23:W23"/>
    <mergeCell ref="X23:AB23"/>
    <mergeCell ref="I19:M19"/>
    <mergeCell ref="I31:L31"/>
    <mergeCell ref="M31:P31"/>
    <mergeCell ref="Q31:T31"/>
    <mergeCell ref="U31:X31"/>
    <mergeCell ref="I35:M35"/>
    <mergeCell ref="I43:M43"/>
    <mergeCell ref="N43:R43"/>
    <mergeCell ref="S43:W43"/>
    <mergeCell ref="X43:AB43"/>
    <mergeCell ref="N35:R35"/>
    <mergeCell ref="S35:W35"/>
    <mergeCell ref="X35:AB35"/>
    <mergeCell ref="I39:M39"/>
    <mergeCell ref="N39:R39"/>
    <mergeCell ref="S39:W39"/>
    <mergeCell ref="X39:AB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8"/>
  <sheetViews>
    <sheetView workbookViewId="0">
      <selection sqref="A1:XFD1048576"/>
    </sheetView>
  </sheetViews>
  <sheetFormatPr defaultRowHeight="15"/>
  <sheetData>
    <row r="2" spans="2:26" ht="16.5" thickBot="1">
      <c r="B2" s="4" t="s">
        <v>236</v>
      </c>
    </row>
    <row r="3" spans="2:26">
      <c r="B3" s="11"/>
      <c r="C3" s="279" t="s">
        <v>221</v>
      </c>
      <c r="D3" s="279"/>
      <c r="E3" s="279"/>
      <c r="F3" s="279"/>
      <c r="G3" s="279"/>
      <c r="H3" s="279"/>
      <c r="I3" s="279" t="s">
        <v>222</v>
      </c>
      <c r="J3" s="279"/>
      <c r="K3" s="279"/>
      <c r="L3" s="279"/>
      <c r="M3" s="279"/>
      <c r="N3" s="279"/>
      <c r="O3" s="279" t="s">
        <v>155</v>
      </c>
      <c r="P3" s="279"/>
      <c r="Q3" s="279"/>
      <c r="R3" s="279"/>
      <c r="S3" s="279"/>
      <c r="T3" s="279"/>
      <c r="U3" s="279" t="s">
        <v>223</v>
      </c>
      <c r="V3" s="279"/>
      <c r="W3" s="279"/>
      <c r="X3" s="279"/>
      <c r="Y3" s="279"/>
      <c r="Z3" s="280"/>
    </row>
    <row r="4" spans="2:26" ht="15.75" thickBot="1">
      <c r="B4" s="51" t="s">
        <v>237</v>
      </c>
      <c r="C4" s="33">
        <v>717.87599999999998</v>
      </c>
      <c r="D4" s="33">
        <v>1371.1679999999999</v>
      </c>
      <c r="E4" s="33">
        <v>1572.16</v>
      </c>
      <c r="F4" s="33">
        <v>1029.0999999999999</v>
      </c>
      <c r="G4" s="33">
        <v>1042.8399999999999</v>
      </c>
      <c r="H4" s="33">
        <v>1016.452</v>
      </c>
      <c r="I4" s="33">
        <v>532.72799999999995</v>
      </c>
      <c r="J4" s="33">
        <v>1360.95</v>
      </c>
      <c r="K4" s="33">
        <v>1264.7639999999999</v>
      </c>
      <c r="L4" s="33">
        <v>1401.4</v>
      </c>
      <c r="M4" s="33">
        <v>1587.6</v>
      </c>
      <c r="N4" s="33">
        <v>919.6</v>
      </c>
      <c r="O4" s="33">
        <v>269.11450000000002</v>
      </c>
      <c r="P4" s="33">
        <v>586.59749999999997</v>
      </c>
      <c r="Q4" s="33">
        <v>219.04</v>
      </c>
      <c r="R4" s="33">
        <v>517.495</v>
      </c>
      <c r="S4" s="33">
        <v>286.875</v>
      </c>
      <c r="T4" s="33">
        <v>534.33600000000001</v>
      </c>
      <c r="U4" s="33">
        <v>38.662999999999997</v>
      </c>
      <c r="V4" s="33">
        <v>81.12</v>
      </c>
      <c r="W4" s="33">
        <v>311.27249999999998</v>
      </c>
      <c r="X4" s="33">
        <v>60.305999999999997</v>
      </c>
      <c r="Y4" s="33">
        <v>57.558</v>
      </c>
      <c r="Z4" s="34">
        <v>388.12900000000002</v>
      </c>
    </row>
    <row r="6" spans="2:26" ht="16.5" thickBot="1">
      <c r="B6" s="4" t="s">
        <v>238</v>
      </c>
    </row>
    <row r="7" spans="2:26">
      <c r="B7" s="11"/>
      <c r="C7" s="279" t="s">
        <v>221</v>
      </c>
      <c r="D7" s="279"/>
      <c r="E7" s="279"/>
      <c r="F7" s="279"/>
      <c r="G7" s="279"/>
      <c r="H7" s="279"/>
      <c r="I7" s="279" t="s">
        <v>222</v>
      </c>
      <c r="J7" s="279"/>
      <c r="K7" s="279"/>
      <c r="L7" s="279"/>
      <c r="M7" s="279"/>
      <c r="N7" s="279"/>
      <c r="O7" s="279" t="s">
        <v>155</v>
      </c>
      <c r="P7" s="279"/>
      <c r="Q7" s="279"/>
      <c r="R7" s="279"/>
      <c r="S7" s="279"/>
      <c r="T7" s="279"/>
      <c r="U7" s="279" t="s">
        <v>223</v>
      </c>
      <c r="V7" s="279"/>
      <c r="W7" s="279"/>
      <c r="X7" s="279"/>
      <c r="Y7" s="279"/>
      <c r="Z7" s="280"/>
    </row>
    <row r="8" spans="2:26" ht="15.75" thickBot="1">
      <c r="B8" s="37" t="s">
        <v>159</v>
      </c>
      <c r="C8" s="9">
        <v>0.55000000000000004</v>
      </c>
      <c r="D8" s="9">
        <v>0.98</v>
      </c>
      <c r="E8" s="9">
        <v>1.01</v>
      </c>
      <c r="F8" s="9">
        <v>0.85</v>
      </c>
      <c r="G8" s="9">
        <v>0.72</v>
      </c>
      <c r="H8" s="9">
        <v>0.76</v>
      </c>
      <c r="I8" s="9">
        <v>0.56999999999999995</v>
      </c>
      <c r="J8" s="9">
        <v>0.89</v>
      </c>
      <c r="K8" s="9">
        <v>0.47</v>
      </c>
      <c r="L8" s="9">
        <v>0.66</v>
      </c>
      <c r="M8" s="9">
        <v>1.05</v>
      </c>
      <c r="N8" s="9">
        <v>0.54</v>
      </c>
      <c r="O8" s="9">
        <v>0.28999999999999998</v>
      </c>
      <c r="P8" s="9">
        <v>0.63</v>
      </c>
      <c r="Q8" s="9">
        <v>0.25</v>
      </c>
      <c r="R8" s="9">
        <v>0.46</v>
      </c>
      <c r="S8" s="9">
        <v>0.22</v>
      </c>
      <c r="T8" s="9">
        <v>0.5</v>
      </c>
      <c r="U8" s="9">
        <v>0.05</v>
      </c>
      <c r="V8" s="9">
        <v>0.08</v>
      </c>
      <c r="W8" s="9">
        <v>0.23</v>
      </c>
      <c r="X8" s="9">
        <v>7.0000000000000007E-2</v>
      </c>
      <c r="Y8" s="9">
        <v>0.09</v>
      </c>
      <c r="Z8" s="10">
        <v>0.34</v>
      </c>
    </row>
    <row r="10" spans="2:26" ht="16.5" thickBot="1">
      <c r="B10" s="4" t="s">
        <v>240</v>
      </c>
    </row>
    <row r="11" spans="2:26">
      <c r="B11" s="11" t="s">
        <v>239</v>
      </c>
      <c r="C11" s="279" t="s">
        <v>221</v>
      </c>
      <c r="D11" s="279"/>
      <c r="E11" s="279"/>
      <c r="F11" s="279"/>
      <c r="G11" s="279"/>
      <c r="H11" s="279"/>
      <c r="I11" s="279" t="s">
        <v>222</v>
      </c>
      <c r="J11" s="279"/>
      <c r="K11" s="279"/>
      <c r="L11" s="279"/>
      <c r="M11" s="279"/>
      <c r="N11" s="279"/>
      <c r="O11" s="279" t="s">
        <v>155</v>
      </c>
      <c r="P11" s="279"/>
      <c r="Q11" s="279"/>
      <c r="R11" s="279"/>
      <c r="S11" s="279"/>
      <c r="T11" s="279"/>
      <c r="U11" s="279" t="s">
        <v>223</v>
      </c>
      <c r="V11" s="279"/>
      <c r="W11" s="279"/>
      <c r="X11" s="279"/>
      <c r="Y11" s="279"/>
      <c r="Z11" s="280"/>
    </row>
    <row r="12" spans="2:26">
      <c r="B12" s="49">
        <v>0</v>
      </c>
      <c r="C12" s="6">
        <v>17.420000000000002</v>
      </c>
      <c r="D12" s="6">
        <v>16.54</v>
      </c>
      <c r="E12" s="6">
        <v>16.28</v>
      </c>
      <c r="F12" s="6">
        <v>17.3</v>
      </c>
      <c r="G12" s="6">
        <v>17.12</v>
      </c>
      <c r="H12" s="6">
        <v>16.440000000000001</v>
      </c>
      <c r="I12" s="6">
        <v>18.739999999999998</v>
      </c>
      <c r="J12" s="6">
        <v>14.73</v>
      </c>
      <c r="K12" s="6">
        <v>16.079999999999998</v>
      </c>
      <c r="L12" s="6">
        <v>17.399999999999999</v>
      </c>
      <c r="M12" s="6">
        <v>18.86</v>
      </c>
      <c r="N12" s="6">
        <v>17.559999999999999</v>
      </c>
      <c r="O12" s="6">
        <v>17.829999999999998</v>
      </c>
      <c r="P12" s="6">
        <v>17.71</v>
      </c>
      <c r="Q12" s="6">
        <v>17.02</v>
      </c>
      <c r="R12" s="6">
        <v>17.5</v>
      </c>
      <c r="S12" s="6">
        <v>18.36</v>
      </c>
      <c r="T12" s="6">
        <v>18.670000000000002</v>
      </c>
      <c r="U12" s="6">
        <v>17.809999999999999</v>
      </c>
      <c r="V12" s="6">
        <v>18.64</v>
      </c>
      <c r="W12" s="6">
        <v>17</v>
      </c>
      <c r="X12" s="6">
        <v>17.420000000000002</v>
      </c>
      <c r="Y12" s="6">
        <v>18.68</v>
      </c>
      <c r="Z12" s="7">
        <v>18.98</v>
      </c>
    </row>
    <row r="13" spans="2:26">
      <c r="B13" s="49">
        <v>7</v>
      </c>
      <c r="C13" s="6">
        <v>14.46</v>
      </c>
      <c r="D13" s="6">
        <v>15.97</v>
      </c>
      <c r="E13" s="6">
        <v>17.66</v>
      </c>
      <c r="F13" s="6">
        <v>17.600000000000001</v>
      </c>
      <c r="G13" s="6">
        <v>17.45</v>
      </c>
      <c r="H13" s="6">
        <v>17.66</v>
      </c>
      <c r="I13" s="6">
        <v>18.23</v>
      </c>
      <c r="J13" s="6">
        <v>15.64</v>
      </c>
      <c r="K13" s="6">
        <v>16.22</v>
      </c>
      <c r="L13" s="6">
        <v>17.100000000000001</v>
      </c>
      <c r="M13" s="6">
        <v>19.05</v>
      </c>
      <c r="N13" s="6">
        <v>17.920000000000002</v>
      </c>
      <c r="O13" s="6">
        <v>18.260000000000002</v>
      </c>
      <c r="P13" s="6">
        <v>18.600000000000001</v>
      </c>
      <c r="Q13" s="6">
        <v>17.68</v>
      </c>
      <c r="R13" s="6">
        <v>17.68</v>
      </c>
      <c r="S13" s="6">
        <v>18.989999999999998</v>
      </c>
      <c r="T13" s="6">
        <v>19.100000000000001</v>
      </c>
      <c r="U13" s="6">
        <v>18.63</v>
      </c>
      <c r="V13" s="6">
        <v>18.68</v>
      </c>
      <c r="W13" s="6">
        <v>18.2</v>
      </c>
      <c r="X13" s="6">
        <v>17.68</v>
      </c>
      <c r="Y13" s="6">
        <v>18.78</v>
      </c>
      <c r="Z13" s="7">
        <v>18.68</v>
      </c>
    </row>
    <row r="14" spans="2:26" ht="15.75" thickBot="1">
      <c r="B14" s="50">
        <v>13</v>
      </c>
      <c r="C14" s="9">
        <v>18.18</v>
      </c>
      <c r="D14" s="9">
        <v>16.18</v>
      </c>
      <c r="E14" s="9">
        <v>17.87</v>
      </c>
      <c r="F14" s="9">
        <v>12.27</v>
      </c>
      <c r="G14" s="9">
        <v>17.18</v>
      </c>
      <c r="H14" s="9">
        <v>17.5</v>
      </c>
      <c r="I14" s="9">
        <v>18.16</v>
      </c>
      <c r="J14" s="9">
        <v>15.61</v>
      </c>
      <c r="K14" s="9">
        <v>16.41</v>
      </c>
      <c r="L14" s="9">
        <v>18.03</v>
      </c>
      <c r="M14" s="9">
        <v>20.34</v>
      </c>
      <c r="N14" s="9">
        <v>17.850000000000001</v>
      </c>
      <c r="O14" s="9">
        <v>19</v>
      </c>
      <c r="P14" s="9">
        <v>18.43</v>
      </c>
      <c r="Q14" s="9">
        <v>18.75</v>
      </c>
      <c r="R14" s="9">
        <v>18.34</v>
      </c>
      <c r="S14" s="9">
        <v>19.27</v>
      </c>
      <c r="T14" s="9">
        <v>19.920000000000002</v>
      </c>
      <c r="U14" s="9">
        <v>19.309999999999999</v>
      </c>
      <c r="V14" s="9">
        <v>18.989999999999998</v>
      </c>
      <c r="W14" s="9">
        <v>18.13</v>
      </c>
      <c r="X14" s="9">
        <v>18.059999999999999</v>
      </c>
      <c r="Y14" s="9">
        <v>19.39</v>
      </c>
      <c r="Z14" s="10">
        <v>19.149999999999999</v>
      </c>
    </row>
    <row r="16" spans="2:26" ht="16.5" thickBot="1">
      <c r="B16" s="4" t="s">
        <v>241</v>
      </c>
    </row>
    <row r="17" spans="2:14">
      <c r="B17" s="11"/>
      <c r="C17" s="279" t="s">
        <v>95</v>
      </c>
      <c r="D17" s="279"/>
      <c r="E17" s="279"/>
      <c r="F17" s="279"/>
      <c r="G17" s="279"/>
      <c r="H17" s="279"/>
      <c r="I17" s="279" t="s">
        <v>129</v>
      </c>
      <c r="J17" s="279"/>
      <c r="K17" s="279"/>
      <c r="L17" s="279"/>
      <c r="M17" s="279"/>
      <c r="N17" s="280"/>
    </row>
    <row r="18" spans="2:14" ht="15.75" thickBot="1">
      <c r="B18" s="51" t="s">
        <v>237</v>
      </c>
      <c r="C18" s="9">
        <v>1266.9760000000001</v>
      </c>
      <c r="D18" s="9">
        <v>1952.288</v>
      </c>
      <c r="E18" s="9">
        <v>1814.76</v>
      </c>
      <c r="F18" s="9">
        <v>2174.1660000000002</v>
      </c>
      <c r="G18" s="9">
        <v>892.6875</v>
      </c>
      <c r="H18" s="9">
        <v>925.75250000000005</v>
      </c>
      <c r="I18" s="9">
        <v>84.532499999999999</v>
      </c>
      <c r="J18" s="9">
        <v>331.875</v>
      </c>
      <c r="K18" s="9">
        <v>153.6</v>
      </c>
      <c r="L18" s="9">
        <v>190.7825</v>
      </c>
      <c r="M18" s="9">
        <v>205.8</v>
      </c>
      <c r="N18" s="10">
        <v>183.9965</v>
      </c>
    </row>
    <row r="20" spans="2:14" ht="16.5" thickBot="1">
      <c r="B20" s="4" t="s">
        <v>242</v>
      </c>
    </row>
    <row r="21" spans="2:14">
      <c r="B21" s="11"/>
      <c r="C21" s="279" t="s">
        <v>95</v>
      </c>
      <c r="D21" s="279"/>
      <c r="E21" s="279"/>
      <c r="F21" s="279"/>
      <c r="G21" s="279"/>
      <c r="H21" s="279"/>
      <c r="I21" s="279" t="s">
        <v>129</v>
      </c>
      <c r="J21" s="279"/>
      <c r="K21" s="279"/>
      <c r="L21" s="279"/>
      <c r="M21" s="279"/>
      <c r="N21" s="280"/>
    </row>
    <row r="22" spans="2:14" ht="15.75" thickBot="1">
      <c r="B22" s="37" t="s">
        <v>159</v>
      </c>
      <c r="C22" s="9">
        <v>0.72</v>
      </c>
      <c r="D22" s="9">
        <v>1.1499999999999999</v>
      </c>
      <c r="E22" s="9">
        <v>1.1200000000000001</v>
      </c>
      <c r="F22" s="9">
        <v>1.45</v>
      </c>
      <c r="G22" s="9">
        <v>0.64</v>
      </c>
      <c r="H22" s="9">
        <v>0.76</v>
      </c>
      <c r="I22" s="9">
        <v>0.11</v>
      </c>
      <c r="J22" s="9">
        <v>0.3</v>
      </c>
      <c r="K22" s="9">
        <v>0.15</v>
      </c>
      <c r="L22" s="9">
        <v>0.18</v>
      </c>
      <c r="M22" s="9">
        <v>0.17</v>
      </c>
      <c r="N22" s="10">
        <v>0.16</v>
      </c>
    </row>
    <row r="24" spans="2:14" ht="16.5" thickBot="1">
      <c r="B24" s="4" t="s">
        <v>243</v>
      </c>
    </row>
    <row r="25" spans="2:14">
      <c r="B25" s="11" t="s">
        <v>244</v>
      </c>
      <c r="C25" s="279" t="s">
        <v>95</v>
      </c>
      <c r="D25" s="279"/>
      <c r="E25" s="279"/>
      <c r="F25" s="279"/>
      <c r="G25" s="279"/>
      <c r="H25" s="279"/>
      <c r="I25" s="279" t="s">
        <v>129</v>
      </c>
      <c r="J25" s="279"/>
      <c r="K25" s="279"/>
      <c r="L25" s="279"/>
      <c r="M25" s="279"/>
      <c r="N25" s="280"/>
    </row>
    <row r="26" spans="2:14">
      <c r="B26" s="52">
        <v>7</v>
      </c>
      <c r="C26" s="6">
        <v>16.55</v>
      </c>
      <c r="D26" s="6">
        <v>17.5</v>
      </c>
      <c r="E26" s="6">
        <v>18.41</v>
      </c>
      <c r="F26" s="6">
        <v>17.54</v>
      </c>
      <c r="G26" s="6">
        <v>17.059999999999999</v>
      </c>
      <c r="H26" s="6">
        <v>18.03</v>
      </c>
      <c r="I26" s="6">
        <v>14.38</v>
      </c>
      <c r="J26" s="6">
        <v>18.45</v>
      </c>
      <c r="K26" s="6">
        <v>18.39</v>
      </c>
      <c r="L26" s="6">
        <v>18.78</v>
      </c>
      <c r="M26" s="6">
        <v>18.39</v>
      </c>
      <c r="N26" s="7">
        <v>19.21</v>
      </c>
    </row>
    <row r="27" spans="2:14">
      <c r="B27" s="52">
        <v>16</v>
      </c>
      <c r="C27" s="6">
        <v>17.48</v>
      </c>
      <c r="D27" s="6">
        <v>18.649999999999999</v>
      </c>
      <c r="E27" s="6">
        <v>19.940000000000001</v>
      </c>
      <c r="F27" s="6">
        <v>18.37</v>
      </c>
      <c r="G27" s="6">
        <v>18.18</v>
      </c>
      <c r="H27" s="6">
        <v>18.95</v>
      </c>
      <c r="I27" s="6">
        <v>14.97</v>
      </c>
      <c r="J27" s="6">
        <v>18.23</v>
      </c>
      <c r="K27" s="6">
        <v>19.71</v>
      </c>
      <c r="L27" s="6">
        <v>19.489999999999998</v>
      </c>
      <c r="M27" s="6">
        <v>19.52</v>
      </c>
      <c r="N27" s="7">
        <v>20.18</v>
      </c>
    </row>
    <row r="28" spans="2:14" ht="15.75" thickBot="1">
      <c r="B28" s="53">
        <v>23</v>
      </c>
      <c r="C28" s="9">
        <v>18.04</v>
      </c>
      <c r="D28" s="9">
        <v>19.7</v>
      </c>
      <c r="E28" s="9">
        <v>20.5</v>
      </c>
      <c r="F28" s="9">
        <v>19.43</v>
      </c>
      <c r="G28" s="9">
        <v>19.420000000000002</v>
      </c>
      <c r="H28" s="9">
        <v>20.2</v>
      </c>
      <c r="I28" s="9">
        <v>16</v>
      </c>
      <c r="J28" s="9">
        <v>19.739999999999998</v>
      </c>
      <c r="K28" s="9">
        <v>20.25</v>
      </c>
      <c r="L28" s="9">
        <v>20.16</v>
      </c>
      <c r="M28" s="9">
        <v>19.86</v>
      </c>
      <c r="N28" s="10">
        <v>20.95</v>
      </c>
    </row>
  </sheetData>
  <mergeCells count="18">
    <mergeCell ref="C21:H21"/>
    <mergeCell ref="I21:N21"/>
    <mergeCell ref="C25:H25"/>
    <mergeCell ref="I25:N25"/>
    <mergeCell ref="C11:H11"/>
    <mergeCell ref="I11:N11"/>
    <mergeCell ref="O11:T11"/>
    <mergeCell ref="U11:Z11"/>
    <mergeCell ref="C17:H17"/>
    <mergeCell ref="I17:N17"/>
    <mergeCell ref="C3:H3"/>
    <mergeCell ref="U3:Z3"/>
    <mergeCell ref="I3:N3"/>
    <mergeCell ref="O3:T3"/>
    <mergeCell ref="C7:H7"/>
    <mergeCell ref="I7:N7"/>
    <mergeCell ref="O7:T7"/>
    <mergeCell ref="U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81"/>
  <sheetViews>
    <sheetView workbookViewId="0">
      <selection sqref="A1:XFD1048576"/>
    </sheetView>
  </sheetViews>
  <sheetFormatPr defaultColWidth="8.7109375" defaultRowHeight="12.75"/>
  <cols>
    <col min="1" max="4" width="11" style="85" customWidth="1"/>
    <col min="5" max="5" width="10.42578125" style="85" customWidth="1"/>
    <col min="6" max="6" width="8.42578125" style="85" customWidth="1"/>
    <col min="7" max="7" width="9.7109375" style="85" customWidth="1"/>
    <col min="8" max="8" width="10" style="85" customWidth="1"/>
    <col min="9" max="9" width="8.7109375" style="86"/>
    <col min="10" max="16" width="11" style="85" customWidth="1"/>
    <col min="17" max="17" width="10.42578125" style="85" customWidth="1"/>
    <col min="18" max="18" width="10.5703125" style="85" customWidth="1"/>
    <col min="19" max="19" width="11.85546875" style="85" customWidth="1"/>
    <col min="20" max="20" width="8.7109375" style="86"/>
    <col min="21" max="25" width="8.7109375" style="87"/>
    <col min="26" max="26" width="12.85546875" style="88" customWidth="1"/>
    <col min="27" max="27" width="14.140625" style="88" customWidth="1"/>
    <col min="28" max="28" width="8.7109375" style="86"/>
    <col min="29" max="29" width="12.140625" style="89" customWidth="1"/>
    <col min="30" max="30" width="17.5703125" style="89" customWidth="1"/>
    <col min="31" max="31" width="10.7109375" style="89" customWidth="1"/>
    <col min="32" max="32" width="10.140625" style="88" customWidth="1"/>
    <col min="33" max="33" width="9.42578125" style="89" customWidth="1"/>
    <col min="34" max="16384" width="8.7109375" style="86"/>
  </cols>
  <sheetData>
    <row r="2" spans="1:33" s="83" customFormat="1" ht="32.450000000000003" customHeight="1" thickBot="1">
      <c r="A2" s="2"/>
      <c r="B2" s="4" t="s">
        <v>247</v>
      </c>
      <c r="C2" s="2"/>
      <c r="D2" s="2"/>
      <c r="E2" s="4" t="s">
        <v>334</v>
      </c>
      <c r="F2" s="2"/>
      <c r="G2" s="2"/>
      <c r="H2" s="2"/>
      <c r="J2" s="2"/>
      <c r="K2" s="4" t="s">
        <v>250</v>
      </c>
      <c r="L2" s="2"/>
      <c r="M2" s="2"/>
      <c r="N2" s="4" t="s">
        <v>251</v>
      </c>
      <c r="O2" s="2"/>
      <c r="P2" s="2"/>
      <c r="Q2" s="4" t="s">
        <v>335</v>
      </c>
      <c r="R2" s="2"/>
      <c r="S2" s="2"/>
      <c r="U2" s="4" t="s">
        <v>256</v>
      </c>
      <c r="V2" s="84"/>
      <c r="W2" s="84"/>
      <c r="X2" s="84"/>
      <c r="Y2" s="84"/>
      <c r="Z2" s="4" t="s">
        <v>41</v>
      </c>
      <c r="AA2" s="3"/>
      <c r="AC2" s="4" t="s">
        <v>42</v>
      </c>
      <c r="AD2" s="1"/>
      <c r="AE2" s="1"/>
      <c r="AF2" s="1"/>
      <c r="AG2" s="1"/>
    </row>
    <row r="3" spans="1:33" ht="42" customHeight="1">
      <c r="B3" s="54" t="s">
        <v>245</v>
      </c>
      <c r="C3" s="76" t="s">
        <v>246</v>
      </c>
      <c r="E3" s="90" t="s">
        <v>4</v>
      </c>
      <c r="F3" s="91" t="s">
        <v>0</v>
      </c>
      <c r="G3" s="91" t="s">
        <v>1</v>
      </c>
      <c r="H3" s="91" t="s">
        <v>2</v>
      </c>
      <c r="I3" s="92" t="s">
        <v>3</v>
      </c>
      <c r="K3" s="54" t="s">
        <v>248</v>
      </c>
      <c r="L3" s="76" t="s">
        <v>249</v>
      </c>
      <c r="N3" s="54" t="s">
        <v>248</v>
      </c>
      <c r="O3" s="76" t="s">
        <v>81</v>
      </c>
      <c r="Q3" s="82" t="s">
        <v>336</v>
      </c>
      <c r="R3" s="75" t="s">
        <v>337</v>
      </c>
      <c r="S3" s="76" t="s">
        <v>338</v>
      </c>
      <c r="T3" s="93"/>
      <c r="U3" s="82" t="s">
        <v>252</v>
      </c>
      <c r="V3" s="75" t="s">
        <v>253</v>
      </c>
      <c r="W3" s="75" t="s">
        <v>254</v>
      </c>
      <c r="X3" s="76" t="s">
        <v>255</v>
      </c>
      <c r="Z3" s="352" t="s">
        <v>40</v>
      </c>
      <c r="AA3" s="353"/>
      <c r="AC3" s="94" t="s">
        <v>43</v>
      </c>
      <c r="AD3" s="95" t="s">
        <v>40</v>
      </c>
      <c r="AE3" s="95" t="s">
        <v>1</v>
      </c>
      <c r="AF3" s="95" t="s">
        <v>5</v>
      </c>
      <c r="AG3" s="96" t="s">
        <v>0</v>
      </c>
    </row>
    <row r="4" spans="1:33">
      <c r="B4" s="55">
        <v>10.1755</v>
      </c>
      <c r="C4" s="56">
        <v>9.9979999999999993</v>
      </c>
      <c r="E4" s="97">
        <v>1</v>
      </c>
      <c r="F4" s="98">
        <v>1</v>
      </c>
      <c r="G4" s="98">
        <v>1</v>
      </c>
      <c r="H4" s="98">
        <v>0</v>
      </c>
      <c r="I4" s="99">
        <v>0</v>
      </c>
      <c r="K4" s="55">
        <v>10.163</v>
      </c>
      <c r="L4" s="56">
        <v>5.0090000000000003</v>
      </c>
      <c r="N4" s="55">
        <v>10.163</v>
      </c>
      <c r="O4" s="56">
        <v>15.462</v>
      </c>
      <c r="Q4" s="55">
        <v>6.5</v>
      </c>
      <c r="R4" s="100">
        <v>1</v>
      </c>
      <c r="S4" s="56"/>
      <c r="T4" s="93"/>
      <c r="U4" s="49">
        <v>1408</v>
      </c>
      <c r="V4" s="77">
        <v>0</v>
      </c>
      <c r="W4" s="77"/>
      <c r="X4" s="78"/>
      <c r="Z4" s="55" t="s">
        <v>38</v>
      </c>
      <c r="AA4" s="56" t="s">
        <v>39</v>
      </c>
      <c r="AC4" s="101" t="s">
        <v>6</v>
      </c>
      <c r="AD4" s="102">
        <v>98</v>
      </c>
      <c r="AE4" s="102">
        <v>0</v>
      </c>
      <c r="AF4" s="102">
        <v>0</v>
      </c>
      <c r="AG4" s="103">
        <v>0</v>
      </c>
    </row>
    <row r="5" spans="1:33">
      <c r="B5" s="55">
        <v>8.7995000000000001</v>
      </c>
      <c r="C5" s="56">
        <v>9.4450000000000003</v>
      </c>
      <c r="E5" s="97">
        <v>2</v>
      </c>
      <c r="F5" s="98">
        <v>1</v>
      </c>
      <c r="G5" s="98">
        <v>1</v>
      </c>
      <c r="H5" s="98">
        <v>0</v>
      </c>
      <c r="I5" s="99">
        <v>0</v>
      </c>
      <c r="K5" s="55">
        <v>10.117000000000001</v>
      </c>
      <c r="L5" s="56">
        <v>5.0179999999999998</v>
      </c>
      <c r="N5" s="55">
        <v>10.117000000000001</v>
      </c>
      <c r="O5" s="56">
        <v>15.6</v>
      </c>
      <c r="Q5" s="55">
        <v>20</v>
      </c>
      <c r="R5" s="100">
        <v>1</v>
      </c>
      <c r="S5" s="56"/>
      <c r="T5" s="93"/>
      <c r="U5" s="49">
        <v>1091</v>
      </c>
      <c r="V5" s="77">
        <v>1</v>
      </c>
      <c r="W5" s="77"/>
      <c r="X5" s="78"/>
      <c r="Z5" s="55">
        <v>244.5</v>
      </c>
      <c r="AA5" s="56">
        <v>282.60000000000002</v>
      </c>
      <c r="AC5" s="101" t="s">
        <v>7</v>
      </c>
      <c r="AD5" s="102">
        <v>103.2</v>
      </c>
      <c r="AE5" s="102">
        <v>0</v>
      </c>
      <c r="AF5" s="102">
        <v>1</v>
      </c>
      <c r="AG5" s="103">
        <v>0</v>
      </c>
    </row>
    <row r="6" spans="1:33">
      <c r="B6" s="55">
        <v>8.8164999999999996</v>
      </c>
      <c r="C6" s="56">
        <v>9.5114999999999998</v>
      </c>
      <c r="E6" s="97">
        <v>3</v>
      </c>
      <c r="F6" s="98">
        <v>1</v>
      </c>
      <c r="G6" s="98">
        <v>0</v>
      </c>
      <c r="H6" s="98">
        <v>0</v>
      </c>
      <c r="I6" s="99">
        <v>0</v>
      </c>
      <c r="K6" s="55">
        <v>10.372999999999999</v>
      </c>
      <c r="L6" s="56">
        <v>6.8029999999999999</v>
      </c>
      <c r="N6" s="55">
        <v>10.372999999999999</v>
      </c>
      <c r="O6" s="56">
        <v>15.013999999999999</v>
      </c>
      <c r="Q6" s="55">
        <v>57</v>
      </c>
      <c r="R6" s="100">
        <v>0</v>
      </c>
      <c r="S6" s="56"/>
      <c r="T6" s="93"/>
      <c r="U6" s="49">
        <v>1275</v>
      </c>
      <c r="V6" s="77">
        <v>0</v>
      </c>
      <c r="W6" s="77"/>
      <c r="X6" s="78"/>
      <c r="Z6" s="55">
        <v>279.8</v>
      </c>
      <c r="AA6" s="56">
        <v>195.2</v>
      </c>
      <c r="AC6" s="101" t="s">
        <v>8</v>
      </c>
      <c r="AD6" s="102">
        <v>108</v>
      </c>
      <c r="AE6" s="102">
        <v>0</v>
      </c>
      <c r="AF6" s="102">
        <v>0</v>
      </c>
      <c r="AG6" s="103">
        <v>0</v>
      </c>
    </row>
    <row r="7" spans="1:33">
      <c r="B7" s="55">
        <v>8.8770000000000007</v>
      </c>
      <c r="C7" s="56">
        <v>10.119</v>
      </c>
      <c r="E7" s="97">
        <v>4</v>
      </c>
      <c r="F7" s="98">
        <v>0</v>
      </c>
      <c r="G7" s="98">
        <v>0</v>
      </c>
      <c r="H7" s="98">
        <v>1</v>
      </c>
      <c r="I7" s="99">
        <v>0</v>
      </c>
      <c r="K7" s="55">
        <v>9.5619999999999994</v>
      </c>
      <c r="L7" s="56">
        <v>4.37</v>
      </c>
      <c r="N7" s="55">
        <v>9.5619999999999994</v>
      </c>
      <c r="O7" s="56">
        <v>14.989000000000001</v>
      </c>
      <c r="Q7" s="55">
        <v>49</v>
      </c>
      <c r="R7" s="100">
        <v>0</v>
      </c>
      <c r="S7" s="56"/>
      <c r="T7" s="93"/>
      <c r="U7" s="49">
        <v>1014</v>
      </c>
      <c r="V7" s="77">
        <v>0</v>
      </c>
      <c r="W7" s="77"/>
      <c r="X7" s="78"/>
      <c r="Z7" s="55">
        <v>230.2</v>
      </c>
      <c r="AA7" s="56">
        <v>267.10000000000002</v>
      </c>
      <c r="AC7" s="101" t="s">
        <v>9</v>
      </c>
      <c r="AD7" s="102">
        <v>110</v>
      </c>
      <c r="AE7" s="102">
        <v>0</v>
      </c>
      <c r="AF7" s="102">
        <v>1</v>
      </c>
      <c r="AG7" s="103">
        <v>0</v>
      </c>
    </row>
    <row r="8" spans="1:33">
      <c r="B8" s="55">
        <v>10.238</v>
      </c>
      <c r="C8" s="56">
        <v>10.058</v>
      </c>
      <c r="E8" s="97">
        <v>5</v>
      </c>
      <c r="F8" s="98">
        <v>1</v>
      </c>
      <c r="G8" s="98">
        <v>1</v>
      </c>
      <c r="H8" s="98">
        <v>0</v>
      </c>
      <c r="I8" s="99">
        <v>0</v>
      </c>
      <c r="K8" s="55">
        <v>10.364000000000001</v>
      </c>
      <c r="L8" s="56">
        <v>4.7439999999999998</v>
      </c>
      <c r="N8" s="55">
        <v>10.364000000000001</v>
      </c>
      <c r="O8" s="56">
        <v>14.634</v>
      </c>
      <c r="Q8" s="55">
        <v>2</v>
      </c>
      <c r="R8" s="100">
        <v>1</v>
      </c>
      <c r="S8" s="56"/>
      <c r="T8" s="93"/>
      <c r="U8" s="49">
        <v>873</v>
      </c>
      <c r="V8" s="77">
        <v>0</v>
      </c>
      <c r="W8" s="77"/>
      <c r="X8" s="78"/>
      <c r="Z8" s="55">
        <v>260</v>
      </c>
      <c r="AA8" s="56">
        <v>269.10000000000002</v>
      </c>
      <c r="AC8" s="101" t="s">
        <v>10</v>
      </c>
      <c r="AD8" s="102">
        <v>119</v>
      </c>
      <c r="AE8" s="102">
        <v>0</v>
      </c>
      <c r="AF8" s="102">
        <v>0</v>
      </c>
      <c r="AG8" s="103">
        <v>0</v>
      </c>
    </row>
    <row r="9" spans="1:33">
      <c r="B9" s="55">
        <v>8.9570000000000007</v>
      </c>
      <c r="C9" s="56">
        <v>9.7309999999999999</v>
      </c>
      <c r="E9" s="97">
        <v>6</v>
      </c>
      <c r="F9" s="98">
        <v>0</v>
      </c>
      <c r="G9" s="98">
        <v>0</v>
      </c>
      <c r="H9" s="98">
        <v>0</v>
      </c>
      <c r="I9" s="99">
        <v>0</v>
      </c>
      <c r="K9" s="55">
        <v>10.220000000000001</v>
      </c>
      <c r="L9" s="56">
        <v>3.4119999999999999</v>
      </c>
      <c r="N9" s="55">
        <v>10.220000000000001</v>
      </c>
      <c r="O9" s="56">
        <v>14.631</v>
      </c>
      <c r="Q9" s="55">
        <v>12</v>
      </c>
      <c r="R9" s="100">
        <v>0</v>
      </c>
      <c r="S9" s="56"/>
      <c r="T9" s="93"/>
      <c r="U9" s="49">
        <v>844</v>
      </c>
      <c r="V9" s="77">
        <v>0</v>
      </c>
      <c r="W9" s="77"/>
      <c r="X9" s="78"/>
      <c r="Z9" s="55">
        <v>300.2</v>
      </c>
      <c r="AA9" s="56">
        <v>442.3</v>
      </c>
      <c r="AC9" s="101" t="s">
        <v>11</v>
      </c>
      <c r="AD9" s="102">
        <v>124.2</v>
      </c>
      <c r="AE9" s="102">
        <v>0</v>
      </c>
      <c r="AF9" s="102">
        <v>1</v>
      </c>
      <c r="AG9" s="103">
        <v>1</v>
      </c>
    </row>
    <row r="10" spans="1:33">
      <c r="B10" s="55">
        <v>9.7880000000000003</v>
      </c>
      <c r="C10" s="56">
        <v>9.9870000000000001</v>
      </c>
      <c r="E10" s="97">
        <v>7</v>
      </c>
      <c r="F10" s="98">
        <v>0</v>
      </c>
      <c r="G10" s="98">
        <v>1</v>
      </c>
      <c r="H10" s="98">
        <v>0</v>
      </c>
      <c r="I10" s="99">
        <v>0</v>
      </c>
      <c r="K10" s="55">
        <v>9.7829999999999995</v>
      </c>
      <c r="L10" s="56">
        <v>4.2089999999999996</v>
      </c>
      <c r="N10" s="55">
        <v>9.7829999999999995</v>
      </c>
      <c r="O10" s="56">
        <v>14.664999999999999</v>
      </c>
      <c r="Q10" s="55">
        <v>55</v>
      </c>
      <c r="R10" s="100">
        <v>0</v>
      </c>
      <c r="S10" s="56"/>
      <c r="T10" s="93"/>
      <c r="U10" s="49">
        <v>721</v>
      </c>
      <c r="V10" s="77">
        <v>0</v>
      </c>
      <c r="W10" s="77"/>
      <c r="X10" s="78"/>
      <c r="Z10" s="55">
        <v>142.4</v>
      </c>
      <c r="AA10" s="56">
        <v>533.70000000000005</v>
      </c>
      <c r="AC10" s="101" t="s">
        <v>12</v>
      </c>
      <c r="AD10" s="102">
        <v>132</v>
      </c>
      <c r="AE10" s="102">
        <v>0</v>
      </c>
      <c r="AF10" s="102">
        <v>0</v>
      </c>
      <c r="AG10" s="103">
        <v>0</v>
      </c>
    </row>
    <row r="11" spans="1:33">
      <c r="B11" s="55">
        <v>9.907</v>
      </c>
      <c r="C11" s="56">
        <v>10.191000000000001</v>
      </c>
      <c r="E11" s="97">
        <v>8</v>
      </c>
      <c r="F11" s="98">
        <v>1</v>
      </c>
      <c r="G11" s="98">
        <v>1</v>
      </c>
      <c r="H11" s="98">
        <v>0</v>
      </c>
      <c r="I11" s="99">
        <v>0</v>
      </c>
      <c r="K11" s="55">
        <v>10.205</v>
      </c>
      <c r="L11" s="56">
        <v>5.2720000000000002</v>
      </c>
      <c r="N11" s="55">
        <v>10.205</v>
      </c>
      <c r="O11" s="56">
        <v>14.62</v>
      </c>
      <c r="Q11" s="55">
        <v>60</v>
      </c>
      <c r="R11" s="100">
        <v>0</v>
      </c>
      <c r="S11" s="56"/>
      <c r="T11" s="93"/>
      <c r="U11" s="49">
        <v>666</v>
      </c>
      <c r="V11" s="77">
        <v>0</v>
      </c>
      <c r="W11" s="77"/>
      <c r="X11" s="78"/>
      <c r="Z11" s="55">
        <v>260.2</v>
      </c>
      <c r="AA11" s="56">
        <v>119</v>
      </c>
      <c r="AC11" s="101" t="s">
        <v>13</v>
      </c>
      <c r="AD11" s="102">
        <v>139</v>
      </c>
      <c r="AE11" s="102">
        <v>0</v>
      </c>
      <c r="AF11" s="102">
        <v>0</v>
      </c>
      <c r="AG11" s="103">
        <v>1</v>
      </c>
    </row>
    <row r="12" spans="1:33">
      <c r="B12" s="55">
        <v>9.4120000000000008</v>
      </c>
      <c r="C12" s="56">
        <v>9.7349999999999994</v>
      </c>
      <c r="E12" s="97">
        <v>9</v>
      </c>
      <c r="F12" s="98">
        <v>1</v>
      </c>
      <c r="G12" s="98">
        <v>0</v>
      </c>
      <c r="H12" s="98">
        <v>0</v>
      </c>
      <c r="I12" s="99">
        <v>0</v>
      </c>
      <c r="K12" s="55">
        <v>10.163</v>
      </c>
      <c r="L12" s="56">
        <v>3.6589999999999998</v>
      </c>
      <c r="N12" s="55">
        <v>10.163</v>
      </c>
      <c r="O12" s="56">
        <v>15.254</v>
      </c>
      <c r="Q12" s="55">
        <v>34</v>
      </c>
      <c r="R12" s="100">
        <v>0</v>
      </c>
      <c r="S12" s="56"/>
      <c r="T12" s="93"/>
      <c r="U12" s="49">
        <v>260</v>
      </c>
      <c r="V12" s="77">
        <v>1</v>
      </c>
      <c r="W12" s="77"/>
      <c r="X12" s="78"/>
      <c r="Z12" s="55">
        <v>210.7</v>
      </c>
      <c r="AA12" s="56">
        <v>473.7</v>
      </c>
      <c r="AC12" s="101" t="s">
        <v>14</v>
      </c>
      <c r="AD12" s="102">
        <v>194.8</v>
      </c>
      <c r="AE12" s="102">
        <v>0</v>
      </c>
      <c r="AF12" s="102">
        <v>1</v>
      </c>
      <c r="AG12" s="103">
        <v>0</v>
      </c>
    </row>
    <row r="13" spans="1:33">
      <c r="B13" s="55">
        <v>9.7569999999999997</v>
      </c>
      <c r="C13" s="56">
        <v>9.7370000000000001</v>
      </c>
      <c r="E13" s="97">
        <v>10</v>
      </c>
      <c r="F13" s="98">
        <v>1</v>
      </c>
      <c r="G13" s="98">
        <v>1</v>
      </c>
      <c r="H13" s="98">
        <v>0</v>
      </c>
      <c r="I13" s="99">
        <v>0</v>
      </c>
      <c r="K13" s="55">
        <v>10.606</v>
      </c>
      <c r="L13" s="56">
        <v>4.37</v>
      </c>
      <c r="N13" s="55">
        <v>10.606</v>
      </c>
      <c r="O13" s="56">
        <v>14.852</v>
      </c>
      <c r="Q13" s="55">
        <v>2</v>
      </c>
      <c r="R13" s="100">
        <v>1</v>
      </c>
      <c r="S13" s="56"/>
      <c r="T13" s="93"/>
      <c r="U13" s="49">
        <v>429</v>
      </c>
      <c r="V13" s="77">
        <v>1</v>
      </c>
      <c r="W13" s="77"/>
      <c r="X13" s="78"/>
      <c r="Z13" s="55">
        <v>307.5</v>
      </c>
      <c r="AA13" s="56">
        <v>294.8</v>
      </c>
      <c r="AC13" s="101" t="s">
        <v>15</v>
      </c>
      <c r="AD13" s="102">
        <v>195.2</v>
      </c>
      <c r="AE13" s="102">
        <v>1</v>
      </c>
      <c r="AF13" s="102">
        <v>0</v>
      </c>
      <c r="AG13" s="103">
        <v>1</v>
      </c>
    </row>
    <row r="14" spans="1:33">
      <c r="B14" s="55">
        <v>9.4309999999999992</v>
      </c>
      <c r="C14" s="56">
        <v>10.364000000000001</v>
      </c>
      <c r="E14" s="97">
        <v>11</v>
      </c>
      <c r="F14" s="98">
        <v>1</v>
      </c>
      <c r="G14" s="98">
        <v>0</v>
      </c>
      <c r="H14" s="98">
        <v>0</v>
      </c>
      <c r="I14" s="99">
        <v>0</v>
      </c>
      <c r="K14" s="55">
        <v>9.8190000000000008</v>
      </c>
      <c r="L14" s="56">
        <v>4.6150000000000002</v>
      </c>
      <c r="N14" s="55">
        <v>9.8190000000000008</v>
      </c>
      <c r="O14" s="56">
        <v>15.22</v>
      </c>
      <c r="Q14" s="55">
        <v>100</v>
      </c>
      <c r="R14" s="100">
        <v>0</v>
      </c>
      <c r="S14" s="56"/>
      <c r="T14" s="93"/>
      <c r="U14" s="49">
        <v>455</v>
      </c>
      <c r="V14" s="77">
        <v>1</v>
      </c>
      <c r="W14" s="77"/>
      <c r="X14" s="78"/>
      <c r="Z14" s="55">
        <v>91.8</v>
      </c>
      <c r="AA14" s="56">
        <v>452.6</v>
      </c>
      <c r="AC14" s="101" t="s">
        <v>16</v>
      </c>
      <c r="AD14" s="102">
        <v>206.1</v>
      </c>
      <c r="AE14" s="102">
        <v>1</v>
      </c>
      <c r="AF14" s="102">
        <v>0</v>
      </c>
      <c r="AG14" s="103">
        <v>1</v>
      </c>
    </row>
    <row r="15" spans="1:33">
      <c r="B15" s="55">
        <v>9.1519999999999992</v>
      </c>
      <c r="C15" s="56">
        <v>9.4670000000000005</v>
      </c>
      <c r="E15" s="97">
        <v>12</v>
      </c>
      <c r="F15" s="98">
        <v>1</v>
      </c>
      <c r="G15" s="98">
        <v>1</v>
      </c>
      <c r="H15" s="98">
        <v>0</v>
      </c>
      <c r="I15" s="99">
        <v>0</v>
      </c>
      <c r="K15" s="55">
        <v>9.8919999999999995</v>
      </c>
      <c r="L15" s="56">
        <v>3.0019999999999998</v>
      </c>
      <c r="N15" s="55">
        <v>9.8919999999999995</v>
      </c>
      <c r="O15" s="56">
        <v>14.611000000000001</v>
      </c>
      <c r="Q15" s="55">
        <v>14</v>
      </c>
      <c r="R15" s="100">
        <v>1</v>
      </c>
      <c r="S15" s="56"/>
      <c r="T15" s="93"/>
      <c r="U15" s="49">
        <v>168</v>
      </c>
      <c r="V15" s="77"/>
      <c r="W15" s="77">
        <v>1</v>
      </c>
      <c r="X15" s="78"/>
      <c r="Z15" s="55">
        <v>198.4</v>
      </c>
      <c r="AA15" s="56">
        <v>414.4</v>
      </c>
      <c r="AC15" s="101" t="s">
        <v>17</v>
      </c>
      <c r="AD15" s="102">
        <v>217</v>
      </c>
      <c r="AE15" s="102">
        <v>1</v>
      </c>
      <c r="AF15" s="102">
        <v>0</v>
      </c>
      <c r="AG15" s="103">
        <v>1</v>
      </c>
    </row>
    <row r="16" spans="1:33">
      <c r="B16" s="55">
        <v>10.823</v>
      </c>
      <c r="C16" s="56">
        <v>11.089</v>
      </c>
      <c r="E16" s="97">
        <v>13</v>
      </c>
      <c r="F16" s="98">
        <v>0</v>
      </c>
      <c r="G16" s="98">
        <v>0</v>
      </c>
      <c r="H16" s="98">
        <v>0</v>
      </c>
      <c r="I16" s="99">
        <v>0</v>
      </c>
      <c r="K16" s="55">
        <v>9.5109999999999992</v>
      </c>
      <c r="L16" s="56">
        <v>5.8810000000000002</v>
      </c>
      <c r="N16" s="55">
        <v>9.5109999999999992</v>
      </c>
      <c r="O16" s="56">
        <v>14.96</v>
      </c>
      <c r="Q16" s="55">
        <v>24</v>
      </c>
      <c r="R16" s="100">
        <v>1</v>
      </c>
      <c r="S16" s="56"/>
      <c r="T16" s="93"/>
      <c r="U16" s="49">
        <v>1259</v>
      </c>
      <c r="V16" s="77"/>
      <c r="W16" s="77">
        <v>1</v>
      </c>
      <c r="X16" s="78"/>
      <c r="Z16" s="55">
        <v>273</v>
      </c>
      <c r="AA16" s="56">
        <v>333.9</v>
      </c>
      <c r="AC16" s="101" t="s">
        <v>18</v>
      </c>
      <c r="AD16" s="102">
        <v>238</v>
      </c>
      <c r="AE16" s="102">
        <v>1</v>
      </c>
      <c r="AF16" s="102">
        <v>0</v>
      </c>
      <c r="AG16" s="103">
        <v>1</v>
      </c>
    </row>
    <row r="17" spans="2:33">
      <c r="B17" s="55">
        <v>9.2420000000000009</v>
      </c>
      <c r="C17" s="56">
        <v>10.035</v>
      </c>
      <c r="E17" s="97">
        <v>14</v>
      </c>
      <c r="F17" s="98">
        <v>0</v>
      </c>
      <c r="G17" s="98">
        <v>0</v>
      </c>
      <c r="H17" s="98">
        <v>0</v>
      </c>
      <c r="I17" s="99">
        <v>1</v>
      </c>
      <c r="K17" s="55">
        <v>10.536</v>
      </c>
      <c r="L17" s="56">
        <v>5.1139999999999999</v>
      </c>
      <c r="N17" s="55">
        <v>10.536</v>
      </c>
      <c r="O17" s="56">
        <v>14.887</v>
      </c>
      <c r="Q17" s="55">
        <v>4</v>
      </c>
      <c r="R17" s="100">
        <v>1</v>
      </c>
      <c r="S17" s="56"/>
      <c r="T17" s="93"/>
      <c r="U17" s="49">
        <v>361</v>
      </c>
      <c r="V17" s="77"/>
      <c r="W17" s="77">
        <v>1</v>
      </c>
      <c r="X17" s="78"/>
      <c r="Z17" s="55">
        <v>172.2</v>
      </c>
      <c r="AA17" s="56">
        <v>217</v>
      </c>
      <c r="AC17" s="101" t="s">
        <v>19</v>
      </c>
      <c r="AD17" s="102">
        <v>240.1</v>
      </c>
      <c r="AE17" s="102">
        <v>0</v>
      </c>
      <c r="AF17" s="102">
        <v>0</v>
      </c>
      <c r="AG17" s="103">
        <v>1</v>
      </c>
    </row>
    <row r="18" spans="2:33">
      <c r="B18" s="55">
        <v>9.4909999999999997</v>
      </c>
      <c r="C18" s="56">
        <v>9.9250000000000007</v>
      </c>
      <c r="E18" s="97">
        <v>15</v>
      </c>
      <c r="F18" s="98">
        <v>1</v>
      </c>
      <c r="G18" s="98">
        <v>1</v>
      </c>
      <c r="H18" s="98">
        <v>0</v>
      </c>
      <c r="I18" s="99">
        <v>0</v>
      </c>
      <c r="K18" s="55">
        <v>10.327999999999999</v>
      </c>
      <c r="L18" s="56">
        <v>4.1820000000000004</v>
      </c>
      <c r="N18" s="55">
        <v>10.327999999999999</v>
      </c>
      <c r="O18" s="56">
        <v>14.778</v>
      </c>
      <c r="Q18" s="55">
        <v>6</v>
      </c>
      <c r="R18" s="100">
        <v>1</v>
      </c>
      <c r="S18" s="56"/>
      <c r="T18" s="93"/>
      <c r="U18" s="49">
        <v>1258</v>
      </c>
      <c r="V18" s="77"/>
      <c r="W18" s="77">
        <v>0</v>
      </c>
      <c r="X18" s="78"/>
      <c r="Z18" s="55">
        <v>282.89999999999998</v>
      </c>
      <c r="AA18" s="56">
        <v>397.9</v>
      </c>
      <c r="AC18" s="101" t="s">
        <v>20</v>
      </c>
      <c r="AD18" s="102">
        <v>252.2</v>
      </c>
      <c r="AE18" s="102">
        <v>1</v>
      </c>
      <c r="AF18" s="102">
        <v>0</v>
      </c>
      <c r="AG18" s="103">
        <v>1</v>
      </c>
    </row>
    <row r="19" spans="2:33">
      <c r="B19" s="55">
        <v>8.9350000000000005</v>
      </c>
      <c r="C19" s="56">
        <v>10.454000000000001</v>
      </c>
      <c r="E19" s="97">
        <v>16</v>
      </c>
      <c r="F19" s="98">
        <v>0</v>
      </c>
      <c r="G19" s="98">
        <v>0</v>
      </c>
      <c r="H19" s="98">
        <v>1</v>
      </c>
      <c r="I19" s="99">
        <v>0</v>
      </c>
      <c r="K19" s="55">
        <v>10.164999999999999</v>
      </c>
      <c r="L19" s="56">
        <v>4.8810000000000002</v>
      </c>
      <c r="N19" s="55">
        <v>10.164999999999999</v>
      </c>
      <c r="O19" s="56">
        <v>14.627000000000001</v>
      </c>
      <c r="Q19" s="55">
        <v>23</v>
      </c>
      <c r="R19" s="100">
        <v>1</v>
      </c>
      <c r="S19" s="56"/>
      <c r="T19" s="93"/>
      <c r="U19" s="49">
        <v>1424</v>
      </c>
      <c r="V19" s="77"/>
      <c r="W19" s="77">
        <v>0</v>
      </c>
      <c r="X19" s="78"/>
      <c r="Z19" s="55">
        <v>255.1</v>
      </c>
      <c r="AA19" s="56">
        <v>446.4</v>
      </c>
      <c r="AC19" s="101" t="s">
        <v>21</v>
      </c>
      <c r="AD19" s="102">
        <v>278.7</v>
      </c>
      <c r="AE19" s="102">
        <v>1</v>
      </c>
      <c r="AF19" s="102">
        <v>0</v>
      </c>
      <c r="AG19" s="103">
        <v>1</v>
      </c>
    </row>
    <row r="20" spans="2:33">
      <c r="B20" s="55">
        <v>8.7390000000000008</v>
      </c>
      <c r="C20" s="56">
        <v>9.36</v>
      </c>
      <c r="E20" s="97">
        <v>17</v>
      </c>
      <c r="F20" s="98">
        <v>0</v>
      </c>
      <c r="G20" s="98">
        <v>0</v>
      </c>
      <c r="H20" s="98">
        <v>0</v>
      </c>
      <c r="I20" s="99">
        <v>1</v>
      </c>
      <c r="K20" s="55">
        <v>9.0350000000000001</v>
      </c>
      <c r="L20" s="56">
        <v>1.655</v>
      </c>
      <c r="N20" s="55">
        <v>9.0350000000000001</v>
      </c>
      <c r="O20" s="56">
        <v>14.909000000000001</v>
      </c>
      <c r="Q20" s="55">
        <v>3</v>
      </c>
      <c r="R20" s="100">
        <v>0</v>
      </c>
      <c r="S20" s="56"/>
      <c r="T20" s="93"/>
      <c r="U20" s="49">
        <v>610</v>
      </c>
      <c r="V20" s="77"/>
      <c r="W20" s="77">
        <v>1</v>
      </c>
      <c r="X20" s="78"/>
      <c r="Z20" s="55">
        <v>184.8</v>
      </c>
      <c r="AA20" s="56">
        <v>613</v>
      </c>
      <c r="AC20" s="101" t="s">
        <v>22</v>
      </c>
      <c r="AD20" s="102">
        <v>286.7</v>
      </c>
      <c r="AE20" s="102">
        <v>1</v>
      </c>
      <c r="AF20" s="102">
        <v>0</v>
      </c>
      <c r="AG20" s="103">
        <v>1</v>
      </c>
    </row>
    <row r="21" spans="2:33">
      <c r="B21" s="55">
        <v>10.446999999999999</v>
      </c>
      <c r="C21" s="56">
        <v>10.275</v>
      </c>
      <c r="E21" s="97">
        <v>18</v>
      </c>
      <c r="F21" s="98">
        <v>0</v>
      </c>
      <c r="G21" s="98">
        <v>1</v>
      </c>
      <c r="H21" s="98">
        <v>0</v>
      </c>
      <c r="I21" s="99">
        <v>1</v>
      </c>
      <c r="K21" s="55">
        <v>9.5489999999999995</v>
      </c>
      <c r="L21" s="56">
        <v>4.1120000000000001</v>
      </c>
      <c r="N21" s="55">
        <v>9.5489999999999995</v>
      </c>
      <c r="O21" s="56">
        <v>13.776</v>
      </c>
      <c r="Q21" s="55">
        <v>50</v>
      </c>
      <c r="R21" s="100">
        <v>0</v>
      </c>
      <c r="S21" s="56"/>
      <c r="T21" s="93"/>
      <c r="U21" s="49">
        <v>1258</v>
      </c>
      <c r="V21" s="77"/>
      <c r="W21" s="77">
        <v>0</v>
      </c>
      <c r="X21" s="78"/>
      <c r="Z21" s="55">
        <v>233.4</v>
      </c>
      <c r="AA21" s="56">
        <v>329</v>
      </c>
      <c r="AC21" s="101" t="s">
        <v>23</v>
      </c>
      <c r="AD21" s="102">
        <v>305</v>
      </c>
      <c r="AE21" s="102">
        <v>1</v>
      </c>
      <c r="AF21" s="102">
        <v>0</v>
      </c>
      <c r="AG21" s="103">
        <v>1</v>
      </c>
    </row>
    <row r="22" spans="2:33">
      <c r="B22" s="55">
        <v>10.353999999999999</v>
      </c>
      <c r="C22" s="56">
        <v>10.050000000000001</v>
      </c>
      <c r="E22" s="97">
        <v>19</v>
      </c>
      <c r="F22" s="98">
        <v>1</v>
      </c>
      <c r="G22" s="98">
        <v>1</v>
      </c>
      <c r="H22" s="98">
        <v>0</v>
      </c>
      <c r="I22" s="99">
        <v>1</v>
      </c>
      <c r="K22" s="55">
        <v>10.148999999999999</v>
      </c>
      <c r="L22" s="56">
        <v>3.1379999999999999</v>
      </c>
      <c r="N22" s="55">
        <v>10.148999999999999</v>
      </c>
      <c r="O22" s="56">
        <v>14.326000000000001</v>
      </c>
      <c r="Q22" s="55">
        <v>45</v>
      </c>
      <c r="R22" s="100">
        <v>0</v>
      </c>
      <c r="S22" s="56"/>
      <c r="T22" s="93"/>
      <c r="U22" s="49">
        <v>430</v>
      </c>
      <c r="V22" s="77"/>
      <c r="W22" s="77">
        <v>1</v>
      </c>
      <c r="X22" s="78"/>
      <c r="Z22" s="55">
        <v>92.9</v>
      </c>
      <c r="AA22" s="56">
        <v>252.2</v>
      </c>
      <c r="AC22" s="101" t="s">
        <v>24</v>
      </c>
      <c r="AD22" s="102">
        <v>307.10000000000002</v>
      </c>
      <c r="AE22" s="102">
        <v>1</v>
      </c>
      <c r="AF22" s="102">
        <v>0</v>
      </c>
      <c r="AG22" s="103">
        <v>1</v>
      </c>
    </row>
    <row r="23" spans="2:33">
      <c r="B23" s="55">
        <v>9.1910000000000007</v>
      </c>
      <c r="C23" s="56">
        <v>10.407</v>
      </c>
      <c r="E23" s="97">
        <v>20</v>
      </c>
      <c r="F23" s="98">
        <v>1</v>
      </c>
      <c r="G23" s="98">
        <v>1</v>
      </c>
      <c r="H23" s="98">
        <v>0</v>
      </c>
      <c r="I23" s="99">
        <v>0</v>
      </c>
      <c r="K23" s="55">
        <v>10.701000000000001</v>
      </c>
      <c r="L23" s="56">
        <v>5.0250000000000004</v>
      </c>
      <c r="N23" s="55">
        <v>10.701000000000001</v>
      </c>
      <c r="O23" s="56">
        <v>15.4</v>
      </c>
      <c r="Q23" s="55">
        <v>40</v>
      </c>
      <c r="R23" s="100">
        <v>0</v>
      </c>
      <c r="S23" s="56"/>
      <c r="T23" s="93"/>
      <c r="U23" s="49">
        <v>913</v>
      </c>
      <c r="V23" s="77"/>
      <c r="W23" s="77">
        <v>1</v>
      </c>
      <c r="X23" s="78"/>
      <c r="Z23" s="55">
        <v>206.5</v>
      </c>
      <c r="AA23" s="56">
        <v>468</v>
      </c>
      <c r="AC23" s="101" t="s">
        <v>25</v>
      </c>
      <c r="AD23" s="102">
        <v>333.9</v>
      </c>
      <c r="AE23" s="102">
        <v>1</v>
      </c>
      <c r="AF23" s="102">
        <v>0</v>
      </c>
      <c r="AG23" s="103">
        <v>0</v>
      </c>
    </row>
    <row r="24" spans="2:33">
      <c r="B24" s="55">
        <v>9.4700000000000006</v>
      </c>
      <c r="C24" s="56">
        <v>9.3239999999999998</v>
      </c>
      <c r="E24" s="97">
        <v>21</v>
      </c>
      <c r="F24" s="98">
        <v>1</v>
      </c>
      <c r="G24" s="98">
        <v>1</v>
      </c>
      <c r="H24" s="98">
        <v>0</v>
      </c>
      <c r="I24" s="99">
        <v>0</v>
      </c>
      <c r="K24" s="55">
        <v>9.9760000000000009</v>
      </c>
      <c r="L24" s="56">
        <v>3.234</v>
      </c>
      <c r="N24" s="55">
        <v>9.9760000000000009</v>
      </c>
      <c r="O24" s="56">
        <v>14.833</v>
      </c>
      <c r="Q24" s="55">
        <v>5</v>
      </c>
      <c r="R24" s="100">
        <v>1</v>
      </c>
      <c r="S24" s="56"/>
      <c r="T24" s="93"/>
      <c r="U24" s="49">
        <v>281</v>
      </c>
      <c r="V24" s="77"/>
      <c r="W24" s="77">
        <v>1</v>
      </c>
      <c r="X24" s="78"/>
      <c r="Z24" s="55">
        <v>188.7</v>
      </c>
      <c r="AA24" s="56">
        <v>392.7</v>
      </c>
      <c r="AC24" s="101" t="s">
        <v>26</v>
      </c>
      <c r="AD24" s="102">
        <v>334.1</v>
      </c>
      <c r="AE24" s="102">
        <v>1</v>
      </c>
      <c r="AF24" s="102">
        <v>0</v>
      </c>
      <c r="AG24" s="103">
        <v>1</v>
      </c>
    </row>
    <row r="25" spans="2:33">
      <c r="B25" s="55">
        <v>8.8130000000000006</v>
      </c>
      <c r="C25" s="56">
        <v>9.6419999999999995</v>
      </c>
      <c r="E25" s="97">
        <v>22</v>
      </c>
      <c r="F25" s="98">
        <v>1</v>
      </c>
      <c r="G25" s="98">
        <v>1</v>
      </c>
      <c r="H25" s="98">
        <v>0</v>
      </c>
      <c r="I25" s="99">
        <v>1</v>
      </c>
      <c r="K25" s="55">
        <v>9.3529999999999998</v>
      </c>
      <c r="L25" s="56">
        <v>1.3720000000000001</v>
      </c>
      <c r="N25" s="55">
        <v>9.3529999999999998</v>
      </c>
      <c r="O25" s="56">
        <v>15.545</v>
      </c>
      <c r="Q25" s="55">
        <v>36</v>
      </c>
      <c r="R25" s="100">
        <v>0</v>
      </c>
      <c r="S25" s="56"/>
      <c r="T25" s="93"/>
      <c r="U25" s="49">
        <v>205</v>
      </c>
      <c r="V25" s="77"/>
      <c r="W25" s="77">
        <v>1</v>
      </c>
      <c r="X25" s="78"/>
      <c r="Z25" s="55">
        <v>199.1</v>
      </c>
      <c r="AA25" s="56">
        <v>286.7</v>
      </c>
      <c r="AC25" s="101" t="s">
        <v>27</v>
      </c>
      <c r="AD25" s="102">
        <v>345.1</v>
      </c>
      <c r="AE25" s="102">
        <v>0</v>
      </c>
      <c r="AF25" s="102">
        <v>0</v>
      </c>
      <c r="AG25" s="103">
        <v>0</v>
      </c>
    </row>
    <row r="26" spans="2:33">
      <c r="B26" s="55">
        <v>8.9309999999999992</v>
      </c>
      <c r="C26" s="56">
        <v>9.4730000000000008</v>
      </c>
      <c r="E26" s="97">
        <v>23</v>
      </c>
      <c r="F26" s="98">
        <v>0</v>
      </c>
      <c r="G26" s="98">
        <v>0</v>
      </c>
      <c r="H26" s="98">
        <v>0</v>
      </c>
      <c r="I26" s="99">
        <v>1</v>
      </c>
      <c r="K26" s="55">
        <v>9.9779999999999998</v>
      </c>
      <c r="L26" s="56">
        <v>2.8319999999999999</v>
      </c>
      <c r="N26" s="55">
        <v>9.9779999999999998</v>
      </c>
      <c r="O26" s="56">
        <v>13.443</v>
      </c>
      <c r="Q26" s="55">
        <v>19</v>
      </c>
      <c r="R26" s="100">
        <v>1</v>
      </c>
      <c r="S26" s="56"/>
      <c r="T26" s="93"/>
      <c r="U26" s="49">
        <v>499</v>
      </c>
      <c r="V26" s="77"/>
      <c r="W26" s="77">
        <v>1</v>
      </c>
      <c r="X26" s="78"/>
      <c r="Z26" s="55">
        <v>394.5</v>
      </c>
      <c r="AA26" s="56">
        <v>178.7</v>
      </c>
      <c r="AC26" s="101" t="s">
        <v>28</v>
      </c>
      <c r="AD26" s="102">
        <v>348.8</v>
      </c>
      <c r="AE26" s="102">
        <v>1</v>
      </c>
      <c r="AF26" s="102">
        <v>0</v>
      </c>
      <c r="AG26" s="103">
        <v>1</v>
      </c>
    </row>
    <row r="27" spans="2:33">
      <c r="B27" s="55">
        <v>9.6029999999999998</v>
      </c>
      <c r="C27" s="56">
        <v>10.266999999999999</v>
      </c>
      <c r="E27" s="97">
        <v>24</v>
      </c>
      <c r="F27" s="98">
        <v>1</v>
      </c>
      <c r="G27" s="98">
        <v>0</v>
      </c>
      <c r="H27" s="98">
        <v>0</v>
      </c>
      <c r="I27" s="99">
        <v>0</v>
      </c>
      <c r="K27" s="55">
        <v>9.6999999999999993</v>
      </c>
      <c r="L27" s="56">
        <v>2.4340000000000002</v>
      </c>
      <c r="N27" s="55">
        <v>9.6999999999999993</v>
      </c>
      <c r="O27" s="56">
        <v>14.698</v>
      </c>
      <c r="Q27" s="55">
        <v>32</v>
      </c>
      <c r="R27" s="100">
        <v>0</v>
      </c>
      <c r="S27" s="56"/>
      <c r="T27" s="93"/>
      <c r="U27" s="49">
        <v>796</v>
      </c>
      <c r="V27" s="77"/>
      <c r="W27" s="77">
        <v>1</v>
      </c>
      <c r="X27" s="78"/>
      <c r="Z27" s="55">
        <v>335</v>
      </c>
      <c r="AA27" s="56">
        <v>375.7</v>
      </c>
      <c r="AC27" s="101" t="s">
        <v>29</v>
      </c>
      <c r="AD27" s="102">
        <v>354.2</v>
      </c>
      <c r="AE27" s="102">
        <v>1</v>
      </c>
      <c r="AF27" s="102">
        <v>0</v>
      </c>
      <c r="AG27" s="103">
        <v>1</v>
      </c>
    </row>
    <row r="28" spans="2:33">
      <c r="B28" s="55">
        <v>9.3160000000000007</v>
      </c>
      <c r="C28" s="56">
        <v>9.8729999999999993</v>
      </c>
      <c r="E28" s="97">
        <v>25</v>
      </c>
      <c r="F28" s="98">
        <v>0</v>
      </c>
      <c r="G28" s="98">
        <v>0</v>
      </c>
      <c r="H28" s="98">
        <v>0</v>
      </c>
      <c r="I28" s="99">
        <v>0</v>
      </c>
      <c r="K28" s="55">
        <v>10.33</v>
      </c>
      <c r="L28" s="56">
        <v>4.6639999999999997</v>
      </c>
      <c r="N28" s="55">
        <v>10.33</v>
      </c>
      <c r="O28" s="56">
        <v>14.853999999999999</v>
      </c>
      <c r="Q28" s="55">
        <v>28</v>
      </c>
      <c r="R28" s="100">
        <v>1</v>
      </c>
      <c r="S28" s="56"/>
      <c r="T28" s="93"/>
      <c r="U28" s="49">
        <v>465</v>
      </c>
      <c r="V28" s="77"/>
      <c r="W28" s="77">
        <v>1</v>
      </c>
      <c r="X28" s="78"/>
      <c r="Z28" s="55">
        <v>219.6</v>
      </c>
      <c r="AA28" s="56">
        <v>361.2</v>
      </c>
      <c r="AC28" s="101" t="s">
        <v>30</v>
      </c>
      <c r="AD28" s="102">
        <v>370.4</v>
      </c>
      <c r="AE28" s="102">
        <v>0</v>
      </c>
      <c r="AF28" s="102">
        <v>0</v>
      </c>
      <c r="AG28" s="103">
        <v>1</v>
      </c>
    </row>
    <row r="29" spans="2:33">
      <c r="B29" s="55">
        <v>10.381</v>
      </c>
      <c r="C29" s="56">
        <v>9.734</v>
      </c>
      <c r="E29" s="97">
        <v>26</v>
      </c>
      <c r="F29" s="98">
        <v>1</v>
      </c>
      <c r="G29" s="98">
        <v>1</v>
      </c>
      <c r="H29" s="98">
        <v>0</v>
      </c>
      <c r="I29" s="99">
        <v>0</v>
      </c>
      <c r="K29" s="55">
        <v>10.037000000000001</v>
      </c>
      <c r="L29" s="56">
        <v>3.573</v>
      </c>
      <c r="N29" s="55">
        <v>10.037000000000001</v>
      </c>
      <c r="O29" s="56">
        <v>14.683</v>
      </c>
      <c r="Q29" s="55">
        <v>29</v>
      </c>
      <c r="R29" s="100">
        <v>0</v>
      </c>
      <c r="S29" s="56"/>
      <c r="T29" s="93"/>
      <c r="U29" s="49">
        <v>83</v>
      </c>
      <c r="V29" s="77"/>
      <c r="W29" s="77">
        <v>0</v>
      </c>
      <c r="X29" s="78"/>
      <c r="Z29" s="55">
        <v>407.2</v>
      </c>
      <c r="AA29" s="56">
        <v>361.8</v>
      </c>
      <c r="AC29" s="101" t="s">
        <v>31</v>
      </c>
      <c r="AD29" s="102">
        <v>375.7</v>
      </c>
      <c r="AE29" s="102">
        <v>0</v>
      </c>
      <c r="AF29" s="102">
        <v>0</v>
      </c>
      <c r="AG29" s="103">
        <v>1</v>
      </c>
    </row>
    <row r="30" spans="2:33">
      <c r="B30" s="55">
        <v>10.029999999999999</v>
      </c>
      <c r="C30" s="56">
        <v>9.5830000000000002</v>
      </c>
      <c r="E30" s="97">
        <v>27</v>
      </c>
      <c r="F30" s="98">
        <v>1</v>
      </c>
      <c r="G30" s="98">
        <v>0</v>
      </c>
      <c r="H30" s="98">
        <v>0</v>
      </c>
      <c r="I30" s="99">
        <v>0</v>
      </c>
      <c r="K30" s="55">
        <v>10.563000000000001</v>
      </c>
      <c r="L30" s="56">
        <v>5.734</v>
      </c>
      <c r="N30" s="55">
        <v>10.563000000000001</v>
      </c>
      <c r="O30" s="56">
        <v>15.073</v>
      </c>
      <c r="Q30" s="55">
        <v>28</v>
      </c>
      <c r="R30" s="100">
        <v>1</v>
      </c>
      <c r="S30" s="56"/>
      <c r="T30" s="93"/>
      <c r="U30" s="49">
        <v>495</v>
      </c>
      <c r="V30" s="77"/>
      <c r="W30" s="77">
        <v>1</v>
      </c>
      <c r="X30" s="78"/>
      <c r="Z30" s="55">
        <v>239.8</v>
      </c>
      <c r="AA30" s="56">
        <v>271.10000000000002</v>
      </c>
      <c r="AC30" s="101" t="s">
        <v>32</v>
      </c>
      <c r="AD30" s="102">
        <v>382.9</v>
      </c>
      <c r="AE30" s="102">
        <v>1</v>
      </c>
      <c r="AF30" s="102">
        <v>0</v>
      </c>
      <c r="AG30" s="103">
        <v>1</v>
      </c>
    </row>
    <row r="31" spans="2:33">
      <c r="B31" s="55">
        <v>9.5489999999999995</v>
      </c>
      <c r="C31" s="56">
        <v>9.3699999999999992</v>
      </c>
      <c r="E31" s="97">
        <v>28</v>
      </c>
      <c r="F31" s="98">
        <v>0</v>
      </c>
      <c r="G31" s="98">
        <v>0</v>
      </c>
      <c r="H31" s="98">
        <v>0</v>
      </c>
      <c r="I31" s="99">
        <v>1</v>
      </c>
      <c r="K31" s="55">
        <v>9.5719999999999992</v>
      </c>
      <c r="L31" s="56">
        <v>4.2670000000000003</v>
      </c>
      <c r="N31" s="55">
        <v>9.5719999999999992</v>
      </c>
      <c r="O31" s="56">
        <v>15.385999999999999</v>
      </c>
      <c r="Q31" s="55">
        <v>14</v>
      </c>
      <c r="R31" s="100">
        <v>1</v>
      </c>
      <c r="S31" s="56"/>
      <c r="T31" s="93"/>
      <c r="U31" s="49">
        <v>909</v>
      </c>
      <c r="V31" s="77"/>
      <c r="W31" s="77">
        <v>0</v>
      </c>
      <c r="X31" s="78"/>
      <c r="Z31" s="55">
        <v>140.5</v>
      </c>
      <c r="AA31" s="56">
        <v>307.10000000000002</v>
      </c>
      <c r="AC31" s="101" t="s">
        <v>33</v>
      </c>
      <c r="AD31" s="102">
        <v>397.9</v>
      </c>
      <c r="AE31" s="102">
        <v>0</v>
      </c>
      <c r="AF31" s="102">
        <v>0</v>
      </c>
      <c r="AG31" s="103">
        <v>1</v>
      </c>
    </row>
    <row r="32" spans="2:33">
      <c r="B32" s="55">
        <v>9.8680000000000003</v>
      </c>
      <c r="C32" s="56">
        <v>9.7859999999999996</v>
      </c>
      <c r="E32" s="97">
        <v>29</v>
      </c>
      <c r="F32" s="98">
        <v>0</v>
      </c>
      <c r="G32" s="98">
        <v>0</v>
      </c>
      <c r="H32" s="98">
        <v>0</v>
      </c>
      <c r="I32" s="99">
        <v>1</v>
      </c>
      <c r="K32" s="55">
        <v>10.301</v>
      </c>
      <c r="L32" s="56">
        <v>4.8209999999999997</v>
      </c>
      <c r="N32" s="55">
        <v>10.301</v>
      </c>
      <c r="O32" s="56">
        <v>15.114000000000001</v>
      </c>
      <c r="Q32" s="55">
        <v>26</v>
      </c>
      <c r="R32" s="100">
        <v>0</v>
      </c>
      <c r="S32" s="56"/>
      <c r="T32" s="93"/>
      <c r="U32" s="49">
        <v>1043</v>
      </c>
      <c r="V32" s="77"/>
      <c r="W32" s="77">
        <v>0</v>
      </c>
      <c r="X32" s="78"/>
      <c r="Z32" s="55">
        <v>280.5</v>
      </c>
      <c r="AA32" s="56">
        <v>275.89999999999998</v>
      </c>
      <c r="AC32" s="101" t="s">
        <v>34</v>
      </c>
      <c r="AD32" s="102">
        <v>446.4</v>
      </c>
      <c r="AE32" s="102">
        <v>1</v>
      </c>
      <c r="AF32" s="102">
        <v>0</v>
      </c>
      <c r="AG32" s="103">
        <v>1</v>
      </c>
    </row>
    <row r="33" spans="2:33">
      <c r="B33" s="55">
        <v>9.1050000000000004</v>
      </c>
      <c r="C33" s="56">
        <v>9.7509999999999994</v>
      </c>
      <c r="E33" s="97">
        <v>30</v>
      </c>
      <c r="F33" s="98">
        <v>1</v>
      </c>
      <c r="G33" s="98">
        <v>1</v>
      </c>
      <c r="H33" s="98">
        <v>0</v>
      </c>
      <c r="I33" s="99">
        <v>0</v>
      </c>
      <c r="K33" s="55">
        <v>9.4809999999999999</v>
      </c>
      <c r="L33" s="56">
        <v>2.6739999999999999</v>
      </c>
      <c r="N33" s="55">
        <v>9.4809999999999999</v>
      </c>
      <c r="O33" s="56">
        <v>14.47</v>
      </c>
      <c r="Q33" s="55">
        <v>23</v>
      </c>
      <c r="R33" s="100">
        <v>0</v>
      </c>
      <c r="S33" s="56"/>
      <c r="T33" s="93"/>
      <c r="U33" s="49">
        <v>388</v>
      </c>
      <c r="V33" s="77"/>
      <c r="W33" s="77">
        <v>1</v>
      </c>
      <c r="X33" s="78"/>
      <c r="Z33" s="55">
        <v>338</v>
      </c>
      <c r="AA33" s="56">
        <v>327.7</v>
      </c>
      <c r="AC33" s="101" t="s">
        <v>35</v>
      </c>
      <c r="AD33" s="102">
        <v>468</v>
      </c>
      <c r="AE33" s="102">
        <v>0</v>
      </c>
      <c r="AF33" s="102">
        <v>0</v>
      </c>
      <c r="AG33" s="103">
        <v>1</v>
      </c>
    </row>
    <row r="34" spans="2:33">
      <c r="B34" s="55">
        <v>8.9860000000000007</v>
      </c>
      <c r="C34" s="56">
        <v>9.8019999999999996</v>
      </c>
      <c r="E34" s="97">
        <v>31</v>
      </c>
      <c r="F34" s="98">
        <v>0</v>
      </c>
      <c r="G34" s="98">
        <v>0</v>
      </c>
      <c r="H34" s="98">
        <v>1</v>
      </c>
      <c r="I34" s="99">
        <v>1</v>
      </c>
      <c r="K34" s="55">
        <v>10.427</v>
      </c>
      <c r="L34" s="56">
        <v>4.4580000000000002</v>
      </c>
      <c r="N34" s="55">
        <v>10.427</v>
      </c>
      <c r="O34" s="56">
        <v>14.818</v>
      </c>
      <c r="Q34" s="55">
        <v>21</v>
      </c>
      <c r="R34" s="100">
        <v>0</v>
      </c>
      <c r="S34" s="56"/>
      <c r="T34" s="93"/>
      <c r="U34" s="49">
        <v>909</v>
      </c>
      <c r="V34" s="77"/>
      <c r="W34" s="77">
        <v>0</v>
      </c>
      <c r="X34" s="78"/>
      <c r="Z34" s="55">
        <v>336.4</v>
      </c>
      <c r="AA34" s="56">
        <v>334.1</v>
      </c>
      <c r="AC34" s="101" t="s">
        <v>36</v>
      </c>
      <c r="AD34" s="102">
        <v>484.9</v>
      </c>
      <c r="AE34" s="102">
        <v>1</v>
      </c>
      <c r="AF34" s="102">
        <v>0</v>
      </c>
      <c r="AG34" s="103">
        <v>1</v>
      </c>
    </row>
    <row r="35" spans="2:33" ht="13.5" thickBot="1">
      <c r="B35" s="55">
        <v>9.1210000000000004</v>
      </c>
      <c r="C35" s="56">
        <v>9.9600000000000009</v>
      </c>
      <c r="E35" s="97">
        <v>32</v>
      </c>
      <c r="F35" s="98">
        <v>1</v>
      </c>
      <c r="G35" s="98">
        <v>0</v>
      </c>
      <c r="H35" s="98">
        <v>1</v>
      </c>
      <c r="I35" s="99">
        <v>0</v>
      </c>
      <c r="K35" s="55">
        <v>10.566000000000001</v>
      </c>
      <c r="L35" s="56">
        <v>3.2080000000000002</v>
      </c>
      <c r="N35" s="55">
        <v>10.566000000000001</v>
      </c>
      <c r="O35" s="56">
        <v>14.824</v>
      </c>
      <c r="Q35" s="55">
        <v>96</v>
      </c>
      <c r="R35" s="100"/>
      <c r="S35" s="56">
        <v>0</v>
      </c>
      <c r="T35" s="93"/>
      <c r="U35" s="49">
        <v>847</v>
      </c>
      <c r="V35" s="77"/>
      <c r="W35" s="77">
        <v>0</v>
      </c>
      <c r="X35" s="78"/>
      <c r="Z35" s="55">
        <v>172.1</v>
      </c>
      <c r="AA35" s="56">
        <v>413.8</v>
      </c>
      <c r="AC35" s="104" t="s">
        <v>37</v>
      </c>
      <c r="AD35" s="105">
        <v>598.9</v>
      </c>
      <c r="AE35" s="105">
        <v>1</v>
      </c>
      <c r="AF35" s="105">
        <v>0</v>
      </c>
      <c r="AG35" s="106">
        <v>1</v>
      </c>
    </row>
    <row r="36" spans="2:33">
      <c r="B36" s="55">
        <v>6.8860000000000001</v>
      </c>
      <c r="C36" s="56">
        <v>10.367000000000001</v>
      </c>
      <c r="E36" s="97">
        <v>33</v>
      </c>
      <c r="F36" s="98">
        <v>1</v>
      </c>
      <c r="G36" s="98">
        <v>1</v>
      </c>
      <c r="H36" s="98">
        <v>0</v>
      </c>
      <c r="I36" s="99">
        <v>0</v>
      </c>
      <c r="K36" s="55">
        <v>10.824</v>
      </c>
      <c r="L36" s="56">
        <v>3.956</v>
      </c>
      <c r="N36" s="55">
        <v>10.824</v>
      </c>
      <c r="O36" s="56">
        <v>15.903</v>
      </c>
      <c r="Q36" s="55">
        <v>30</v>
      </c>
      <c r="R36" s="100"/>
      <c r="S36" s="56">
        <v>1</v>
      </c>
      <c r="T36" s="93"/>
      <c r="U36" s="49">
        <v>412</v>
      </c>
      <c r="V36" s="77"/>
      <c r="W36" s="77">
        <v>1</v>
      </c>
      <c r="X36" s="78"/>
      <c r="Z36" s="55">
        <v>322.60000000000002</v>
      </c>
      <c r="AA36" s="56">
        <v>145.30000000000001</v>
      </c>
      <c r="AF36" s="89"/>
    </row>
    <row r="37" spans="2:33">
      <c r="B37" s="55">
        <v>9.2270000000000003</v>
      </c>
      <c r="C37" s="56">
        <v>10.14</v>
      </c>
      <c r="E37" s="97">
        <v>34</v>
      </c>
      <c r="F37" s="98">
        <v>1</v>
      </c>
      <c r="G37" s="98">
        <v>0</v>
      </c>
      <c r="H37" s="98">
        <v>0</v>
      </c>
      <c r="I37" s="99">
        <v>0</v>
      </c>
      <c r="K37" s="55">
        <v>10.474</v>
      </c>
      <c r="L37" s="56">
        <v>2.71</v>
      </c>
      <c r="N37" s="55">
        <v>10.474</v>
      </c>
      <c r="O37" s="56">
        <v>13.907</v>
      </c>
      <c r="Q37" s="55">
        <v>1</v>
      </c>
      <c r="R37" s="100"/>
      <c r="S37" s="56">
        <v>1</v>
      </c>
      <c r="T37" s="93"/>
      <c r="U37" s="49">
        <v>854</v>
      </c>
      <c r="V37" s="77"/>
      <c r="W37" s="77">
        <v>0</v>
      </c>
      <c r="X37" s="78"/>
      <c r="Z37" s="55">
        <v>298.89999999999998</v>
      </c>
      <c r="AA37" s="56">
        <v>262.3</v>
      </c>
    </row>
    <row r="38" spans="2:33">
      <c r="B38" s="55">
        <v>8.7319999999999993</v>
      </c>
      <c r="C38" s="56">
        <v>10.048999999999999</v>
      </c>
      <c r="E38" s="97">
        <v>35</v>
      </c>
      <c r="F38" s="98">
        <v>1</v>
      </c>
      <c r="G38" s="98">
        <v>0</v>
      </c>
      <c r="H38" s="98">
        <v>0</v>
      </c>
      <c r="I38" s="99">
        <v>0</v>
      </c>
      <c r="K38" s="55">
        <v>10.006</v>
      </c>
      <c r="L38" s="56">
        <v>3.72</v>
      </c>
      <c r="N38" s="55">
        <v>10.006</v>
      </c>
      <c r="O38" s="56">
        <v>15.273999999999999</v>
      </c>
      <c r="Q38" s="55">
        <v>5</v>
      </c>
      <c r="R38" s="100"/>
      <c r="S38" s="56">
        <v>1</v>
      </c>
      <c r="T38" s="93"/>
      <c r="U38" s="49">
        <v>834</v>
      </c>
      <c r="V38" s="77"/>
      <c r="W38" s="77">
        <v>0</v>
      </c>
      <c r="X38" s="78"/>
      <c r="Z38" s="55">
        <v>344.2</v>
      </c>
      <c r="AA38" s="56">
        <v>359.3</v>
      </c>
    </row>
    <row r="39" spans="2:33" ht="13.5" thickBot="1">
      <c r="B39" s="57">
        <v>10.802</v>
      </c>
      <c r="C39" s="58">
        <v>9.8620000000000001</v>
      </c>
      <c r="E39" s="97">
        <v>36</v>
      </c>
      <c r="F39" s="98">
        <v>1</v>
      </c>
      <c r="G39" s="98">
        <v>0</v>
      </c>
      <c r="H39" s="98">
        <v>1</v>
      </c>
      <c r="I39" s="99">
        <v>0</v>
      </c>
      <c r="K39" s="55">
        <v>10.286</v>
      </c>
      <c r="L39" s="56">
        <v>4.4279999999999999</v>
      </c>
      <c r="N39" s="55">
        <v>10.286</v>
      </c>
      <c r="O39" s="56">
        <v>14.97</v>
      </c>
      <c r="Q39" s="55">
        <v>54</v>
      </c>
      <c r="R39" s="100"/>
      <c r="S39" s="56">
        <v>0</v>
      </c>
      <c r="T39" s="93"/>
      <c r="U39" s="49">
        <v>99</v>
      </c>
      <c r="V39" s="77"/>
      <c r="W39" s="77">
        <v>1</v>
      </c>
      <c r="X39" s="78"/>
      <c r="Z39" s="55">
        <v>172</v>
      </c>
      <c r="AA39" s="56">
        <v>450.3</v>
      </c>
    </row>
    <row r="40" spans="2:33">
      <c r="E40" s="97">
        <v>37</v>
      </c>
      <c r="F40" s="98">
        <v>1</v>
      </c>
      <c r="G40" s="98">
        <v>1</v>
      </c>
      <c r="H40" s="98">
        <v>1</v>
      </c>
      <c r="I40" s="99">
        <v>1</v>
      </c>
      <c r="K40" s="55">
        <v>10.097</v>
      </c>
      <c r="L40" s="56">
        <v>3.867</v>
      </c>
      <c r="N40" s="55">
        <v>10.097</v>
      </c>
      <c r="O40" s="56">
        <v>14.419</v>
      </c>
      <c r="Q40" s="55">
        <v>16</v>
      </c>
      <c r="R40" s="100"/>
      <c r="S40" s="56">
        <v>1</v>
      </c>
      <c r="T40" s="93"/>
      <c r="U40" s="49">
        <v>709</v>
      </c>
      <c r="V40" s="77"/>
      <c r="W40" s="77">
        <v>1</v>
      </c>
      <c r="X40" s="78"/>
      <c r="Z40" s="55">
        <v>181.8</v>
      </c>
      <c r="AA40" s="56">
        <v>382.9</v>
      </c>
    </row>
    <row r="41" spans="2:33">
      <c r="E41" s="97">
        <v>38</v>
      </c>
      <c r="F41" s="98">
        <v>1</v>
      </c>
      <c r="G41" s="98">
        <v>0</v>
      </c>
      <c r="H41" s="98">
        <v>0</v>
      </c>
      <c r="I41" s="99">
        <v>0</v>
      </c>
      <c r="K41" s="55">
        <v>10.848000000000001</v>
      </c>
      <c r="L41" s="56">
        <v>4.9930000000000003</v>
      </c>
      <c r="N41" s="55">
        <v>10.848000000000001</v>
      </c>
      <c r="O41" s="56">
        <v>14.348000000000001</v>
      </c>
      <c r="Q41" s="55">
        <v>10</v>
      </c>
      <c r="R41" s="100"/>
      <c r="S41" s="56">
        <v>1</v>
      </c>
      <c r="T41" s="93"/>
      <c r="U41" s="49">
        <v>400</v>
      </c>
      <c r="V41" s="77"/>
      <c r="W41" s="77">
        <v>1</v>
      </c>
      <c r="X41" s="78"/>
      <c r="Z41" s="55">
        <v>209.5</v>
      </c>
      <c r="AA41" s="56">
        <v>454.9</v>
      </c>
    </row>
    <row r="42" spans="2:33">
      <c r="E42" s="97">
        <v>39</v>
      </c>
      <c r="F42" s="98">
        <v>0</v>
      </c>
      <c r="G42" s="98">
        <v>0</v>
      </c>
      <c r="H42" s="98">
        <v>1</v>
      </c>
      <c r="I42" s="99">
        <v>1</v>
      </c>
      <c r="K42" s="55">
        <v>10.316000000000001</v>
      </c>
      <c r="L42" s="56">
        <v>4.2729999999999997</v>
      </c>
      <c r="N42" s="55">
        <v>10.316000000000001</v>
      </c>
      <c r="O42" s="56">
        <v>14.558999999999999</v>
      </c>
      <c r="Q42" s="55">
        <v>19</v>
      </c>
      <c r="R42" s="100"/>
      <c r="S42" s="56">
        <v>1</v>
      </c>
      <c r="T42" s="93"/>
      <c r="U42" s="49">
        <v>220</v>
      </c>
      <c r="V42" s="77"/>
      <c r="W42" s="77">
        <v>1</v>
      </c>
      <c r="X42" s="78"/>
      <c r="Z42" s="55">
        <v>235.7</v>
      </c>
      <c r="AA42" s="56">
        <v>482.9</v>
      </c>
    </row>
    <row r="43" spans="2:33">
      <c r="E43" s="97">
        <v>40</v>
      </c>
      <c r="F43" s="98">
        <v>0</v>
      </c>
      <c r="G43" s="98">
        <v>0</v>
      </c>
      <c r="H43" s="98">
        <v>0</v>
      </c>
      <c r="I43" s="99">
        <v>0</v>
      </c>
      <c r="K43" s="55">
        <v>10.006</v>
      </c>
      <c r="L43" s="56">
        <v>2.2490000000000001</v>
      </c>
      <c r="N43" s="55">
        <v>10.006</v>
      </c>
      <c r="O43" s="56">
        <v>15.574</v>
      </c>
      <c r="Q43" s="55">
        <v>13</v>
      </c>
      <c r="R43" s="100"/>
      <c r="S43" s="56">
        <v>0</v>
      </c>
      <c r="T43" s="93"/>
      <c r="U43" s="49">
        <v>719</v>
      </c>
      <c r="V43" s="77"/>
      <c r="W43" s="77">
        <v>1</v>
      </c>
      <c r="X43" s="78"/>
      <c r="Z43" s="55">
        <v>195.8</v>
      </c>
      <c r="AA43" s="56">
        <v>598.9</v>
      </c>
    </row>
    <row r="44" spans="2:33">
      <c r="E44" s="97">
        <v>41</v>
      </c>
      <c r="F44" s="98">
        <v>1</v>
      </c>
      <c r="G44" s="98">
        <v>0</v>
      </c>
      <c r="H44" s="98">
        <v>0</v>
      </c>
      <c r="I44" s="99">
        <v>1</v>
      </c>
      <c r="K44" s="55">
        <v>10.302</v>
      </c>
      <c r="L44" s="56">
        <v>4.7450000000000001</v>
      </c>
      <c r="N44" s="55">
        <v>10.302</v>
      </c>
      <c r="O44" s="56">
        <v>15.555999999999999</v>
      </c>
      <c r="Q44" s="55">
        <v>3</v>
      </c>
      <c r="R44" s="100"/>
      <c r="S44" s="56">
        <v>0</v>
      </c>
      <c r="T44" s="93"/>
      <c r="U44" s="49">
        <v>626</v>
      </c>
      <c r="V44" s="77"/>
      <c r="W44" s="77">
        <v>0</v>
      </c>
      <c r="X44" s="78"/>
      <c r="Z44" s="55">
        <v>380.4</v>
      </c>
      <c r="AA44" s="56">
        <v>387.1</v>
      </c>
    </row>
    <row r="45" spans="2:33">
      <c r="E45" s="97">
        <v>42</v>
      </c>
      <c r="F45" s="98">
        <v>1</v>
      </c>
      <c r="G45" s="98">
        <v>0</v>
      </c>
      <c r="H45" s="98">
        <v>0</v>
      </c>
      <c r="I45" s="99">
        <v>1</v>
      </c>
      <c r="K45" s="55">
        <v>10.066000000000001</v>
      </c>
      <c r="L45" s="56">
        <v>2.8290000000000002</v>
      </c>
      <c r="N45" s="55">
        <v>10.066000000000001</v>
      </c>
      <c r="O45" s="56">
        <v>13.754</v>
      </c>
      <c r="Q45" s="55">
        <v>86</v>
      </c>
      <c r="R45" s="100"/>
      <c r="S45" s="56">
        <v>1</v>
      </c>
      <c r="T45" s="93"/>
      <c r="U45" s="49">
        <v>689</v>
      </c>
      <c r="V45" s="77"/>
      <c r="W45" s="77">
        <v>0</v>
      </c>
      <c r="X45" s="78"/>
      <c r="Z45" s="55">
        <v>188.6</v>
      </c>
      <c r="AA45" s="56">
        <v>344.1</v>
      </c>
    </row>
    <row r="46" spans="2:33">
      <c r="E46" s="97">
        <v>43</v>
      </c>
      <c r="F46" s="98">
        <v>1</v>
      </c>
      <c r="G46" s="98">
        <v>0</v>
      </c>
      <c r="H46" s="98">
        <v>1</v>
      </c>
      <c r="I46" s="99">
        <v>0</v>
      </c>
      <c r="K46" s="55">
        <v>10.419</v>
      </c>
      <c r="L46" s="56">
        <v>4.806</v>
      </c>
      <c r="N46" s="55">
        <v>10.419</v>
      </c>
      <c r="O46" s="56">
        <v>14.766</v>
      </c>
      <c r="Q46" s="55">
        <v>5</v>
      </c>
      <c r="R46" s="100"/>
      <c r="S46" s="56">
        <v>1</v>
      </c>
      <c r="T46" s="93"/>
      <c r="U46" s="49">
        <v>537</v>
      </c>
      <c r="V46" s="77"/>
      <c r="W46" s="77">
        <v>1</v>
      </c>
      <c r="X46" s="78"/>
      <c r="Z46" s="55">
        <v>401.4</v>
      </c>
      <c r="AA46" s="56">
        <v>124.2</v>
      </c>
    </row>
    <row r="47" spans="2:33">
      <c r="E47" s="97">
        <v>44</v>
      </c>
      <c r="F47" s="98">
        <v>1</v>
      </c>
      <c r="G47" s="98">
        <v>0</v>
      </c>
      <c r="H47" s="98">
        <v>0</v>
      </c>
      <c r="I47" s="99">
        <v>0</v>
      </c>
      <c r="K47" s="55">
        <v>10.269</v>
      </c>
      <c r="L47" s="56">
        <v>4.202</v>
      </c>
      <c r="N47" s="55">
        <v>10.269</v>
      </c>
      <c r="O47" s="56">
        <v>13.351000000000001</v>
      </c>
      <c r="Q47" s="55">
        <v>24</v>
      </c>
      <c r="R47" s="100"/>
      <c r="S47" s="56">
        <v>0</v>
      </c>
      <c r="T47" s="93"/>
      <c r="U47" s="49">
        <v>152</v>
      </c>
      <c r="V47" s="77"/>
      <c r="W47" s="77">
        <v>1</v>
      </c>
      <c r="X47" s="78"/>
      <c r="Z47" s="55">
        <v>175.8</v>
      </c>
      <c r="AA47" s="56">
        <v>238</v>
      </c>
    </row>
    <row r="48" spans="2:33">
      <c r="E48" s="97">
        <v>45</v>
      </c>
      <c r="F48" s="98">
        <v>1</v>
      </c>
      <c r="G48" s="98">
        <v>0</v>
      </c>
      <c r="H48" s="98">
        <v>0</v>
      </c>
      <c r="I48" s="99">
        <v>0</v>
      </c>
      <c r="K48" s="55">
        <v>11.375999999999999</v>
      </c>
      <c r="L48" s="56">
        <v>5.55</v>
      </c>
      <c r="N48" s="55">
        <v>11.375999999999999</v>
      </c>
      <c r="O48" s="56">
        <v>14.699</v>
      </c>
      <c r="Q48" s="55">
        <v>98</v>
      </c>
      <c r="R48" s="100"/>
      <c r="S48" s="56">
        <v>1</v>
      </c>
      <c r="T48" s="93"/>
      <c r="U48" s="49">
        <v>540</v>
      </c>
      <c r="V48" s="77"/>
      <c r="W48" s="77">
        <v>0</v>
      </c>
      <c r="X48" s="78"/>
      <c r="Z48" s="55">
        <v>244.1</v>
      </c>
      <c r="AA48" s="56">
        <v>503.4</v>
      </c>
    </row>
    <row r="49" spans="5:27">
      <c r="E49" s="97">
        <v>46</v>
      </c>
      <c r="F49" s="98">
        <v>1</v>
      </c>
      <c r="G49" s="98">
        <v>0</v>
      </c>
      <c r="H49" s="98">
        <v>0</v>
      </c>
      <c r="I49" s="99">
        <v>1</v>
      </c>
      <c r="K49" s="55">
        <v>11.034000000000001</v>
      </c>
      <c r="L49" s="56">
        <v>5.2160000000000002</v>
      </c>
      <c r="N49" s="55">
        <v>11.034000000000001</v>
      </c>
      <c r="O49" s="56">
        <v>14.55</v>
      </c>
      <c r="Q49" s="55">
        <v>4</v>
      </c>
      <c r="R49" s="100"/>
      <c r="S49" s="56">
        <v>1</v>
      </c>
      <c r="T49" s="93"/>
      <c r="U49" s="49">
        <v>1142</v>
      </c>
      <c r="V49" s="77"/>
      <c r="W49" s="77">
        <v>0</v>
      </c>
      <c r="X49" s="78"/>
      <c r="Z49" s="55">
        <v>287.8</v>
      </c>
      <c r="AA49" s="56">
        <v>349.8</v>
      </c>
    </row>
    <row r="50" spans="5:27">
      <c r="E50" s="97">
        <v>47</v>
      </c>
      <c r="F50" s="98">
        <v>1</v>
      </c>
      <c r="G50" s="98">
        <v>0</v>
      </c>
      <c r="H50" s="98">
        <v>0</v>
      </c>
      <c r="I50" s="99">
        <v>0</v>
      </c>
      <c r="K50" s="55">
        <v>10.249000000000001</v>
      </c>
      <c r="L50" s="56">
        <v>4.3899999999999997</v>
      </c>
      <c r="N50" s="55">
        <v>10.249000000000001</v>
      </c>
      <c r="O50" s="56">
        <v>15.273</v>
      </c>
      <c r="Q50" s="55">
        <v>5</v>
      </c>
      <c r="R50" s="100"/>
      <c r="S50" s="56">
        <v>1</v>
      </c>
      <c r="T50" s="93"/>
      <c r="U50" s="49">
        <v>555</v>
      </c>
      <c r="V50" s="77"/>
      <c r="W50" s="77">
        <v>0</v>
      </c>
      <c r="X50" s="78"/>
      <c r="Z50" s="55">
        <v>272.60000000000002</v>
      </c>
      <c r="AA50" s="56">
        <v>348.8</v>
      </c>
    </row>
    <row r="51" spans="5:27">
      <c r="E51" s="97">
        <v>48</v>
      </c>
      <c r="F51" s="98">
        <v>1</v>
      </c>
      <c r="G51" s="98">
        <v>0</v>
      </c>
      <c r="H51" s="98">
        <v>0</v>
      </c>
      <c r="I51" s="99">
        <v>0</v>
      </c>
      <c r="K51" s="55">
        <v>10.472</v>
      </c>
      <c r="L51" s="56">
        <v>5.1159999999999997</v>
      </c>
      <c r="N51" s="55">
        <v>10.472</v>
      </c>
      <c r="O51" s="56">
        <v>14.41</v>
      </c>
      <c r="Q51" s="55">
        <v>10</v>
      </c>
      <c r="R51" s="100"/>
      <c r="S51" s="56">
        <v>1</v>
      </c>
      <c r="T51" s="93"/>
      <c r="U51" s="49">
        <v>297</v>
      </c>
      <c r="V51" s="77"/>
      <c r="W51" s="77">
        <v>1</v>
      </c>
      <c r="X51" s="78"/>
      <c r="Z51" s="55">
        <v>278.60000000000002</v>
      </c>
      <c r="AA51" s="56">
        <v>473.9</v>
      </c>
    </row>
    <row r="52" spans="5:27">
      <c r="E52" s="97">
        <v>49</v>
      </c>
      <c r="F52" s="98">
        <v>1</v>
      </c>
      <c r="G52" s="98">
        <v>0</v>
      </c>
      <c r="H52" s="98">
        <v>0</v>
      </c>
      <c r="I52" s="99">
        <v>0</v>
      </c>
      <c r="K52" s="55">
        <v>10.151</v>
      </c>
      <c r="L52" s="56">
        <v>6.258</v>
      </c>
      <c r="N52" s="55">
        <v>10.151</v>
      </c>
      <c r="O52" s="56">
        <v>15.914</v>
      </c>
      <c r="Q52" s="55">
        <v>16</v>
      </c>
      <c r="R52" s="100"/>
      <c r="S52" s="56">
        <v>1</v>
      </c>
      <c r="T52" s="93"/>
      <c r="U52" s="49">
        <v>427</v>
      </c>
      <c r="V52" s="77"/>
      <c r="W52" s="77">
        <v>1</v>
      </c>
      <c r="X52" s="78"/>
      <c r="Z52" s="55">
        <v>315.3</v>
      </c>
      <c r="AA52" s="56">
        <v>485.1</v>
      </c>
    </row>
    <row r="53" spans="5:27">
      <c r="E53" s="97">
        <v>50</v>
      </c>
      <c r="F53" s="98">
        <v>0</v>
      </c>
      <c r="G53" s="98">
        <v>0</v>
      </c>
      <c r="H53" s="98">
        <v>0</v>
      </c>
      <c r="I53" s="99">
        <v>0</v>
      </c>
      <c r="K53" s="55">
        <v>9.8780000000000001</v>
      </c>
      <c r="L53" s="56">
        <v>4.4000000000000004</v>
      </c>
      <c r="N53" s="55">
        <v>9.8780000000000001</v>
      </c>
      <c r="O53" s="56">
        <v>15.942</v>
      </c>
      <c r="Q53" s="55">
        <v>8</v>
      </c>
      <c r="R53" s="100"/>
      <c r="S53" s="56">
        <v>1</v>
      </c>
      <c r="T53" s="93"/>
      <c r="U53" s="49">
        <v>203</v>
      </c>
      <c r="V53" s="77"/>
      <c r="W53" s="77">
        <v>1</v>
      </c>
      <c r="X53" s="78"/>
      <c r="Z53" s="55">
        <v>430.2</v>
      </c>
      <c r="AA53" s="56">
        <v>456.2</v>
      </c>
    </row>
    <row r="54" spans="5:27">
      <c r="E54" s="97">
        <v>51</v>
      </c>
      <c r="F54" s="98">
        <v>1</v>
      </c>
      <c r="G54" s="98">
        <v>0</v>
      </c>
      <c r="H54" s="98">
        <v>0</v>
      </c>
      <c r="I54" s="99">
        <v>0</v>
      </c>
      <c r="K54" s="55">
        <v>10.462</v>
      </c>
      <c r="L54" s="56">
        <v>4.4930000000000003</v>
      </c>
      <c r="N54" s="55">
        <v>10.462</v>
      </c>
      <c r="O54" s="56">
        <v>15.587</v>
      </c>
      <c r="Q54" s="55">
        <v>21</v>
      </c>
      <c r="R54" s="100"/>
      <c r="S54" s="56">
        <v>1</v>
      </c>
      <c r="T54" s="93"/>
      <c r="U54" s="49">
        <v>413</v>
      </c>
      <c r="V54" s="77"/>
      <c r="W54" s="77">
        <v>0</v>
      </c>
      <c r="X54" s="78"/>
      <c r="Z54" s="55">
        <v>276.7</v>
      </c>
      <c r="AA54" s="56">
        <v>219.2</v>
      </c>
    </row>
    <row r="55" spans="5:27">
      <c r="E55" s="97">
        <v>52</v>
      </c>
      <c r="F55" s="98">
        <v>1</v>
      </c>
      <c r="G55" s="98">
        <v>0</v>
      </c>
      <c r="H55" s="98">
        <v>0</v>
      </c>
      <c r="I55" s="99">
        <v>0</v>
      </c>
      <c r="K55" s="55">
        <v>10.555999999999999</v>
      </c>
      <c r="L55" s="56">
        <v>5.09</v>
      </c>
      <c r="N55" s="55">
        <v>10.555999999999999</v>
      </c>
      <c r="O55" s="56">
        <v>14.683</v>
      </c>
      <c r="Q55" s="55">
        <v>11</v>
      </c>
      <c r="R55" s="100"/>
      <c r="S55" s="56">
        <v>1</v>
      </c>
      <c r="T55" s="93"/>
      <c r="U55" s="49">
        <v>337</v>
      </c>
      <c r="V55" s="77"/>
      <c r="W55" s="77">
        <v>0</v>
      </c>
      <c r="X55" s="78"/>
      <c r="Z55" s="55">
        <v>251.5</v>
      </c>
      <c r="AA55" s="56">
        <v>484.9</v>
      </c>
    </row>
    <row r="56" spans="5:27">
      <c r="E56" s="97">
        <v>53</v>
      </c>
      <c r="F56" s="98">
        <v>0</v>
      </c>
      <c r="G56" s="98">
        <v>0</v>
      </c>
      <c r="H56" s="98">
        <v>1</v>
      </c>
      <c r="I56" s="99">
        <v>0</v>
      </c>
      <c r="K56" s="55">
        <v>10.055</v>
      </c>
      <c r="L56" s="56">
        <v>4.3529999999999998</v>
      </c>
      <c r="N56" s="55">
        <v>10.055</v>
      </c>
      <c r="O56" s="56">
        <v>14.84</v>
      </c>
      <c r="Q56" s="55">
        <v>8</v>
      </c>
      <c r="R56" s="100"/>
      <c r="S56" s="56">
        <v>1</v>
      </c>
      <c r="T56" s="93"/>
      <c r="U56" s="49">
        <v>188</v>
      </c>
      <c r="V56" s="77"/>
      <c r="W56" s="77">
        <v>0</v>
      </c>
      <c r="X56" s="78"/>
      <c r="Z56" s="55">
        <v>237.8</v>
      </c>
      <c r="AA56" s="56">
        <v>440.9</v>
      </c>
    </row>
    <row r="57" spans="5:27">
      <c r="E57" s="97">
        <v>54</v>
      </c>
      <c r="F57" s="98">
        <v>1</v>
      </c>
      <c r="G57" s="98">
        <v>0</v>
      </c>
      <c r="H57" s="98">
        <v>0</v>
      </c>
      <c r="I57" s="99">
        <v>1</v>
      </c>
      <c r="K57" s="55">
        <v>9.2850000000000001</v>
      </c>
      <c r="L57" s="56">
        <v>3.5209999999999999</v>
      </c>
      <c r="N57" s="55">
        <v>9.2850000000000001</v>
      </c>
      <c r="O57" s="56">
        <v>15.244999999999999</v>
      </c>
      <c r="Q57" s="55">
        <v>8</v>
      </c>
      <c r="R57" s="100"/>
      <c r="S57" s="56">
        <v>1</v>
      </c>
      <c r="T57" s="93"/>
      <c r="U57" s="49">
        <v>270</v>
      </c>
      <c r="V57" s="77"/>
      <c r="W57" s="77">
        <v>0</v>
      </c>
      <c r="X57" s="78"/>
      <c r="Z57" s="55">
        <v>312.89999999999998</v>
      </c>
      <c r="AA57" s="56">
        <v>224.3</v>
      </c>
    </row>
    <row r="58" spans="5:27">
      <c r="E58" s="97">
        <v>55</v>
      </c>
      <c r="F58" s="98">
        <v>1</v>
      </c>
      <c r="G58" s="98">
        <v>1</v>
      </c>
      <c r="H58" s="98">
        <v>0</v>
      </c>
      <c r="I58" s="99">
        <v>0</v>
      </c>
      <c r="K58" s="55">
        <v>9.8309999999999995</v>
      </c>
      <c r="L58" s="56">
        <v>3.7349999999999999</v>
      </c>
      <c r="N58" s="55">
        <v>9.8309999999999995</v>
      </c>
      <c r="O58" s="56">
        <v>15.218</v>
      </c>
      <c r="Q58" s="55">
        <v>42</v>
      </c>
      <c r="R58" s="100"/>
      <c r="S58" s="56">
        <v>0</v>
      </c>
      <c r="T58" s="93"/>
      <c r="U58" s="49">
        <v>232</v>
      </c>
      <c r="V58" s="77"/>
      <c r="W58" s="77">
        <v>0</v>
      </c>
      <c r="X58" s="78"/>
      <c r="Z58" s="55">
        <v>43.4</v>
      </c>
      <c r="AA58" s="56">
        <v>397.4</v>
      </c>
    </row>
    <row r="59" spans="5:27">
      <c r="E59" s="97">
        <v>56</v>
      </c>
      <c r="F59" s="98">
        <v>1</v>
      </c>
      <c r="G59" s="98">
        <v>1</v>
      </c>
      <c r="H59" s="98">
        <v>0</v>
      </c>
      <c r="I59" s="99">
        <v>1</v>
      </c>
      <c r="K59" s="55">
        <v>10.416</v>
      </c>
      <c r="L59" s="56">
        <v>6.1429999999999998</v>
      </c>
      <c r="N59" s="55">
        <v>10.416</v>
      </c>
      <c r="O59" s="56">
        <v>14.641999999999999</v>
      </c>
      <c r="Q59" s="55">
        <v>3</v>
      </c>
      <c r="R59" s="100"/>
      <c r="S59" s="56">
        <v>1</v>
      </c>
      <c r="T59" s="93"/>
      <c r="U59" s="49">
        <v>1021</v>
      </c>
      <c r="V59" s="77"/>
      <c r="W59" s="77">
        <v>1</v>
      </c>
      <c r="X59" s="78"/>
      <c r="Z59" s="55">
        <v>294.8</v>
      </c>
      <c r="AA59" s="56">
        <v>222.2</v>
      </c>
    </row>
    <row r="60" spans="5:27">
      <c r="E60" s="97">
        <v>57</v>
      </c>
      <c r="F60" s="98">
        <v>0</v>
      </c>
      <c r="G60" s="98">
        <v>1</v>
      </c>
      <c r="H60" s="98">
        <v>1</v>
      </c>
      <c r="I60" s="99">
        <v>1</v>
      </c>
      <c r="K60" s="55">
        <v>5.0609999999999999</v>
      </c>
      <c r="L60" s="56">
        <v>4.2309999999999999</v>
      </c>
      <c r="N60" s="55">
        <v>5.0609999999999999</v>
      </c>
      <c r="O60" s="56">
        <v>15</v>
      </c>
      <c r="Q60" s="55">
        <v>5</v>
      </c>
      <c r="R60" s="100"/>
      <c r="S60" s="56">
        <v>0</v>
      </c>
      <c r="T60" s="93"/>
      <c r="U60" s="49">
        <v>1534</v>
      </c>
      <c r="V60" s="77"/>
      <c r="W60" s="77">
        <v>1</v>
      </c>
      <c r="X60" s="78"/>
      <c r="Z60" s="55">
        <v>360.9</v>
      </c>
      <c r="AA60" s="56">
        <v>110</v>
      </c>
    </row>
    <row r="61" spans="5:27">
      <c r="E61" s="97">
        <v>58</v>
      </c>
      <c r="F61" s="98">
        <v>1</v>
      </c>
      <c r="G61" s="98">
        <v>0</v>
      </c>
      <c r="H61" s="98">
        <v>0</v>
      </c>
      <c r="I61" s="99">
        <v>0</v>
      </c>
      <c r="K61" s="55">
        <v>9.9090000000000007</v>
      </c>
      <c r="L61" s="56">
        <v>2.8439999999999999</v>
      </c>
      <c r="N61" s="55">
        <v>9.9090000000000007</v>
      </c>
      <c r="O61" s="56">
        <v>16.317</v>
      </c>
      <c r="Q61" s="55">
        <v>4</v>
      </c>
      <c r="R61" s="100"/>
      <c r="S61" s="56">
        <v>0</v>
      </c>
      <c r="T61" s="93"/>
      <c r="U61" s="49">
        <v>1</v>
      </c>
      <c r="V61" s="77"/>
      <c r="W61" s="77">
        <v>1</v>
      </c>
      <c r="X61" s="78"/>
      <c r="Z61" s="55">
        <v>75.900000000000006</v>
      </c>
      <c r="AA61" s="56">
        <v>232</v>
      </c>
    </row>
    <row r="62" spans="5:27">
      <c r="E62" s="97">
        <v>59</v>
      </c>
      <c r="F62" s="98">
        <v>1</v>
      </c>
      <c r="G62" s="98">
        <v>0</v>
      </c>
      <c r="H62" s="98">
        <v>0</v>
      </c>
      <c r="I62" s="99">
        <v>0</v>
      </c>
      <c r="K62" s="55">
        <v>10.337999999999999</v>
      </c>
      <c r="L62" s="56">
        <v>3.6339999999999999</v>
      </c>
      <c r="N62" s="55">
        <v>10.337999999999999</v>
      </c>
      <c r="O62" s="56">
        <v>15.334</v>
      </c>
      <c r="Q62" s="55">
        <v>5</v>
      </c>
      <c r="R62" s="100"/>
      <c r="S62" s="56">
        <v>1</v>
      </c>
      <c r="T62" s="93"/>
      <c r="U62" s="49">
        <v>1715</v>
      </c>
      <c r="V62" s="77"/>
      <c r="W62" s="77"/>
      <c r="X62" s="78">
        <v>0</v>
      </c>
      <c r="Z62" s="55">
        <v>298.10000000000002</v>
      </c>
      <c r="AA62" s="56">
        <v>439.4</v>
      </c>
    </row>
    <row r="63" spans="5:27">
      <c r="E63" s="97">
        <v>60</v>
      </c>
      <c r="F63" s="98">
        <v>0</v>
      </c>
      <c r="G63" s="98">
        <v>0</v>
      </c>
      <c r="H63" s="98">
        <v>0</v>
      </c>
      <c r="I63" s="99">
        <v>1</v>
      </c>
      <c r="K63" s="55">
        <v>9.407</v>
      </c>
      <c r="L63" s="56">
        <v>3.1720000000000002</v>
      </c>
      <c r="N63" s="55">
        <v>9.407</v>
      </c>
      <c r="O63" s="56">
        <v>14.757999999999999</v>
      </c>
      <c r="Q63" s="55">
        <v>24</v>
      </c>
      <c r="R63" s="100"/>
      <c r="S63" s="56">
        <v>1</v>
      </c>
      <c r="T63" s="93"/>
      <c r="U63" s="49">
        <v>56</v>
      </c>
      <c r="V63" s="77"/>
      <c r="W63" s="77"/>
      <c r="X63" s="78">
        <v>1</v>
      </c>
      <c r="Z63" s="55">
        <v>147.80000000000001</v>
      </c>
      <c r="AA63" s="56">
        <v>582.9</v>
      </c>
    </row>
    <row r="64" spans="5:27">
      <c r="E64" s="97">
        <v>61</v>
      </c>
      <c r="F64" s="98">
        <v>0</v>
      </c>
      <c r="G64" s="98">
        <v>0</v>
      </c>
      <c r="H64" s="98">
        <v>0</v>
      </c>
      <c r="I64" s="99">
        <v>0</v>
      </c>
      <c r="K64" s="55">
        <v>9.6869999999999994</v>
      </c>
      <c r="L64" s="56">
        <v>4.4729999999999999</v>
      </c>
      <c r="N64" s="55">
        <v>9.6869999999999994</v>
      </c>
      <c r="O64" s="56">
        <v>15.395</v>
      </c>
      <c r="Q64" s="55">
        <v>63</v>
      </c>
      <c r="R64" s="100"/>
      <c r="S64" s="56">
        <v>1</v>
      </c>
      <c r="T64" s="93"/>
      <c r="U64" s="49">
        <v>399</v>
      </c>
      <c r="V64" s="77"/>
      <c r="W64" s="77"/>
      <c r="X64" s="78">
        <v>1</v>
      </c>
      <c r="Z64" s="55">
        <v>264</v>
      </c>
      <c r="AA64" s="56">
        <v>364.4</v>
      </c>
    </row>
    <row r="65" spans="5:27">
      <c r="E65" s="97">
        <v>62</v>
      </c>
      <c r="F65" s="98">
        <v>1</v>
      </c>
      <c r="G65" s="98">
        <v>0</v>
      </c>
      <c r="H65" s="98">
        <v>0</v>
      </c>
      <c r="I65" s="99">
        <v>1</v>
      </c>
      <c r="K65" s="55">
        <v>10.295</v>
      </c>
      <c r="L65" s="56">
        <v>3.9940000000000002</v>
      </c>
      <c r="N65" s="55">
        <v>10.295</v>
      </c>
      <c r="O65" s="56">
        <v>14.86</v>
      </c>
      <c r="Q65" s="55">
        <v>98</v>
      </c>
      <c r="R65" s="100"/>
      <c r="S65" s="56">
        <v>0</v>
      </c>
      <c r="T65" s="93"/>
      <c r="U65" s="49">
        <v>476</v>
      </c>
      <c r="V65" s="77"/>
      <c r="W65" s="77"/>
      <c r="X65" s="78">
        <v>1</v>
      </c>
      <c r="Z65" s="55">
        <v>135.19999999999999</v>
      </c>
      <c r="AA65" s="56">
        <v>242.9</v>
      </c>
    </row>
    <row r="66" spans="5:27">
      <c r="E66" s="97">
        <v>63</v>
      </c>
      <c r="F66" s="98">
        <v>1</v>
      </c>
      <c r="G66" s="98">
        <v>0</v>
      </c>
      <c r="H66" s="98">
        <v>0</v>
      </c>
      <c r="I66" s="99">
        <v>1</v>
      </c>
      <c r="K66" s="55">
        <v>9.4830000000000005</v>
      </c>
      <c r="L66" s="56">
        <v>2.2440000000000002</v>
      </c>
      <c r="N66" s="55">
        <v>9.4830000000000005</v>
      </c>
      <c r="O66" s="56">
        <v>14.497</v>
      </c>
      <c r="Q66" s="55">
        <v>19</v>
      </c>
      <c r="R66" s="100"/>
      <c r="S66" s="56">
        <v>1</v>
      </c>
      <c r="T66" s="93"/>
      <c r="U66" s="49">
        <v>715</v>
      </c>
      <c r="V66" s="77"/>
      <c r="W66" s="77"/>
      <c r="X66" s="78">
        <v>1</v>
      </c>
      <c r="Z66" s="55">
        <v>220</v>
      </c>
      <c r="AA66" s="56">
        <v>139</v>
      </c>
    </row>
    <row r="67" spans="5:27">
      <c r="E67" s="97">
        <v>64</v>
      </c>
      <c r="F67" s="98">
        <v>0</v>
      </c>
      <c r="G67" s="98">
        <v>0</v>
      </c>
      <c r="H67" s="98">
        <v>0</v>
      </c>
      <c r="I67" s="99">
        <v>0</v>
      </c>
      <c r="K67" s="55">
        <v>10.24</v>
      </c>
      <c r="L67" s="56">
        <v>2.3210000000000002</v>
      </c>
      <c r="N67" s="55">
        <v>10.24</v>
      </c>
      <c r="O67" s="56">
        <v>15.404</v>
      </c>
      <c r="Q67" s="55">
        <v>28</v>
      </c>
      <c r="R67" s="100"/>
      <c r="S67" s="56">
        <v>1</v>
      </c>
      <c r="T67" s="93"/>
      <c r="U67" s="49">
        <v>348</v>
      </c>
      <c r="V67" s="77"/>
      <c r="W67" s="77"/>
      <c r="X67" s="78">
        <v>1</v>
      </c>
      <c r="Z67" s="55">
        <v>138</v>
      </c>
      <c r="AA67" s="56">
        <v>461.6</v>
      </c>
    </row>
    <row r="68" spans="5:27">
      <c r="E68" s="97">
        <v>65</v>
      </c>
      <c r="F68" s="98">
        <v>0</v>
      </c>
      <c r="G68" s="98">
        <v>0</v>
      </c>
      <c r="H68" s="98">
        <v>0</v>
      </c>
      <c r="I68" s="99">
        <v>0</v>
      </c>
      <c r="K68" s="55">
        <v>10.506</v>
      </c>
      <c r="L68" s="56">
        <v>4.54</v>
      </c>
      <c r="N68" s="55">
        <v>10.506</v>
      </c>
      <c r="O68" s="56">
        <v>14.507999999999999</v>
      </c>
      <c r="Q68" s="55">
        <v>28</v>
      </c>
      <c r="R68" s="100"/>
      <c r="S68" s="56">
        <v>1</v>
      </c>
      <c r="T68" s="93"/>
      <c r="U68" s="49">
        <v>260</v>
      </c>
      <c r="V68" s="77"/>
      <c r="W68" s="77"/>
      <c r="X68" s="78">
        <v>1</v>
      </c>
      <c r="Z68" s="55">
        <v>154.6</v>
      </c>
      <c r="AA68" s="56">
        <v>426.6</v>
      </c>
    </row>
    <row r="69" spans="5:27">
      <c r="E69" s="97">
        <v>66</v>
      </c>
      <c r="F69" s="98">
        <v>0</v>
      </c>
      <c r="G69" s="98">
        <v>0</v>
      </c>
      <c r="H69" s="98">
        <v>0</v>
      </c>
      <c r="I69" s="99">
        <v>0</v>
      </c>
      <c r="K69" s="55">
        <v>10.058</v>
      </c>
      <c r="L69" s="56">
        <v>3.0459999999999998</v>
      </c>
      <c r="N69" s="55">
        <v>10.058</v>
      </c>
      <c r="O69" s="56">
        <v>15.882999999999999</v>
      </c>
      <c r="Q69" s="55">
        <v>5</v>
      </c>
      <c r="R69" s="100"/>
      <c r="S69" s="56">
        <v>1</v>
      </c>
      <c r="T69" s="93"/>
      <c r="U69" s="49">
        <v>1077</v>
      </c>
      <c r="V69" s="77"/>
      <c r="W69" s="77"/>
      <c r="X69" s="78">
        <v>1</v>
      </c>
      <c r="Z69" s="55">
        <v>65.5</v>
      </c>
      <c r="AA69" s="56">
        <v>470.8</v>
      </c>
    </row>
    <row r="70" spans="5:27">
      <c r="E70" s="97">
        <v>67</v>
      </c>
      <c r="F70" s="98">
        <v>1</v>
      </c>
      <c r="G70" s="98">
        <v>0</v>
      </c>
      <c r="H70" s="98">
        <v>0</v>
      </c>
      <c r="I70" s="99">
        <v>0</v>
      </c>
      <c r="K70" s="55">
        <v>9.7919999999999998</v>
      </c>
      <c r="L70" s="56">
        <v>2.4940000000000002</v>
      </c>
      <c r="N70" s="55">
        <v>9.7919999999999998</v>
      </c>
      <c r="O70" s="56">
        <v>15.285</v>
      </c>
      <c r="Q70" s="55">
        <v>6</v>
      </c>
      <c r="R70" s="100"/>
      <c r="S70" s="56">
        <v>1</v>
      </c>
      <c r="T70" s="93"/>
      <c r="U70" s="49">
        <v>768</v>
      </c>
      <c r="V70" s="77"/>
      <c r="W70" s="77"/>
      <c r="X70" s="78">
        <v>1</v>
      </c>
      <c r="Z70" s="55">
        <v>215.6</v>
      </c>
      <c r="AA70" s="56">
        <v>388.5</v>
      </c>
    </row>
    <row r="71" spans="5:27">
      <c r="E71" s="97">
        <v>68</v>
      </c>
      <c r="F71" s="98">
        <v>0</v>
      </c>
      <c r="G71" s="98">
        <v>0</v>
      </c>
      <c r="H71" s="98">
        <v>0</v>
      </c>
      <c r="I71" s="99">
        <v>1</v>
      </c>
      <c r="K71" s="55">
        <v>10.939</v>
      </c>
      <c r="L71" s="56">
        <v>6.13</v>
      </c>
      <c r="N71" s="55">
        <v>10.939</v>
      </c>
      <c r="O71" s="56">
        <v>13.685</v>
      </c>
      <c r="Q71" s="55">
        <v>3</v>
      </c>
      <c r="R71" s="100"/>
      <c r="S71" s="56">
        <v>1</v>
      </c>
      <c r="T71" s="93"/>
      <c r="U71" s="49">
        <v>154</v>
      </c>
      <c r="V71" s="77"/>
      <c r="W71" s="77"/>
      <c r="X71" s="78">
        <v>1</v>
      </c>
      <c r="Z71" s="55">
        <v>174.9</v>
      </c>
      <c r="AA71" s="56">
        <v>378.7</v>
      </c>
    </row>
    <row r="72" spans="5:27">
      <c r="E72" s="97">
        <v>69</v>
      </c>
      <c r="F72" s="98">
        <v>1</v>
      </c>
      <c r="G72" s="98">
        <v>1</v>
      </c>
      <c r="H72" s="98">
        <v>0</v>
      </c>
      <c r="I72" s="99">
        <v>1</v>
      </c>
      <c r="K72" s="55">
        <v>10.599</v>
      </c>
      <c r="L72" s="56">
        <v>4.0330000000000004</v>
      </c>
      <c r="N72" s="55">
        <v>10.599</v>
      </c>
      <c r="O72" s="56">
        <v>15.138999999999999</v>
      </c>
      <c r="Q72" s="55">
        <v>47</v>
      </c>
      <c r="R72" s="100"/>
      <c r="S72" s="56">
        <v>1</v>
      </c>
      <c r="T72" s="93"/>
      <c r="U72" s="49">
        <v>480</v>
      </c>
      <c r="V72" s="77"/>
      <c r="W72" s="77"/>
      <c r="X72" s="78">
        <v>1</v>
      </c>
      <c r="Z72" s="55">
        <v>182.4</v>
      </c>
      <c r="AA72" s="56">
        <v>206.1</v>
      </c>
    </row>
    <row r="73" spans="5:27">
      <c r="E73" s="97">
        <v>70</v>
      </c>
      <c r="F73" s="98">
        <v>1</v>
      </c>
      <c r="G73" s="98">
        <v>0</v>
      </c>
      <c r="H73" s="98">
        <v>0</v>
      </c>
      <c r="I73" s="99">
        <v>0</v>
      </c>
      <c r="K73" s="55">
        <v>9.8689999999999998</v>
      </c>
      <c r="L73" s="56">
        <v>4.2779999999999996</v>
      </c>
      <c r="N73" s="55">
        <v>9.8689999999999998</v>
      </c>
      <c r="O73" s="56">
        <v>14.946</v>
      </c>
      <c r="Q73" s="55">
        <v>11</v>
      </c>
      <c r="R73" s="100"/>
      <c r="S73" s="56">
        <v>1</v>
      </c>
      <c r="T73" s="93"/>
      <c r="U73" s="49">
        <v>605</v>
      </c>
      <c r="V73" s="77"/>
      <c r="W73" s="77"/>
      <c r="X73" s="78">
        <v>1</v>
      </c>
      <c r="Z73" s="55">
        <v>300</v>
      </c>
      <c r="AA73" s="56">
        <v>345.1</v>
      </c>
    </row>
    <row r="74" spans="5:27">
      <c r="E74" s="97">
        <v>71</v>
      </c>
      <c r="F74" s="98">
        <v>0</v>
      </c>
      <c r="G74" s="98">
        <v>0</v>
      </c>
      <c r="H74" s="98">
        <v>0</v>
      </c>
      <c r="I74" s="99">
        <v>1</v>
      </c>
      <c r="K74" s="55">
        <v>10.047000000000001</v>
      </c>
      <c r="L74" s="56">
        <v>3.6389999999999998</v>
      </c>
      <c r="N74" s="55">
        <v>10.047000000000001</v>
      </c>
      <c r="O74" s="56">
        <v>14.324</v>
      </c>
      <c r="Q74" s="55">
        <v>23</v>
      </c>
      <c r="R74" s="100"/>
      <c r="S74" s="56">
        <v>1</v>
      </c>
      <c r="T74" s="93"/>
      <c r="U74" s="49">
        <v>78</v>
      </c>
      <c r="V74" s="77"/>
      <c r="W74" s="77"/>
      <c r="X74" s="78">
        <v>1</v>
      </c>
      <c r="Z74" s="55">
        <v>200.1</v>
      </c>
      <c r="AA74" s="56">
        <v>229.3</v>
      </c>
    </row>
    <row r="75" spans="5:27">
      <c r="E75" s="97">
        <v>72</v>
      </c>
      <c r="F75" s="98">
        <v>1</v>
      </c>
      <c r="G75" s="98">
        <v>0</v>
      </c>
      <c r="H75" s="98">
        <v>0</v>
      </c>
      <c r="I75" s="99">
        <v>1</v>
      </c>
      <c r="K75" s="55">
        <v>9.6270000000000007</v>
      </c>
      <c r="L75" s="56">
        <v>4.7759999999999998</v>
      </c>
      <c r="N75" s="55">
        <v>9.6270000000000007</v>
      </c>
      <c r="O75" s="56">
        <v>15.026</v>
      </c>
      <c r="Q75" s="55">
        <v>4</v>
      </c>
      <c r="R75" s="100"/>
      <c r="S75" s="56">
        <v>1</v>
      </c>
      <c r="T75" s="93"/>
      <c r="U75" s="49">
        <v>415</v>
      </c>
      <c r="V75" s="77"/>
      <c r="W75" s="77"/>
      <c r="X75" s="78">
        <v>1</v>
      </c>
      <c r="Z75" s="55">
        <v>290.2</v>
      </c>
      <c r="AA75" s="56">
        <v>503</v>
      </c>
    </row>
    <row r="76" spans="5:27">
      <c r="E76" s="97">
        <v>73</v>
      </c>
      <c r="F76" s="98">
        <v>0</v>
      </c>
      <c r="G76" s="98">
        <v>0</v>
      </c>
      <c r="H76" s="98">
        <v>0</v>
      </c>
      <c r="I76" s="99">
        <v>1</v>
      </c>
      <c r="K76" s="55">
        <v>10.337999999999999</v>
      </c>
      <c r="L76" s="56">
        <v>4.9359999999999999</v>
      </c>
      <c r="N76" s="55">
        <v>10.337999999999999</v>
      </c>
      <c r="O76" s="56">
        <v>15.429</v>
      </c>
      <c r="Q76" s="55">
        <v>12</v>
      </c>
      <c r="R76" s="100"/>
      <c r="S76" s="56">
        <v>1</v>
      </c>
      <c r="T76" s="93"/>
      <c r="U76" s="49">
        <v>970</v>
      </c>
      <c r="V76" s="77"/>
      <c r="W76" s="77"/>
      <c r="X76" s="78">
        <v>1</v>
      </c>
      <c r="Z76" s="55">
        <v>304</v>
      </c>
      <c r="AA76" s="56">
        <v>236</v>
      </c>
    </row>
    <row r="77" spans="5:27">
      <c r="E77" s="97">
        <v>74</v>
      </c>
      <c r="F77" s="98">
        <v>1</v>
      </c>
      <c r="G77" s="98">
        <v>0</v>
      </c>
      <c r="H77" s="98">
        <v>0</v>
      </c>
      <c r="I77" s="99">
        <v>1</v>
      </c>
      <c r="K77" s="55">
        <v>9.2989999999999995</v>
      </c>
      <c r="L77" s="56">
        <v>3.0990000000000002</v>
      </c>
      <c r="N77" s="55">
        <v>9.2989999999999995</v>
      </c>
      <c r="O77" s="56">
        <v>14.9</v>
      </c>
      <c r="Q77" s="55">
        <v>42</v>
      </c>
      <c r="R77" s="100"/>
      <c r="S77" s="56">
        <v>1</v>
      </c>
      <c r="T77" s="93"/>
      <c r="U77" s="49">
        <v>8</v>
      </c>
      <c r="V77" s="77"/>
      <c r="W77" s="77"/>
      <c r="X77" s="78">
        <v>1</v>
      </c>
      <c r="Z77" s="55">
        <v>203.9</v>
      </c>
      <c r="AA77" s="56">
        <v>448.2</v>
      </c>
    </row>
    <row r="78" spans="5:27">
      <c r="E78" s="97">
        <v>75</v>
      </c>
      <c r="F78" s="98">
        <v>1</v>
      </c>
      <c r="G78" s="98">
        <v>0</v>
      </c>
      <c r="H78" s="98">
        <v>0</v>
      </c>
      <c r="I78" s="99">
        <v>1</v>
      </c>
      <c r="K78" s="55">
        <v>9.1310000000000002</v>
      </c>
      <c r="L78" s="56">
        <v>4.9450000000000003</v>
      </c>
      <c r="N78" s="55">
        <v>9.1310000000000002</v>
      </c>
      <c r="O78" s="56">
        <v>15.961</v>
      </c>
      <c r="Q78" s="55">
        <v>8</v>
      </c>
      <c r="R78" s="100"/>
      <c r="S78" s="56">
        <v>1</v>
      </c>
      <c r="T78" s="93"/>
      <c r="U78" s="49">
        <v>423</v>
      </c>
      <c r="V78" s="77"/>
      <c r="W78" s="77"/>
      <c r="X78" s="78">
        <v>1</v>
      </c>
      <c r="Z78" s="55">
        <v>214</v>
      </c>
      <c r="AA78" s="56">
        <v>240.1</v>
      </c>
    </row>
    <row r="79" spans="5:27">
      <c r="E79" s="97">
        <v>76</v>
      </c>
      <c r="F79" s="98">
        <v>0</v>
      </c>
      <c r="G79" s="98">
        <v>0</v>
      </c>
      <c r="H79" s="98">
        <v>0</v>
      </c>
      <c r="I79" s="99">
        <v>1</v>
      </c>
      <c r="K79" s="55">
        <v>6.4740000000000002</v>
      </c>
      <c r="L79" s="56">
        <v>1E-4</v>
      </c>
      <c r="N79" s="55">
        <v>6.4740000000000002</v>
      </c>
      <c r="O79" s="56">
        <v>15.534000000000001</v>
      </c>
      <c r="Q79" s="55">
        <v>44</v>
      </c>
      <c r="R79" s="100"/>
      <c r="S79" s="56">
        <v>1</v>
      </c>
      <c r="T79" s="93"/>
      <c r="U79" s="49">
        <v>109</v>
      </c>
      <c r="V79" s="77"/>
      <c r="W79" s="77"/>
      <c r="X79" s="78">
        <v>1</v>
      </c>
      <c r="Z79" s="55">
        <v>459.3</v>
      </c>
      <c r="AA79" s="56">
        <v>440</v>
      </c>
    </row>
    <row r="80" spans="5:27">
      <c r="E80" s="97">
        <v>77</v>
      </c>
      <c r="F80" s="98">
        <v>1</v>
      </c>
      <c r="G80" s="98">
        <v>1</v>
      </c>
      <c r="H80" s="98">
        <v>1</v>
      </c>
      <c r="I80" s="99">
        <v>1</v>
      </c>
      <c r="K80" s="55">
        <v>10.09</v>
      </c>
      <c r="L80" s="56">
        <v>5.0220000000000002</v>
      </c>
      <c r="N80" s="55">
        <v>10.09</v>
      </c>
      <c r="O80" s="56">
        <v>14.791</v>
      </c>
      <c r="Q80" s="55">
        <v>11</v>
      </c>
      <c r="R80" s="100"/>
      <c r="S80" s="56">
        <v>1</v>
      </c>
      <c r="T80" s="93"/>
      <c r="U80" s="49">
        <v>602</v>
      </c>
      <c r="V80" s="77"/>
      <c r="W80" s="77"/>
      <c r="X80" s="78">
        <v>1</v>
      </c>
      <c r="Z80" s="55">
        <v>190.8</v>
      </c>
      <c r="AA80" s="56">
        <v>140.5</v>
      </c>
    </row>
    <row r="81" spans="5:27">
      <c r="E81" s="97">
        <v>78</v>
      </c>
      <c r="F81" s="98">
        <v>0</v>
      </c>
      <c r="G81" s="98">
        <v>0</v>
      </c>
      <c r="H81" s="98">
        <v>0</v>
      </c>
      <c r="I81" s="99">
        <v>1</v>
      </c>
      <c r="K81" s="55">
        <v>9.6289999999999996</v>
      </c>
      <c r="L81" s="56">
        <v>2.1120000000000001</v>
      </c>
      <c r="N81" s="55">
        <v>9.6289999999999996</v>
      </c>
      <c r="O81" s="56">
        <v>15.927</v>
      </c>
      <c r="Q81" s="55">
        <v>3</v>
      </c>
      <c r="R81" s="100"/>
      <c r="S81" s="56">
        <v>1</v>
      </c>
      <c r="T81" s="93"/>
      <c r="U81" s="49">
        <v>311</v>
      </c>
      <c r="V81" s="77"/>
      <c r="W81" s="77"/>
      <c r="X81" s="78">
        <v>1</v>
      </c>
      <c r="Z81" s="55">
        <v>439</v>
      </c>
      <c r="AA81" s="56">
        <v>316.89999999999998</v>
      </c>
    </row>
    <row r="82" spans="5:27">
      <c r="E82" s="97">
        <v>79</v>
      </c>
      <c r="F82" s="98">
        <v>1</v>
      </c>
      <c r="G82" s="98">
        <v>0</v>
      </c>
      <c r="H82" s="98">
        <v>0</v>
      </c>
      <c r="I82" s="99">
        <v>0</v>
      </c>
      <c r="K82" s="55">
        <v>6.532</v>
      </c>
      <c r="L82" s="56">
        <v>3.7080000000000002</v>
      </c>
      <c r="N82" s="55">
        <v>6.532</v>
      </c>
      <c r="O82" s="56">
        <v>15.592000000000001</v>
      </c>
      <c r="Q82" s="55">
        <v>37</v>
      </c>
      <c r="R82" s="100"/>
      <c r="S82" s="56">
        <v>1</v>
      </c>
      <c r="T82" s="93"/>
      <c r="U82" s="49">
        <v>332</v>
      </c>
      <c r="V82" s="77"/>
      <c r="W82" s="77"/>
      <c r="X82" s="78">
        <v>1</v>
      </c>
      <c r="Z82" s="55">
        <v>299.3</v>
      </c>
      <c r="AA82" s="56">
        <v>547.9</v>
      </c>
    </row>
    <row r="83" spans="5:27">
      <c r="E83" s="97">
        <v>80</v>
      </c>
      <c r="F83" s="98">
        <v>1</v>
      </c>
      <c r="G83" s="98">
        <v>0</v>
      </c>
      <c r="H83" s="98">
        <v>0</v>
      </c>
      <c r="I83" s="99">
        <v>0</v>
      </c>
      <c r="K83" s="55">
        <v>11.228999999999999</v>
      </c>
      <c r="L83" s="56">
        <v>6.0940000000000003</v>
      </c>
      <c r="N83" s="55">
        <v>11.228999999999999</v>
      </c>
      <c r="O83" s="56">
        <v>14.952999999999999</v>
      </c>
      <c r="Q83" s="55">
        <v>8</v>
      </c>
      <c r="R83" s="100"/>
      <c r="S83" s="56">
        <v>1</v>
      </c>
      <c r="T83" s="93"/>
      <c r="U83" s="49">
        <v>98</v>
      </c>
      <c r="V83" s="77"/>
      <c r="W83" s="77"/>
      <c r="X83" s="78">
        <v>1</v>
      </c>
      <c r="Z83" s="55">
        <v>229.4</v>
      </c>
      <c r="AA83" s="56">
        <v>354.2</v>
      </c>
    </row>
    <row r="84" spans="5:27">
      <c r="E84" s="97">
        <v>81</v>
      </c>
      <c r="F84" s="98">
        <v>1</v>
      </c>
      <c r="G84" s="98">
        <v>0</v>
      </c>
      <c r="H84" s="98">
        <v>0</v>
      </c>
      <c r="I84" s="99">
        <v>1</v>
      </c>
      <c r="K84" s="55">
        <v>10.664999999999999</v>
      </c>
      <c r="L84" s="56">
        <v>6.2640000000000002</v>
      </c>
      <c r="N84" s="55">
        <v>10.664999999999999</v>
      </c>
      <c r="O84" s="56">
        <v>13.481</v>
      </c>
      <c r="Q84" s="55">
        <v>12</v>
      </c>
      <c r="R84" s="100"/>
      <c r="S84" s="56">
        <v>1</v>
      </c>
      <c r="T84" s="93"/>
      <c r="U84" s="49">
        <v>1054</v>
      </c>
      <c r="V84" s="77"/>
      <c r="W84" s="77"/>
      <c r="X84" s="78">
        <v>0</v>
      </c>
      <c r="Z84" s="55">
        <v>247.9</v>
      </c>
      <c r="AA84" s="56">
        <v>243.2</v>
      </c>
    </row>
    <row r="85" spans="5:27">
      <c r="E85" s="97">
        <v>82</v>
      </c>
      <c r="F85" s="98">
        <v>0</v>
      </c>
      <c r="G85" s="98">
        <v>0</v>
      </c>
      <c r="H85" s="98">
        <v>0</v>
      </c>
      <c r="I85" s="99">
        <v>0</v>
      </c>
      <c r="K85" s="55">
        <v>10.904999999999999</v>
      </c>
      <c r="L85" s="56">
        <v>5.7439999999999998</v>
      </c>
      <c r="N85" s="55">
        <v>10.904999999999999</v>
      </c>
      <c r="O85" s="56">
        <v>14.193</v>
      </c>
      <c r="Q85" s="55">
        <v>44</v>
      </c>
      <c r="R85" s="100"/>
      <c r="S85" s="56">
        <v>0</v>
      </c>
      <c r="T85" s="93"/>
      <c r="U85" s="49">
        <v>236</v>
      </c>
      <c r="V85" s="77"/>
      <c r="W85" s="77"/>
      <c r="X85" s="78">
        <v>1</v>
      </c>
      <c r="Z85" s="55">
        <v>414.3</v>
      </c>
      <c r="AA85" s="56">
        <v>151.69999999999999</v>
      </c>
    </row>
    <row r="86" spans="5:27">
      <c r="E86" s="97">
        <v>83</v>
      </c>
      <c r="F86" s="98">
        <v>1</v>
      </c>
      <c r="G86" s="98">
        <v>0</v>
      </c>
      <c r="H86" s="98">
        <v>0</v>
      </c>
      <c r="I86" s="99">
        <v>0</v>
      </c>
      <c r="K86" s="55">
        <v>10.997999999999999</v>
      </c>
      <c r="L86" s="56">
        <v>4.8639999999999999</v>
      </c>
      <c r="N86" s="55">
        <v>10.997999999999999</v>
      </c>
      <c r="O86" s="56">
        <v>13.911</v>
      </c>
      <c r="Q86" s="55">
        <v>16</v>
      </c>
      <c r="R86" s="100"/>
      <c r="S86" s="56">
        <v>1</v>
      </c>
      <c r="T86" s="93"/>
      <c r="U86" s="49">
        <v>537</v>
      </c>
      <c r="V86" s="77"/>
      <c r="W86" s="77"/>
      <c r="X86" s="78">
        <v>1</v>
      </c>
      <c r="Z86" s="55">
        <v>142.80000000000001</v>
      </c>
      <c r="AA86" s="56">
        <v>370.4</v>
      </c>
    </row>
    <row r="87" spans="5:27">
      <c r="E87" s="97">
        <v>84</v>
      </c>
      <c r="F87" s="98">
        <v>1</v>
      </c>
      <c r="G87" s="98">
        <v>1</v>
      </c>
      <c r="H87" s="98">
        <v>0</v>
      </c>
      <c r="I87" s="99">
        <v>1</v>
      </c>
      <c r="K87" s="55">
        <v>11.337</v>
      </c>
      <c r="L87" s="56">
        <v>6.3129999999999997</v>
      </c>
      <c r="N87" s="55">
        <v>11.337</v>
      </c>
      <c r="O87" s="56">
        <v>14.863</v>
      </c>
      <c r="Q87" s="55">
        <v>7</v>
      </c>
      <c r="R87" s="100"/>
      <c r="S87" s="56">
        <v>1</v>
      </c>
      <c r="T87" s="93"/>
      <c r="U87" s="49">
        <v>226</v>
      </c>
      <c r="V87" s="77"/>
      <c r="W87" s="77"/>
      <c r="X87" s="78">
        <v>1</v>
      </c>
      <c r="Z87" s="55">
        <v>195.2</v>
      </c>
      <c r="AA87" s="56"/>
    </row>
    <row r="88" spans="5:27">
      <c r="E88" s="97">
        <v>85</v>
      </c>
      <c r="F88" s="98">
        <v>0</v>
      </c>
      <c r="G88" s="98">
        <v>0</v>
      </c>
      <c r="H88" s="98">
        <v>1</v>
      </c>
      <c r="I88" s="99">
        <v>1</v>
      </c>
      <c r="K88" s="55">
        <v>10.387</v>
      </c>
      <c r="L88" s="56">
        <v>5.1660000000000004</v>
      </c>
      <c r="N88" s="55">
        <v>10.387</v>
      </c>
      <c r="O88" s="56">
        <v>14.609</v>
      </c>
      <c r="Q88" s="55">
        <v>10</v>
      </c>
      <c r="R88" s="100"/>
      <c r="S88" s="56">
        <v>1</v>
      </c>
      <c r="T88" s="93"/>
      <c r="U88" s="49">
        <v>257</v>
      </c>
      <c r="V88" s="77"/>
      <c r="W88" s="77"/>
      <c r="X88" s="78">
        <v>1</v>
      </c>
      <c r="Z88" s="55">
        <v>279.60000000000002</v>
      </c>
      <c r="AA88" s="56"/>
    </row>
    <row r="89" spans="5:27">
      <c r="E89" s="97">
        <v>86</v>
      </c>
      <c r="F89" s="98">
        <v>1</v>
      </c>
      <c r="G89" s="98">
        <v>0</v>
      </c>
      <c r="H89" s="98">
        <v>1</v>
      </c>
      <c r="I89" s="99">
        <v>0</v>
      </c>
      <c r="K89" s="55">
        <v>11.022</v>
      </c>
      <c r="L89" s="56">
        <v>4.7869999999999999</v>
      </c>
      <c r="N89" s="55">
        <v>11.022</v>
      </c>
      <c r="O89" s="56">
        <v>14.912000000000001</v>
      </c>
      <c r="Q89" s="55">
        <v>6</v>
      </c>
      <c r="R89" s="100"/>
      <c r="S89" s="56">
        <v>1</v>
      </c>
      <c r="T89" s="93"/>
      <c r="U89" s="49">
        <v>632</v>
      </c>
      <c r="V89" s="77"/>
      <c r="W89" s="77"/>
      <c r="X89" s="78">
        <v>1</v>
      </c>
      <c r="Z89" s="55">
        <v>217.5</v>
      </c>
      <c r="AA89" s="56"/>
    </row>
    <row r="90" spans="5:27">
      <c r="E90" s="97">
        <v>87</v>
      </c>
      <c r="F90" s="98">
        <v>1</v>
      </c>
      <c r="G90" s="98">
        <v>0</v>
      </c>
      <c r="H90" s="98">
        <v>0</v>
      </c>
      <c r="I90" s="99">
        <v>0</v>
      </c>
      <c r="K90" s="55">
        <v>10.76</v>
      </c>
      <c r="L90" s="56">
        <v>6.0659999999999998</v>
      </c>
      <c r="N90" s="55">
        <v>10.76</v>
      </c>
      <c r="O90" s="56">
        <v>14.782999999999999</v>
      </c>
      <c r="Q90" s="55">
        <v>34</v>
      </c>
      <c r="R90" s="100"/>
      <c r="S90" s="56">
        <v>0</v>
      </c>
      <c r="T90" s="93"/>
      <c r="U90" s="49">
        <v>287</v>
      </c>
      <c r="V90" s="77"/>
      <c r="W90" s="77"/>
      <c r="X90" s="78">
        <v>1</v>
      </c>
      <c r="Z90" s="55">
        <v>86</v>
      </c>
      <c r="AA90" s="56"/>
    </row>
    <row r="91" spans="5:27">
      <c r="E91" s="97">
        <v>88</v>
      </c>
      <c r="F91" s="98">
        <v>0</v>
      </c>
      <c r="G91" s="98">
        <v>0</v>
      </c>
      <c r="H91" s="98">
        <v>1</v>
      </c>
      <c r="I91" s="99">
        <v>0</v>
      </c>
      <c r="K91" s="55">
        <v>10.24</v>
      </c>
      <c r="L91" s="56">
        <v>3.234</v>
      </c>
      <c r="N91" s="55">
        <v>10.24</v>
      </c>
      <c r="O91" s="56">
        <v>15.343999999999999</v>
      </c>
      <c r="Q91" s="55">
        <v>5</v>
      </c>
      <c r="R91" s="100"/>
      <c r="S91" s="56">
        <v>1</v>
      </c>
      <c r="T91" s="93"/>
      <c r="U91" s="49">
        <v>272</v>
      </c>
      <c r="V91" s="77"/>
      <c r="W91" s="77"/>
      <c r="X91" s="78">
        <v>1</v>
      </c>
      <c r="Z91" s="55">
        <v>188.6</v>
      </c>
      <c r="AA91" s="56"/>
    </row>
    <row r="92" spans="5:27">
      <c r="E92" s="97">
        <v>89</v>
      </c>
      <c r="F92" s="98">
        <v>1</v>
      </c>
      <c r="G92" s="98">
        <v>1</v>
      </c>
      <c r="H92" s="98">
        <v>1</v>
      </c>
      <c r="I92" s="99">
        <v>1</v>
      </c>
      <c r="K92" s="55">
        <v>11.186999999999999</v>
      </c>
      <c r="L92" s="56">
        <v>6.1559999999999997</v>
      </c>
      <c r="N92" s="55">
        <v>11.186999999999999</v>
      </c>
      <c r="O92" s="56">
        <v>14.132999999999999</v>
      </c>
      <c r="Q92" s="55">
        <v>6</v>
      </c>
      <c r="R92" s="100"/>
      <c r="S92" s="56">
        <v>1</v>
      </c>
      <c r="T92" s="93"/>
      <c r="U92" s="49">
        <v>508</v>
      </c>
      <c r="V92" s="77"/>
      <c r="W92" s="77"/>
      <c r="X92" s="78">
        <v>0</v>
      </c>
      <c r="Z92" s="55">
        <v>161.19999999999999</v>
      </c>
      <c r="AA92" s="56"/>
    </row>
    <row r="93" spans="5:27">
      <c r="E93" s="97">
        <v>90</v>
      </c>
      <c r="F93" s="98">
        <v>1</v>
      </c>
      <c r="G93" s="98">
        <v>0</v>
      </c>
      <c r="H93" s="98">
        <v>0</v>
      </c>
      <c r="I93" s="99">
        <v>0</v>
      </c>
      <c r="K93" s="55">
        <v>11.042999999999999</v>
      </c>
      <c r="L93" s="56">
        <v>6.2779999999999996</v>
      </c>
      <c r="N93" s="55">
        <v>11.042999999999999</v>
      </c>
      <c r="O93" s="56">
        <v>14.814</v>
      </c>
      <c r="Q93" s="55">
        <v>29</v>
      </c>
      <c r="R93" s="100"/>
      <c r="S93" s="56">
        <v>0</v>
      </c>
      <c r="T93" s="93"/>
      <c r="U93" s="49">
        <v>392</v>
      </c>
      <c r="V93" s="77"/>
      <c r="W93" s="77"/>
      <c r="X93" s="78">
        <v>0</v>
      </c>
      <c r="Z93" s="55">
        <v>186.6</v>
      </c>
      <c r="AA93" s="56"/>
    </row>
    <row r="94" spans="5:27">
      <c r="E94" s="97">
        <v>91</v>
      </c>
      <c r="F94" s="98">
        <v>1</v>
      </c>
      <c r="G94" s="98">
        <v>0</v>
      </c>
      <c r="H94" s="98">
        <v>0</v>
      </c>
      <c r="I94" s="99">
        <v>0</v>
      </c>
      <c r="K94" s="55">
        <v>10.592000000000001</v>
      </c>
      <c r="L94" s="56">
        <v>5.8739999999999997</v>
      </c>
      <c r="N94" s="55">
        <v>10.592000000000001</v>
      </c>
      <c r="O94" s="56">
        <v>14.938000000000001</v>
      </c>
      <c r="Q94" s="55">
        <v>28</v>
      </c>
      <c r="R94" s="100"/>
      <c r="S94" s="56">
        <v>0</v>
      </c>
      <c r="T94" s="93"/>
      <c r="U94" s="49">
        <v>230</v>
      </c>
      <c r="V94" s="77"/>
      <c r="W94" s="77"/>
      <c r="X94" s="78">
        <v>1</v>
      </c>
      <c r="Z94" s="55">
        <v>120.1</v>
      </c>
      <c r="AA94" s="56"/>
    </row>
    <row r="95" spans="5:27">
      <c r="E95" s="97">
        <v>92</v>
      </c>
      <c r="F95" s="98">
        <v>1</v>
      </c>
      <c r="G95" s="98">
        <v>0</v>
      </c>
      <c r="H95" s="98">
        <v>0</v>
      </c>
      <c r="I95" s="99">
        <v>0</v>
      </c>
      <c r="K95" s="55">
        <v>10.616</v>
      </c>
      <c r="L95" s="56">
        <v>6.0579999999999998</v>
      </c>
      <c r="N95" s="55">
        <v>10.616</v>
      </c>
      <c r="O95" s="56">
        <v>13.773999999999999</v>
      </c>
      <c r="Q95" s="55">
        <v>26</v>
      </c>
      <c r="R95" s="100"/>
      <c r="S95" s="56">
        <v>0</v>
      </c>
      <c r="T95" s="93"/>
      <c r="U95" s="49">
        <v>222</v>
      </c>
      <c r="V95" s="77"/>
      <c r="W95" s="77"/>
      <c r="X95" s="78">
        <v>0</v>
      </c>
      <c r="Z95" s="55">
        <v>29.1</v>
      </c>
      <c r="AA95" s="56"/>
    </row>
    <row r="96" spans="5:27">
      <c r="E96" s="97">
        <v>93</v>
      </c>
      <c r="F96" s="98">
        <v>1</v>
      </c>
      <c r="G96" s="98">
        <v>0</v>
      </c>
      <c r="H96" s="98">
        <v>0</v>
      </c>
      <c r="I96" s="99">
        <v>0</v>
      </c>
      <c r="K96" s="55">
        <v>10.491</v>
      </c>
      <c r="L96" s="56">
        <v>4.5510000000000002</v>
      </c>
      <c r="N96" s="55">
        <v>10.491</v>
      </c>
      <c r="O96" s="56">
        <v>13.901999999999999</v>
      </c>
      <c r="Q96" s="55">
        <v>22</v>
      </c>
      <c r="R96" s="100"/>
      <c r="S96" s="56">
        <v>1</v>
      </c>
      <c r="T96" s="93"/>
      <c r="U96" s="49">
        <v>149</v>
      </c>
      <c r="V96" s="77"/>
      <c r="W96" s="77"/>
      <c r="X96" s="78">
        <v>0</v>
      </c>
      <c r="Z96" s="55">
        <v>197.9</v>
      </c>
      <c r="AA96" s="56"/>
    </row>
    <row r="97" spans="5:27">
      <c r="E97" s="97">
        <v>94</v>
      </c>
      <c r="F97" s="98">
        <v>1</v>
      </c>
      <c r="G97" s="98">
        <v>0</v>
      </c>
      <c r="H97" s="98">
        <v>0</v>
      </c>
      <c r="I97" s="99">
        <v>0</v>
      </c>
      <c r="K97" s="55">
        <v>10.962</v>
      </c>
      <c r="L97" s="56">
        <v>5.4249999999999998</v>
      </c>
      <c r="N97" s="55">
        <v>10.962</v>
      </c>
      <c r="O97" s="56">
        <v>14.329000000000001</v>
      </c>
      <c r="Q97" s="55">
        <v>7</v>
      </c>
      <c r="R97" s="100"/>
      <c r="S97" s="56">
        <v>1</v>
      </c>
      <c r="T97" s="93"/>
      <c r="U97" s="49">
        <v>27</v>
      </c>
      <c r="V97" s="77"/>
      <c r="W97" s="77"/>
      <c r="X97" s="78">
        <v>1</v>
      </c>
      <c r="Z97" s="55">
        <v>301.7</v>
      </c>
      <c r="AA97" s="56"/>
    </row>
    <row r="98" spans="5:27" ht="13.5" thickBot="1">
      <c r="E98" s="97">
        <v>95</v>
      </c>
      <c r="F98" s="98">
        <v>1</v>
      </c>
      <c r="G98" s="98">
        <v>1</v>
      </c>
      <c r="H98" s="98">
        <v>0</v>
      </c>
      <c r="I98" s="99">
        <v>0</v>
      </c>
      <c r="K98" s="55">
        <v>10.997</v>
      </c>
      <c r="L98" s="56">
        <v>5.9669999999999996</v>
      </c>
      <c r="N98" s="55">
        <v>10.997</v>
      </c>
      <c r="O98" s="56">
        <v>14.131</v>
      </c>
      <c r="Q98" s="55">
        <v>18</v>
      </c>
      <c r="R98" s="100"/>
      <c r="S98" s="56">
        <v>1</v>
      </c>
      <c r="T98" s="93"/>
      <c r="U98" s="50">
        <v>156</v>
      </c>
      <c r="V98" s="39"/>
      <c r="W98" s="39"/>
      <c r="X98" s="40">
        <v>1</v>
      </c>
      <c r="Z98" s="55">
        <v>158.6</v>
      </c>
      <c r="AA98" s="56"/>
    </row>
    <row r="99" spans="5:27">
      <c r="E99" s="97">
        <v>96</v>
      </c>
      <c r="F99" s="98">
        <v>1</v>
      </c>
      <c r="G99" s="98">
        <v>1</v>
      </c>
      <c r="H99" s="98">
        <v>0</v>
      </c>
      <c r="I99" s="99">
        <v>1</v>
      </c>
      <c r="K99" s="55">
        <v>10.904</v>
      </c>
      <c r="L99" s="56">
        <v>7.7519999999999998</v>
      </c>
      <c r="N99" s="55">
        <v>10.904</v>
      </c>
      <c r="O99" s="56">
        <v>15.891</v>
      </c>
      <c r="Q99" s="55">
        <v>17</v>
      </c>
      <c r="R99" s="100"/>
      <c r="S99" s="56">
        <v>1</v>
      </c>
      <c r="T99" s="93"/>
      <c r="Z99" s="55">
        <v>334.9</v>
      </c>
      <c r="AA99" s="56"/>
    </row>
    <row r="100" spans="5:27">
      <c r="E100" s="97">
        <v>97</v>
      </c>
      <c r="F100" s="98">
        <v>1</v>
      </c>
      <c r="G100" s="98">
        <v>1</v>
      </c>
      <c r="H100" s="98">
        <v>0</v>
      </c>
      <c r="I100" s="99">
        <v>0</v>
      </c>
      <c r="K100" s="55">
        <v>10.311999999999999</v>
      </c>
      <c r="L100" s="56">
        <v>5.99</v>
      </c>
      <c r="N100" s="55">
        <v>10.311999999999999</v>
      </c>
      <c r="O100" s="56">
        <v>14.904999999999999</v>
      </c>
      <c r="Q100" s="55">
        <v>12</v>
      </c>
      <c r="R100" s="100"/>
      <c r="S100" s="56">
        <v>1</v>
      </c>
      <c r="T100" s="93"/>
      <c r="Z100" s="55">
        <v>250.9</v>
      </c>
      <c r="AA100" s="56"/>
    </row>
    <row r="101" spans="5:27">
      <c r="E101" s="97">
        <v>98</v>
      </c>
      <c r="F101" s="98">
        <v>1</v>
      </c>
      <c r="G101" s="98">
        <v>1</v>
      </c>
      <c r="H101" s="98">
        <v>0</v>
      </c>
      <c r="I101" s="99">
        <v>0</v>
      </c>
      <c r="K101" s="55">
        <v>10.614000000000001</v>
      </c>
      <c r="L101" s="56">
        <v>4.9630000000000001</v>
      </c>
      <c r="N101" s="55">
        <v>10.614000000000001</v>
      </c>
      <c r="O101" s="56">
        <v>15.144</v>
      </c>
      <c r="Q101" s="55">
        <v>6</v>
      </c>
      <c r="R101" s="100"/>
      <c r="S101" s="56">
        <v>1</v>
      </c>
      <c r="T101" s="93"/>
      <c r="Z101" s="55">
        <v>295.3</v>
      </c>
      <c r="AA101" s="56"/>
    </row>
    <row r="102" spans="5:27">
      <c r="E102" s="97">
        <v>99</v>
      </c>
      <c r="F102" s="98">
        <v>1</v>
      </c>
      <c r="G102" s="98">
        <v>1</v>
      </c>
      <c r="H102" s="98">
        <v>0</v>
      </c>
      <c r="I102" s="99">
        <v>1</v>
      </c>
      <c r="K102" s="55">
        <v>10.276999999999999</v>
      </c>
      <c r="L102" s="56">
        <v>4.7629999999999999</v>
      </c>
      <c r="N102" s="55">
        <v>10.276999999999999</v>
      </c>
      <c r="O102" s="56">
        <v>15.065</v>
      </c>
      <c r="Q102" s="55">
        <v>9</v>
      </c>
      <c r="R102" s="100"/>
      <c r="S102" s="56">
        <v>1</v>
      </c>
      <c r="T102" s="93"/>
      <c r="Z102" s="55">
        <v>315.39999999999998</v>
      </c>
      <c r="AA102" s="56"/>
    </row>
    <row r="103" spans="5:27">
      <c r="E103" s="97">
        <v>100</v>
      </c>
      <c r="F103" s="98">
        <v>1</v>
      </c>
      <c r="G103" s="98">
        <v>1</v>
      </c>
      <c r="H103" s="98">
        <v>0</v>
      </c>
      <c r="I103" s="99">
        <v>1</v>
      </c>
      <c r="K103" s="55">
        <v>10.221</v>
      </c>
      <c r="L103" s="56">
        <v>5.2460000000000004</v>
      </c>
      <c r="N103" s="55">
        <v>10.221</v>
      </c>
      <c r="O103" s="56">
        <v>16.155999999999999</v>
      </c>
      <c r="Q103" s="55">
        <v>5</v>
      </c>
      <c r="R103" s="100"/>
      <c r="S103" s="56">
        <v>1</v>
      </c>
      <c r="T103" s="93"/>
      <c r="Z103" s="55">
        <v>306.39999999999998</v>
      </c>
      <c r="AA103" s="56"/>
    </row>
    <row r="104" spans="5:27" ht="13.5" thickBot="1">
      <c r="E104" s="107">
        <v>101</v>
      </c>
      <c r="F104" s="108">
        <v>1</v>
      </c>
      <c r="G104" s="108">
        <v>1</v>
      </c>
      <c r="H104" s="108">
        <v>0</v>
      </c>
      <c r="I104" s="109">
        <v>0</v>
      </c>
      <c r="K104" s="55">
        <v>10.61</v>
      </c>
      <c r="L104" s="56">
        <v>5.6959999999999997</v>
      </c>
      <c r="N104" s="55">
        <v>10.61</v>
      </c>
      <c r="O104" s="56">
        <v>15.464</v>
      </c>
      <c r="Q104" s="57">
        <v>23</v>
      </c>
      <c r="R104" s="110"/>
      <c r="S104" s="58">
        <v>0</v>
      </c>
      <c r="T104" s="93"/>
      <c r="Z104" s="55">
        <v>266.39999999999998</v>
      </c>
      <c r="AA104" s="56"/>
    </row>
    <row r="105" spans="5:27">
      <c r="K105" s="55">
        <v>10.218</v>
      </c>
      <c r="L105" s="56">
        <v>5.4710000000000001</v>
      </c>
      <c r="N105" s="55">
        <v>10.218</v>
      </c>
      <c r="O105" s="56">
        <v>14.999000000000001</v>
      </c>
      <c r="Z105" s="55">
        <v>291.8</v>
      </c>
      <c r="AA105" s="56"/>
    </row>
    <row r="106" spans="5:27">
      <c r="K106" s="55">
        <v>10.16</v>
      </c>
      <c r="L106" s="56">
        <v>5.1239999999999997</v>
      </c>
      <c r="N106" s="55">
        <v>10.16</v>
      </c>
      <c r="O106" s="56">
        <v>15.55</v>
      </c>
      <c r="Z106" s="55">
        <v>289.3</v>
      </c>
      <c r="AA106" s="56"/>
    </row>
    <row r="107" spans="5:27">
      <c r="K107" s="55">
        <v>10.112</v>
      </c>
      <c r="L107" s="56">
        <v>3.4750000000000001</v>
      </c>
      <c r="N107" s="55">
        <v>10.112</v>
      </c>
      <c r="O107" s="56">
        <v>13.952999999999999</v>
      </c>
      <c r="Z107" s="55">
        <v>239.1</v>
      </c>
      <c r="AA107" s="56"/>
    </row>
    <row r="108" spans="5:27">
      <c r="K108" s="55">
        <v>10.8</v>
      </c>
      <c r="L108" s="56">
        <v>5.5549999999999997</v>
      </c>
      <c r="N108" s="55">
        <v>10.8</v>
      </c>
      <c r="O108" s="56">
        <v>15.561</v>
      </c>
      <c r="Z108" s="55">
        <v>143.1</v>
      </c>
      <c r="AA108" s="56"/>
    </row>
    <row r="109" spans="5:27">
      <c r="K109" s="55">
        <v>9.7910000000000004</v>
      </c>
      <c r="L109" s="56">
        <v>2.581</v>
      </c>
      <c r="N109" s="55">
        <v>9.7910000000000004</v>
      </c>
      <c r="O109" s="56">
        <v>14.757999999999999</v>
      </c>
      <c r="Z109" s="55">
        <v>331.4</v>
      </c>
      <c r="AA109" s="56"/>
    </row>
    <row r="110" spans="5:27">
      <c r="K110" s="55">
        <v>9.8089999999999993</v>
      </c>
      <c r="L110" s="56">
        <v>2.4300000000000002</v>
      </c>
      <c r="N110" s="55">
        <v>9.8089999999999993</v>
      </c>
      <c r="O110" s="56">
        <v>14.714</v>
      </c>
      <c r="Z110" s="55">
        <v>177.2</v>
      </c>
      <c r="AA110" s="56"/>
    </row>
    <row r="111" spans="5:27">
      <c r="K111" s="55">
        <v>9.4339999999999993</v>
      </c>
      <c r="L111" s="56">
        <v>3.3660000000000001</v>
      </c>
      <c r="N111" s="55">
        <v>9.4339999999999993</v>
      </c>
      <c r="O111" s="56">
        <v>15.321</v>
      </c>
      <c r="Z111" s="55">
        <v>124.4</v>
      </c>
      <c r="AA111" s="56"/>
    </row>
    <row r="112" spans="5:27">
      <c r="K112" s="55">
        <v>10.398999999999999</v>
      </c>
      <c r="L112" s="56">
        <v>4.617</v>
      </c>
      <c r="N112" s="55">
        <v>10.398999999999999</v>
      </c>
      <c r="O112" s="56">
        <v>14.622</v>
      </c>
      <c r="Z112" s="55">
        <v>45.1</v>
      </c>
      <c r="AA112" s="56"/>
    </row>
    <row r="113" spans="11:27">
      <c r="K113" s="55">
        <v>11.166</v>
      </c>
      <c r="L113" s="56">
        <v>5.7560000000000002</v>
      </c>
      <c r="N113" s="55">
        <v>11.166</v>
      </c>
      <c r="O113" s="56">
        <v>14.516999999999999</v>
      </c>
      <c r="Z113" s="55">
        <v>325.3</v>
      </c>
      <c r="AA113" s="56"/>
    </row>
    <row r="114" spans="11:27">
      <c r="K114" s="55">
        <v>11.057</v>
      </c>
      <c r="L114" s="56">
        <v>7.4610000000000003</v>
      </c>
      <c r="N114" s="55">
        <v>11.057</v>
      </c>
      <c r="O114" s="56">
        <v>15.099</v>
      </c>
      <c r="Z114" s="55">
        <v>255.7</v>
      </c>
      <c r="AA114" s="56"/>
    </row>
    <row r="115" spans="11:27">
      <c r="K115" s="55">
        <v>10.962</v>
      </c>
      <c r="L115" s="56">
        <v>5.0529999999999999</v>
      </c>
      <c r="N115" s="55">
        <v>10.962</v>
      </c>
      <c r="O115" s="56">
        <v>13.685</v>
      </c>
      <c r="Z115" s="55">
        <v>149.30000000000001</v>
      </c>
      <c r="AA115" s="56"/>
    </row>
    <row r="116" spans="11:27">
      <c r="K116" s="55">
        <v>11.063000000000001</v>
      </c>
      <c r="L116" s="56">
        <v>5.5739999999999998</v>
      </c>
      <c r="N116" s="55">
        <v>11.063000000000001</v>
      </c>
      <c r="O116" s="56">
        <v>15.057</v>
      </c>
      <c r="Z116" s="55">
        <v>149.6</v>
      </c>
      <c r="AA116" s="56"/>
    </row>
    <row r="117" spans="11:27">
      <c r="K117" s="55">
        <v>10.909000000000001</v>
      </c>
      <c r="L117" s="56">
        <v>6.726</v>
      </c>
      <c r="N117" s="55">
        <v>10.909000000000001</v>
      </c>
      <c r="O117" s="56">
        <v>15.496</v>
      </c>
      <c r="Z117" s="55">
        <v>140.4</v>
      </c>
      <c r="AA117" s="56"/>
    </row>
    <row r="118" spans="11:27">
      <c r="K118" s="55">
        <v>11.413</v>
      </c>
      <c r="L118" s="56">
        <v>5.5839999999999996</v>
      </c>
      <c r="N118" s="55">
        <v>11.413</v>
      </c>
      <c r="O118" s="56">
        <v>14.659000000000001</v>
      </c>
      <c r="Z118" s="55">
        <v>150.9</v>
      </c>
      <c r="AA118" s="56"/>
    </row>
    <row r="119" spans="11:27">
      <c r="K119" s="55">
        <v>11.106</v>
      </c>
      <c r="L119" s="56">
        <v>3.9260000000000002</v>
      </c>
      <c r="N119" s="55">
        <v>11.106</v>
      </c>
      <c r="O119" s="56">
        <v>15.295999999999999</v>
      </c>
      <c r="Z119" s="55">
        <v>78.099999999999994</v>
      </c>
      <c r="AA119" s="56"/>
    </row>
    <row r="120" spans="11:27">
      <c r="K120" s="55">
        <v>10.818</v>
      </c>
      <c r="L120" s="56">
        <v>4.8680000000000003</v>
      </c>
      <c r="N120" s="55">
        <v>10.818</v>
      </c>
      <c r="O120" s="56">
        <v>15.507999999999999</v>
      </c>
      <c r="Z120" s="55">
        <v>482.5</v>
      </c>
      <c r="AA120" s="56"/>
    </row>
    <row r="121" spans="11:27">
      <c r="K121" s="55">
        <v>10.69</v>
      </c>
      <c r="L121" s="56">
        <v>6.3789999999999996</v>
      </c>
      <c r="N121" s="55">
        <v>10.69</v>
      </c>
      <c r="O121" s="56">
        <v>14.114000000000001</v>
      </c>
      <c r="Z121" s="55">
        <v>101.7</v>
      </c>
      <c r="AA121" s="56"/>
    </row>
    <row r="122" spans="11:27">
      <c r="K122" s="55">
        <v>10.358000000000001</v>
      </c>
      <c r="L122" s="56">
        <v>3.6160000000000001</v>
      </c>
      <c r="N122" s="55">
        <v>10.358000000000001</v>
      </c>
      <c r="O122" s="56">
        <v>15.32</v>
      </c>
      <c r="Z122" s="55">
        <v>107</v>
      </c>
      <c r="AA122" s="56"/>
    </row>
    <row r="123" spans="11:27">
      <c r="K123" s="55">
        <v>11.047000000000001</v>
      </c>
      <c r="L123" s="56">
        <v>5.46</v>
      </c>
      <c r="N123" s="55">
        <v>11.047000000000001</v>
      </c>
      <c r="O123" s="56">
        <v>14.146000000000001</v>
      </c>
      <c r="Z123" s="55">
        <v>268.5</v>
      </c>
      <c r="AA123" s="56"/>
    </row>
    <row r="124" spans="11:27">
      <c r="K124" s="55">
        <v>10.347</v>
      </c>
      <c r="L124" s="56">
        <v>3.476</v>
      </c>
      <c r="N124" s="55">
        <v>10.347</v>
      </c>
      <c r="O124" s="56">
        <v>14.78</v>
      </c>
      <c r="Z124" s="55">
        <v>219.6</v>
      </c>
      <c r="AA124" s="56"/>
    </row>
    <row r="125" spans="11:27">
      <c r="K125" s="55">
        <v>11.509</v>
      </c>
      <c r="L125" s="56">
        <v>4.9420000000000002</v>
      </c>
      <c r="N125" s="55">
        <v>11.509</v>
      </c>
      <c r="O125" s="56">
        <v>14.21</v>
      </c>
      <c r="Z125" s="55">
        <v>268.3</v>
      </c>
      <c r="AA125" s="56"/>
    </row>
    <row r="126" spans="11:27" ht="13.5" thickBot="1">
      <c r="K126" s="55">
        <v>11.144</v>
      </c>
      <c r="L126" s="56">
        <v>6.2050000000000001</v>
      </c>
      <c r="N126" s="55">
        <v>11.144</v>
      </c>
      <c r="O126" s="56">
        <v>14.599</v>
      </c>
      <c r="Z126" s="57">
        <v>161.4</v>
      </c>
      <c r="AA126" s="58"/>
    </row>
    <row r="127" spans="11:27">
      <c r="K127" s="55">
        <v>11.239000000000001</v>
      </c>
      <c r="L127" s="56">
        <v>6.64</v>
      </c>
      <c r="N127" s="55">
        <v>11.239000000000001</v>
      </c>
      <c r="O127" s="56">
        <v>14.423999999999999</v>
      </c>
    </row>
    <row r="128" spans="11:27">
      <c r="K128" s="55">
        <v>11.819000000000001</v>
      </c>
      <c r="L128" s="56">
        <v>6.3</v>
      </c>
      <c r="N128" s="55">
        <v>11.819000000000001</v>
      </c>
      <c r="O128" s="56">
        <v>14.118</v>
      </c>
    </row>
    <row r="129" spans="11:15">
      <c r="K129" s="55">
        <v>11.234999999999999</v>
      </c>
      <c r="L129" s="56">
        <v>5.5650000000000004</v>
      </c>
      <c r="N129" s="55">
        <v>11.234999999999999</v>
      </c>
      <c r="O129" s="56">
        <v>14.407999999999999</v>
      </c>
    </row>
    <row r="130" spans="11:15">
      <c r="K130" s="55">
        <v>10.65</v>
      </c>
      <c r="L130" s="56">
        <v>5.9820000000000002</v>
      </c>
      <c r="N130" s="55">
        <v>10.65</v>
      </c>
      <c r="O130" s="56">
        <v>13.987</v>
      </c>
    </row>
    <row r="131" spans="11:15">
      <c r="K131" s="55">
        <v>10.609</v>
      </c>
      <c r="L131" s="56">
        <v>5.0410000000000004</v>
      </c>
      <c r="N131" s="55">
        <v>10.609</v>
      </c>
      <c r="O131" s="56">
        <v>15.414</v>
      </c>
    </row>
    <row r="132" spans="11:15">
      <c r="K132" s="55">
        <v>9.593</v>
      </c>
      <c r="L132" s="56">
        <v>4.6660000000000004</v>
      </c>
      <c r="N132" s="55">
        <v>9.593</v>
      </c>
      <c r="O132" s="56">
        <v>15.144</v>
      </c>
    </row>
    <row r="133" spans="11:15">
      <c r="K133" s="55">
        <v>10.579000000000001</v>
      </c>
      <c r="L133" s="56">
        <v>4.5259999999999998</v>
      </c>
      <c r="N133" s="55">
        <v>10.579000000000001</v>
      </c>
      <c r="O133" s="56">
        <v>15.194000000000001</v>
      </c>
    </row>
    <row r="134" spans="11:15">
      <c r="K134" s="55">
        <v>10.795999999999999</v>
      </c>
      <c r="L134" s="56">
        <v>6.2889999999999997</v>
      </c>
      <c r="N134" s="55">
        <v>10.795999999999999</v>
      </c>
      <c r="O134" s="56">
        <v>15.066000000000001</v>
      </c>
    </row>
    <row r="135" spans="11:15">
      <c r="K135" s="55">
        <v>10.393000000000001</v>
      </c>
      <c r="L135" s="56">
        <v>4.0149999999999997</v>
      </c>
      <c r="N135" s="55">
        <v>10.393000000000001</v>
      </c>
      <c r="O135" s="56">
        <v>15.488</v>
      </c>
    </row>
    <row r="136" spans="11:15">
      <c r="K136" s="55">
        <v>10.891999999999999</v>
      </c>
      <c r="L136" s="56">
        <v>4.9690000000000003</v>
      </c>
      <c r="N136" s="55">
        <v>10.891999999999999</v>
      </c>
      <c r="O136" s="56">
        <v>14.356</v>
      </c>
    </row>
    <row r="137" spans="11:15">
      <c r="K137" s="55">
        <v>10.266999999999999</v>
      </c>
      <c r="L137" s="56">
        <v>4.5289999999999999</v>
      </c>
      <c r="N137" s="55">
        <v>10.266999999999999</v>
      </c>
      <c r="O137" s="56">
        <v>14.111000000000001</v>
      </c>
    </row>
    <row r="138" spans="11:15">
      <c r="K138" s="55">
        <v>10.769</v>
      </c>
      <c r="L138" s="56">
        <v>5.9109999999999996</v>
      </c>
      <c r="N138" s="55">
        <v>10.769</v>
      </c>
      <c r="O138" s="56">
        <v>14.595000000000001</v>
      </c>
    </row>
    <row r="139" spans="11:15">
      <c r="K139" s="55">
        <v>10.055</v>
      </c>
      <c r="L139" s="56">
        <v>3.7210000000000001</v>
      </c>
      <c r="N139" s="55">
        <v>10.055</v>
      </c>
      <c r="O139" s="56">
        <v>15.76</v>
      </c>
    </row>
    <row r="140" spans="11:15">
      <c r="K140" s="55">
        <v>10.362</v>
      </c>
      <c r="L140" s="56">
        <v>4.8769999999999998</v>
      </c>
      <c r="N140" s="55">
        <v>10.362</v>
      </c>
      <c r="O140" s="56">
        <v>14.14</v>
      </c>
    </row>
    <row r="141" spans="11:15">
      <c r="K141" s="55">
        <v>10.292</v>
      </c>
      <c r="L141" s="56">
        <v>5.4169999999999998</v>
      </c>
      <c r="N141" s="55">
        <v>10.292</v>
      </c>
      <c r="O141" s="56">
        <v>16.169</v>
      </c>
    </row>
    <row r="142" spans="11:15">
      <c r="K142" s="55">
        <v>9.3989999999999991</v>
      </c>
      <c r="L142" s="56">
        <v>5.28</v>
      </c>
      <c r="N142" s="55">
        <v>9.3989999999999991</v>
      </c>
      <c r="O142" s="56">
        <v>15.928000000000001</v>
      </c>
    </row>
    <row r="143" spans="11:15">
      <c r="K143" s="55">
        <v>10.928000000000001</v>
      </c>
      <c r="L143" s="56">
        <v>4.9649999999999999</v>
      </c>
      <c r="N143" s="55">
        <v>10.928000000000001</v>
      </c>
      <c r="O143" s="56">
        <v>15.134</v>
      </c>
    </row>
    <row r="144" spans="11:15">
      <c r="K144" s="55">
        <v>10.247</v>
      </c>
      <c r="L144" s="56">
        <v>5.351</v>
      </c>
      <c r="N144" s="55">
        <v>10.247</v>
      </c>
      <c r="O144" s="56">
        <v>15.364000000000001</v>
      </c>
    </row>
    <row r="145" spans="11:15">
      <c r="K145" s="55">
        <v>10.696999999999999</v>
      </c>
      <c r="L145" s="56">
        <v>5.48</v>
      </c>
      <c r="N145" s="55">
        <v>10.696999999999999</v>
      </c>
      <c r="O145" s="56">
        <v>15.468</v>
      </c>
    </row>
    <row r="146" spans="11:15">
      <c r="K146" s="55">
        <v>10.518000000000001</v>
      </c>
      <c r="L146" s="56">
        <v>5.18</v>
      </c>
      <c r="N146" s="55">
        <v>10.518000000000001</v>
      </c>
      <c r="O146" s="56">
        <v>15.597</v>
      </c>
    </row>
    <row r="147" spans="11:15">
      <c r="K147" s="55">
        <v>10.587999999999999</v>
      </c>
      <c r="L147" s="56">
        <v>5.1159999999999997</v>
      </c>
      <c r="N147" s="55">
        <v>10.587999999999999</v>
      </c>
      <c r="O147" s="56">
        <v>15.257999999999999</v>
      </c>
    </row>
    <row r="148" spans="11:15">
      <c r="K148" s="55">
        <v>10.117000000000001</v>
      </c>
      <c r="L148" s="56">
        <v>4.7690000000000001</v>
      </c>
      <c r="N148" s="55">
        <v>10.117000000000001</v>
      </c>
      <c r="O148" s="56">
        <v>15.141</v>
      </c>
    </row>
    <row r="149" spans="11:15">
      <c r="K149" s="55">
        <v>11.016</v>
      </c>
      <c r="L149" s="56">
        <v>4.2830000000000004</v>
      </c>
      <c r="N149" s="55">
        <v>11.016</v>
      </c>
      <c r="O149" s="56">
        <v>13.903</v>
      </c>
    </row>
    <row r="150" spans="11:15">
      <c r="K150" s="55">
        <v>10.628</v>
      </c>
      <c r="L150" s="56">
        <v>4.8630000000000004</v>
      </c>
      <c r="N150" s="55">
        <v>10.628</v>
      </c>
      <c r="O150" s="56">
        <v>14.55</v>
      </c>
    </row>
    <row r="151" spans="11:15">
      <c r="K151" s="55">
        <v>10.425000000000001</v>
      </c>
      <c r="L151" s="56">
        <v>5.0949999999999998</v>
      </c>
      <c r="N151" s="55">
        <v>10.425000000000001</v>
      </c>
      <c r="O151" s="56">
        <v>13.898999999999999</v>
      </c>
    </row>
    <row r="152" spans="11:15">
      <c r="K152" s="55">
        <v>9.5540000000000003</v>
      </c>
      <c r="L152" s="56">
        <v>2.7989999999999999</v>
      </c>
      <c r="N152" s="55">
        <v>9.5540000000000003</v>
      </c>
      <c r="O152" s="56">
        <v>14.718</v>
      </c>
    </row>
    <row r="153" spans="11:15">
      <c r="K153" s="55">
        <v>9.15</v>
      </c>
      <c r="L153" s="56">
        <v>2.722</v>
      </c>
      <c r="N153" s="55">
        <v>9.15</v>
      </c>
      <c r="O153" s="56">
        <v>15.86</v>
      </c>
    </row>
    <row r="154" spans="11:15">
      <c r="K154" s="55">
        <v>10.331</v>
      </c>
      <c r="L154" s="56">
        <v>4.6239999999999997</v>
      </c>
      <c r="N154" s="55">
        <v>10.331</v>
      </c>
      <c r="O154" s="56">
        <v>14.724</v>
      </c>
    </row>
    <row r="155" spans="11:15">
      <c r="K155" s="55">
        <v>10.169</v>
      </c>
      <c r="L155" s="56">
        <v>4.2439999999999998</v>
      </c>
      <c r="N155" s="55">
        <v>10.169</v>
      </c>
      <c r="O155" s="56">
        <v>16.103999999999999</v>
      </c>
    </row>
    <row r="156" spans="11:15">
      <c r="K156" s="55">
        <v>9.2720000000000002</v>
      </c>
      <c r="L156" s="56">
        <v>3.5750000000000002</v>
      </c>
      <c r="N156" s="55">
        <v>9.2720000000000002</v>
      </c>
      <c r="O156" s="56">
        <v>15.901</v>
      </c>
    </row>
    <row r="157" spans="11:15">
      <c r="K157" s="55">
        <v>9.6639999999999997</v>
      </c>
      <c r="L157" s="56">
        <v>4.931</v>
      </c>
      <c r="N157" s="55">
        <v>9.6639999999999997</v>
      </c>
      <c r="O157" s="56">
        <v>15.334</v>
      </c>
    </row>
    <row r="158" spans="11:15">
      <c r="K158" s="55">
        <v>10.808</v>
      </c>
      <c r="L158" s="56">
        <v>5.0890000000000004</v>
      </c>
      <c r="N158" s="55">
        <v>10.808</v>
      </c>
      <c r="O158" s="56">
        <v>15.237</v>
      </c>
    </row>
    <row r="159" spans="11:15">
      <c r="K159" s="55">
        <v>9.5869999999999997</v>
      </c>
      <c r="L159" s="56">
        <v>3.6150000000000002</v>
      </c>
      <c r="N159" s="55">
        <v>9.5869999999999997</v>
      </c>
      <c r="O159" s="56">
        <v>15.16</v>
      </c>
    </row>
    <row r="160" spans="11:15">
      <c r="K160" s="55">
        <v>10.065</v>
      </c>
      <c r="L160" s="56">
        <v>4.2569999999999997</v>
      </c>
      <c r="N160" s="55">
        <v>10.065</v>
      </c>
      <c r="O160" s="56">
        <v>14.917999999999999</v>
      </c>
    </row>
    <row r="161" spans="11:15">
      <c r="K161" s="55">
        <v>10.736000000000001</v>
      </c>
      <c r="L161" s="56">
        <v>4.734</v>
      </c>
      <c r="N161" s="55">
        <v>10.736000000000001</v>
      </c>
      <c r="O161" s="56">
        <v>14.54</v>
      </c>
    </row>
    <row r="162" spans="11:15">
      <c r="K162" s="55">
        <v>10.25</v>
      </c>
      <c r="L162" s="56">
        <v>3.27</v>
      </c>
      <c r="N162" s="55">
        <v>10.25</v>
      </c>
      <c r="O162" s="56">
        <v>15.661</v>
      </c>
    </row>
    <row r="163" spans="11:15">
      <c r="K163" s="55">
        <v>10.351000000000001</v>
      </c>
      <c r="L163" s="56">
        <v>4.5670000000000002</v>
      </c>
      <c r="N163" s="55">
        <v>10.351000000000001</v>
      </c>
      <c r="O163" s="56">
        <v>14.388999999999999</v>
      </c>
    </row>
    <row r="164" spans="11:15">
      <c r="K164" s="55">
        <v>10.032999999999999</v>
      </c>
      <c r="L164" s="56">
        <v>4.6849999999999996</v>
      </c>
      <c r="N164" s="55">
        <v>10.032999999999999</v>
      </c>
      <c r="O164" s="56">
        <v>14.409000000000001</v>
      </c>
    </row>
    <row r="165" spans="11:15">
      <c r="K165" s="55">
        <v>10.114000000000001</v>
      </c>
      <c r="L165" s="56">
        <v>4.6369999999999996</v>
      </c>
      <c r="N165" s="55">
        <v>10.114000000000001</v>
      </c>
      <c r="O165" s="56">
        <v>14.938000000000001</v>
      </c>
    </row>
    <row r="166" spans="11:15">
      <c r="K166" s="55">
        <v>10.196999999999999</v>
      </c>
      <c r="L166" s="56">
        <v>5.0919999999999996</v>
      </c>
      <c r="N166" s="55">
        <v>10.196999999999999</v>
      </c>
      <c r="O166" s="56">
        <v>15.087</v>
      </c>
    </row>
    <row r="167" spans="11:15">
      <c r="K167" s="55">
        <v>6.6710000000000003</v>
      </c>
      <c r="L167" s="56">
        <v>4.6710000000000003</v>
      </c>
      <c r="N167" s="55">
        <v>6.6710000000000003</v>
      </c>
      <c r="O167" s="56">
        <v>15.717000000000001</v>
      </c>
    </row>
    <row r="168" spans="11:15">
      <c r="K168" s="55">
        <v>8.9949999999999992</v>
      </c>
      <c r="L168" s="56">
        <v>2.4700000000000002</v>
      </c>
      <c r="N168" s="55">
        <v>8.9949999999999992</v>
      </c>
      <c r="O168" s="56">
        <v>14.151999999999999</v>
      </c>
    </row>
    <row r="169" spans="11:15">
      <c r="K169" s="55">
        <v>9.8640000000000008</v>
      </c>
      <c r="L169" s="56">
        <v>4.1970000000000001</v>
      </c>
      <c r="N169" s="55">
        <v>9.8640000000000008</v>
      </c>
      <c r="O169" s="56">
        <v>16.190000000000001</v>
      </c>
    </row>
    <row r="170" spans="11:15">
      <c r="K170" s="55">
        <v>9.7919999999999998</v>
      </c>
      <c r="L170" s="56">
        <v>2.8679999999999999</v>
      </c>
      <c r="N170" s="55">
        <v>9.7919999999999998</v>
      </c>
      <c r="O170" s="56">
        <v>14.683999999999999</v>
      </c>
    </row>
    <row r="171" spans="11:15">
      <c r="K171" s="55">
        <v>10.138999999999999</v>
      </c>
      <c r="L171" s="56">
        <v>4.4539999999999997</v>
      </c>
      <c r="N171" s="55">
        <v>10.138999999999999</v>
      </c>
      <c r="O171" s="56">
        <v>15.206</v>
      </c>
    </row>
    <row r="172" spans="11:15">
      <c r="K172" s="55">
        <v>10.836</v>
      </c>
      <c r="L172" s="56">
        <v>4.4790000000000001</v>
      </c>
      <c r="N172" s="55">
        <v>10.836</v>
      </c>
      <c r="O172" s="56">
        <v>14.522</v>
      </c>
    </row>
    <row r="173" spans="11:15">
      <c r="K173" s="55">
        <v>10.711</v>
      </c>
      <c r="L173" s="56">
        <v>4.5819999999999999</v>
      </c>
      <c r="N173" s="55">
        <v>10.711</v>
      </c>
      <c r="O173" s="56">
        <v>14.638</v>
      </c>
    </row>
    <row r="174" spans="11:15">
      <c r="K174" s="55">
        <v>9.8629999999999995</v>
      </c>
      <c r="L174" s="56">
        <v>4.51</v>
      </c>
      <c r="N174" s="55">
        <v>9.8629999999999995</v>
      </c>
      <c r="O174" s="56">
        <v>15.276</v>
      </c>
    </row>
    <row r="175" spans="11:15">
      <c r="K175" s="55">
        <v>10.223000000000001</v>
      </c>
      <c r="L175" s="56">
        <v>4.5670000000000002</v>
      </c>
      <c r="N175" s="55">
        <v>10.223000000000001</v>
      </c>
      <c r="O175" s="56">
        <v>15.365</v>
      </c>
    </row>
    <row r="176" spans="11:15">
      <c r="K176" s="55">
        <v>10.054</v>
      </c>
      <c r="L176" s="56">
        <v>5.4169999999999998</v>
      </c>
      <c r="N176" s="55">
        <v>10.054</v>
      </c>
      <c r="O176" s="56">
        <v>14.397</v>
      </c>
    </row>
    <row r="177" spans="11:15">
      <c r="K177" s="55">
        <v>10.641999999999999</v>
      </c>
      <c r="L177" s="56">
        <v>4.8680000000000003</v>
      </c>
      <c r="N177" s="55">
        <v>10.641999999999999</v>
      </c>
      <c r="O177" s="56">
        <v>15.615</v>
      </c>
    </row>
    <row r="178" spans="11:15">
      <c r="K178" s="55">
        <v>10.528</v>
      </c>
      <c r="L178" s="56">
        <v>5.4660000000000002</v>
      </c>
      <c r="N178" s="55">
        <v>10.528</v>
      </c>
      <c r="O178" s="56">
        <v>15.138</v>
      </c>
    </row>
    <row r="179" spans="11:15">
      <c r="K179" s="55">
        <v>9.798</v>
      </c>
      <c r="L179" s="56">
        <v>4.9790000000000001</v>
      </c>
      <c r="N179" s="55">
        <v>9.798</v>
      </c>
      <c r="O179" s="56">
        <v>15.472</v>
      </c>
    </row>
    <row r="180" spans="11:15">
      <c r="K180" s="55">
        <v>9.5030000000000001</v>
      </c>
      <c r="L180" s="56">
        <v>4.3419999999999996</v>
      </c>
      <c r="N180" s="55">
        <v>9.5030000000000001</v>
      </c>
      <c r="O180" s="56">
        <v>15.472</v>
      </c>
    </row>
    <row r="181" spans="11:15" ht="13.5" thickBot="1">
      <c r="K181" s="57">
        <v>11.029</v>
      </c>
      <c r="L181" s="58">
        <v>5.5640000000000001</v>
      </c>
      <c r="N181" s="57">
        <v>11.029</v>
      </c>
      <c r="O181" s="58">
        <v>15.454000000000001</v>
      </c>
    </row>
  </sheetData>
  <mergeCells count="1">
    <mergeCell ref="Z3:AA3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124"/>
  <sheetViews>
    <sheetView zoomScale="85" zoomScaleNormal="85" workbookViewId="0">
      <selection sqref="A1:XFD1048576"/>
    </sheetView>
  </sheetViews>
  <sheetFormatPr defaultColWidth="8.7109375" defaultRowHeight="15"/>
  <cols>
    <col min="1" max="1" width="8.7109375" style="206"/>
    <col min="2" max="2" width="11.42578125" style="206" customWidth="1"/>
    <col min="3" max="13" width="8.7109375" style="206"/>
    <col min="14" max="14" width="11.42578125" style="206" customWidth="1"/>
    <col min="15" max="15" width="8.7109375" style="206"/>
    <col min="16" max="16" width="14.42578125" style="206" customWidth="1"/>
    <col min="17" max="26" width="8.7109375" style="206"/>
    <col min="27" max="29" width="9.7109375" style="206" customWidth="1"/>
    <col min="30" max="32" width="8.7109375" style="206"/>
    <col min="33" max="33" width="12.28515625" style="206" customWidth="1"/>
    <col min="34" max="34" width="12.42578125" style="206" customWidth="1"/>
    <col min="35" max="41" width="8.7109375" style="206"/>
    <col min="42" max="42" width="11.140625" style="206" customWidth="1"/>
    <col min="43" max="47" width="8.7109375" style="206"/>
    <col min="48" max="50" width="16.42578125" style="206" customWidth="1"/>
    <col min="51" max="16384" width="8.7109375" style="206"/>
  </cols>
  <sheetData>
    <row r="1" spans="2:34">
      <c r="P1" s="266"/>
      <c r="Q1" s="266"/>
      <c r="R1" s="266"/>
      <c r="S1" s="266"/>
      <c r="T1" s="266"/>
      <c r="U1" s="266"/>
      <c r="V1" s="266"/>
    </row>
    <row r="2" spans="2:34" ht="21" customHeight="1" thickBot="1">
      <c r="B2" s="265" t="s">
        <v>257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88"/>
      <c r="N2" s="254"/>
      <c r="P2" s="4" t="s">
        <v>259</v>
      </c>
    </row>
    <row r="3" spans="2:34">
      <c r="B3" s="297" t="s">
        <v>339</v>
      </c>
      <c r="C3" s="299" t="s">
        <v>85</v>
      </c>
      <c r="D3" s="278" t="s">
        <v>45</v>
      </c>
      <c r="E3" s="278"/>
      <c r="F3" s="278"/>
      <c r="G3" s="278" t="s">
        <v>46</v>
      </c>
      <c r="H3" s="278"/>
      <c r="I3" s="278"/>
      <c r="J3" s="269" t="s">
        <v>45</v>
      </c>
      <c r="K3" s="269"/>
      <c r="L3" s="269" t="s">
        <v>46</v>
      </c>
      <c r="M3" s="269"/>
      <c r="N3" s="403" t="s">
        <v>351</v>
      </c>
      <c r="P3" s="210"/>
      <c r="Q3" s="354" t="s">
        <v>86</v>
      </c>
      <c r="R3" s="354"/>
      <c r="S3" s="354"/>
      <c r="T3" s="354" t="s">
        <v>87</v>
      </c>
      <c r="U3" s="354"/>
      <c r="V3" s="355"/>
    </row>
    <row r="4" spans="2:34" ht="15.75" thickBot="1">
      <c r="B4" s="298"/>
      <c r="C4" s="300"/>
      <c r="D4" s="290"/>
      <c r="E4" s="290"/>
      <c r="F4" s="290"/>
      <c r="G4" s="290"/>
      <c r="H4" s="290"/>
      <c r="I4" s="290"/>
      <c r="J4" s="172" t="s">
        <v>349</v>
      </c>
      <c r="K4" s="172" t="s">
        <v>350</v>
      </c>
      <c r="L4" s="172" t="s">
        <v>349</v>
      </c>
      <c r="M4" s="172" t="s">
        <v>350</v>
      </c>
      <c r="N4" s="404"/>
      <c r="P4" s="216" t="s">
        <v>88</v>
      </c>
      <c r="Q4" s="217">
        <v>1.0136259999999999</v>
      </c>
      <c r="R4" s="217">
        <v>1.087812</v>
      </c>
      <c r="S4" s="217">
        <v>0.89856199999999997</v>
      </c>
      <c r="T4" s="217">
        <v>0.50340700000000005</v>
      </c>
      <c r="U4" s="217">
        <v>0.586677</v>
      </c>
      <c r="V4" s="218">
        <v>0.53217300000000001</v>
      </c>
    </row>
    <row r="5" spans="2:34">
      <c r="B5" s="293" t="s">
        <v>6</v>
      </c>
      <c r="C5" s="160" t="s">
        <v>47</v>
      </c>
      <c r="D5" s="119">
        <v>53.911799999999999</v>
      </c>
      <c r="E5" s="119">
        <v>109.515</v>
      </c>
      <c r="F5" s="119">
        <v>136.57320000000001</v>
      </c>
      <c r="G5" s="119">
        <v>91.0749</v>
      </c>
      <c r="H5" s="119">
        <v>73.040899999999993</v>
      </c>
      <c r="I5" s="119">
        <v>56.147599999999997</v>
      </c>
      <c r="J5" s="119">
        <f>AVERAGE(D5:F5)</f>
        <v>100</v>
      </c>
      <c r="K5" s="119">
        <f>STDEV(D5:F5)/SQRT(3)</f>
        <v>24.331928141435903</v>
      </c>
      <c r="L5" s="119">
        <f>AVERAGE(G5:I5)</f>
        <v>73.42113333333333</v>
      </c>
      <c r="M5" s="119">
        <f>STDEV(G5:I5)/SQRT(3)</f>
        <v>10.084435273617375</v>
      </c>
      <c r="N5" s="255">
        <f>TTEST(D5:F5,G5:I5,2,2)</f>
        <v>0.37000757814315505</v>
      </c>
      <c r="P5" s="222"/>
      <c r="Q5" s="222"/>
      <c r="R5" s="222"/>
      <c r="S5" s="222"/>
      <c r="T5" s="222"/>
      <c r="U5" s="222"/>
      <c r="V5" s="222"/>
    </row>
    <row r="6" spans="2:34" ht="16.5" thickBot="1">
      <c r="B6" s="294"/>
      <c r="C6" s="158" t="s">
        <v>48</v>
      </c>
      <c r="D6" s="122">
        <v>86.841800000000006</v>
      </c>
      <c r="E6" s="122">
        <v>113.3035</v>
      </c>
      <c r="F6" s="122">
        <v>99.854699999999994</v>
      </c>
      <c r="G6" s="122">
        <v>94.768900000000002</v>
      </c>
      <c r="H6" s="122">
        <v>116.9491</v>
      </c>
      <c r="I6" s="122">
        <v>52.819299999999998</v>
      </c>
      <c r="J6" s="122">
        <f t="shared" ref="J6:J29" si="0">AVERAGE(D6:F6)</f>
        <v>100</v>
      </c>
      <c r="K6" s="122">
        <f t="shared" ref="K6:K69" si="1">STDEV(D6:F6)/SQRT(3)</f>
        <v>7.6391802743052075</v>
      </c>
      <c r="L6" s="122">
        <f t="shared" ref="L6:L29" si="2">AVERAGE(G6:I6)</f>
        <v>88.179100000000005</v>
      </c>
      <c r="M6" s="122">
        <f t="shared" ref="M6:M69" si="3">STDEV(G6:I6)/SQRT(3)</f>
        <v>18.803607012485671</v>
      </c>
      <c r="N6" s="256">
        <f t="shared" ref="N6:N69" si="4">TTEST(D6:F6,G6:I6,2,2)</f>
        <v>0.5915337802241929</v>
      </c>
      <c r="P6" s="16" t="s">
        <v>260</v>
      </c>
      <c r="Q6" s="222"/>
      <c r="R6" s="222"/>
      <c r="S6" s="222"/>
      <c r="T6" s="222"/>
      <c r="U6" s="222"/>
      <c r="V6" s="222"/>
    </row>
    <row r="7" spans="2:34">
      <c r="B7" s="294"/>
      <c r="C7" s="158" t="s">
        <v>49</v>
      </c>
      <c r="D7" s="122">
        <v>145.69820000000001</v>
      </c>
      <c r="E7" s="122">
        <v>86.445700000000002</v>
      </c>
      <c r="F7" s="122">
        <v>67.856099999999998</v>
      </c>
      <c r="G7" s="122">
        <v>78.821200000000005</v>
      </c>
      <c r="H7" s="122">
        <v>82.456999999999994</v>
      </c>
      <c r="I7" s="122">
        <v>98.765699999999995</v>
      </c>
      <c r="J7" s="122">
        <f t="shared" si="0"/>
        <v>100</v>
      </c>
      <c r="K7" s="122">
        <f t="shared" si="1"/>
        <v>23.470814639107324</v>
      </c>
      <c r="L7" s="122">
        <f t="shared" si="2"/>
        <v>86.681300000000007</v>
      </c>
      <c r="M7" s="122">
        <f t="shared" si="3"/>
        <v>6.132680298477438</v>
      </c>
      <c r="N7" s="256">
        <f t="shared" si="4"/>
        <v>0.61219573179659559</v>
      </c>
      <c r="P7" s="210"/>
      <c r="Q7" s="356" t="s">
        <v>86</v>
      </c>
      <c r="R7" s="357"/>
      <c r="S7" s="358"/>
      <c r="T7" s="356" t="s">
        <v>87</v>
      </c>
      <c r="U7" s="357"/>
      <c r="V7" s="359"/>
    </row>
    <row r="8" spans="2:34" ht="15.75" thickBot="1">
      <c r="B8" s="294"/>
      <c r="C8" s="158" t="s">
        <v>50</v>
      </c>
      <c r="D8" s="122">
        <v>90.109300000000005</v>
      </c>
      <c r="E8" s="122">
        <v>85.995199999999997</v>
      </c>
      <c r="F8" s="122">
        <v>123.8955</v>
      </c>
      <c r="G8" s="122">
        <v>68.248800000000003</v>
      </c>
      <c r="H8" s="122">
        <v>49.446100000000001</v>
      </c>
      <c r="I8" s="122">
        <v>43.940399999999997</v>
      </c>
      <c r="J8" s="122">
        <f t="shared" si="0"/>
        <v>100</v>
      </c>
      <c r="K8" s="122">
        <f t="shared" si="1"/>
        <v>12.00663212409432</v>
      </c>
      <c r="L8" s="122">
        <f t="shared" si="2"/>
        <v>53.878433333333334</v>
      </c>
      <c r="M8" s="122">
        <f t="shared" si="3"/>
        <v>7.3588667996128514</v>
      </c>
      <c r="N8" s="256">
        <f t="shared" si="4"/>
        <v>3.0640616850850583E-2</v>
      </c>
      <c r="P8" s="216" t="s">
        <v>90</v>
      </c>
      <c r="Q8" s="217">
        <v>0.97252700000000003</v>
      </c>
      <c r="R8" s="217">
        <v>0.94322300000000003</v>
      </c>
      <c r="S8" s="217">
        <v>1.084249</v>
      </c>
      <c r="T8" s="217">
        <v>1.4432229999999999</v>
      </c>
      <c r="U8" s="217">
        <v>1.4166669999999999</v>
      </c>
      <c r="V8" s="218">
        <v>1.5402929999999999</v>
      </c>
    </row>
    <row r="9" spans="2:34">
      <c r="B9" s="294"/>
      <c r="C9" s="158" t="s">
        <v>51</v>
      </c>
      <c r="D9" s="122">
        <v>96.262699999999995</v>
      </c>
      <c r="E9" s="122">
        <v>108.96129999999999</v>
      </c>
      <c r="F9" s="122">
        <v>94.775899999999993</v>
      </c>
      <c r="G9" s="122">
        <v>172.66319999999999</v>
      </c>
      <c r="H9" s="122">
        <v>89.735299999999995</v>
      </c>
      <c r="I9" s="122">
        <v>128.4239</v>
      </c>
      <c r="J9" s="122">
        <f t="shared" si="0"/>
        <v>99.999966666666651</v>
      </c>
      <c r="K9" s="122">
        <f t="shared" si="1"/>
        <v>4.5011763237822375</v>
      </c>
      <c r="L9" s="122">
        <f t="shared" si="2"/>
        <v>130.27413333333334</v>
      </c>
      <c r="M9" s="122">
        <f t="shared" si="3"/>
        <v>23.957091310252508</v>
      </c>
      <c r="N9" s="256">
        <f t="shared" si="4"/>
        <v>0.28209842071641111</v>
      </c>
    </row>
    <row r="10" spans="2:34" ht="16.5" thickBot="1">
      <c r="B10" s="294"/>
      <c r="C10" s="158" t="s">
        <v>52</v>
      </c>
      <c r="D10" s="122">
        <v>82.703900000000004</v>
      </c>
      <c r="E10" s="122">
        <v>88.858000000000004</v>
      </c>
      <c r="F10" s="122">
        <v>128.43799999999999</v>
      </c>
      <c r="G10" s="122">
        <v>83.243600000000001</v>
      </c>
      <c r="H10" s="122">
        <v>72.509299999999996</v>
      </c>
      <c r="I10" s="122">
        <v>60.650100000000002</v>
      </c>
      <c r="J10" s="122">
        <f t="shared" si="0"/>
        <v>99.99996666666668</v>
      </c>
      <c r="K10" s="122">
        <f t="shared" si="1"/>
        <v>14.329567818597218</v>
      </c>
      <c r="L10" s="122">
        <f t="shared" si="2"/>
        <v>72.134333333333345</v>
      </c>
      <c r="M10" s="122">
        <f t="shared" si="3"/>
        <v>6.5248757475610581</v>
      </c>
      <c r="N10" s="256">
        <f t="shared" si="4"/>
        <v>0.15147689776945497</v>
      </c>
      <c r="P10" s="16" t="s">
        <v>261</v>
      </c>
    </row>
    <row r="11" spans="2:34">
      <c r="B11" s="294"/>
      <c r="C11" s="158" t="s">
        <v>1</v>
      </c>
      <c r="D11" s="122">
        <v>125.3724</v>
      </c>
      <c r="E11" s="122">
        <v>85.418300000000002</v>
      </c>
      <c r="F11" s="122">
        <v>89.209299999999999</v>
      </c>
      <c r="G11" s="122">
        <v>31.1326</v>
      </c>
      <c r="H11" s="122">
        <v>32.234499999999997</v>
      </c>
      <c r="I11" s="122">
        <v>35.686300000000003</v>
      </c>
      <c r="J11" s="122">
        <f t="shared" si="0"/>
        <v>100</v>
      </c>
      <c r="K11" s="122">
        <f t="shared" si="1"/>
        <v>12.733314985632495</v>
      </c>
      <c r="L11" s="122">
        <f t="shared" si="2"/>
        <v>33.017800000000001</v>
      </c>
      <c r="M11" s="122">
        <f t="shared" si="3"/>
        <v>1.371643186109275</v>
      </c>
      <c r="N11" s="256">
        <f t="shared" si="4"/>
        <v>6.3831057699317954E-3</v>
      </c>
      <c r="P11" s="223"/>
      <c r="Q11" s="360" t="s">
        <v>86</v>
      </c>
      <c r="R11" s="360"/>
      <c r="S11" s="360"/>
      <c r="T11" s="360" t="s">
        <v>87</v>
      </c>
      <c r="U11" s="360"/>
      <c r="V11" s="361"/>
    </row>
    <row r="12" spans="2:34" ht="15.75" thickBot="1">
      <c r="B12" s="294"/>
      <c r="C12" s="158" t="s">
        <v>53</v>
      </c>
      <c r="D12" s="122">
        <v>115.56440000000001</v>
      </c>
      <c r="E12" s="122">
        <v>101.62050000000001</v>
      </c>
      <c r="F12" s="122">
        <v>82.815200000000004</v>
      </c>
      <c r="G12" s="122">
        <v>98.043099999999995</v>
      </c>
      <c r="H12" s="122">
        <v>110.1353</v>
      </c>
      <c r="I12" s="122">
        <v>91.306100000000001</v>
      </c>
      <c r="J12" s="122">
        <f t="shared" si="0"/>
        <v>100.00003333333335</v>
      </c>
      <c r="K12" s="122">
        <f t="shared" si="1"/>
        <v>9.4885362292844935</v>
      </c>
      <c r="L12" s="122">
        <f t="shared" si="2"/>
        <v>99.828166666666675</v>
      </c>
      <c r="M12" s="122">
        <f t="shared" si="3"/>
        <v>5.5083131239165333</v>
      </c>
      <c r="N12" s="256">
        <f t="shared" si="4"/>
        <v>0.98825198017359694</v>
      </c>
      <c r="P12" s="216" t="s">
        <v>93</v>
      </c>
      <c r="Q12" s="217">
        <v>0.99860000000000004</v>
      </c>
      <c r="R12" s="217">
        <v>1.029139</v>
      </c>
      <c r="S12" s="217">
        <v>0.97226199999999996</v>
      </c>
      <c r="T12" s="217">
        <v>1.3174030000000001</v>
      </c>
      <c r="U12" s="217">
        <v>1.328068</v>
      </c>
      <c r="V12" s="218">
        <v>1.2896110000000001</v>
      </c>
    </row>
    <row r="13" spans="2:34">
      <c r="B13" s="294"/>
      <c r="C13" s="158" t="s">
        <v>54</v>
      </c>
      <c r="D13" s="122">
        <v>112.97799999999999</v>
      </c>
      <c r="E13" s="122">
        <v>96.056100000000001</v>
      </c>
      <c r="F13" s="122">
        <v>90.965900000000005</v>
      </c>
      <c r="G13" s="122">
        <v>101.32729999999999</v>
      </c>
      <c r="H13" s="122">
        <v>100.0941</v>
      </c>
      <c r="I13" s="122">
        <v>179.7491</v>
      </c>
      <c r="J13" s="122">
        <f t="shared" si="0"/>
        <v>100</v>
      </c>
      <c r="K13" s="122">
        <f t="shared" si="1"/>
        <v>6.6532923431436037</v>
      </c>
      <c r="L13" s="122">
        <f>AVERAGE(G13:I13)</f>
        <v>127.05683333333333</v>
      </c>
      <c r="M13" s="122">
        <f t="shared" si="3"/>
        <v>26.348538355497279</v>
      </c>
      <c r="N13" s="256">
        <f t="shared" si="4"/>
        <v>0.37578094081473101</v>
      </c>
      <c r="P13" s="226"/>
      <c r="Q13" s="225"/>
      <c r="R13" s="225"/>
      <c r="S13" s="225"/>
      <c r="T13" s="225"/>
      <c r="U13" s="225"/>
      <c r="V13" s="225"/>
      <c r="X13" s="224"/>
      <c r="Y13" s="225"/>
      <c r="Z13" s="225"/>
      <c r="AA13" s="225"/>
      <c r="AB13" s="225"/>
      <c r="AC13" s="225"/>
      <c r="AD13" s="225"/>
    </row>
    <row r="14" spans="2:34" ht="16.5" thickBot="1">
      <c r="B14" s="294"/>
      <c r="C14" s="158" t="s">
        <v>55</v>
      </c>
      <c r="D14" s="122">
        <v>125.5167</v>
      </c>
      <c r="E14" s="122">
        <v>86.715800000000002</v>
      </c>
      <c r="F14" s="122">
        <v>87.767499999999998</v>
      </c>
      <c r="G14" s="122">
        <v>55.6524</v>
      </c>
      <c r="H14" s="122">
        <v>66.099199999999996</v>
      </c>
      <c r="I14" s="122">
        <v>47.055199999999999</v>
      </c>
      <c r="J14" s="122">
        <f t="shared" si="0"/>
        <v>100</v>
      </c>
      <c r="K14" s="122">
        <f t="shared" si="1"/>
        <v>12.761961740396083</v>
      </c>
      <c r="L14" s="122">
        <f t="shared" si="2"/>
        <v>56.268933333333337</v>
      </c>
      <c r="M14" s="122">
        <f t="shared" si="3"/>
        <v>5.5061653024384869</v>
      </c>
      <c r="N14" s="256">
        <f t="shared" si="4"/>
        <v>3.4636415762945995E-2</v>
      </c>
      <c r="P14" s="267" t="s">
        <v>262</v>
      </c>
      <c r="R14" s="207"/>
      <c r="S14" s="207"/>
      <c r="T14" s="207"/>
      <c r="U14" s="207"/>
      <c r="V14" s="207"/>
      <c r="W14" s="207"/>
      <c r="X14" s="207"/>
      <c r="Y14" s="207"/>
      <c r="Z14" s="207"/>
    </row>
    <row r="15" spans="2:34" ht="15.75" thickBot="1">
      <c r="B15" s="294"/>
      <c r="C15" s="158" t="s">
        <v>56</v>
      </c>
      <c r="D15" s="122">
        <v>138.4751</v>
      </c>
      <c r="E15" s="122">
        <v>94.643699999999995</v>
      </c>
      <c r="F15" s="122">
        <v>66.881299999999996</v>
      </c>
      <c r="G15" s="122">
        <v>28.936199999999999</v>
      </c>
      <c r="H15" s="122">
        <v>30.943999999999999</v>
      </c>
      <c r="I15" s="122">
        <v>33.0657</v>
      </c>
      <c r="J15" s="122">
        <f t="shared" si="0"/>
        <v>100.00003333333332</v>
      </c>
      <c r="K15" s="122">
        <f t="shared" si="1"/>
        <v>20.840151788421444</v>
      </c>
      <c r="L15" s="122">
        <f t="shared" si="2"/>
        <v>30.981966666666665</v>
      </c>
      <c r="M15" s="122">
        <f t="shared" si="3"/>
        <v>1.1922351087115515</v>
      </c>
      <c r="N15" s="256">
        <f t="shared" si="4"/>
        <v>2.9755154804295261E-2</v>
      </c>
      <c r="P15" s="401" t="s">
        <v>339</v>
      </c>
      <c r="Q15" s="366" t="s">
        <v>85</v>
      </c>
      <c r="R15" s="368" t="s">
        <v>95</v>
      </c>
      <c r="S15" s="369"/>
      <c r="T15" s="370"/>
      <c r="U15" s="368" t="s">
        <v>96</v>
      </c>
      <c r="V15" s="369"/>
      <c r="W15" s="370"/>
      <c r="X15" s="368" t="s">
        <v>97</v>
      </c>
      <c r="Y15" s="369"/>
      <c r="Z15" s="370"/>
      <c r="AA15" s="376" t="s">
        <v>95</v>
      </c>
      <c r="AB15" s="377"/>
      <c r="AC15" s="376" t="s">
        <v>96</v>
      </c>
      <c r="AD15" s="377"/>
      <c r="AE15" s="376" t="s">
        <v>97</v>
      </c>
      <c r="AF15" s="377"/>
      <c r="AG15" s="378" t="s">
        <v>341</v>
      </c>
      <c r="AH15" s="380" t="s">
        <v>342</v>
      </c>
    </row>
    <row r="16" spans="2:34" ht="15.75" thickBot="1">
      <c r="B16" s="294"/>
      <c r="C16" s="158" t="s">
        <v>57</v>
      </c>
      <c r="D16" s="122">
        <v>119.3937</v>
      </c>
      <c r="E16" s="122">
        <v>99.388000000000005</v>
      </c>
      <c r="F16" s="122">
        <v>81.218299999999999</v>
      </c>
      <c r="G16" s="122">
        <v>106.0485</v>
      </c>
      <c r="H16" s="122">
        <v>113.6635</v>
      </c>
      <c r="I16" s="122">
        <v>132.24010000000001</v>
      </c>
      <c r="J16" s="122">
        <f t="shared" si="0"/>
        <v>100</v>
      </c>
      <c r="K16" s="122">
        <f t="shared" si="1"/>
        <v>11.024536260692917</v>
      </c>
      <c r="L16" s="122">
        <f t="shared" si="2"/>
        <v>117.31736666666666</v>
      </c>
      <c r="M16" s="122">
        <f t="shared" si="3"/>
        <v>7.7784538706466479</v>
      </c>
      <c r="N16" s="256">
        <f t="shared" si="4"/>
        <v>0.26863064065094189</v>
      </c>
      <c r="P16" s="402"/>
      <c r="Q16" s="367"/>
      <c r="R16" s="371"/>
      <c r="S16" s="372"/>
      <c r="T16" s="373"/>
      <c r="U16" s="371"/>
      <c r="V16" s="372"/>
      <c r="W16" s="373"/>
      <c r="X16" s="371"/>
      <c r="Y16" s="372"/>
      <c r="Z16" s="373"/>
      <c r="AA16" s="209" t="s">
        <v>349</v>
      </c>
      <c r="AB16" s="209" t="s">
        <v>350</v>
      </c>
      <c r="AC16" s="209" t="s">
        <v>349</v>
      </c>
      <c r="AD16" s="209" t="s">
        <v>350</v>
      </c>
      <c r="AE16" s="209" t="s">
        <v>349</v>
      </c>
      <c r="AF16" s="209" t="s">
        <v>350</v>
      </c>
      <c r="AG16" s="379"/>
      <c r="AH16" s="381"/>
    </row>
    <row r="17" spans="2:34">
      <c r="B17" s="294"/>
      <c r="C17" s="158" t="s">
        <v>58</v>
      </c>
      <c r="D17" s="122">
        <v>60.366399999999999</v>
      </c>
      <c r="E17" s="122">
        <v>114.1237</v>
      </c>
      <c r="F17" s="122">
        <v>125.5099</v>
      </c>
      <c r="G17" s="122">
        <v>98.973299999999995</v>
      </c>
      <c r="H17" s="122">
        <v>73.039500000000004</v>
      </c>
      <c r="I17" s="122">
        <v>62.777500000000003</v>
      </c>
      <c r="J17" s="122">
        <f t="shared" si="0"/>
        <v>100</v>
      </c>
      <c r="K17" s="122">
        <f t="shared" si="1"/>
        <v>20.087542361125223</v>
      </c>
      <c r="L17" s="122">
        <f t="shared" si="2"/>
        <v>78.263433333333339</v>
      </c>
      <c r="M17" s="122">
        <f t="shared" si="3"/>
        <v>10.770346543687015</v>
      </c>
      <c r="N17" s="256">
        <f t="shared" si="4"/>
        <v>0.39425902669743096</v>
      </c>
      <c r="P17" s="386" t="s">
        <v>6</v>
      </c>
      <c r="Q17" s="211" t="s">
        <v>1</v>
      </c>
      <c r="R17" s="212">
        <v>100</v>
      </c>
      <c r="S17" s="212">
        <v>102</v>
      </c>
      <c r="T17" s="212">
        <v>98</v>
      </c>
      <c r="U17" s="212">
        <v>34.44</v>
      </c>
      <c r="V17" s="212">
        <v>30.23</v>
      </c>
      <c r="W17" s="212">
        <v>29.33</v>
      </c>
      <c r="X17" s="212">
        <v>48.44</v>
      </c>
      <c r="Y17" s="212">
        <v>40.42</v>
      </c>
      <c r="Z17" s="212">
        <v>35.21</v>
      </c>
      <c r="AA17" s="230">
        <f>AVERAGE(R17:T17)</f>
        <v>100</v>
      </c>
      <c r="AB17" s="230">
        <f>STDEV(R17:T17)/SQRT(3)</f>
        <v>1.1547005383792517</v>
      </c>
      <c r="AC17" s="230">
        <f>AVERAGE(U17:W17)</f>
        <v>31.333333333333332</v>
      </c>
      <c r="AD17" s="230">
        <f>STDEV(U17:W17)/SQRT(3)</f>
        <v>1.5749109322258334</v>
      </c>
      <c r="AE17" s="230">
        <f>AVERAGE(X17:Z17)</f>
        <v>41.356666666666662</v>
      </c>
      <c r="AF17" s="230">
        <f>STDEV(X17:Z17)/SQRT(3)</f>
        <v>3.8477800237424074</v>
      </c>
      <c r="AG17" s="238">
        <f>TTEST(U17:W17,R17:T17,2,2)</f>
        <v>3.9040666929466672E-6</v>
      </c>
      <c r="AH17" s="239">
        <f>TTEST(X17:Z17,R17:T17,2,2)</f>
        <v>1.281002026979996E-4</v>
      </c>
    </row>
    <row r="18" spans="2:34">
      <c r="B18" s="294"/>
      <c r="C18" s="158" t="s">
        <v>59</v>
      </c>
      <c r="D18" s="122">
        <v>137.541</v>
      </c>
      <c r="E18" s="122">
        <v>94.632199999999997</v>
      </c>
      <c r="F18" s="122">
        <v>67.826800000000006</v>
      </c>
      <c r="G18" s="122">
        <v>112.3895</v>
      </c>
      <c r="H18" s="122">
        <v>113.6147</v>
      </c>
      <c r="I18" s="122">
        <v>115.9541</v>
      </c>
      <c r="J18" s="122">
        <f t="shared" si="0"/>
        <v>100</v>
      </c>
      <c r="K18" s="122">
        <f t="shared" si="1"/>
        <v>20.302933926241636</v>
      </c>
      <c r="L18" s="122">
        <f t="shared" si="2"/>
        <v>113.98610000000001</v>
      </c>
      <c r="M18" s="122">
        <f t="shared" si="3"/>
        <v>1.0456332626690865</v>
      </c>
      <c r="N18" s="256">
        <f t="shared" si="4"/>
        <v>0.52929665307193585</v>
      </c>
      <c r="P18" s="387"/>
      <c r="Q18" s="219" t="s">
        <v>81</v>
      </c>
      <c r="R18" s="220">
        <v>119.27119999999999</v>
      </c>
      <c r="S18" s="220">
        <v>93.630899999999997</v>
      </c>
      <c r="T18" s="220">
        <v>87.097999999999999</v>
      </c>
      <c r="U18" s="220">
        <v>175.7756</v>
      </c>
      <c r="V18" s="220">
        <v>175.1781</v>
      </c>
      <c r="W18" s="220">
        <v>135.82310000000001</v>
      </c>
      <c r="X18" s="220">
        <v>141.2715</v>
      </c>
      <c r="Y18" s="220">
        <v>153.0934</v>
      </c>
      <c r="Z18" s="220">
        <v>146.12799999999999</v>
      </c>
      <c r="AA18" s="231">
        <f t="shared" ref="AA18:AA34" si="5">AVERAGE(R18:T18)</f>
        <v>100.00003333333332</v>
      </c>
      <c r="AB18" s="231">
        <f t="shared" ref="AB18:AB34" si="6">STDEV(R18:T18)/SQRT(3)</f>
        <v>9.8184026895643797</v>
      </c>
      <c r="AC18" s="231">
        <f t="shared" ref="AC18:AC34" si="7">AVERAGE(U18:W18)</f>
        <v>162.25893333333335</v>
      </c>
      <c r="AD18" s="231">
        <f t="shared" ref="AD18:AD34" si="8">STDEV(U18:W18)/SQRT(3)</f>
        <v>13.219042004917592</v>
      </c>
      <c r="AE18" s="231">
        <f t="shared" ref="AE18:AE34" si="9">AVERAGE(X18:Z18)</f>
        <v>146.83096666666668</v>
      </c>
      <c r="AF18" s="231">
        <f t="shared" ref="AF18:AF34" si="10">STDEV(X18:Z18)/SQRT(3)</f>
        <v>3.4307410036964976</v>
      </c>
      <c r="AG18" s="234">
        <f t="shared" ref="AG18:AG34" si="11">TTEST(U18:W18,R18:T18,2,2)</f>
        <v>1.9419811223492008E-2</v>
      </c>
      <c r="AH18" s="240">
        <f t="shared" ref="AH18:AH34" si="12">TTEST(X18:Z18,R18:T18,2,2)</f>
        <v>1.0799829110696669E-2</v>
      </c>
    </row>
    <row r="19" spans="2:34">
      <c r="B19" s="294"/>
      <c r="C19" s="158" t="s">
        <v>60</v>
      </c>
      <c r="D19" s="122">
        <v>60.081400000000002</v>
      </c>
      <c r="E19" s="122">
        <v>138.41220000000001</v>
      </c>
      <c r="F19" s="122">
        <v>101.5064</v>
      </c>
      <c r="G19" s="122">
        <v>97.195899999999995</v>
      </c>
      <c r="H19" s="122">
        <v>81.970100000000002</v>
      </c>
      <c r="I19" s="122">
        <v>66.294399999999996</v>
      </c>
      <c r="J19" s="122">
        <f t="shared" si="0"/>
        <v>100</v>
      </c>
      <c r="K19" s="122">
        <f t="shared" si="1"/>
        <v>22.624695120450429</v>
      </c>
      <c r="L19" s="122">
        <f t="shared" si="2"/>
        <v>81.820133333333331</v>
      </c>
      <c r="M19" s="122">
        <f t="shared" si="3"/>
        <v>8.9208098112098195</v>
      </c>
      <c r="N19" s="256">
        <f t="shared" si="4"/>
        <v>0.49629378924049183</v>
      </c>
      <c r="P19" s="387"/>
      <c r="Q19" s="219" t="s">
        <v>82</v>
      </c>
      <c r="R19" s="220">
        <v>114.3164</v>
      </c>
      <c r="S19" s="220">
        <v>87.768900000000002</v>
      </c>
      <c r="T19" s="220">
        <v>97.914699999999996</v>
      </c>
      <c r="U19" s="220">
        <v>191.48949999999999</v>
      </c>
      <c r="V19" s="220">
        <v>190.83860000000001</v>
      </c>
      <c r="W19" s="220">
        <v>147.96530000000001</v>
      </c>
      <c r="X19" s="220">
        <v>153.9008</v>
      </c>
      <c r="Y19" s="220">
        <v>166.77959999999999</v>
      </c>
      <c r="Z19" s="220">
        <v>159.19149999999999</v>
      </c>
      <c r="AA19" s="231">
        <f t="shared" si="5"/>
        <v>100</v>
      </c>
      <c r="AB19" s="231">
        <f t="shared" si="6"/>
        <v>7.7342053272029005</v>
      </c>
      <c r="AC19" s="231">
        <f t="shared" si="7"/>
        <v>176.76446666666666</v>
      </c>
      <c r="AD19" s="231">
        <f t="shared" si="8"/>
        <v>14.400809215958793</v>
      </c>
      <c r="AE19" s="231">
        <f t="shared" si="9"/>
        <v>159.9573</v>
      </c>
      <c r="AF19" s="231">
        <f t="shared" si="10"/>
        <v>3.7374549981683129</v>
      </c>
      <c r="AG19" s="234">
        <f t="shared" si="11"/>
        <v>9.3350985587503429E-3</v>
      </c>
      <c r="AH19" s="240">
        <f t="shared" si="12"/>
        <v>2.2157924118523229E-3</v>
      </c>
    </row>
    <row r="20" spans="2:34">
      <c r="B20" s="294"/>
      <c r="C20" s="158" t="s">
        <v>61</v>
      </c>
      <c r="D20" s="122">
        <v>120.88039999999999</v>
      </c>
      <c r="E20" s="122">
        <v>100.14449999999999</v>
      </c>
      <c r="F20" s="122">
        <v>78.975099999999998</v>
      </c>
      <c r="G20" s="122">
        <v>22.724900000000002</v>
      </c>
      <c r="H20" s="122">
        <v>50.606400000000001</v>
      </c>
      <c r="I20" s="122">
        <v>36.736800000000002</v>
      </c>
      <c r="J20" s="122">
        <f t="shared" si="0"/>
        <v>100</v>
      </c>
      <c r="K20" s="122">
        <f t="shared" si="1"/>
        <v>12.097233874044628</v>
      </c>
      <c r="L20" s="122">
        <f t="shared" si="2"/>
        <v>36.689366666666665</v>
      </c>
      <c r="M20" s="122">
        <f t="shared" si="3"/>
        <v>8.048730707453883</v>
      </c>
      <c r="N20" s="256">
        <f t="shared" si="4"/>
        <v>1.2088705942057505E-2</v>
      </c>
      <c r="P20" s="387"/>
      <c r="Q20" s="219" t="s">
        <v>83</v>
      </c>
      <c r="R20" s="220">
        <v>83.227900000000005</v>
      </c>
      <c r="S20" s="220">
        <v>99.227699999999999</v>
      </c>
      <c r="T20" s="220">
        <v>117.5444</v>
      </c>
      <c r="U20" s="220">
        <v>167.53620000000001</v>
      </c>
      <c r="V20" s="220">
        <v>180.8347</v>
      </c>
      <c r="W20" s="220">
        <v>212.23750000000001</v>
      </c>
      <c r="X20" s="220">
        <v>186.66309999999999</v>
      </c>
      <c r="Y20" s="220">
        <v>186.3502</v>
      </c>
      <c r="Z20" s="220">
        <v>150.23140000000001</v>
      </c>
      <c r="AA20" s="231">
        <f t="shared" si="5"/>
        <v>100</v>
      </c>
      <c r="AB20" s="231">
        <f t="shared" si="6"/>
        <v>9.9138434949989751</v>
      </c>
      <c r="AC20" s="231">
        <f t="shared" si="7"/>
        <v>186.86946666666668</v>
      </c>
      <c r="AD20" s="231">
        <f t="shared" si="8"/>
        <v>13.252237068552281</v>
      </c>
      <c r="AE20" s="231">
        <f t="shared" si="9"/>
        <v>174.41489999999999</v>
      </c>
      <c r="AF20" s="231">
        <f t="shared" si="10"/>
        <v>12.092087368605963</v>
      </c>
      <c r="AG20" s="234">
        <f t="shared" si="11"/>
        <v>6.3020226602458554E-3</v>
      </c>
      <c r="AH20" s="240">
        <f t="shared" si="12"/>
        <v>8.911582371704788E-3</v>
      </c>
    </row>
    <row r="21" spans="2:34">
      <c r="B21" s="294"/>
      <c r="C21" s="158" t="s">
        <v>62</v>
      </c>
      <c r="D21" s="122">
        <v>103.66079999999999</v>
      </c>
      <c r="E21" s="122">
        <v>102.0458</v>
      </c>
      <c r="F21" s="122">
        <v>94.293400000000005</v>
      </c>
      <c r="G21" s="122">
        <v>24.098500000000001</v>
      </c>
      <c r="H21" s="122">
        <v>50.204999999999998</v>
      </c>
      <c r="I21" s="122">
        <v>40.741700000000002</v>
      </c>
      <c r="J21" s="122">
        <f t="shared" si="0"/>
        <v>100</v>
      </c>
      <c r="K21" s="122">
        <f t="shared" si="1"/>
        <v>2.8911369689679729</v>
      </c>
      <c r="L21" s="122">
        <f t="shared" si="2"/>
        <v>38.348399999999998</v>
      </c>
      <c r="M21" s="122">
        <f t="shared" si="3"/>
        <v>7.6307109592313545</v>
      </c>
      <c r="N21" s="256">
        <f t="shared" si="4"/>
        <v>1.6445716801524177E-3</v>
      </c>
      <c r="P21" s="387"/>
      <c r="Q21" s="219" t="s">
        <v>84</v>
      </c>
      <c r="R21" s="220">
        <v>103.2264</v>
      </c>
      <c r="S21" s="220">
        <v>87.353999999999999</v>
      </c>
      <c r="T21" s="220">
        <v>109.4196</v>
      </c>
      <c r="U21" s="220">
        <v>188.4495</v>
      </c>
      <c r="V21" s="220">
        <v>176.3597</v>
      </c>
      <c r="W21" s="220">
        <v>119.3415</v>
      </c>
      <c r="X21" s="220">
        <v>117.5718</v>
      </c>
      <c r="Y21" s="220">
        <v>137.73830000000001</v>
      </c>
      <c r="Z21" s="220">
        <v>150.19669999999999</v>
      </c>
      <c r="AA21" s="231">
        <f t="shared" si="5"/>
        <v>100</v>
      </c>
      <c r="AB21" s="231">
        <f t="shared" si="6"/>
        <v>6.5708933578319488</v>
      </c>
      <c r="AC21" s="231">
        <f t="shared" si="7"/>
        <v>161.38356666666667</v>
      </c>
      <c r="AD21" s="231">
        <f t="shared" si="8"/>
        <v>21.308780218596326</v>
      </c>
      <c r="AE21" s="231">
        <f t="shared" si="9"/>
        <v>135.16893333333334</v>
      </c>
      <c r="AF21" s="231">
        <f t="shared" si="10"/>
        <v>9.5052136360934973</v>
      </c>
      <c r="AG21" s="234">
        <f t="shared" si="11"/>
        <v>5.1228821656433721E-2</v>
      </c>
      <c r="AH21" s="240">
        <f t="shared" si="12"/>
        <v>3.826994713802552E-2</v>
      </c>
    </row>
    <row r="22" spans="2:34" ht="15.75" thickBot="1">
      <c r="B22" s="294"/>
      <c r="C22" s="158" t="s">
        <v>63</v>
      </c>
      <c r="D22" s="122">
        <v>85.654700000000005</v>
      </c>
      <c r="E22" s="122">
        <v>107.7457</v>
      </c>
      <c r="F22" s="122">
        <v>106.59950000000001</v>
      </c>
      <c r="G22" s="122">
        <v>80.852400000000003</v>
      </c>
      <c r="H22" s="122">
        <v>61.4452</v>
      </c>
      <c r="I22" s="122">
        <v>89.730400000000003</v>
      </c>
      <c r="J22" s="122">
        <f t="shared" si="0"/>
        <v>99.99996666666668</v>
      </c>
      <c r="K22" s="122">
        <f t="shared" si="1"/>
        <v>7.1802611469066555</v>
      </c>
      <c r="L22" s="122">
        <f t="shared" si="2"/>
        <v>77.342666666666659</v>
      </c>
      <c r="M22" s="122">
        <f t="shared" si="3"/>
        <v>8.3516825812394533</v>
      </c>
      <c r="N22" s="256">
        <f t="shared" si="4"/>
        <v>0.10880389926592593</v>
      </c>
      <c r="P22" s="388"/>
      <c r="Q22" s="227" t="s">
        <v>248</v>
      </c>
      <c r="R22" s="228">
        <v>96.7</v>
      </c>
      <c r="S22" s="228">
        <v>101.3</v>
      </c>
      <c r="T22" s="228">
        <v>102</v>
      </c>
      <c r="U22" s="228">
        <v>12.05</v>
      </c>
      <c r="V22" s="228">
        <v>11.4</v>
      </c>
      <c r="W22" s="228">
        <v>15</v>
      </c>
      <c r="X22" s="228">
        <v>21.09</v>
      </c>
      <c r="Y22" s="228">
        <v>25</v>
      </c>
      <c r="Z22" s="228">
        <v>23.7</v>
      </c>
      <c r="AA22" s="233">
        <f t="shared" si="5"/>
        <v>100</v>
      </c>
      <c r="AB22" s="233">
        <f t="shared" si="6"/>
        <v>1.6623276853055564</v>
      </c>
      <c r="AC22" s="233">
        <f t="shared" si="7"/>
        <v>12.816666666666668</v>
      </c>
      <c r="AD22" s="233">
        <f t="shared" si="8"/>
        <v>1.1076752432208807</v>
      </c>
      <c r="AE22" s="233">
        <f t="shared" si="9"/>
        <v>23.263333333333335</v>
      </c>
      <c r="AF22" s="233">
        <f t="shared" si="10"/>
        <v>1.149642456495835</v>
      </c>
      <c r="AG22" s="241">
        <f t="shared" si="11"/>
        <v>1.6478026934514525E-6</v>
      </c>
      <c r="AH22" s="242">
        <f t="shared" si="12"/>
        <v>2.8742208810257602E-6</v>
      </c>
    </row>
    <row r="23" spans="2:34">
      <c r="B23" s="294"/>
      <c r="C23" s="158" t="s">
        <v>64</v>
      </c>
      <c r="D23" s="122">
        <v>57.235900000000001</v>
      </c>
      <c r="E23" s="122">
        <v>108.0429</v>
      </c>
      <c r="F23" s="122">
        <v>134.72120000000001</v>
      </c>
      <c r="G23" s="122">
        <v>89.224800000000002</v>
      </c>
      <c r="H23" s="122">
        <v>68.544700000000006</v>
      </c>
      <c r="I23" s="122">
        <v>51.065800000000003</v>
      </c>
      <c r="J23" s="122">
        <f t="shared" si="0"/>
        <v>100</v>
      </c>
      <c r="K23" s="122">
        <f t="shared" si="1"/>
        <v>22.726703158252704</v>
      </c>
      <c r="L23" s="122">
        <f t="shared" si="2"/>
        <v>69.611766666666668</v>
      </c>
      <c r="M23" s="122">
        <f t="shared" si="3"/>
        <v>11.028467613458885</v>
      </c>
      <c r="N23" s="256">
        <f t="shared" si="4"/>
        <v>0.29532420483038252</v>
      </c>
      <c r="P23" s="386" t="s">
        <v>7</v>
      </c>
      <c r="Q23" s="211" t="s">
        <v>1</v>
      </c>
      <c r="R23" s="230">
        <v>104.73741092376578</v>
      </c>
      <c r="S23" s="230">
        <v>100.98268313960837</v>
      </c>
      <c r="T23" s="230">
        <v>94.279905936625866</v>
      </c>
      <c r="U23" s="230">
        <v>41.726077852562526</v>
      </c>
      <c r="V23" s="230">
        <v>41.999014167353742</v>
      </c>
      <c r="W23" s="230">
        <v>39.81719198970633</v>
      </c>
      <c r="X23" s="230">
        <v>51.946499813447446</v>
      </c>
      <c r="Y23" s="230">
        <v>54.0722672832364</v>
      </c>
      <c r="Z23" s="230">
        <v>50.896203623607093</v>
      </c>
      <c r="AA23" s="230">
        <f t="shared" si="5"/>
        <v>100</v>
      </c>
      <c r="AB23" s="230">
        <f t="shared" si="6"/>
        <v>3.058545528714967</v>
      </c>
      <c r="AC23" s="230">
        <f t="shared" si="7"/>
        <v>41.180761336540868</v>
      </c>
      <c r="AD23" s="230">
        <f t="shared" si="8"/>
        <v>0.68632222284264899</v>
      </c>
      <c r="AE23" s="230">
        <f t="shared" si="9"/>
        <v>52.304990240096977</v>
      </c>
      <c r="AF23" s="230">
        <f t="shared" si="10"/>
        <v>0.93420762003671687</v>
      </c>
      <c r="AG23" s="238">
        <f t="shared" si="11"/>
        <v>4.7492576721609175E-5</v>
      </c>
      <c r="AH23" s="239">
        <f t="shared" si="12"/>
        <v>1.1773010288586392E-4</v>
      </c>
    </row>
    <row r="24" spans="2:34">
      <c r="B24" s="294"/>
      <c r="C24" s="158" t="s">
        <v>65</v>
      </c>
      <c r="D24" s="122">
        <v>114.363</v>
      </c>
      <c r="E24" s="122">
        <v>105.0368</v>
      </c>
      <c r="F24" s="122">
        <v>80.600200000000001</v>
      </c>
      <c r="G24" s="122">
        <v>65.136799999999994</v>
      </c>
      <c r="H24" s="122">
        <v>67.343299999999999</v>
      </c>
      <c r="I24" s="122">
        <v>86.909599999999998</v>
      </c>
      <c r="J24" s="122">
        <f t="shared" si="0"/>
        <v>100</v>
      </c>
      <c r="K24" s="122">
        <f t="shared" si="1"/>
        <v>10.066589651581806</v>
      </c>
      <c r="L24" s="122">
        <f t="shared" si="2"/>
        <v>73.129900000000006</v>
      </c>
      <c r="M24" s="122">
        <f t="shared" si="3"/>
        <v>6.9192306805019337</v>
      </c>
      <c r="N24" s="256">
        <f t="shared" si="4"/>
        <v>9.2681581183539002E-2</v>
      </c>
      <c r="P24" s="387"/>
      <c r="Q24" s="219" t="s">
        <v>81</v>
      </c>
      <c r="R24" s="231">
        <v>93.936028636774282</v>
      </c>
      <c r="S24" s="231">
        <v>95.221916684084391</v>
      </c>
      <c r="T24" s="231">
        <v>110.84205467914134</v>
      </c>
      <c r="U24" s="231">
        <v>152.23709069785713</v>
      </c>
      <c r="V24" s="231">
        <v>161.5197340380445</v>
      </c>
      <c r="W24" s="231">
        <v>173.64833352132499</v>
      </c>
      <c r="X24" s="231">
        <v>252.99134986250573</v>
      </c>
      <c r="Y24" s="231">
        <v>215.4153038084479</v>
      </c>
      <c r="Z24" s="231">
        <v>261.00006614523295</v>
      </c>
      <c r="AA24" s="231">
        <f t="shared" si="5"/>
        <v>100</v>
      </c>
      <c r="AB24" s="231">
        <f t="shared" si="6"/>
        <v>5.4337215382790109</v>
      </c>
      <c r="AC24" s="231">
        <f t="shared" si="7"/>
        <v>162.4683860857422</v>
      </c>
      <c r="AD24" s="231">
        <f t="shared" si="8"/>
        <v>6.1990667400310286</v>
      </c>
      <c r="AE24" s="231">
        <f t="shared" si="9"/>
        <v>243.13557327206217</v>
      </c>
      <c r="AF24" s="231">
        <f t="shared" si="10"/>
        <v>14.051629662021949</v>
      </c>
      <c r="AG24" s="234">
        <f t="shared" si="11"/>
        <v>1.6260312422491927E-3</v>
      </c>
      <c r="AH24" s="240">
        <f t="shared" si="12"/>
        <v>6.8501202291816783E-4</v>
      </c>
    </row>
    <row r="25" spans="2:34">
      <c r="B25" s="294"/>
      <c r="C25" s="158" t="s">
        <v>66</v>
      </c>
      <c r="D25" s="122">
        <v>63.846499999999999</v>
      </c>
      <c r="E25" s="122">
        <v>98.251900000000006</v>
      </c>
      <c r="F25" s="122">
        <v>137.9016</v>
      </c>
      <c r="G25" s="122">
        <v>72.069800000000001</v>
      </c>
      <c r="H25" s="122">
        <v>56.4985</v>
      </c>
      <c r="I25" s="122">
        <v>50.791200000000003</v>
      </c>
      <c r="J25" s="122">
        <f t="shared" si="0"/>
        <v>100</v>
      </c>
      <c r="K25" s="122">
        <f t="shared" si="1"/>
        <v>21.395726592086877</v>
      </c>
      <c r="L25" s="122">
        <f t="shared" si="2"/>
        <v>59.786499999999997</v>
      </c>
      <c r="M25" s="122">
        <f t="shared" si="3"/>
        <v>6.3587973834156308</v>
      </c>
      <c r="N25" s="256">
        <f t="shared" si="4"/>
        <v>0.14596169843289883</v>
      </c>
      <c r="P25" s="387"/>
      <c r="Q25" s="219" t="s">
        <v>82</v>
      </c>
      <c r="R25" s="231">
        <v>127.98304805659184</v>
      </c>
      <c r="S25" s="231">
        <v>79.201297972441381</v>
      </c>
      <c r="T25" s="231">
        <v>92.815653970966792</v>
      </c>
      <c r="U25" s="231">
        <v>168.2979348081293</v>
      </c>
      <c r="V25" s="231">
        <v>153.14650622038272</v>
      </c>
      <c r="W25" s="231">
        <v>151.53432811935778</v>
      </c>
      <c r="X25" s="231">
        <v>174.60804545823981</v>
      </c>
      <c r="Y25" s="231">
        <v>230.52717193261526</v>
      </c>
      <c r="Z25" s="231">
        <v>187.50106333074172</v>
      </c>
      <c r="AA25" s="231">
        <f t="shared" si="5"/>
        <v>100</v>
      </c>
      <c r="AB25" s="231">
        <f t="shared" si="6"/>
        <v>14.533018798776755</v>
      </c>
      <c r="AC25" s="231">
        <f t="shared" si="7"/>
        <v>157.6595897159566</v>
      </c>
      <c r="AD25" s="231">
        <f t="shared" si="8"/>
        <v>5.3394933992677718</v>
      </c>
      <c r="AE25" s="231">
        <f t="shared" si="9"/>
        <v>197.54542690719893</v>
      </c>
      <c r="AF25" s="231">
        <f t="shared" si="10"/>
        <v>16.905660848330662</v>
      </c>
      <c r="AG25" s="234">
        <f t="shared" si="11"/>
        <v>2.040159603259523E-2</v>
      </c>
      <c r="AH25" s="240">
        <f t="shared" si="12"/>
        <v>1.1917039352675062E-2</v>
      </c>
    </row>
    <row r="26" spans="2:34">
      <c r="B26" s="294"/>
      <c r="C26" s="158" t="s">
        <v>67</v>
      </c>
      <c r="D26" s="122">
        <v>61.741799999999998</v>
      </c>
      <c r="E26" s="122">
        <v>117.25920000000001</v>
      </c>
      <c r="F26" s="122">
        <v>120.999</v>
      </c>
      <c r="G26" s="122">
        <v>87.927899999999994</v>
      </c>
      <c r="H26" s="122">
        <v>68.894999999999996</v>
      </c>
      <c r="I26" s="122">
        <v>54.866700000000002</v>
      </c>
      <c r="J26" s="122">
        <f t="shared" si="0"/>
        <v>100</v>
      </c>
      <c r="K26" s="122">
        <f t="shared" si="1"/>
        <v>19.159540064416998</v>
      </c>
      <c r="L26" s="122">
        <f t="shared" si="2"/>
        <v>70.563200000000009</v>
      </c>
      <c r="M26" s="122">
        <f t="shared" si="3"/>
        <v>9.5803254083563942</v>
      </c>
      <c r="N26" s="256">
        <f t="shared" si="4"/>
        <v>0.24135398871876901</v>
      </c>
      <c r="P26" s="387"/>
      <c r="Q26" s="219" t="s">
        <v>83</v>
      </c>
      <c r="R26" s="231">
        <v>100.3839755272125</v>
      </c>
      <c r="S26" s="231">
        <v>118.32238436628538</v>
      </c>
      <c r="T26" s="231">
        <v>81.293640106502124</v>
      </c>
      <c r="U26" s="231">
        <v>194.44385836504867</v>
      </c>
      <c r="V26" s="231">
        <v>133.81541359937464</v>
      </c>
      <c r="W26" s="231">
        <v>175.43394910321109</v>
      </c>
      <c r="X26" s="231">
        <v>170.9248534454093</v>
      </c>
      <c r="Y26" s="231">
        <v>143.85250167261725</v>
      </c>
      <c r="Z26" s="231">
        <v>150.40191245114804</v>
      </c>
      <c r="AA26" s="231">
        <f t="shared" si="5"/>
        <v>100</v>
      </c>
      <c r="AB26" s="231">
        <f t="shared" si="6"/>
        <v>10.691001719019466</v>
      </c>
      <c r="AC26" s="231">
        <f t="shared" si="7"/>
        <v>167.89774035587814</v>
      </c>
      <c r="AD26" s="231">
        <f t="shared" si="8"/>
        <v>17.902959814777667</v>
      </c>
      <c r="AE26" s="231">
        <f t="shared" si="9"/>
        <v>155.05975585639155</v>
      </c>
      <c r="AF26" s="231">
        <f t="shared" si="10"/>
        <v>8.1547468082149734</v>
      </c>
      <c r="AG26" s="234">
        <f t="shared" si="11"/>
        <v>3.1194099691122645E-2</v>
      </c>
      <c r="AH26" s="240">
        <f t="shared" si="12"/>
        <v>1.4915744206051457E-2</v>
      </c>
    </row>
    <row r="27" spans="2:34">
      <c r="B27" s="294"/>
      <c r="C27" s="158" t="s">
        <v>68</v>
      </c>
      <c r="D27" s="122">
        <v>77.064800000000005</v>
      </c>
      <c r="E27" s="122">
        <v>121.85169999999999</v>
      </c>
      <c r="F27" s="122">
        <v>101.0835</v>
      </c>
      <c r="G27" s="122">
        <v>109.47629999999999</v>
      </c>
      <c r="H27" s="122">
        <v>76.712100000000007</v>
      </c>
      <c r="I27" s="122">
        <v>69.517899999999997</v>
      </c>
      <c r="J27" s="122">
        <f t="shared" si="0"/>
        <v>100</v>
      </c>
      <c r="K27" s="122">
        <f t="shared" si="1"/>
        <v>12.940209710948791</v>
      </c>
      <c r="L27" s="122">
        <f t="shared" si="2"/>
        <v>85.235433333333333</v>
      </c>
      <c r="M27" s="122">
        <f t="shared" si="3"/>
        <v>12.297070667078058</v>
      </c>
      <c r="N27" s="256">
        <f t="shared" si="4"/>
        <v>0.45467217653019437</v>
      </c>
      <c r="P27" s="387"/>
      <c r="Q27" s="219" t="s">
        <v>84</v>
      </c>
      <c r="R27" s="231">
        <v>110.90601325835003</v>
      </c>
      <c r="S27" s="231">
        <v>85.694381581619524</v>
      </c>
      <c r="T27" s="231">
        <v>103.39960516003042</v>
      </c>
      <c r="U27" s="231">
        <v>132.98936160247351</v>
      </c>
      <c r="V27" s="231">
        <v>129.54930416238528</v>
      </c>
      <c r="W27" s="231">
        <v>124.28900518505242</v>
      </c>
      <c r="X27" s="231">
        <v>189.58197341119322</v>
      </c>
      <c r="Y27" s="231">
        <v>181.76421430885824</v>
      </c>
      <c r="Z27" s="231">
        <v>184.09073104168056</v>
      </c>
      <c r="AA27" s="231">
        <f t="shared" si="5"/>
        <v>100</v>
      </c>
      <c r="AB27" s="231">
        <f t="shared" si="6"/>
        <v>7.473833897535628</v>
      </c>
      <c r="AC27" s="231">
        <f t="shared" si="7"/>
        <v>128.94255698330375</v>
      </c>
      <c r="AD27" s="231">
        <f t="shared" si="8"/>
        <v>2.5298324748246772</v>
      </c>
      <c r="AE27" s="231">
        <f t="shared" si="9"/>
        <v>185.14563958724401</v>
      </c>
      <c r="AF27" s="231">
        <f t="shared" si="10"/>
        <v>2.3176110814919193</v>
      </c>
      <c r="AG27" s="234">
        <f t="shared" si="11"/>
        <v>2.1427365488481852E-2</v>
      </c>
      <c r="AH27" s="240">
        <f t="shared" si="12"/>
        <v>4.0490925566110308E-4</v>
      </c>
    </row>
    <row r="28" spans="2:34" ht="15.75" thickBot="1">
      <c r="B28" s="294"/>
      <c r="C28" s="158" t="s">
        <v>69</v>
      </c>
      <c r="D28" s="122">
        <v>139.65430000000001</v>
      </c>
      <c r="E28" s="122">
        <v>93.803200000000004</v>
      </c>
      <c r="F28" s="122">
        <v>66.542500000000004</v>
      </c>
      <c r="G28" s="122">
        <v>75.614500000000007</v>
      </c>
      <c r="H28" s="122">
        <v>81.597899999999996</v>
      </c>
      <c r="I28" s="122">
        <v>80.627099999999999</v>
      </c>
      <c r="J28" s="122">
        <f t="shared" si="0"/>
        <v>100</v>
      </c>
      <c r="K28" s="122">
        <f t="shared" si="1"/>
        <v>21.331776551192359</v>
      </c>
      <c r="L28" s="122">
        <f>AVERAGE(G28:I28)</f>
        <v>79.279833333333329</v>
      </c>
      <c r="M28" s="122">
        <f t="shared" si="3"/>
        <v>1.8539700189353383</v>
      </c>
      <c r="N28" s="256">
        <f t="shared" si="4"/>
        <v>0.38800153848574015</v>
      </c>
      <c r="P28" s="388"/>
      <c r="Q28" s="227" t="s">
        <v>248</v>
      </c>
      <c r="R28" s="233">
        <v>107.51098020279102</v>
      </c>
      <c r="S28" s="233">
        <v>106.27671932081533</v>
      </c>
      <c r="T28" s="233">
        <v>86.212300476393651</v>
      </c>
      <c r="U28" s="233">
        <v>35.152845752810784</v>
      </c>
      <c r="V28" s="233">
        <v>34.997199702313672</v>
      </c>
      <c r="W28" s="233">
        <v>31.737277766233241</v>
      </c>
      <c r="X28" s="233">
        <v>19.900979738461988</v>
      </c>
      <c r="Y28" s="233">
        <v>18.348811801268191</v>
      </c>
      <c r="Z28" s="233">
        <v>24.352697045764181</v>
      </c>
      <c r="AA28" s="233">
        <f t="shared" si="5"/>
        <v>100</v>
      </c>
      <c r="AB28" s="233">
        <f t="shared" si="6"/>
        <v>6.9030511031025235</v>
      </c>
      <c r="AC28" s="233">
        <f t="shared" si="7"/>
        <v>33.962441073785897</v>
      </c>
      <c r="AD28" s="233">
        <f t="shared" si="8"/>
        <v>1.1134885468978193</v>
      </c>
      <c r="AE28" s="233">
        <f t="shared" si="9"/>
        <v>20.867496195164787</v>
      </c>
      <c r="AF28" s="233">
        <f t="shared" si="10"/>
        <v>1.7992845849649119</v>
      </c>
      <c r="AG28" s="241">
        <f t="shared" si="11"/>
        <v>7.0093864414235807E-4</v>
      </c>
      <c r="AH28" s="242">
        <f t="shared" si="12"/>
        <v>3.756800280512951E-4</v>
      </c>
    </row>
    <row r="29" spans="2:34" ht="15.75" thickBot="1">
      <c r="B29" s="295"/>
      <c r="C29" s="159" t="s">
        <v>70</v>
      </c>
      <c r="D29" s="139">
        <v>131.6148</v>
      </c>
      <c r="E29" s="139">
        <v>99.275599999999997</v>
      </c>
      <c r="F29" s="139">
        <v>69.1096</v>
      </c>
      <c r="G29" s="139">
        <v>59.805500000000002</v>
      </c>
      <c r="H29" s="139">
        <v>56.465899999999998</v>
      </c>
      <c r="I29" s="139">
        <v>64.710400000000007</v>
      </c>
      <c r="J29" s="139">
        <f t="shared" si="0"/>
        <v>100</v>
      </c>
      <c r="K29" s="139">
        <f t="shared" si="1"/>
        <v>18.047331966064483</v>
      </c>
      <c r="L29" s="139">
        <f t="shared" si="2"/>
        <v>60.327266666666674</v>
      </c>
      <c r="M29" s="139">
        <f t="shared" si="3"/>
        <v>2.3942379026413514</v>
      </c>
      <c r="N29" s="257">
        <f t="shared" si="4"/>
        <v>9.4832717956176205E-2</v>
      </c>
      <c r="P29" s="386" t="s">
        <v>8</v>
      </c>
      <c r="Q29" s="211" t="s">
        <v>1</v>
      </c>
      <c r="R29" s="230">
        <v>85.971432512545533</v>
      </c>
      <c r="S29" s="230">
        <v>92.049826713787368</v>
      </c>
      <c r="T29" s="230">
        <v>121.97874077366706</v>
      </c>
      <c r="U29" s="230">
        <v>60.024230473708315</v>
      </c>
      <c r="V29" s="230">
        <v>37.905763846909714</v>
      </c>
      <c r="W29" s="230">
        <v>47.539539950806478</v>
      </c>
      <c r="X29" s="230">
        <v>35.602753296374431</v>
      </c>
      <c r="Y29" s="230">
        <v>60.452488998574935</v>
      </c>
      <c r="Z29" s="230">
        <v>55.057161944762314</v>
      </c>
      <c r="AA29" s="230">
        <f t="shared" si="5"/>
        <v>100</v>
      </c>
      <c r="AB29" s="230">
        <f t="shared" si="6"/>
        <v>11.128574384790712</v>
      </c>
      <c r="AC29" s="230">
        <f t="shared" si="7"/>
        <v>48.489844757141498</v>
      </c>
      <c r="AD29" s="230">
        <f t="shared" si="8"/>
        <v>6.402706482389795</v>
      </c>
      <c r="AE29" s="230">
        <f t="shared" si="9"/>
        <v>50.370801413237224</v>
      </c>
      <c r="AF29" s="230">
        <f t="shared" si="10"/>
        <v>7.5464963700797654</v>
      </c>
      <c r="AG29" s="238">
        <f t="shared" si="11"/>
        <v>1.5969947886842573E-2</v>
      </c>
      <c r="AH29" s="239">
        <f t="shared" si="12"/>
        <v>2.1000270574607505E-2</v>
      </c>
    </row>
    <row r="30" spans="2:34">
      <c r="B30" s="293" t="s">
        <v>7</v>
      </c>
      <c r="C30" s="160" t="s">
        <v>47</v>
      </c>
      <c r="D30" s="133">
        <v>71.232257902000512</v>
      </c>
      <c r="E30" s="133">
        <v>115.30889052210456</v>
      </c>
      <c r="F30" s="133">
        <v>113.4588515758949</v>
      </c>
      <c r="G30" s="133">
        <v>78.982480236947012</v>
      </c>
      <c r="H30" s="133">
        <v>55.828070928546694</v>
      </c>
      <c r="I30" s="133">
        <v>85.958484963641411</v>
      </c>
      <c r="J30" s="119">
        <f>AVERAGE(D30:F30)</f>
        <v>100</v>
      </c>
      <c r="K30" s="119">
        <f t="shared" si="1"/>
        <v>14.393782223450721</v>
      </c>
      <c r="L30" s="119">
        <f>AVERAGE(G30:I30)</f>
        <v>73.589678709711706</v>
      </c>
      <c r="M30" s="119">
        <f t="shared" si="3"/>
        <v>9.1062651274762683</v>
      </c>
      <c r="N30" s="255">
        <f t="shared" si="4"/>
        <v>0.1959387309956547</v>
      </c>
      <c r="P30" s="387"/>
      <c r="Q30" s="219" t="s">
        <v>81</v>
      </c>
      <c r="R30" s="231">
        <v>113.91874169340493</v>
      </c>
      <c r="S30" s="231">
        <v>98.001265461333375</v>
      </c>
      <c r="T30" s="231">
        <v>88.079992845261728</v>
      </c>
      <c r="U30" s="231">
        <v>135.82378854130494</v>
      </c>
      <c r="V30" s="231">
        <v>159.82953739818888</v>
      </c>
      <c r="W30" s="231">
        <v>151.22694703914863</v>
      </c>
      <c r="X30" s="231">
        <v>324.06095737492615</v>
      </c>
      <c r="Y30" s="231">
        <v>307.65212198534164</v>
      </c>
      <c r="Z30" s="231">
        <v>273.08820193593272</v>
      </c>
      <c r="AA30" s="231">
        <f t="shared" si="5"/>
        <v>100</v>
      </c>
      <c r="AB30" s="231">
        <f t="shared" si="6"/>
        <v>7.525654796016175</v>
      </c>
      <c r="AC30" s="231">
        <f t="shared" si="7"/>
        <v>148.96009099288082</v>
      </c>
      <c r="AD30" s="231">
        <f t="shared" si="8"/>
        <v>7.0219411322848586</v>
      </c>
      <c r="AE30" s="231">
        <f t="shared" si="9"/>
        <v>301.60042709873352</v>
      </c>
      <c r="AF30" s="231">
        <f t="shared" si="10"/>
        <v>15.02245771626942</v>
      </c>
      <c r="AG30" s="234">
        <f t="shared" si="11"/>
        <v>8.9268123154165775E-3</v>
      </c>
      <c r="AH30" s="240">
        <f t="shared" si="12"/>
        <v>2.7655975481797685E-4</v>
      </c>
    </row>
    <row r="31" spans="2:34">
      <c r="B31" s="294"/>
      <c r="C31" s="158" t="s">
        <v>48</v>
      </c>
      <c r="D31" s="128">
        <v>87.703166446202204</v>
      </c>
      <c r="E31" s="128">
        <v>114.03393689007689</v>
      </c>
      <c r="F31" s="128">
        <v>98.262896663720937</v>
      </c>
      <c r="G31" s="128">
        <v>115.65112723341129</v>
      </c>
      <c r="H31" s="128">
        <v>49.48029137187492</v>
      </c>
      <c r="I31" s="128">
        <v>71.165671280689295</v>
      </c>
      <c r="J31" s="122">
        <f t="shared" ref="J31:J54" si="13">AVERAGE(D31:F31)</f>
        <v>100</v>
      </c>
      <c r="K31" s="122">
        <f t="shared" si="1"/>
        <v>7.6505013788355294</v>
      </c>
      <c r="L31" s="122">
        <f t="shared" ref="L31:L37" si="14">AVERAGE(G31:I31)</f>
        <v>78.765696628658489</v>
      </c>
      <c r="M31" s="122">
        <f t="shared" si="3"/>
        <v>19.47618347812638</v>
      </c>
      <c r="N31" s="256">
        <f t="shared" si="4"/>
        <v>0.36759986787505111</v>
      </c>
      <c r="P31" s="387"/>
      <c r="Q31" s="219" t="s">
        <v>82</v>
      </c>
      <c r="R31" s="231">
        <v>110.91910364904641</v>
      </c>
      <c r="S31" s="231">
        <v>105.1674541197652</v>
      </c>
      <c r="T31" s="231">
        <v>83.91344223118837</v>
      </c>
      <c r="U31" s="231">
        <v>166.93725297057844</v>
      </c>
      <c r="V31" s="231">
        <v>183.63598138486751</v>
      </c>
      <c r="W31" s="231">
        <v>209.78434392561326</v>
      </c>
      <c r="X31" s="231">
        <v>141.29642872400248</v>
      </c>
      <c r="Y31" s="231">
        <v>176.4717069274061</v>
      </c>
      <c r="Z31" s="231">
        <v>151.61000273403104</v>
      </c>
      <c r="AA31" s="231">
        <f t="shared" si="5"/>
        <v>99.999999999999986</v>
      </c>
      <c r="AB31" s="231">
        <f t="shared" si="6"/>
        <v>8.2128633600774474</v>
      </c>
      <c r="AC31" s="231">
        <f t="shared" si="7"/>
        <v>186.78585942701974</v>
      </c>
      <c r="AD31" s="231">
        <f t="shared" si="8"/>
        <v>12.468755612698235</v>
      </c>
      <c r="AE31" s="231">
        <f t="shared" si="9"/>
        <v>156.4593794618132</v>
      </c>
      <c r="AF31" s="231">
        <f t="shared" si="10"/>
        <v>10.439706096719982</v>
      </c>
      <c r="AG31" s="234">
        <f t="shared" si="11"/>
        <v>4.3599265544512888E-3</v>
      </c>
      <c r="AH31" s="240">
        <f t="shared" si="12"/>
        <v>1.3152897890133656E-2</v>
      </c>
    </row>
    <row r="32" spans="2:34">
      <c r="B32" s="294"/>
      <c r="C32" s="158" t="s">
        <v>49</v>
      </c>
      <c r="D32" s="128">
        <v>78.129148652852592</v>
      </c>
      <c r="E32" s="128">
        <v>145.70866572293141</v>
      </c>
      <c r="F32" s="128">
        <v>76.162185624215965</v>
      </c>
      <c r="G32" s="128">
        <v>113.49284542571733</v>
      </c>
      <c r="H32" s="128">
        <v>98.208175744799235</v>
      </c>
      <c r="I32" s="128">
        <v>114.75372189788457</v>
      </c>
      <c r="J32" s="122">
        <f t="shared" si="13"/>
        <v>100</v>
      </c>
      <c r="K32" s="122">
        <f t="shared" si="1"/>
        <v>22.861385402150781</v>
      </c>
      <c r="L32" s="122">
        <f t="shared" si="14"/>
        <v>108.81824768946706</v>
      </c>
      <c r="M32" s="122">
        <f t="shared" si="3"/>
        <v>5.3175079493056554</v>
      </c>
      <c r="N32" s="256">
        <f t="shared" si="4"/>
        <v>0.72621676131343504</v>
      </c>
      <c r="P32" s="387"/>
      <c r="Q32" s="219" t="s">
        <v>83</v>
      </c>
      <c r="R32" s="231">
        <v>83.830179490990858</v>
      </c>
      <c r="S32" s="231">
        <v>101.38947398273905</v>
      </c>
      <c r="T32" s="231">
        <v>114.78034652627005</v>
      </c>
      <c r="U32" s="231">
        <v>162.62606409148052</v>
      </c>
      <c r="V32" s="231">
        <v>146.9551711048052</v>
      </c>
      <c r="W32" s="231">
        <v>155.90160945067714</v>
      </c>
      <c r="X32" s="231">
        <v>144.09830616344695</v>
      </c>
      <c r="Y32" s="231">
        <v>139.14176181303813</v>
      </c>
      <c r="Z32" s="231">
        <v>184.61939346293073</v>
      </c>
      <c r="AA32" s="231">
        <f t="shared" si="5"/>
        <v>100</v>
      </c>
      <c r="AB32" s="231">
        <f t="shared" si="6"/>
        <v>8.96151379212702</v>
      </c>
      <c r="AC32" s="231">
        <f t="shared" si="7"/>
        <v>155.16094821565429</v>
      </c>
      <c r="AD32" s="231">
        <f t="shared" si="8"/>
        <v>4.5389299784845241</v>
      </c>
      <c r="AE32" s="231">
        <f t="shared" si="9"/>
        <v>155.95315381313858</v>
      </c>
      <c r="AF32" s="231">
        <f t="shared" si="10"/>
        <v>14.404360505519245</v>
      </c>
      <c r="AG32" s="234">
        <f t="shared" si="11"/>
        <v>5.3591778858378689E-3</v>
      </c>
      <c r="AH32" s="240">
        <f t="shared" si="12"/>
        <v>2.9982585094330591E-2</v>
      </c>
    </row>
    <row r="33" spans="2:50">
      <c r="B33" s="294"/>
      <c r="C33" s="158" t="s">
        <v>50</v>
      </c>
      <c r="D33" s="128">
        <v>88.235269105822297</v>
      </c>
      <c r="E33" s="128">
        <v>107.59498836598721</v>
      </c>
      <c r="F33" s="128">
        <v>104.16974252819</v>
      </c>
      <c r="G33" s="128">
        <v>75.619246954726933</v>
      </c>
      <c r="H33" s="128">
        <v>44.043805709268788</v>
      </c>
      <c r="I33" s="128">
        <v>75.77995609149373</v>
      </c>
      <c r="J33" s="122">
        <f t="shared" si="13"/>
        <v>99.999999999999829</v>
      </c>
      <c r="K33" s="122">
        <f t="shared" si="1"/>
        <v>5.9648902482680075</v>
      </c>
      <c r="L33" s="122">
        <f t="shared" si="14"/>
        <v>65.147669585163158</v>
      </c>
      <c r="M33" s="122">
        <f t="shared" si="3"/>
        <v>10.552033922833191</v>
      </c>
      <c r="N33" s="256">
        <f t="shared" si="4"/>
        <v>4.5226435251149298E-2</v>
      </c>
      <c r="P33" s="387"/>
      <c r="Q33" s="219" t="s">
        <v>84</v>
      </c>
      <c r="R33" s="231">
        <v>100.46843427457584</v>
      </c>
      <c r="S33" s="231">
        <v>117.58189506975316</v>
      </c>
      <c r="T33" s="231">
        <v>81.949670655671042</v>
      </c>
      <c r="U33" s="231">
        <v>139.65672617302357</v>
      </c>
      <c r="V33" s="231">
        <v>142.61925056238906</v>
      </c>
      <c r="W33" s="231">
        <v>155.34665744326969</v>
      </c>
      <c r="X33" s="231">
        <v>147.81277915309744</v>
      </c>
      <c r="Y33" s="231">
        <v>140.69296393464836</v>
      </c>
      <c r="Z33" s="231">
        <v>194.03712250121436</v>
      </c>
      <c r="AA33" s="231">
        <f t="shared" si="5"/>
        <v>100</v>
      </c>
      <c r="AB33" s="231">
        <f t="shared" si="6"/>
        <v>10.288803415624225</v>
      </c>
      <c r="AC33" s="231">
        <f t="shared" si="7"/>
        <v>145.87421139289413</v>
      </c>
      <c r="AD33" s="231">
        <f t="shared" si="8"/>
        <v>4.812814953238675</v>
      </c>
      <c r="AE33" s="231">
        <f t="shared" si="9"/>
        <v>160.84762186298673</v>
      </c>
      <c r="AF33" s="231">
        <f t="shared" si="10"/>
        <v>16.721544552337157</v>
      </c>
      <c r="AG33" s="234">
        <f t="shared" si="11"/>
        <v>1.5621492903681365E-2</v>
      </c>
      <c r="AH33" s="240">
        <f t="shared" si="12"/>
        <v>3.6249476508263594E-2</v>
      </c>
    </row>
    <row r="34" spans="2:50" ht="15.75" thickBot="1">
      <c r="B34" s="294"/>
      <c r="C34" s="158" t="s">
        <v>51</v>
      </c>
      <c r="D34" s="128">
        <v>123.46869334539032</v>
      </c>
      <c r="E34" s="128">
        <v>108.21122203662404</v>
      </c>
      <c r="F34" s="128">
        <v>68.320084617985671</v>
      </c>
      <c r="G34" s="128">
        <v>124.3476767690625</v>
      </c>
      <c r="H34" s="128">
        <v>89.73595991450081</v>
      </c>
      <c r="I34" s="128">
        <v>169.03299350567295</v>
      </c>
      <c r="J34" s="122">
        <f t="shared" si="13"/>
        <v>100.00000000000001</v>
      </c>
      <c r="K34" s="122">
        <f t="shared" si="1"/>
        <v>16.440908193113351</v>
      </c>
      <c r="L34" s="122">
        <f t="shared" si="14"/>
        <v>127.7055433964121</v>
      </c>
      <c r="M34" s="122">
        <f t="shared" si="3"/>
        <v>22.952569466221487</v>
      </c>
      <c r="N34" s="256">
        <f t="shared" si="4"/>
        <v>0.38200266014609358</v>
      </c>
      <c r="P34" s="389"/>
      <c r="Q34" s="235" t="s">
        <v>248</v>
      </c>
      <c r="R34" s="236">
        <v>121.40115966912674</v>
      </c>
      <c r="S34" s="236">
        <v>102.94917300898851</v>
      </c>
      <c r="T34" s="236">
        <v>75.649667321884721</v>
      </c>
      <c r="U34" s="236">
        <v>39.731673505577049</v>
      </c>
      <c r="V34" s="236">
        <v>52.140576744676224</v>
      </c>
      <c r="W34" s="236">
        <v>43.740708358635089</v>
      </c>
      <c r="X34" s="236">
        <v>18.723206792354958</v>
      </c>
      <c r="Y34" s="236">
        <v>17.594581274557459</v>
      </c>
      <c r="Z34" s="236">
        <v>42.227807848368585</v>
      </c>
      <c r="AA34" s="236">
        <f t="shared" si="5"/>
        <v>100</v>
      </c>
      <c r="AB34" s="236">
        <f t="shared" si="6"/>
        <v>13.289381463881131</v>
      </c>
      <c r="AC34" s="236">
        <f t="shared" si="7"/>
        <v>45.204319536296119</v>
      </c>
      <c r="AD34" s="236">
        <f t="shared" si="8"/>
        <v>3.6561290166359646</v>
      </c>
      <c r="AE34" s="236">
        <f t="shared" si="9"/>
        <v>26.181865305093666</v>
      </c>
      <c r="AF34" s="236">
        <f t="shared" si="10"/>
        <v>8.029583903009673</v>
      </c>
      <c r="AG34" s="243">
        <f t="shared" si="11"/>
        <v>1.6462049869621888E-2</v>
      </c>
      <c r="AH34" s="244">
        <f t="shared" si="12"/>
        <v>8.9429946218094296E-3</v>
      </c>
    </row>
    <row r="35" spans="2:50">
      <c r="B35" s="294"/>
      <c r="C35" s="158" t="s">
        <v>52</v>
      </c>
      <c r="D35" s="128">
        <v>112.03157207236794</v>
      </c>
      <c r="E35" s="128">
        <v>95.909033602993901</v>
      </c>
      <c r="F35" s="128">
        <v>92.059394324638177</v>
      </c>
      <c r="G35" s="128">
        <v>77.553497026290529</v>
      </c>
      <c r="H35" s="128">
        <v>54.422898702815125</v>
      </c>
      <c r="I35" s="128">
        <v>85.017224752222219</v>
      </c>
      <c r="J35" s="122">
        <f t="shared" si="13"/>
        <v>100</v>
      </c>
      <c r="K35" s="122">
        <f t="shared" si="1"/>
        <v>6.1175696574920657</v>
      </c>
      <c r="L35" s="122">
        <f t="shared" si="14"/>
        <v>72.331206827109284</v>
      </c>
      <c r="M35" s="122">
        <f t="shared" si="3"/>
        <v>9.2097309551312101</v>
      </c>
      <c r="N35" s="256">
        <f t="shared" si="4"/>
        <v>6.6587329546264076E-2</v>
      </c>
    </row>
    <row r="36" spans="2:50" ht="16.5" thickBot="1">
      <c r="B36" s="294"/>
      <c r="C36" s="158" t="s">
        <v>1</v>
      </c>
      <c r="D36" s="128">
        <v>138.36210857381752</v>
      </c>
      <c r="E36" s="128">
        <v>86.440213185743048</v>
      </c>
      <c r="F36" s="128">
        <v>75.197678240439416</v>
      </c>
      <c r="G36" s="128">
        <v>32.049176068236186</v>
      </c>
      <c r="H36" s="128">
        <v>43.520433846802177</v>
      </c>
      <c r="I36" s="128">
        <v>41.155447991953935</v>
      </c>
      <c r="J36" s="122">
        <f t="shared" si="13"/>
        <v>100</v>
      </c>
      <c r="K36" s="122">
        <f t="shared" si="1"/>
        <v>19.453681559635562</v>
      </c>
      <c r="L36" s="122">
        <f t="shared" si="14"/>
        <v>38.908352635664102</v>
      </c>
      <c r="M36" s="122">
        <f t="shared" si="3"/>
        <v>3.496880367354684</v>
      </c>
      <c r="N36" s="256">
        <f t="shared" si="4"/>
        <v>3.6544979617760105E-2</v>
      </c>
      <c r="P36" s="268" t="s">
        <v>263</v>
      </c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</row>
    <row r="37" spans="2:50" ht="18.95" customHeight="1">
      <c r="B37" s="294"/>
      <c r="C37" s="158" t="s">
        <v>53</v>
      </c>
      <c r="D37" s="128">
        <v>116.47668995770259</v>
      </c>
      <c r="E37" s="128">
        <v>83.641293765173145</v>
      </c>
      <c r="F37" s="128">
        <v>99.882016277124222</v>
      </c>
      <c r="G37" s="128">
        <v>66.814868885915686</v>
      </c>
      <c r="H37" s="128">
        <v>66.74681224059168</v>
      </c>
      <c r="I37" s="128">
        <v>106.58401957180786</v>
      </c>
      <c r="J37" s="122">
        <f t="shared" si="13"/>
        <v>100</v>
      </c>
      <c r="K37" s="122">
        <f t="shared" si="1"/>
        <v>9.4789459839379102</v>
      </c>
      <c r="L37" s="122">
        <f t="shared" si="14"/>
        <v>80.048566899438413</v>
      </c>
      <c r="M37" s="122">
        <f t="shared" si="3"/>
        <v>13.267740881833282</v>
      </c>
      <c r="N37" s="256">
        <f t="shared" si="4"/>
        <v>0.28826214931926331</v>
      </c>
      <c r="P37" s="390" t="s">
        <v>339</v>
      </c>
      <c r="Q37" s="393" t="s">
        <v>104</v>
      </c>
      <c r="R37" s="382" t="s">
        <v>102</v>
      </c>
      <c r="S37" s="382"/>
      <c r="T37" s="382"/>
      <c r="U37" s="382"/>
      <c r="V37" s="382"/>
      <c r="W37" s="382"/>
      <c r="X37" s="382"/>
      <c r="Y37" s="382"/>
      <c r="Z37" s="382"/>
      <c r="AA37" s="382" t="s">
        <v>103</v>
      </c>
      <c r="AB37" s="382"/>
      <c r="AC37" s="382"/>
      <c r="AD37" s="382"/>
      <c r="AE37" s="382"/>
      <c r="AF37" s="382"/>
      <c r="AG37" s="382"/>
      <c r="AH37" s="382"/>
      <c r="AI37" s="382"/>
      <c r="AJ37" s="382" t="s">
        <v>102</v>
      </c>
      <c r="AK37" s="382"/>
      <c r="AL37" s="382"/>
      <c r="AM37" s="382"/>
      <c r="AN37" s="382"/>
      <c r="AO37" s="382"/>
      <c r="AP37" s="382" t="s">
        <v>103</v>
      </c>
      <c r="AQ37" s="382"/>
      <c r="AR37" s="382"/>
      <c r="AS37" s="382"/>
      <c r="AT37" s="382"/>
      <c r="AU37" s="382"/>
      <c r="AV37" s="383" t="s">
        <v>343</v>
      </c>
      <c r="AW37" s="383" t="s">
        <v>344</v>
      </c>
      <c r="AX37" s="396" t="s">
        <v>345</v>
      </c>
    </row>
    <row r="38" spans="2:50">
      <c r="B38" s="294"/>
      <c r="C38" s="158" t="s">
        <v>54</v>
      </c>
      <c r="D38" s="128">
        <v>100.73612171149409</v>
      </c>
      <c r="E38" s="128">
        <v>86.786338086938315</v>
      </c>
      <c r="F38" s="128">
        <v>112.47754020156759</v>
      </c>
      <c r="G38" s="128">
        <v>159.46685030883924</v>
      </c>
      <c r="H38" s="128">
        <v>136.80244658118116</v>
      </c>
      <c r="I38" s="128">
        <v>113.29739460082509</v>
      </c>
      <c r="J38" s="122">
        <f t="shared" si="13"/>
        <v>100</v>
      </c>
      <c r="K38" s="122">
        <f t="shared" si="1"/>
        <v>7.4255386539582187</v>
      </c>
      <c r="L38" s="122">
        <f>AVERAGE(G38:I38)</f>
        <v>136.52223049694851</v>
      </c>
      <c r="M38" s="122">
        <f t="shared" si="3"/>
        <v>13.328710251232911</v>
      </c>
      <c r="N38" s="256">
        <f t="shared" si="4"/>
        <v>7.4865262273716135E-2</v>
      </c>
      <c r="P38" s="391"/>
      <c r="Q38" s="394"/>
      <c r="R38" s="399" t="s">
        <v>95</v>
      </c>
      <c r="S38" s="399"/>
      <c r="T38" s="399"/>
      <c r="U38" s="399" t="s">
        <v>96</v>
      </c>
      <c r="V38" s="399"/>
      <c r="W38" s="399"/>
      <c r="X38" s="399" t="s">
        <v>97</v>
      </c>
      <c r="Y38" s="399"/>
      <c r="Z38" s="399"/>
      <c r="AA38" s="399" t="s">
        <v>95</v>
      </c>
      <c r="AB38" s="399"/>
      <c r="AC38" s="399"/>
      <c r="AD38" s="399" t="s">
        <v>96</v>
      </c>
      <c r="AE38" s="399"/>
      <c r="AF38" s="399"/>
      <c r="AG38" s="399" t="s">
        <v>97</v>
      </c>
      <c r="AH38" s="399"/>
      <c r="AI38" s="399"/>
      <c r="AJ38" s="399" t="s">
        <v>95</v>
      </c>
      <c r="AK38" s="399"/>
      <c r="AL38" s="399" t="s">
        <v>96</v>
      </c>
      <c r="AM38" s="399"/>
      <c r="AN38" s="399" t="s">
        <v>97</v>
      </c>
      <c r="AO38" s="399"/>
      <c r="AP38" s="399" t="s">
        <v>95</v>
      </c>
      <c r="AQ38" s="399"/>
      <c r="AR38" s="399" t="s">
        <v>96</v>
      </c>
      <c r="AS38" s="399"/>
      <c r="AT38" s="399" t="s">
        <v>97</v>
      </c>
      <c r="AU38" s="399"/>
      <c r="AV38" s="384"/>
      <c r="AW38" s="384"/>
      <c r="AX38" s="397"/>
    </row>
    <row r="39" spans="2:50" ht="15.75" thickBot="1">
      <c r="B39" s="294"/>
      <c r="C39" s="158" t="s">
        <v>55</v>
      </c>
      <c r="D39" s="128">
        <v>101.18530770786829</v>
      </c>
      <c r="E39" s="128">
        <v>104.15935966088927</v>
      </c>
      <c r="F39" s="128">
        <v>94.655332631242445</v>
      </c>
      <c r="G39" s="128">
        <v>45.006374800025213</v>
      </c>
      <c r="H39" s="128">
        <v>42.304073793760843</v>
      </c>
      <c r="I39" s="128">
        <v>48.702958196892332</v>
      </c>
      <c r="J39" s="122">
        <f t="shared" si="13"/>
        <v>100</v>
      </c>
      <c r="K39" s="122">
        <f t="shared" si="1"/>
        <v>2.8068575677444776</v>
      </c>
      <c r="L39" s="122">
        <f t="shared" ref="L39:L52" si="15">AVERAGE(G39:I39)</f>
        <v>45.33780226355946</v>
      </c>
      <c r="M39" s="122">
        <f t="shared" si="3"/>
        <v>1.8546170785230771</v>
      </c>
      <c r="N39" s="256">
        <f t="shared" si="4"/>
        <v>8.3957245801808401E-5</v>
      </c>
      <c r="P39" s="392"/>
      <c r="Q39" s="395"/>
      <c r="R39" s="400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0"/>
      <c r="AJ39" s="245" t="s">
        <v>349</v>
      </c>
      <c r="AK39" s="245" t="s">
        <v>350</v>
      </c>
      <c r="AL39" s="245" t="s">
        <v>349</v>
      </c>
      <c r="AM39" s="245" t="s">
        <v>350</v>
      </c>
      <c r="AN39" s="245" t="s">
        <v>349</v>
      </c>
      <c r="AO39" s="245" t="s">
        <v>350</v>
      </c>
      <c r="AP39" s="245" t="s">
        <v>349</v>
      </c>
      <c r="AQ39" s="245" t="s">
        <v>350</v>
      </c>
      <c r="AR39" s="245" t="s">
        <v>349</v>
      </c>
      <c r="AS39" s="245" t="s">
        <v>350</v>
      </c>
      <c r="AT39" s="245" t="s">
        <v>349</v>
      </c>
      <c r="AU39" s="245" t="s">
        <v>350</v>
      </c>
      <c r="AV39" s="385"/>
      <c r="AW39" s="385"/>
      <c r="AX39" s="398"/>
    </row>
    <row r="40" spans="2:50">
      <c r="B40" s="294"/>
      <c r="C40" s="158" t="s">
        <v>56</v>
      </c>
      <c r="D40" s="128">
        <v>144.11364819358801</v>
      </c>
      <c r="E40" s="128">
        <v>79.828649120457598</v>
      </c>
      <c r="F40" s="128">
        <v>76.057702685953913</v>
      </c>
      <c r="G40" s="128">
        <v>17.828243901745996</v>
      </c>
      <c r="H40" s="128">
        <v>14.920054979517495</v>
      </c>
      <c r="I40" s="128">
        <v>42.409606318910612</v>
      </c>
      <c r="J40" s="122">
        <f t="shared" si="13"/>
        <v>99.999999999999844</v>
      </c>
      <c r="K40" s="122">
        <f t="shared" si="1"/>
        <v>22.083670263822547</v>
      </c>
      <c r="L40" s="122">
        <f t="shared" si="15"/>
        <v>25.052635066724701</v>
      </c>
      <c r="M40" s="122">
        <f t="shared" si="3"/>
        <v>8.7189970560217791</v>
      </c>
      <c r="N40" s="256">
        <f t="shared" si="4"/>
        <v>3.4293629865712258E-2</v>
      </c>
      <c r="P40" s="386" t="s">
        <v>6</v>
      </c>
      <c r="Q40" s="246" t="s">
        <v>1</v>
      </c>
      <c r="R40" s="212">
        <v>104.771</v>
      </c>
      <c r="S40" s="212">
        <v>106.578</v>
      </c>
      <c r="T40" s="212">
        <v>88.650999999999996</v>
      </c>
      <c r="U40" s="212">
        <v>90.114999999999995</v>
      </c>
      <c r="V40" s="212">
        <v>79.328000000000003</v>
      </c>
      <c r="W40" s="212">
        <v>88.322999999999993</v>
      </c>
      <c r="X40" s="212">
        <v>76.617999999999995</v>
      </c>
      <c r="Y40" s="212">
        <v>65.498999999999995</v>
      </c>
      <c r="Z40" s="212">
        <v>78.432000000000002</v>
      </c>
      <c r="AA40" s="212">
        <v>436.32299999999998</v>
      </c>
      <c r="AB40" s="212">
        <v>477.64299999999997</v>
      </c>
      <c r="AC40" s="212">
        <v>515.899</v>
      </c>
      <c r="AD40" s="212">
        <v>71.540999999999997</v>
      </c>
      <c r="AE40" s="212">
        <v>55.569000000000003</v>
      </c>
      <c r="AF40" s="212">
        <v>75.343000000000004</v>
      </c>
      <c r="AG40" s="212">
        <v>84.649000000000001</v>
      </c>
      <c r="AH40" s="212">
        <v>80.084999999999994</v>
      </c>
      <c r="AI40" s="212">
        <v>84.703000000000003</v>
      </c>
      <c r="AJ40" s="230">
        <f>AVERAGE(R40:T40)</f>
        <v>100</v>
      </c>
      <c r="AK40" s="230">
        <f>STDEV(R40:T40)/SQRT(3)</f>
        <v>5.6984256012808796</v>
      </c>
      <c r="AL40" s="230">
        <f>AVERAGE(U40:W40)</f>
        <v>85.921999999999983</v>
      </c>
      <c r="AM40" s="230">
        <f>STDEV(U40:W40)/SQRT(3)</f>
        <v>3.3373364129696781</v>
      </c>
      <c r="AN40" s="230">
        <f>AVERAGE(X40:Z40)</f>
        <v>73.516333333333321</v>
      </c>
      <c r="AO40" s="230">
        <f>STDEV(X40:Z40)/SQRT(3)</f>
        <v>4.0427249198749342</v>
      </c>
      <c r="AP40" s="230">
        <f>AVERAGE(AA40:AC40)</f>
        <v>476.62166666666661</v>
      </c>
      <c r="AQ40" s="230">
        <f>STDEV(AA40:AC40)/SQRT(3)</f>
        <v>22.9772879552348</v>
      </c>
      <c r="AR40" s="230">
        <f>AVERAGE(AD40:AF40)</f>
        <v>67.484333333333339</v>
      </c>
      <c r="AS40" s="230">
        <f>STDEV(AD40:AF40)/SQRT(3)</f>
        <v>6.0579198116551725</v>
      </c>
      <c r="AT40" s="230">
        <f>AVERAGE(AG40:AI40)</f>
        <v>83.145666666666656</v>
      </c>
      <c r="AU40" s="230">
        <f>STDEV(AG40:AI40)/SQRT(3)</f>
        <v>1.5304127257413667</v>
      </c>
      <c r="AV40" s="247">
        <f>TTEST(AA40:AC40,R40:T40,2,2)</f>
        <v>9.1246409530807405E-5</v>
      </c>
      <c r="AW40" s="247">
        <f>TTEST(AD40:AF40,AA40:AC40,2,2)</f>
        <v>6.6763022889712801E-5</v>
      </c>
      <c r="AX40" s="213">
        <f>TTEST(AG40:AI40,AA40:AC40,2,2)</f>
        <v>6.8812245212963614E-5</v>
      </c>
    </row>
    <row r="41" spans="2:50">
      <c r="B41" s="294"/>
      <c r="C41" s="158" t="s">
        <v>57</v>
      </c>
      <c r="D41" s="128">
        <v>109.61484984269769</v>
      </c>
      <c r="E41" s="128">
        <v>89.254164831244822</v>
      </c>
      <c r="F41" s="128">
        <v>101.13098532605748</v>
      </c>
      <c r="G41" s="128">
        <v>78.544886853971576</v>
      </c>
      <c r="H41" s="128">
        <v>84.016555644410204</v>
      </c>
      <c r="I41" s="128">
        <v>96.050760047741406</v>
      </c>
      <c r="J41" s="122">
        <f t="shared" si="13"/>
        <v>100</v>
      </c>
      <c r="K41" s="122">
        <f t="shared" si="1"/>
        <v>5.9047641609612835</v>
      </c>
      <c r="L41" s="122">
        <f t="shared" si="15"/>
        <v>86.20406751537439</v>
      </c>
      <c r="M41" s="122">
        <f t="shared" si="3"/>
        <v>5.1705191618216384</v>
      </c>
      <c r="N41" s="256">
        <f t="shared" si="4"/>
        <v>0.15361842556394276</v>
      </c>
      <c r="P41" s="387"/>
      <c r="Q41" s="248" t="s">
        <v>81</v>
      </c>
      <c r="R41" s="220">
        <v>88.520399999999995</v>
      </c>
      <c r="S41" s="220">
        <v>111.4796</v>
      </c>
      <c r="T41" s="220">
        <v>100</v>
      </c>
      <c r="U41" s="220">
        <v>127.3556</v>
      </c>
      <c r="V41" s="220">
        <v>129.08500000000001</v>
      </c>
      <c r="W41" s="220">
        <v>135.1</v>
      </c>
      <c r="X41" s="220">
        <v>123.3886</v>
      </c>
      <c r="Y41" s="220">
        <v>133.43100000000001</v>
      </c>
      <c r="Z41" s="220">
        <v>138.30000000000001</v>
      </c>
      <c r="AA41" s="220">
        <v>66.677800000000005</v>
      </c>
      <c r="AB41" s="220">
        <v>77.4328</v>
      </c>
      <c r="AC41" s="220">
        <v>80</v>
      </c>
      <c r="AD41" s="220">
        <v>123.8357</v>
      </c>
      <c r="AE41" s="220">
        <v>116.7366</v>
      </c>
      <c r="AF41" s="220">
        <v>130</v>
      </c>
      <c r="AG41" s="220">
        <v>131.80520000000001</v>
      </c>
      <c r="AH41" s="220">
        <v>118.2107</v>
      </c>
      <c r="AI41" s="220">
        <v>132</v>
      </c>
      <c r="AJ41" s="231">
        <f t="shared" ref="AJ41:AJ54" si="16">AVERAGE(R41:T41)</f>
        <v>100</v>
      </c>
      <c r="AK41" s="231">
        <f t="shared" ref="AK41:AK54" si="17">STDEV(R41:T41)/SQRT(3)</f>
        <v>6.6277501501892315</v>
      </c>
      <c r="AL41" s="231">
        <f t="shared" ref="AL41:AL54" si="18">AVERAGE(U41:W41)</f>
        <v>130.51353333333336</v>
      </c>
      <c r="AM41" s="231">
        <f t="shared" ref="AM41:AM54" si="19">STDEV(U41:W41)/SQRT(3)</f>
        <v>2.3469457779089056</v>
      </c>
      <c r="AN41" s="231">
        <f t="shared" ref="AN41:AN54" si="20">AVERAGE(X41:Z41)</f>
        <v>131.70653333333334</v>
      </c>
      <c r="AO41" s="231">
        <f t="shared" ref="AO41:AO54" si="21">STDEV(X41:Z41)/SQRT(3)</f>
        <v>4.3900570024140331</v>
      </c>
      <c r="AP41" s="231">
        <f t="shared" ref="AP41:AP54" si="22">AVERAGE(AA41:AC41)</f>
        <v>74.70353333333334</v>
      </c>
      <c r="AQ41" s="231">
        <f t="shared" ref="AQ41:AQ54" si="23">STDEV(AA41:AC41)/SQRT(3)</f>
        <v>4.0807240212709512</v>
      </c>
      <c r="AR41" s="231">
        <f t="shared" ref="AR41:AR54" si="24">AVERAGE(AD41:AF41)</f>
        <v>123.52409999999999</v>
      </c>
      <c r="AS41" s="231">
        <f t="shared" ref="AS41:AS54" si="25">STDEV(AD41:AF41)/SQRT(3)</f>
        <v>3.8319823333795977</v>
      </c>
      <c r="AT41" s="231">
        <f t="shared" ref="AT41:AT54" si="26">AVERAGE(AG41:AI41)</f>
        <v>127.33863333333333</v>
      </c>
      <c r="AU41" s="231">
        <f t="shared" ref="AU41:AU54" si="27">STDEV(AG41:AI41)/SQRT(3)</f>
        <v>4.5643130904636449</v>
      </c>
      <c r="AV41" s="249">
        <f t="shared" ref="AV41:AV54" si="28">TTEST(AA41:AC41,R41:T41,2,2)</f>
        <v>3.1372607489774676E-2</v>
      </c>
      <c r="AW41" s="249">
        <f t="shared" ref="AW41:AW54" si="29">TTEST(AD41:AF41,AA41:AC41,2,2)</f>
        <v>9.5213746711981541E-4</v>
      </c>
      <c r="AX41" s="221">
        <f t="shared" ref="AX41:AX54" si="30">TTEST(AG41:AI41,AA41:AC41,2,2)</f>
        <v>1.0059524704663617E-3</v>
      </c>
    </row>
    <row r="42" spans="2:50">
      <c r="B42" s="294"/>
      <c r="C42" s="158" t="s">
        <v>58</v>
      </c>
      <c r="D42" s="128">
        <v>97.06203739867999</v>
      </c>
      <c r="E42" s="128">
        <v>101.44128109936679</v>
      </c>
      <c r="F42" s="128">
        <v>101.49668150195323</v>
      </c>
      <c r="G42" s="128">
        <v>95.304009206328004</v>
      </c>
      <c r="H42" s="128">
        <v>93.656512260029629</v>
      </c>
      <c r="I42" s="128">
        <v>76.225021867771119</v>
      </c>
      <c r="J42" s="122">
        <f t="shared" si="13"/>
        <v>100</v>
      </c>
      <c r="K42" s="122">
        <f t="shared" si="1"/>
        <v>1.4690683540051255</v>
      </c>
      <c r="L42" s="122">
        <f t="shared" si="15"/>
        <v>88.395181111376246</v>
      </c>
      <c r="M42" s="122">
        <f t="shared" si="3"/>
        <v>6.1036367180571451</v>
      </c>
      <c r="N42" s="256">
        <f t="shared" si="4"/>
        <v>0.13822840132789135</v>
      </c>
      <c r="P42" s="387"/>
      <c r="Q42" s="248" t="s">
        <v>82</v>
      </c>
      <c r="R42" s="220">
        <v>97.0261</v>
      </c>
      <c r="S42" s="220">
        <v>102.9739</v>
      </c>
      <c r="T42" s="220">
        <v>100</v>
      </c>
      <c r="U42" s="220">
        <v>122.6652</v>
      </c>
      <c r="V42" s="220">
        <v>121.4584</v>
      </c>
      <c r="W42" s="220">
        <v>123.2</v>
      </c>
      <c r="X42" s="220">
        <v>127.2377</v>
      </c>
      <c r="Y42" s="220">
        <v>134.7868</v>
      </c>
      <c r="Z42" s="220">
        <v>130.77610000000001</v>
      </c>
      <c r="AA42" s="220">
        <v>70.229699999999994</v>
      </c>
      <c r="AB42" s="220">
        <v>67.8934</v>
      </c>
      <c r="AC42" s="220">
        <v>81.462999999999994</v>
      </c>
      <c r="AD42" s="220">
        <v>105.4521</v>
      </c>
      <c r="AE42" s="220">
        <v>111.1052</v>
      </c>
      <c r="AF42" s="220">
        <v>121.3265</v>
      </c>
      <c r="AG42" s="220">
        <v>130.92699999999999</v>
      </c>
      <c r="AH42" s="220">
        <v>113.0989</v>
      </c>
      <c r="AI42" s="220">
        <v>124.85</v>
      </c>
      <c r="AJ42" s="231">
        <f t="shared" si="16"/>
        <v>100</v>
      </c>
      <c r="AK42" s="231">
        <f t="shared" si="17"/>
        <v>1.7169819655430285</v>
      </c>
      <c r="AL42" s="231">
        <f t="shared" si="18"/>
        <v>122.44119999999999</v>
      </c>
      <c r="AM42" s="231">
        <f t="shared" si="19"/>
        <v>0.51508078330814755</v>
      </c>
      <c r="AN42" s="231">
        <f t="shared" si="20"/>
        <v>130.93353333333334</v>
      </c>
      <c r="AO42" s="231">
        <f t="shared" si="21"/>
        <v>2.1806586652762596</v>
      </c>
      <c r="AP42" s="231">
        <f t="shared" si="22"/>
        <v>73.195366666666658</v>
      </c>
      <c r="AQ42" s="231">
        <f t="shared" si="23"/>
        <v>4.1884720811346519</v>
      </c>
      <c r="AR42" s="231">
        <f t="shared" si="24"/>
        <v>112.62793333333333</v>
      </c>
      <c r="AS42" s="231">
        <f t="shared" si="25"/>
        <v>4.6453626138811197</v>
      </c>
      <c r="AT42" s="231">
        <f t="shared" si="26"/>
        <v>122.95863333333334</v>
      </c>
      <c r="AU42" s="231">
        <f t="shared" si="27"/>
        <v>5.2326933250902856</v>
      </c>
      <c r="AV42" s="249">
        <f t="shared" si="28"/>
        <v>4.0745623658166984E-3</v>
      </c>
      <c r="AW42" s="249">
        <f t="shared" si="29"/>
        <v>3.2362290409691662E-3</v>
      </c>
      <c r="AX42" s="221">
        <f t="shared" si="30"/>
        <v>1.7567094256846424E-3</v>
      </c>
    </row>
    <row r="43" spans="2:50">
      <c r="B43" s="294"/>
      <c r="C43" s="158" t="s">
        <v>59</v>
      </c>
      <c r="D43" s="128">
        <v>118.57667545441176</v>
      </c>
      <c r="E43" s="128">
        <v>87.331271890027708</v>
      </c>
      <c r="F43" s="128">
        <v>94.092052655560508</v>
      </c>
      <c r="G43" s="128">
        <v>97.190609590004641</v>
      </c>
      <c r="H43" s="128">
        <v>83.20303109515558</v>
      </c>
      <c r="I43" s="128">
        <v>82.684341508008586</v>
      </c>
      <c r="J43" s="122">
        <f t="shared" si="13"/>
        <v>100</v>
      </c>
      <c r="K43" s="122">
        <f t="shared" si="1"/>
        <v>9.4911659337126792</v>
      </c>
      <c r="L43" s="122">
        <f t="shared" si="15"/>
        <v>87.692660731056264</v>
      </c>
      <c r="M43" s="122">
        <f t="shared" si="3"/>
        <v>4.7513343430153974</v>
      </c>
      <c r="N43" s="256">
        <f t="shared" si="4"/>
        <v>0.31073790614879437</v>
      </c>
      <c r="P43" s="387"/>
      <c r="Q43" s="248" t="s">
        <v>83</v>
      </c>
      <c r="R43" s="220">
        <v>99.717799999999997</v>
      </c>
      <c r="S43" s="220">
        <v>100.2822</v>
      </c>
      <c r="T43" s="220">
        <v>100</v>
      </c>
      <c r="U43" s="220">
        <v>134.8305</v>
      </c>
      <c r="V43" s="220">
        <v>141.07740000000001</v>
      </c>
      <c r="W43" s="220">
        <v>145.62299999999999</v>
      </c>
      <c r="X43" s="220">
        <v>143.97409999999999</v>
      </c>
      <c r="Y43" s="220">
        <v>147.5213</v>
      </c>
      <c r="Z43" s="220">
        <v>152.2432</v>
      </c>
      <c r="AA43" s="220">
        <v>89.546199999999999</v>
      </c>
      <c r="AB43" s="220">
        <v>83.279300000000006</v>
      </c>
      <c r="AC43" s="220">
        <v>77.209999999999994</v>
      </c>
      <c r="AD43" s="220">
        <v>221.9846</v>
      </c>
      <c r="AE43" s="220">
        <v>222.20429999999999</v>
      </c>
      <c r="AF43" s="220">
        <v>228.13</v>
      </c>
      <c r="AG43" s="220">
        <v>247.4872</v>
      </c>
      <c r="AH43" s="220">
        <v>214.82810000000001</v>
      </c>
      <c r="AI43" s="220">
        <v>200.58500000000001</v>
      </c>
      <c r="AJ43" s="231">
        <f t="shared" si="16"/>
        <v>100</v>
      </c>
      <c r="AK43" s="231">
        <f t="shared" si="17"/>
        <v>0.16292824596531419</v>
      </c>
      <c r="AL43" s="231">
        <f t="shared" si="18"/>
        <v>140.5103</v>
      </c>
      <c r="AM43" s="231">
        <f t="shared" si="19"/>
        <v>3.1284029935415907</v>
      </c>
      <c r="AN43" s="231">
        <f t="shared" si="20"/>
        <v>147.91286666666667</v>
      </c>
      <c r="AO43" s="231">
        <f t="shared" si="21"/>
        <v>2.395098957129842</v>
      </c>
      <c r="AP43" s="231">
        <f t="shared" si="22"/>
        <v>83.345166666666671</v>
      </c>
      <c r="AQ43" s="231">
        <f t="shared" si="23"/>
        <v>3.5613064748456837</v>
      </c>
      <c r="AR43" s="231">
        <f t="shared" si="24"/>
        <v>224.1063</v>
      </c>
      <c r="AS43" s="231">
        <f t="shared" si="25"/>
        <v>2.0128494139734681</v>
      </c>
      <c r="AT43" s="231">
        <f t="shared" si="26"/>
        <v>220.96676666666667</v>
      </c>
      <c r="AU43" s="231">
        <f t="shared" si="27"/>
        <v>13.883041363996739</v>
      </c>
      <c r="AV43" s="249">
        <f t="shared" si="28"/>
        <v>9.5061186056153782E-3</v>
      </c>
      <c r="AW43" s="249">
        <f t="shared" si="29"/>
        <v>4.2560094770210953E-6</v>
      </c>
      <c r="AX43" s="221">
        <f t="shared" si="30"/>
        <v>6.5755164049043514E-4</v>
      </c>
    </row>
    <row r="44" spans="2:50" ht="15.75" thickBot="1">
      <c r="B44" s="294"/>
      <c r="C44" s="158" t="s">
        <v>60</v>
      </c>
      <c r="D44" s="128">
        <v>80.81697131115962</v>
      </c>
      <c r="E44" s="128">
        <v>114.06460604443531</v>
      </c>
      <c r="F44" s="128">
        <v>105.11842264440506</v>
      </c>
      <c r="G44" s="128">
        <v>61.667892376439923</v>
      </c>
      <c r="H44" s="128">
        <v>51.335285945151945</v>
      </c>
      <c r="I44" s="128">
        <v>97.881340018813304</v>
      </c>
      <c r="J44" s="122">
        <f t="shared" si="13"/>
        <v>100</v>
      </c>
      <c r="K44" s="122">
        <f t="shared" si="1"/>
        <v>9.9331094764663543</v>
      </c>
      <c r="L44" s="122">
        <f t="shared" si="15"/>
        <v>70.294839446801731</v>
      </c>
      <c r="M44" s="122">
        <f t="shared" si="3"/>
        <v>14.112074608565637</v>
      </c>
      <c r="N44" s="256">
        <f t="shared" si="4"/>
        <v>0.16030569132755862</v>
      </c>
      <c r="P44" s="388"/>
      <c r="Q44" s="250" t="s">
        <v>84</v>
      </c>
      <c r="R44" s="228">
        <v>98.829099999999997</v>
      </c>
      <c r="S44" s="228">
        <v>101.1709</v>
      </c>
      <c r="T44" s="228">
        <v>100</v>
      </c>
      <c r="U44" s="228">
        <v>132.02189999999999</v>
      </c>
      <c r="V44" s="228">
        <v>124.26</v>
      </c>
      <c r="W44" s="228">
        <v>121.33329999999999</v>
      </c>
      <c r="X44" s="228">
        <v>118.7206</v>
      </c>
      <c r="Y44" s="228">
        <v>122.6375</v>
      </c>
      <c r="Z44" s="228">
        <v>127.244</v>
      </c>
      <c r="AA44" s="228">
        <v>79.205399999999997</v>
      </c>
      <c r="AB44" s="228">
        <v>71.7136</v>
      </c>
      <c r="AC44" s="228">
        <v>80.53</v>
      </c>
      <c r="AD44" s="228">
        <v>102.08759999999999</v>
      </c>
      <c r="AE44" s="228">
        <v>99.868099999999998</v>
      </c>
      <c r="AF44" s="228">
        <v>119.45</v>
      </c>
      <c r="AG44" s="228">
        <v>117.7278</v>
      </c>
      <c r="AH44" s="228">
        <v>170.9753</v>
      </c>
      <c r="AI44" s="228">
        <v>180.37799999999999</v>
      </c>
      <c r="AJ44" s="233">
        <f t="shared" si="16"/>
        <v>100</v>
      </c>
      <c r="AK44" s="233">
        <f t="shared" si="17"/>
        <v>0.67601943019413469</v>
      </c>
      <c r="AL44" s="233">
        <f t="shared" si="18"/>
        <v>125.87173333333334</v>
      </c>
      <c r="AM44" s="233">
        <f t="shared" si="19"/>
        <v>3.1890335915097792</v>
      </c>
      <c r="AN44" s="233">
        <f t="shared" si="20"/>
        <v>122.86736666666667</v>
      </c>
      <c r="AO44" s="233">
        <f t="shared" si="21"/>
        <v>2.4631765333496585</v>
      </c>
      <c r="AP44" s="233">
        <f t="shared" si="22"/>
        <v>77.149666666666661</v>
      </c>
      <c r="AQ44" s="233">
        <f t="shared" si="23"/>
        <v>2.7447985289351284</v>
      </c>
      <c r="AR44" s="233">
        <f t="shared" si="24"/>
        <v>107.13523333333332</v>
      </c>
      <c r="AS44" s="233">
        <f t="shared" si="25"/>
        <v>6.1906287672937133</v>
      </c>
      <c r="AT44" s="233">
        <f t="shared" si="26"/>
        <v>156.36036666666666</v>
      </c>
      <c r="AU44" s="233">
        <f t="shared" si="27"/>
        <v>19.506059718827018</v>
      </c>
      <c r="AV44" s="251">
        <f t="shared" si="28"/>
        <v>1.2726660142373164E-3</v>
      </c>
      <c r="AW44" s="251">
        <f t="shared" si="29"/>
        <v>1.1439898413415698E-2</v>
      </c>
      <c r="AX44" s="229">
        <f t="shared" si="30"/>
        <v>1.5848535607061183E-2</v>
      </c>
    </row>
    <row r="45" spans="2:50">
      <c r="B45" s="294"/>
      <c r="C45" s="158" t="s">
        <v>61</v>
      </c>
      <c r="D45" s="128">
        <v>98.202592487640374</v>
      </c>
      <c r="E45" s="128">
        <v>110.60931589637811</v>
      </c>
      <c r="F45" s="128">
        <v>91.188091615981563</v>
      </c>
      <c r="G45" s="128">
        <v>73.496840125265877</v>
      </c>
      <c r="H45" s="128">
        <v>73.439857457561089</v>
      </c>
      <c r="I45" s="128">
        <v>71.6175613602298</v>
      </c>
      <c r="J45" s="122">
        <f t="shared" si="13"/>
        <v>100</v>
      </c>
      <c r="K45" s="122">
        <f t="shared" si="1"/>
        <v>5.6779982817151691</v>
      </c>
      <c r="L45" s="122">
        <f t="shared" si="15"/>
        <v>72.851419647685589</v>
      </c>
      <c r="M45" s="122">
        <f t="shared" si="3"/>
        <v>0.61714840496355694</v>
      </c>
      <c r="N45" s="256">
        <f t="shared" si="4"/>
        <v>8.9486976177308112E-3</v>
      </c>
      <c r="P45" s="386" t="s">
        <v>7</v>
      </c>
      <c r="Q45" s="246" t="s">
        <v>1</v>
      </c>
      <c r="R45" s="230">
        <v>98.561837713877281</v>
      </c>
      <c r="S45" s="230">
        <v>99.66513440360373</v>
      </c>
      <c r="T45" s="230">
        <v>101.77302788251896</v>
      </c>
      <c r="U45" s="230">
        <v>83.975486608665904</v>
      </c>
      <c r="V45" s="230">
        <v>67.940668621915961</v>
      </c>
      <c r="W45" s="230">
        <v>80.598311371999543</v>
      </c>
      <c r="X45" s="230">
        <v>79.630276195277119</v>
      </c>
      <c r="Y45" s="230">
        <v>83.461428901703243</v>
      </c>
      <c r="Z45" s="230">
        <v>84.065688464755254</v>
      </c>
      <c r="AA45" s="230">
        <v>1140.7042169228323</v>
      </c>
      <c r="AB45" s="230">
        <v>1187.4796111289581</v>
      </c>
      <c r="AC45" s="230">
        <v>1155.8366188010541</v>
      </c>
      <c r="AD45" s="230">
        <v>139.3734894715349</v>
      </c>
      <c r="AE45" s="230">
        <v>136.22814872407474</v>
      </c>
      <c r="AF45" s="230">
        <v>154.02185156839286</v>
      </c>
      <c r="AG45" s="230">
        <v>129.93439730871927</v>
      </c>
      <c r="AH45" s="230">
        <v>131.69102646848924</v>
      </c>
      <c r="AI45" s="230">
        <v>130.37947213431471</v>
      </c>
      <c r="AJ45" s="230">
        <f t="shared" si="16"/>
        <v>100</v>
      </c>
      <c r="AK45" s="230">
        <f t="shared" si="17"/>
        <v>0.94199023358925382</v>
      </c>
      <c r="AL45" s="230">
        <f t="shared" si="18"/>
        <v>77.504822200860474</v>
      </c>
      <c r="AM45" s="230">
        <f t="shared" si="19"/>
        <v>4.8804406701996328</v>
      </c>
      <c r="AN45" s="230">
        <f t="shared" si="20"/>
        <v>82.385797853911882</v>
      </c>
      <c r="AO45" s="230">
        <f t="shared" si="21"/>
        <v>1.3887592919927807</v>
      </c>
      <c r="AP45" s="230">
        <f t="shared" si="22"/>
        <v>1161.3401489509481</v>
      </c>
      <c r="AQ45" s="230">
        <f t="shared" si="23"/>
        <v>13.780433095125767</v>
      </c>
      <c r="AR45" s="230">
        <f t="shared" si="24"/>
        <v>143.20782992133419</v>
      </c>
      <c r="AS45" s="230">
        <f t="shared" si="25"/>
        <v>5.4827180072691091</v>
      </c>
      <c r="AT45" s="230">
        <f t="shared" si="26"/>
        <v>130.66829863717442</v>
      </c>
      <c r="AU45" s="230">
        <f t="shared" si="27"/>
        <v>0.52725770511334114</v>
      </c>
      <c r="AV45" s="247">
        <f t="shared" si="28"/>
        <v>1.7192669605176188E-7</v>
      </c>
      <c r="AW45" s="247">
        <f t="shared" si="29"/>
        <v>2.6978000801191617E-7</v>
      </c>
      <c r="AX45" s="213">
        <f t="shared" si="30"/>
        <v>1.9207618515783823E-7</v>
      </c>
    </row>
    <row r="46" spans="2:50">
      <c r="B46" s="294"/>
      <c r="C46" s="158" t="s">
        <v>62</v>
      </c>
      <c r="D46" s="128">
        <v>79.352083931099884</v>
      </c>
      <c r="E46" s="128">
        <v>106.93177668716262</v>
      </c>
      <c r="F46" s="128">
        <v>113.71613938173751</v>
      </c>
      <c r="G46" s="128">
        <v>78.529968836675408</v>
      </c>
      <c r="H46" s="128">
        <v>55.168568856591769</v>
      </c>
      <c r="I46" s="128">
        <v>46.734032359587516</v>
      </c>
      <c r="J46" s="122">
        <f t="shared" si="13"/>
        <v>100</v>
      </c>
      <c r="K46" s="122">
        <f t="shared" si="1"/>
        <v>10.508079792619</v>
      </c>
      <c r="L46" s="122">
        <f t="shared" si="15"/>
        <v>60.144190017618236</v>
      </c>
      <c r="M46" s="122">
        <f t="shared" si="3"/>
        <v>9.5098720385238149</v>
      </c>
      <c r="N46" s="256">
        <f t="shared" si="4"/>
        <v>4.8208421953424868E-2</v>
      </c>
      <c r="P46" s="387"/>
      <c r="Q46" s="248" t="s">
        <v>81</v>
      </c>
      <c r="R46" s="231">
        <v>94.155589567573429</v>
      </c>
      <c r="S46" s="231">
        <v>100.41956428815708</v>
      </c>
      <c r="T46" s="231">
        <v>105.42484614426948</v>
      </c>
      <c r="U46" s="231">
        <v>157.69399019673068</v>
      </c>
      <c r="V46" s="231">
        <v>141.40385851514222</v>
      </c>
      <c r="W46" s="231">
        <v>152.92891146854583</v>
      </c>
      <c r="X46" s="231">
        <v>161.53574122616342</v>
      </c>
      <c r="Y46" s="231">
        <v>178.1078941411422</v>
      </c>
      <c r="Z46" s="231">
        <v>175.84935128040496</v>
      </c>
      <c r="AA46" s="231">
        <v>59.731115233681685</v>
      </c>
      <c r="AB46" s="231">
        <v>60.387890174222711</v>
      </c>
      <c r="AC46" s="231">
        <v>61.895182159075148</v>
      </c>
      <c r="AD46" s="231">
        <v>117.04974642291535</v>
      </c>
      <c r="AE46" s="231">
        <v>106.0594582959272</v>
      </c>
      <c r="AF46" s="231">
        <v>113.92573707242212</v>
      </c>
      <c r="AG46" s="231">
        <v>117.87227723364677</v>
      </c>
      <c r="AH46" s="231">
        <v>122.11080217780501</v>
      </c>
      <c r="AI46" s="231">
        <v>124.15584442122216</v>
      </c>
      <c r="AJ46" s="231">
        <f t="shared" si="16"/>
        <v>100</v>
      </c>
      <c r="AK46" s="231">
        <f t="shared" si="17"/>
        <v>3.259911123112325</v>
      </c>
      <c r="AL46" s="231">
        <f t="shared" si="18"/>
        <v>150.67558672680624</v>
      </c>
      <c r="AM46" s="231">
        <f t="shared" si="19"/>
        <v>4.8356385943215017</v>
      </c>
      <c r="AN46" s="231">
        <f t="shared" si="20"/>
        <v>171.83099554923683</v>
      </c>
      <c r="AO46" s="231">
        <f t="shared" si="21"/>
        <v>5.1887522631816632</v>
      </c>
      <c r="AP46" s="231">
        <f t="shared" si="22"/>
        <v>60.671395855659853</v>
      </c>
      <c r="AQ46" s="231">
        <f t="shared" si="23"/>
        <v>0.64059295915342651</v>
      </c>
      <c r="AR46" s="231">
        <f t="shared" si="24"/>
        <v>112.34498059708822</v>
      </c>
      <c r="AS46" s="231">
        <f t="shared" si="25"/>
        <v>3.2695923066077981</v>
      </c>
      <c r="AT46" s="231">
        <f t="shared" si="26"/>
        <v>121.37964127755799</v>
      </c>
      <c r="AU46" s="231">
        <f t="shared" si="27"/>
        <v>1.8503829645716632</v>
      </c>
      <c r="AV46" s="249">
        <f t="shared" si="28"/>
        <v>2.9151838914858076E-4</v>
      </c>
      <c r="AW46" s="249">
        <f t="shared" si="29"/>
        <v>1.0088523002492643E-4</v>
      </c>
      <c r="AX46" s="221">
        <f t="shared" si="30"/>
        <v>6.4494277208594651E-6</v>
      </c>
    </row>
    <row r="47" spans="2:50">
      <c r="B47" s="294"/>
      <c r="C47" s="158" t="s">
        <v>63</v>
      </c>
      <c r="D47" s="128">
        <v>111.95586060259765</v>
      </c>
      <c r="E47" s="128">
        <v>90.676107333772762</v>
      </c>
      <c r="F47" s="128">
        <v>97.368032063629556</v>
      </c>
      <c r="G47" s="128">
        <v>79.254181215715207</v>
      </c>
      <c r="H47" s="128">
        <v>84.704190734554302</v>
      </c>
      <c r="I47" s="128">
        <v>57.796781248168948</v>
      </c>
      <c r="J47" s="122">
        <f t="shared" si="13"/>
        <v>100</v>
      </c>
      <c r="K47" s="122">
        <f t="shared" si="1"/>
        <v>6.2823142288246361</v>
      </c>
      <c r="L47" s="122">
        <f t="shared" si="15"/>
        <v>73.918384399479478</v>
      </c>
      <c r="M47" s="122">
        <f t="shared" si="3"/>
        <v>8.2129007677985921</v>
      </c>
      <c r="N47" s="256">
        <f t="shared" si="4"/>
        <v>6.5192855522935245E-2</v>
      </c>
      <c r="P47" s="387"/>
      <c r="Q47" s="248" t="s">
        <v>82</v>
      </c>
      <c r="R47" s="231">
        <v>109.910529004021</v>
      </c>
      <c r="S47" s="231">
        <v>94.020270454047449</v>
      </c>
      <c r="T47" s="231">
        <v>96.069200541931579</v>
      </c>
      <c r="U47" s="231">
        <v>158.49236232041093</v>
      </c>
      <c r="V47" s="231">
        <v>154.97259311164581</v>
      </c>
      <c r="W47" s="231">
        <v>162.56577630597636</v>
      </c>
      <c r="X47" s="231">
        <v>162.16881895021552</v>
      </c>
      <c r="Y47" s="231">
        <v>169.99207904779442</v>
      </c>
      <c r="Z47" s="231">
        <v>174.91295049859843</v>
      </c>
      <c r="AA47" s="231">
        <v>55.427555157288225</v>
      </c>
      <c r="AB47" s="231">
        <v>52.847489835441664</v>
      </c>
      <c r="AC47" s="231">
        <v>53.182843259461997</v>
      </c>
      <c r="AD47" s="231">
        <v>121.53378428301538</v>
      </c>
      <c r="AE47" s="231">
        <v>108.12882497551925</v>
      </c>
      <c r="AF47" s="231">
        <v>132.67077063738071</v>
      </c>
      <c r="AG47" s="231">
        <v>157.61396108226214</v>
      </c>
      <c r="AH47" s="231">
        <v>150.17125420618299</v>
      </c>
      <c r="AI47" s="231">
        <v>149.76705414454761</v>
      </c>
      <c r="AJ47" s="231">
        <f t="shared" si="16"/>
        <v>100.00000000000001</v>
      </c>
      <c r="AK47" s="231">
        <f t="shared" si="17"/>
        <v>4.9904397762426784</v>
      </c>
      <c r="AL47" s="231">
        <f t="shared" si="18"/>
        <v>158.67691057934437</v>
      </c>
      <c r="AM47" s="231">
        <f t="shared" si="19"/>
        <v>2.1939045330621916</v>
      </c>
      <c r="AN47" s="231">
        <f t="shared" si="20"/>
        <v>169.02461616553612</v>
      </c>
      <c r="AO47" s="231">
        <f t="shared" si="21"/>
        <v>3.7105799435323137</v>
      </c>
      <c r="AP47" s="231">
        <f t="shared" si="22"/>
        <v>53.819296084063957</v>
      </c>
      <c r="AQ47" s="231">
        <f t="shared" si="23"/>
        <v>0.80993588526225635</v>
      </c>
      <c r="AR47" s="231">
        <f t="shared" si="24"/>
        <v>120.77779329863846</v>
      </c>
      <c r="AS47" s="231">
        <f t="shared" si="25"/>
        <v>7.0947261162496513</v>
      </c>
      <c r="AT47" s="231">
        <f t="shared" si="26"/>
        <v>152.51742314433091</v>
      </c>
      <c r="AU47" s="231">
        <f t="shared" si="27"/>
        <v>2.5509389537342053</v>
      </c>
      <c r="AV47" s="249">
        <f t="shared" si="28"/>
        <v>7.971119564664427E-4</v>
      </c>
      <c r="AW47" s="249">
        <f t="shared" si="29"/>
        <v>7.2058649925905343E-4</v>
      </c>
      <c r="AX47" s="221">
        <f t="shared" si="30"/>
        <v>3.2285988340678513E-6</v>
      </c>
    </row>
    <row r="48" spans="2:50">
      <c r="B48" s="294"/>
      <c r="C48" s="158" t="s">
        <v>64</v>
      </c>
      <c r="D48" s="128">
        <v>82.241324235578546</v>
      </c>
      <c r="E48" s="128">
        <v>106.82703985525623</v>
      </c>
      <c r="F48" s="128">
        <v>110.93163590916524</v>
      </c>
      <c r="G48" s="128">
        <v>81.951484692079489</v>
      </c>
      <c r="H48" s="128">
        <v>57.588845821973663</v>
      </c>
      <c r="I48" s="128">
        <v>77.202900064757088</v>
      </c>
      <c r="J48" s="122">
        <f t="shared" si="13"/>
        <v>100</v>
      </c>
      <c r="K48" s="122">
        <f t="shared" si="1"/>
        <v>8.9580476085441756</v>
      </c>
      <c r="L48" s="122">
        <f t="shared" si="15"/>
        <v>72.247743526270085</v>
      </c>
      <c r="M48" s="122">
        <f t="shared" si="3"/>
        <v>7.4565346155677377</v>
      </c>
      <c r="N48" s="256">
        <f t="shared" si="4"/>
        <v>7.5900036341727165E-2</v>
      </c>
      <c r="P48" s="387"/>
      <c r="Q48" s="248" t="s">
        <v>83</v>
      </c>
      <c r="R48" s="231">
        <v>107.59489509156511</v>
      </c>
      <c r="S48" s="231">
        <v>99.350199755500896</v>
      </c>
      <c r="T48" s="231">
        <v>93.054905152933998</v>
      </c>
      <c r="U48" s="231">
        <v>196.06968369998111</v>
      </c>
      <c r="V48" s="231">
        <v>175.43180644305556</v>
      </c>
      <c r="W48" s="231">
        <v>175.96556678880162</v>
      </c>
      <c r="X48" s="231">
        <v>154.10471179984162</v>
      </c>
      <c r="Y48" s="231">
        <v>167.39300591989368</v>
      </c>
      <c r="Z48" s="231">
        <v>162.6177862008671</v>
      </c>
      <c r="AA48" s="231">
        <v>21.404846143677638</v>
      </c>
      <c r="AB48" s="231">
        <v>21.165922161943307</v>
      </c>
      <c r="AC48" s="231">
        <v>21.323488262165551</v>
      </c>
      <c r="AD48" s="231">
        <v>95.517271894643571</v>
      </c>
      <c r="AE48" s="231">
        <v>89.561759189969621</v>
      </c>
      <c r="AF48" s="231">
        <v>103.58669574942103</v>
      </c>
      <c r="AG48" s="231">
        <v>94.058219726542262</v>
      </c>
      <c r="AH48" s="231">
        <v>96.501019433327755</v>
      </c>
      <c r="AI48" s="231">
        <v>91.394521937840906</v>
      </c>
      <c r="AJ48" s="231">
        <f t="shared" si="16"/>
        <v>100</v>
      </c>
      <c r="AK48" s="231">
        <f t="shared" si="17"/>
        <v>4.2098894333140064</v>
      </c>
      <c r="AL48" s="231">
        <f t="shared" si="18"/>
        <v>182.48901897727944</v>
      </c>
      <c r="AM48" s="231">
        <f t="shared" si="19"/>
        <v>6.7920803332385615</v>
      </c>
      <c r="AN48" s="231">
        <f t="shared" si="20"/>
        <v>161.3718346402008</v>
      </c>
      <c r="AO48" s="231">
        <f t="shared" si="21"/>
        <v>3.8862572664839377</v>
      </c>
      <c r="AP48" s="231">
        <f t="shared" si="22"/>
        <v>21.2980855225955</v>
      </c>
      <c r="AQ48" s="231">
        <f t="shared" si="23"/>
        <v>7.0131166740602699E-2</v>
      </c>
      <c r="AR48" s="231">
        <f t="shared" si="24"/>
        <v>96.221908944678077</v>
      </c>
      <c r="AS48" s="231">
        <f t="shared" si="25"/>
        <v>4.0639511317341626</v>
      </c>
      <c r="AT48" s="231">
        <f t="shared" si="26"/>
        <v>93.984587032570303</v>
      </c>
      <c r="AU48" s="231">
        <f t="shared" si="27"/>
        <v>1.474578527135753</v>
      </c>
      <c r="AV48" s="249">
        <f t="shared" si="28"/>
        <v>4.8227217015673536E-5</v>
      </c>
      <c r="AW48" s="249">
        <f t="shared" si="29"/>
        <v>5.096252922806593E-5</v>
      </c>
      <c r="AX48" s="221">
        <f t="shared" si="30"/>
        <v>1.0180684553942048E-6</v>
      </c>
    </row>
    <row r="49" spans="2:50" ht="15.75" thickBot="1">
      <c r="B49" s="294"/>
      <c r="C49" s="158" t="s">
        <v>65</v>
      </c>
      <c r="D49" s="128">
        <v>116.20264233330515</v>
      </c>
      <c r="E49" s="128">
        <v>112.29930496609302</v>
      </c>
      <c r="F49" s="128">
        <v>71.498052700601818</v>
      </c>
      <c r="G49" s="128">
        <v>87.634354976524293</v>
      </c>
      <c r="H49" s="128">
        <v>78.291972821352289</v>
      </c>
      <c r="I49" s="128">
        <v>102.84877523939804</v>
      </c>
      <c r="J49" s="122">
        <f t="shared" si="13"/>
        <v>100</v>
      </c>
      <c r="K49" s="122">
        <f t="shared" si="1"/>
        <v>14.295451031054389</v>
      </c>
      <c r="L49" s="122">
        <f t="shared" si="15"/>
        <v>89.591701012424878</v>
      </c>
      <c r="M49" s="122">
        <f t="shared" si="3"/>
        <v>7.1561753956035759</v>
      </c>
      <c r="N49" s="256">
        <f t="shared" si="4"/>
        <v>0.55051400671327122</v>
      </c>
      <c r="P49" s="388"/>
      <c r="Q49" s="250" t="s">
        <v>84</v>
      </c>
      <c r="R49" s="233">
        <v>111.68982205164941</v>
      </c>
      <c r="S49" s="233">
        <v>92.753304976062239</v>
      </c>
      <c r="T49" s="233">
        <v>95.556872972288318</v>
      </c>
      <c r="U49" s="233">
        <v>168.0039088543725</v>
      </c>
      <c r="V49" s="233">
        <v>152.03976130572221</v>
      </c>
      <c r="W49" s="233">
        <v>166.25397462518549</v>
      </c>
      <c r="X49" s="233">
        <v>189.9683719398854</v>
      </c>
      <c r="Y49" s="233">
        <v>198.38377578840974</v>
      </c>
      <c r="Z49" s="233">
        <v>201.36289696579541</v>
      </c>
      <c r="AA49" s="233">
        <v>67.797574458437367</v>
      </c>
      <c r="AB49" s="233">
        <v>65.962694894968649</v>
      </c>
      <c r="AC49" s="233">
        <v>71.645606384873091</v>
      </c>
      <c r="AD49" s="233">
        <v>188.21596256999797</v>
      </c>
      <c r="AE49" s="233">
        <v>179.16813334577168</v>
      </c>
      <c r="AF49" s="233">
        <v>212.69959832871646</v>
      </c>
      <c r="AG49" s="233">
        <v>171.31905811739608</v>
      </c>
      <c r="AH49" s="233">
        <v>187.63199542799717</v>
      </c>
      <c r="AI49" s="233">
        <v>167.77444735752408</v>
      </c>
      <c r="AJ49" s="233">
        <f t="shared" si="16"/>
        <v>100</v>
      </c>
      <c r="AK49" s="233">
        <f t="shared" si="17"/>
        <v>5.9006766017914609</v>
      </c>
      <c r="AL49" s="233">
        <f t="shared" si="18"/>
        <v>162.09921492842673</v>
      </c>
      <c r="AM49" s="233">
        <f t="shared" si="19"/>
        <v>5.055031250880238</v>
      </c>
      <c r="AN49" s="233">
        <f t="shared" si="20"/>
        <v>196.57168156469683</v>
      </c>
      <c r="AO49" s="233">
        <f t="shared" si="21"/>
        <v>3.4118208358701274</v>
      </c>
      <c r="AP49" s="233">
        <f t="shared" si="22"/>
        <v>68.46862524609304</v>
      </c>
      <c r="AQ49" s="233">
        <f t="shared" si="23"/>
        <v>1.6744753029165036</v>
      </c>
      <c r="AR49" s="233">
        <f t="shared" si="24"/>
        <v>193.36123141482869</v>
      </c>
      <c r="AS49" s="233">
        <f t="shared" si="25"/>
        <v>10.01573977280764</v>
      </c>
      <c r="AT49" s="233">
        <f t="shared" si="26"/>
        <v>175.57516696763912</v>
      </c>
      <c r="AU49" s="233">
        <f t="shared" si="27"/>
        <v>6.114638194573879</v>
      </c>
      <c r="AV49" s="251">
        <f t="shared" si="28"/>
        <v>6.7879609165964767E-3</v>
      </c>
      <c r="AW49" s="251">
        <f t="shared" si="29"/>
        <v>2.5106067061338833E-4</v>
      </c>
      <c r="AX49" s="229">
        <f t="shared" si="30"/>
        <v>7.1962205009347849E-5</v>
      </c>
    </row>
    <row r="50" spans="2:50">
      <c r="B50" s="294"/>
      <c r="C50" s="158" t="s">
        <v>66</v>
      </c>
      <c r="D50" s="128">
        <v>89.101543979093151</v>
      </c>
      <c r="E50" s="128">
        <v>105.33875417610335</v>
      </c>
      <c r="F50" s="128">
        <v>105.55970184480354</v>
      </c>
      <c r="G50" s="128">
        <v>93.068111622766693</v>
      </c>
      <c r="H50" s="128">
        <v>84.287481119742296</v>
      </c>
      <c r="I50" s="128">
        <v>76.90144888376544</v>
      </c>
      <c r="J50" s="122">
        <f t="shared" si="13"/>
        <v>100.00000000000001</v>
      </c>
      <c r="K50" s="122">
        <f t="shared" si="1"/>
        <v>5.4496012758674013</v>
      </c>
      <c r="L50" s="122">
        <f t="shared" si="15"/>
        <v>84.752347208758138</v>
      </c>
      <c r="M50" s="122">
        <f t="shared" si="3"/>
        <v>4.6726980567865555</v>
      </c>
      <c r="N50" s="256">
        <f t="shared" si="4"/>
        <v>0.10088177303690481</v>
      </c>
      <c r="P50" s="386" t="s">
        <v>8</v>
      </c>
      <c r="Q50" s="246" t="s">
        <v>1</v>
      </c>
      <c r="R50" s="230">
        <v>94.624117866616814</v>
      </c>
      <c r="S50" s="230">
        <v>99.827045861564244</v>
      </c>
      <c r="T50" s="230">
        <v>105.54883627181893</v>
      </c>
      <c r="U50" s="230">
        <v>71.426773013125242</v>
      </c>
      <c r="V50" s="230">
        <v>62.743419197667926</v>
      </c>
      <c r="W50" s="230">
        <v>83.967950072106305</v>
      </c>
      <c r="X50" s="230">
        <v>83.034996731961257</v>
      </c>
      <c r="Y50" s="230">
        <v>87.50729501787454</v>
      </c>
      <c r="Z50" s="230">
        <v>73.606785440387725</v>
      </c>
      <c r="AA50" s="230">
        <v>268.37453668169633</v>
      </c>
      <c r="AB50" s="230">
        <v>254.79922603806901</v>
      </c>
      <c r="AC50" s="230">
        <v>220.06209581999369</v>
      </c>
      <c r="AD50" s="230">
        <v>46.637107327567328</v>
      </c>
      <c r="AE50" s="230">
        <v>48.172422896747868</v>
      </c>
      <c r="AF50" s="230">
        <v>78.835136002695066</v>
      </c>
      <c r="AG50" s="230">
        <v>82.318699560197516</v>
      </c>
      <c r="AH50" s="230">
        <v>66.097571558610582</v>
      </c>
      <c r="AI50" s="230">
        <v>125.5194270747043</v>
      </c>
      <c r="AJ50" s="230">
        <f t="shared" si="16"/>
        <v>100</v>
      </c>
      <c r="AK50" s="230">
        <f t="shared" si="17"/>
        <v>3.1548799717655398</v>
      </c>
      <c r="AL50" s="230">
        <f t="shared" si="18"/>
        <v>72.712714094299827</v>
      </c>
      <c r="AM50" s="230">
        <f t="shared" si="19"/>
        <v>6.1606387942102891</v>
      </c>
      <c r="AN50" s="230">
        <f t="shared" si="20"/>
        <v>81.383025730074507</v>
      </c>
      <c r="AO50" s="230">
        <f t="shared" si="21"/>
        <v>4.0968604960285022</v>
      </c>
      <c r="AP50" s="230">
        <f t="shared" si="22"/>
        <v>247.7452861799197</v>
      </c>
      <c r="AQ50" s="230">
        <f t="shared" si="23"/>
        <v>14.385658786278203</v>
      </c>
      <c r="AR50" s="230">
        <f t="shared" si="24"/>
        <v>57.881555409003418</v>
      </c>
      <c r="AS50" s="230">
        <f t="shared" si="25"/>
        <v>10.486160772600739</v>
      </c>
      <c r="AT50" s="230">
        <f t="shared" si="26"/>
        <v>91.311899397837465</v>
      </c>
      <c r="AU50" s="230">
        <f t="shared" si="27"/>
        <v>17.733184154137625</v>
      </c>
      <c r="AV50" s="247">
        <f t="shared" si="28"/>
        <v>5.5511450968913584E-4</v>
      </c>
      <c r="AW50" s="247">
        <f t="shared" si="29"/>
        <v>4.3773608816427041E-4</v>
      </c>
      <c r="AX50" s="213">
        <f t="shared" si="30"/>
        <v>2.3762613018323982E-3</v>
      </c>
    </row>
    <row r="51" spans="2:50">
      <c r="B51" s="294"/>
      <c r="C51" s="158" t="s">
        <v>67</v>
      </c>
      <c r="D51" s="128">
        <v>83.96886762874847</v>
      </c>
      <c r="E51" s="128">
        <v>100.88663291066334</v>
      </c>
      <c r="F51" s="128">
        <v>115.14449946058815</v>
      </c>
      <c r="G51" s="128">
        <v>93.990431807853639</v>
      </c>
      <c r="H51" s="128">
        <v>54.062571604966926</v>
      </c>
      <c r="I51" s="128">
        <v>111.28822144626173</v>
      </c>
      <c r="J51" s="122">
        <f t="shared" si="13"/>
        <v>100</v>
      </c>
      <c r="K51" s="122">
        <f t="shared" si="1"/>
        <v>9.0105418532461599</v>
      </c>
      <c r="L51" s="122">
        <f t="shared" si="15"/>
        <v>86.447074953027439</v>
      </c>
      <c r="M51" s="122">
        <f t="shared" si="3"/>
        <v>16.944718197903239</v>
      </c>
      <c r="N51" s="256">
        <f t="shared" si="4"/>
        <v>0.51902841089024854</v>
      </c>
      <c r="P51" s="387"/>
      <c r="Q51" s="248" t="s">
        <v>81</v>
      </c>
      <c r="R51" s="231">
        <v>124.25910555644475</v>
      </c>
      <c r="S51" s="231">
        <v>79.818427531628828</v>
      </c>
      <c r="T51" s="231">
        <v>95.922466911926435</v>
      </c>
      <c r="U51" s="231">
        <v>354.21472911153489</v>
      </c>
      <c r="V51" s="231">
        <v>242.34539568847575</v>
      </c>
      <c r="W51" s="231">
        <v>298.22894142051746</v>
      </c>
      <c r="X51" s="231">
        <v>159.12159143432868</v>
      </c>
      <c r="Y51" s="231">
        <v>174.42912762589785</v>
      </c>
      <c r="Z51" s="231">
        <v>138.99998672678382</v>
      </c>
      <c r="AA51" s="231">
        <v>37.306139647618267</v>
      </c>
      <c r="AB51" s="231">
        <v>50.558139908180465</v>
      </c>
      <c r="AC51" s="231">
        <v>43.676421293052492</v>
      </c>
      <c r="AD51" s="231">
        <v>160.6655364894373</v>
      </c>
      <c r="AE51" s="231">
        <v>250.33296597125025</v>
      </c>
      <c r="AF51" s="231">
        <v>150.7991857541858</v>
      </c>
      <c r="AG51" s="231">
        <v>177.84072945856565</v>
      </c>
      <c r="AH51" s="231">
        <v>185.19412838029376</v>
      </c>
      <c r="AI51" s="231">
        <v>186.21243106232313</v>
      </c>
      <c r="AJ51" s="231">
        <f t="shared" si="16"/>
        <v>100</v>
      </c>
      <c r="AK51" s="231">
        <f t="shared" si="17"/>
        <v>12.989908556126574</v>
      </c>
      <c r="AL51" s="231">
        <f t="shared" si="18"/>
        <v>298.26302207350938</v>
      </c>
      <c r="AM51" s="231">
        <f t="shared" si="19"/>
        <v>32.293899378716986</v>
      </c>
      <c r="AN51" s="231">
        <f t="shared" si="20"/>
        <v>157.51690192900344</v>
      </c>
      <c r="AO51" s="231">
        <f t="shared" si="21"/>
        <v>10.258935576993265</v>
      </c>
      <c r="AP51" s="231">
        <f t="shared" si="22"/>
        <v>43.846900282950408</v>
      </c>
      <c r="AQ51" s="231">
        <f t="shared" si="23"/>
        <v>3.8264724852437215</v>
      </c>
      <c r="AR51" s="231">
        <f t="shared" si="24"/>
        <v>187.26589607162444</v>
      </c>
      <c r="AS51" s="231">
        <f t="shared" si="25"/>
        <v>31.661899808765799</v>
      </c>
      <c r="AT51" s="231">
        <f t="shared" si="26"/>
        <v>183.08242963372751</v>
      </c>
      <c r="AU51" s="231">
        <f t="shared" si="27"/>
        <v>2.6372839963856767</v>
      </c>
      <c r="AV51" s="249">
        <f t="shared" si="28"/>
        <v>1.4299005447981105E-2</v>
      </c>
      <c r="AW51" s="249">
        <f t="shared" si="29"/>
        <v>1.0847606060385288E-2</v>
      </c>
      <c r="AX51" s="221">
        <f t="shared" si="30"/>
        <v>7.3913816187161961E-6</v>
      </c>
    </row>
    <row r="52" spans="2:50">
      <c r="B52" s="294"/>
      <c r="C52" s="158" t="s">
        <v>68</v>
      </c>
      <c r="D52" s="128">
        <v>92.937485675283241</v>
      </c>
      <c r="E52" s="128">
        <v>103.00150977983643</v>
      </c>
      <c r="F52" s="128">
        <v>104.06100454488036</v>
      </c>
      <c r="G52" s="128">
        <v>87.228695634428632</v>
      </c>
      <c r="H52" s="128">
        <v>49.038662483628563</v>
      </c>
      <c r="I52" s="128">
        <v>73.462702575936504</v>
      </c>
      <c r="J52" s="122">
        <f t="shared" si="13"/>
        <v>100</v>
      </c>
      <c r="K52" s="122">
        <f t="shared" si="1"/>
        <v>3.5444775698453803</v>
      </c>
      <c r="L52" s="122">
        <f t="shared" si="15"/>
        <v>69.910020231331231</v>
      </c>
      <c r="M52" s="122">
        <f t="shared" si="3"/>
        <v>11.166703809332081</v>
      </c>
      <c r="N52" s="256">
        <f t="shared" si="4"/>
        <v>6.2087827395228022E-2</v>
      </c>
      <c r="P52" s="387"/>
      <c r="Q52" s="248" t="s">
        <v>82</v>
      </c>
      <c r="R52" s="231">
        <v>83.453456661976716</v>
      </c>
      <c r="S52" s="231">
        <v>109.32775961825556</v>
      </c>
      <c r="T52" s="231">
        <v>107.21878371976774</v>
      </c>
      <c r="U52" s="231">
        <v>240.77053513359976</v>
      </c>
      <c r="V52" s="231">
        <v>192.59468714940539</v>
      </c>
      <c r="W52" s="231">
        <v>145.27312037251613</v>
      </c>
      <c r="X52" s="231">
        <v>144.64710972963906</v>
      </c>
      <c r="Y52" s="231">
        <v>159.97617656243665</v>
      </c>
      <c r="Z52" s="231">
        <v>155.10687112235021</v>
      </c>
      <c r="AA52" s="231">
        <v>40.825603207025047</v>
      </c>
      <c r="AB52" s="231">
        <v>36.518936582100856</v>
      </c>
      <c r="AC52" s="231">
        <v>39.284703807777575</v>
      </c>
      <c r="AD52" s="231">
        <v>293.08382031135767</v>
      </c>
      <c r="AE52" s="231">
        <v>219.96726571739623</v>
      </c>
      <c r="AF52" s="231">
        <v>231.39902751445689</v>
      </c>
      <c r="AG52" s="231">
        <v>196.81212674704767</v>
      </c>
      <c r="AH52" s="231">
        <v>185.11372016351373</v>
      </c>
      <c r="AI52" s="231">
        <v>194.06958417529827</v>
      </c>
      <c r="AJ52" s="231">
        <f t="shared" si="16"/>
        <v>100</v>
      </c>
      <c r="AK52" s="231">
        <f t="shared" si="17"/>
        <v>8.2956417706913186</v>
      </c>
      <c r="AL52" s="231">
        <f t="shared" si="18"/>
        <v>192.8794475518404</v>
      </c>
      <c r="AM52" s="231">
        <f t="shared" si="19"/>
        <v>27.568096735645479</v>
      </c>
      <c r="AN52" s="231">
        <f t="shared" si="20"/>
        <v>153.24338580480864</v>
      </c>
      <c r="AO52" s="231">
        <f t="shared" si="21"/>
        <v>4.5221494018373454</v>
      </c>
      <c r="AP52" s="231">
        <f t="shared" si="22"/>
        <v>38.876414532301162</v>
      </c>
      <c r="AQ52" s="231">
        <f t="shared" si="23"/>
        <v>1.2598769058801966</v>
      </c>
      <c r="AR52" s="231">
        <f t="shared" si="24"/>
        <v>248.15003784773691</v>
      </c>
      <c r="AS52" s="231">
        <f t="shared" si="25"/>
        <v>22.707964089809153</v>
      </c>
      <c r="AT52" s="231">
        <f t="shared" si="26"/>
        <v>191.99847702861987</v>
      </c>
      <c r="AU52" s="231">
        <f t="shared" si="27"/>
        <v>3.5322463465517355</v>
      </c>
      <c r="AV52" s="249">
        <f t="shared" si="28"/>
        <v>1.8872984409592688E-3</v>
      </c>
      <c r="AW52" s="249">
        <f t="shared" si="29"/>
        <v>7.7487595071828606E-4</v>
      </c>
      <c r="AX52" s="221">
        <f t="shared" si="30"/>
        <v>2.1502378622953215E-6</v>
      </c>
    </row>
    <row r="53" spans="2:50">
      <c r="B53" s="294"/>
      <c r="C53" s="158" t="s">
        <v>69</v>
      </c>
      <c r="D53" s="128">
        <v>107.07076775023361</v>
      </c>
      <c r="E53" s="128">
        <v>121.12131719801174</v>
      </c>
      <c r="F53" s="128">
        <v>71.807915051754648</v>
      </c>
      <c r="G53" s="128">
        <v>87.830472165667402</v>
      </c>
      <c r="H53" s="128">
        <v>78.17405266894086</v>
      </c>
      <c r="I53" s="128">
        <v>67.953218897281999</v>
      </c>
      <c r="J53" s="122">
        <f t="shared" si="13"/>
        <v>100</v>
      </c>
      <c r="K53" s="122">
        <f t="shared" si="1"/>
        <v>14.667989242370892</v>
      </c>
      <c r="L53" s="122">
        <f>AVERAGE(G53:I53)</f>
        <v>77.985914577296754</v>
      </c>
      <c r="M53" s="122">
        <f t="shared" si="3"/>
        <v>5.7388397877977235</v>
      </c>
      <c r="N53" s="256">
        <f t="shared" si="4"/>
        <v>0.23474951182867337</v>
      </c>
      <c r="P53" s="387"/>
      <c r="Q53" s="248" t="s">
        <v>83</v>
      </c>
      <c r="R53" s="231">
        <v>90.017329742642374</v>
      </c>
      <c r="S53" s="231">
        <v>109.84587763080415</v>
      </c>
      <c r="T53" s="231">
        <v>100.13679262655349</v>
      </c>
      <c r="U53" s="231">
        <v>156.50024427626815</v>
      </c>
      <c r="V53" s="231">
        <v>130.85338113771166</v>
      </c>
      <c r="W53" s="231">
        <v>167.01035218784216</v>
      </c>
      <c r="X53" s="231">
        <v>124.2549434976907</v>
      </c>
      <c r="Y53" s="231">
        <v>129.02665327901801</v>
      </c>
      <c r="Z53" s="231">
        <v>123.15316739493183</v>
      </c>
      <c r="AA53" s="231">
        <v>49.820240525417169</v>
      </c>
      <c r="AB53" s="231">
        <v>63.680116769320094</v>
      </c>
      <c r="AC53" s="231">
        <v>58.023788950072444</v>
      </c>
      <c r="AD53" s="231">
        <v>163.5306176594045</v>
      </c>
      <c r="AE53" s="231">
        <v>138.64975849226556</v>
      </c>
      <c r="AF53" s="231">
        <v>149.08589156004967</v>
      </c>
      <c r="AG53" s="231">
        <v>165.33921690622091</v>
      </c>
      <c r="AH53" s="231">
        <v>164.59454025282642</v>
      </c>
      <c r="AI53" s="231">
        <v>158.98920817632947</v>
      </c>
      <c r="AJ53" s="231">
        <f t="shared" si="16"/>
        <v>100</v>
      </c>
      <c r="AK53" s="231">
        <f t="shared" si="17"/>
        <v>5.7244173504177347</v>
      </c>
      <c r="AL53" s="231">
        <f t="shared" si="18"/>
        <v>151.45465920060732</v>
      </c>
      <c r="AM53" s="231">
        <f t="shared" si="19"/>
        <v>10.7381731135048</v>
      </c>
      <c r="AN53" s="231">
        <f t="shared" si="20"/>
        <v>125.47825472388018</v>
      </c>
      <c r="AO53" s="231">
        <f t="shared" si="21"/>
        <v>1.8024822583251503</v>
      </c>
      <c r="AP53" s="231">
        <f t="shared" si="22"/>
        <v>57.174715414936564</v>
      </c>
      <c r="AQ53" s="231">
        <f t="shared" si="23"/>
        <v>4.02346189142001</v>
      </c>
      <c r="AR53" s="231">
        <f t="shared" si="24"/>
        <v>150.42208923723993</v>
      </c>
      <c r="AS53" s="231">
        <f t="shared" si="25"/>
        <v>7.2134909809824821</v>
      </c>
      <c r="AT53" s="231">
        <f t="shared" si="26"/>
        <v>162.97432177845894</v>
      </c>
      <c r="AU53" s="231">
        <f t="shared" si="27"/>
        <v>2.0041193948079092</v>
      </c>
      <c r="AV53" s="249">
        <f t="shared" si="28"/>
        <v>3.6090607781017027E-3</v>
      </c>
      <c r="AW53" s="249">
        <f t="shared" si="29"/>
        <v>3.5081687890021844E-4</v>
      </c>
      <c r="AX53" s="221">
        <f t="shared" si="30"/>
        <v>1.9315834284724557E-5</v>
      </c>
    </row>
    <row r="54" spans="2:50" ht="15.75" thickBot="1">
      <c r="B54" s="295"/>
      <c r="C54" s="159" t="s">
        <v>70</v>
      </c>
      <c r="D54" s="131">
        <v>113.12281969204878</v>
      </c>
      <c r="E54" s="131">
        <v>105.55607232845649</v>
      </c>
      <c r="F54" s="131">
        <v>81.321107979494741</v>
      </c>
      <c r="G54" s="131">
        <v>60.900560554580096</v>
      </c>
      <c r="H54" s="131">
        <v>81.132678162881049</v>
      </c>
      <c r="I54" s="131">
        <v>61.414382574569501</v>
      </c>
      <c r="J54" s="139">
        <f t="shared" si="13"/>
        <v>100</v>
      </c>
      <c r="K54" s="139">
        <f t="shared" si="1"/>
        <v>9.5914835792206876</v>
      </c>
      <c r="L54" s="139">
        <f t="shared" ref="L54" si="31">AVERAGE(G54:I54)</f>
        <v>67.81587376401022</v>
      </c>
      <c r="M54" s="139">
        <f t="shared" si="3"/>
        <v>6.6600541242894806</v>
      </c>
      <c r="N54" s="257">
        <f t="shared" si="4"/>
        <v>5.104869936643202E-2</v>
      </c>
      <c r="P54" s="389"/>
      <c r="Q54" s="252" t="s">
        <v>84</v>
      </c>
      <c r="R54" s="236">
        <v>111.4046523099929</v>
      </c>
      <c r="S54" s="236">
        <v>108.18513566101799</v>
      </c>
      <c r="T54" s="236">
        <v>80.410212028988894</v>
      </c>
      <c r="U54" s="236">
        <v>131.52037550255196</v>
      </c>
      <c r="V54" s="236">
        <v>120.4984419844441</v>
      </c>
      <c r="W54" s="236">
        <v>127.03681645598111</v>
      </c>
      <c r="X54" s="236">
        <v>126.22206363656252</v>
      </c>
      <c r="Y54" s="236">
        <v>125.87110559868033</v>
      </c>
      <c r="Z54" s="236">
        <v>131.32351261850584</v>
      </c>
      <c r="AA54" s="236">
        <v>66.861956132737149</v>
      </c>
      <c r="AB54" s="236">
        <v>67.732068432340483</v>
      </c>
      <c r="AC54" s="236">
        <v>68.737969642611702</v>
      </c>
      <c r="AD54" s="236">
        <v>234.91295262256631</v>
      </c>
      <c r="AE54" s="236">
        <v>229.74459982354438</v>
      </c>
      <c r="AF54" s="236">
        <v>264.23338479001853</v>
      </c>
      <c r="AG54" s="236">
        <v>129.29517250327964</v>
      </c>
      <c r="AH54" s="236">
        <v>128.13732504126151</v>
      </c>
      <c r="AI54" s="236">
        <v>129.00633475113773</v>
      </c>
      <c r="AJ54" s="236">
        <f t="shared" si="16"/>
        <v>99.999999999999929</v>
      </c>
      <c r="AK54" s="236">
        <f t="shared" si="17"/>
        <v>9.8388882574054772</v>
      </c>
      <c r="AL54" s="236">
        <f t="shared" si="18"/>
        <v>126.3518779809924</v>
      </c>
      <c r="AM54" s="236">
        <f t="shared" si="19"/>
        <v>3.2001359427003133</v>
      </c>
      <c r="AN54" s="236">
        <f t="shared" si="20"/>
        <v>127.80556061791623</v>
      </c>
      <c r="AO54" s="236">
        <f t="shared" si="21"/>
        <v>1.7618912750155602</v>
      </c>
      <c r="AP54" s="236">
        <f t="shared" si="22"/>
        <v>67.777331402563107</v>
      </c>
      <c r="AQ54" s="236">
        <f t="shared" si="23"/>
        <v>0.54203112600138603</v>
      </c>
      <c r="AR54" s="236">
        <f t="shared" si="24"/>
        <v>242.96364574537643</v>
      </c>
      <c r="AS54" s="236">
        <f t="shared" si="25"/>
        <v>10.739014804815971</v>
      </c>
      <c r="AT54" s="236">
        <f t="shared" si="26"/>
        <v>128.81294409855963</v>
      </c>
      <c r="AU54" s="236">
        <f t="shared" si="27"/>
        <v>0.34794762283227831</v>
      </c>
      <c r="AV54" s="253">
        <f t="shared" si="28"/>
        <v>3.07870512381208E-2</v>
      </c>
      <c r="AW54" s="253">
        <f t="shared" si="29"/>
        <v>8.3059385638604091E-5</v>
      </c>
      <c r="AX54" s="237">
        <f t="shared" si="30"/>
        <v>7.4354945158810676E-8</v>
      </c>
    </row>
    <row r="55" spans="2:50">
      <c r="B55" s="293" t="s">
        <v>8</v>
      </c>
      <c r="C55" s="160" t="s">
        <v>47</v>
      </c>
      <c r="D55" s="133">
        <v>114.08648654781643</v>
      </c>
      <c r="E55" s="133">
        <v>86.38131716841562</v>
      </c>
      <c r="F55" s="133">
        <v>99.532196283767931</v>
      </c>
      <c r="G55" s="133">
        <v>98.765443155819497</v>
      </c>
      <c r="H55" s="133">
        <v>94.319621654090696</v>
      </c>
      <c r="I55" s="133">
        <v>77.09287976206079</v>
      </c>
      <c r="J55" s="119">
        <f>AVERAGE(D55:F55)</f>
        <v>100</v>
      </c>
      <c r="K55" s="119">
        <f t="shared" si="1"/>
        <v>8.0012130918382649</v>
      </c>
      <c r="L55" s="119">
        <f>AVERAGE(G55:I55)</f>
        <v>90.05931485732367</v>
      </c>
      <c r="M55" s="119">
        <f t="shared" si="3"/>
        <v>6.6090256850273796</v>
      </c>
      <c r="N55" s="255">
        <f t="shared" si="4"/>
        <v>0.39236689172112987</v>
      </c>
      <c r="P55" s="266"/>
      <c r="Q55" s="266"/>
      <c r="R55" s="266"/>
      <c r="S55" s="266"/>
      <c r="T55" s="266"/>
      <c r="U55" s="266"/>
      <c r="V55" s="266"/>
    </row>
    <row r="56" spans="2:50" ht="16.5" thickBot="1">
      <c r="B56" s="294"/>
      <c r="C56" s="158" t="s">
        <v>48</v>
      </c>
      <c r="D56" s="128">
        <v>69.762053495648416</v>
      </c>
      <c r="E56" s="128">
        <v>109.55253666253641</v>
      </c>
      <c r="F56" s="128">
        <v>120.68540984181513</v>
      </c>
      <c r="G56" s="128">
        <v>76.406837631521213</v>
      </c>
      <c r="H56" s="128">
        <v>85.42590666435126</v>
      </c>
      <c r="I56" s="128">
        <v>109.824005875365</v>
      </c>
      <c r="J56" s="122">
        <f t="shared" ref="J56:J79" si="32">AVERAGE(D56:F56)</f>
        <v>100</v>
      </c>
      <c r="K56" s="122">
        <f t="shared" si="1"/>
        <v>15.456770608231759</v>
      </c>
      <c r="L56" s="122">
        <f t="shared" ref="L56:L62" si="33">AVERAGE(G56:I56)</f>
        <v>90.552250057079164</v>
      </c>
      <c r="M56" s="122">
        <f t="shared" si="3"/>
        <v>9.9814215887060733</v>
      </c>
      <c r="N56" s="256">
        <f t="shared" si="4"/>
        <v>0.63467677227737473</v>
      </c>
      <c r="P56" s="208" t="s">
        <v>264</v>
      </c>
    </row>
    <row r="57" spans="2:50">
      <c r="B57" s="294"/>
      <c r="C57" s="158" t="s">
        <v>49</v>
      </c>
      <c r="D57" s="128">
        <v>121.69437270000793</v>
      </c>
      <c r="E57" s="128">
        <v>109.1662397863554</v>
      </c>
      <c r="F57" s="128">
        <v>69.13938751363662</v>
      </c>
      <c r="G57" s="128">
        <v>51.790151673565475</v>
      </c>
      <c r="H57" s="128">
        <v>82.295407823264725</v>
      </c>
      <c r="I57" s="128">
        <v>104.49268077801401</v>
      </c>
      <c r="J57" s="122">
        <f t="shared" si="32"/>
        <v>99.999999999999986</v>
      </c>
      <c r="K57" s="122">
        <f t="shared" si="1"/>
        <v>15.848465549811152</v>
      </c>
      <c r="L57" s="122">
        <f t="shared" si="33"/>
        <v>79.52608009161473</v>
      </c>
      <c r="M57" s="122">
        <f t="shared" si="3"/>
        <v>15.276790954094118</v>
      </c>
      <c r="N57" s="256">
        <f t="shared" si="4"/>
        <v>0.40496848525026324</v>
      </c>
      <c r="P57" s="374"/>
      <c r="Q57" s="362" t="s">
        <v>112</v>
      </c>
      <c r="R57" s="362"/>
      <c r="S57" s="362"/>
      <c r="T57" s="362"/>
      <c r="U57" s="362"/>
      <c r="V57" s="362"/>
      <c r="W57" s="362"/>
      <c r="X57" s="362"/>
      <c r="Y57" s="362"/>
      <c r="Z57" s="362"/>
      <c r="AA57" s="362"/>
      <c r="AB57" s="362"/>
      <c r="AC57" s="362" t="s">
        <v>113</v>
      </c>
      <c r="AD57" s="362"/>
      <c r="AE57" s="362"/>
      <c r="AF57" s="362"/>
      <c r="AG57" s="362"/>
      <c r="AH57" s="362"/>
      <c r="AI57" s="362"/>
      <c r="AJ57" s="362"/>
      <c r="AK57" s="362"/>
      <c r="AL57" s="362"/>
      <c r="AM57" s="362"/>
      <c r="AN57" s="363"/>
    </row>
    <row r="58" spans="2:50">
      <c r="B58" s="294"/>
      <c r="C58" s="158" t="s">
        <v>50</v>
      </c>
      <c r="D58" s="128">
        <v>77.628027675003878</v>
      </c>
      <c r="E58" s="128">
        <v>118.49969626391663</v>
      </c>
      <c r="F58" s="128">
        <v>103.87227606107948</v>
      </c>
      <c r="G58" s="128">
        <v>47.202139820363399</v>
      </c>
      <c r="H58" s="128">
        <v>53.446727190253164</v>
      </c>
      <c r="I58" s="128">
        <v>55.591795781350292</v>
      </c>
      <c r="J58" s="122">
        <f t="shared" si="32"/>
        <v>100</v>
      </c>
      <c r="K58" s="122">
        <f t="shared" si="1"/>
        <v>11.95643780187595</v>
      </c>
      <c r="L58" s="122">
        <f t="shared" si="33"/>
        <v>52.080220930655621</v>
      </c>
      <c r="M58" s="122">
        <f t="shared" si="3"/>
        <v>2.516418506798249</v>
      </c>
      <c r="N58" s="256">
        <f t="shared" si="4"/>
        <v>1.7219465702834277E-2</v>
      </c>
      <c r="P58" s="375"/>
      <c r="Q58" s="364" t="s">
        <v>95</v>
      </c>
      <c r="R58" s="364"/>
      <c r="S58" s="364"/>
      <c r="T58" s="364"/>
      <c r="U58" s="364" t="s">
        <v>96</v>
      </c>
      <c r="V58" s="364"/>
      <c r="W58" s="364"/>
      <c r="X58" s="364"/>
      <c r="Y58" s="364" t="s">
        <v>97</v>
      </c>
      <c r="Z58" s="364"/>
      <c r="AA58" s="364"/>
      <c r="AB58" s="364"/>
      <c r="AC58" s="364" t="s">
        <v>95</v>
      </c>
      <c r="AD58" s="364"/>
      <c r="AE58" s="364"/>
      <c r="AF58" s="364"/>
      <c r="AG58" s="364" t="s">
        <v>96</v>
      </c>
      <c r="AH58" s="364"/>
      <c r="AI58" s="364"/>
      <c r="AJ58" s="364"/>
      <c r="AK58" s="364" t="s">
        <v>97</v>
      </c>
      <c r="AL58" s="364"/>
      <c r="AM58" s="364"/>
      <c r="AN58" s="365"/>
    </row>
    <row r="59" spans="2:50">
      <c r="B59" s="294"/>
      <c r="C59" s="158" t="s">
        <v>51</v>
      </c>
      <c r="D59" s="128">
        <v>77.818814331910218</v>
      </c>
      <c r="E59" s="128">
        <v>135.16017617679876</v>
      </c>
      <c r="F59" s="128">
        <v>87.021009491291039</v>
      </c>
      <c r="G59" s="128">
        <v>175.40448423250038</v>
      </c>
      <c r="H59" s="128">
        <v>123.46609061975306</v>
      </c>
      <c r="I59" s="128">
        <v>152.1150752991706</v>
      </c>
      <c r="J59" s="122">
        <f t="shared" si="32"/>
        <v>100</v>
      </c>
      <c r="K59" s="122">
        <f t="shared" si="1"/>
        <v>17.779656825760899</v>
      </c>
      <c r="L59" s="122">
        <f t="shared" si="33"/>
        <v>150.32855005047466</v>
      </c>
      <c r="M59" s="122">
        <f t="shared" si="3"/>
        <v>15.019908312151808</v>
      </c>
      <c r="N59" s="256">
        <f t="shared" si="4"/>
        <v>9.6632461840180164E-2</v>
      </c>
      <c r="P59" s="232" t="s">
        <v>106</v>
      </c>
      <c r="Q59" s="214">
        <v>1.3107340000000001</v>
      </c>
      <c r="R59" s="214">
        <v>0.85875699999999999</v>
      </c>
      <c r="S59" s="214">
        <v>0.92655399999999999</v>
      </c>
      <c r="T59" s="214">
        <v>0.90395499999999995</v>
      </c>
      <c r="U59" s="214">
        <v>1.0392159999999999</v>
      </c>
      <c r="V59" s="214">
        <v>1</v>
      </c>
      <c r="W59" s="214">
        <v>0.92156899999999997</v>
      </c>
      <c r="X59" s="214">
        <v>1.0392159999999999</v>
      </c>
      <c r="Y59" s="214">
        <v>1.056338</v>
      </c>
      <c r="Z59" s="214">
        <v>0.78873199999999999</v>
      </c>
      <c r="AA59" s="214">
        <v>0.830986</v>
      </c>
      <c r="AB59" s="214">
        <v>1.323944</v>
      </c>
      <c r="AC59" s="214">
        <v>1.3411759999999999</v>
      </c>
      <c r="AD59" s="214">
        <v>0.72941199999999995</v>
      </c>
      <c r="AE59" s="214">
        <v>1.1294120000000001</v>
      </c>
      <c r="AF59" s="214">
        <v>0.8</v>
      </c>
      <c r="AG59" s="214">
        <v>1.005714</v>
      </c>
      <c r="AH59" s="214">
        <v>0.93714299999999995</v>
      </c>
      <c r="AI59" s="214">
        <v>1.371429</v>
      </c>
      <c r="AJ59" s="214">
        <v>0.68571400000000005</v>
      </c>
      <c r="AK59" s="214">
        <v>1.0909089999999999</v>
      </c>
      <c r="AL59" s="214">
        <v>0.70588200000000001</v>
      </c>
      <c r="AM59" s="214">
        <v>1.304813</v>
      </c>
      <c r="AN59" s="215">
        <v>0.89839599999999997</v>
      </c>
    </row>
    <row r="60" spans="2:50">
      <c r="B60" s="294"/>
      <c r="C60" s="158" t="s">
        <v>52</v>
      </c>
      <c r="D60" s="128">
        <v>67.030724354566104</v>
      </c>
      <c r="E60" s="128">
        <v>107.38585945927849</v>
      </c>
      <c r="F60" s="128">
        <v>125.58341618615545</v>
      </c>
      <c r="G60" s="128">
        <v>51.803176333854509</v>
      </c>
      <c r="H60" s="128">
        <v>70.371933611225501</v>
      </c>
      <c r="I60" s="128">
        <v>142.84805929013368</v>
      </c>
      <c r="J60" s="122">
        <f t="shared" si="32"/>
        <v>100.00000000000001</v>
      </c>
      <c r="K60" s="122">
        <f t="shared" si="1"/>
        <v>17.301422100947129</v>
      </c>
      <c r="L60" s="122">
        <f t="shared" si="33"/>
        <v>88.341056411737895</v>
      </c>
      <c r="M60" s="122">
        <f t="shared" si="3"/>
        <v>27.775647059943026</v>
      </c>
      <c r="N60" s="256">
        <f t="shared" si="4"/>
        <v>0.73962387468352708</v>
      </c>
      <c r="P60" s="232" t="s">
        <v>107</v>
      </c>
      <c r="Q60" s="214">
        <v>15.63842</v>
      </c>
      <c r="R60" s="214">
        <v>12.11299</v>
      </c>
      <c r="S60" s="214">
        <v>8.2259890000000002</v>
      </c>
      <c r="T60" s="214">
        <v>12.700559999999999</v>
      </c>
      <c r="U60" s="214">
        <v>6.901961</v>
      </c>
      <c r="V60" s="214">
        <v>9.6862750000000002</v>
      </c>
      <c r="W60" s="214">
        <v>7.2941180000000001</v>
      </c>
      <c r="X60" s="214">
        <v>12.549020000000001</v>
      </c>
      <c r="Y60" s="214">
        <v>8.5070420000000002</v>
      </c>
      <c r="Z60" s="214">
        <v>7.0422539999999998</v>
      </c>
      <c r="AA60" s="214">
        <v>9.8309859999999993</v>
      </c>
      <c r="AB60" s="214">
        <v>13.042249999999999</v>
      </c>
      <c r="AC60" s="214">
        <v>102.6824</v>
      </c>
      <c r="AD60" s="214">
        <v>128.47059999999999</v>
      </c>
      <c r="AE60" s="214">
        <v>54.211759999999998</v>
      </c>
      <c r="AF60" s="214">
        <v>75.058819999999997</v>
      </c>
      <c r="AG60" s="214">
        <v>79.588570000000004</v>
      </c>
      <c r="AH60" s="214">
        <v>95.085710000000006</v>
      </c>
      <c r="AI60" s="214">
        <v>40.091430000000003</v>
      </c>
      <c r="AJ60" s="214">
        <v>39.68</v>
      </c>
      <c r="AK60" s="214">
        <v>116.7487</v>
      </c>
      <c r="AL60" s="214">
        <v>68.363640000000004</v>
      </c>
      <c r="AM60" s="214">
        <v>60.791440000000001</v>
      </c>
      <c r="AN60" s="215">
        <v>90.181820000000002</v>
      </c>
    </row>
    <row r="61" spans="2:50">
      <c r="B61" s="294"/>
      <c r="C61" s="158" t="s">
        <v>1</v>
      </c>
      <c r="D61" s="128">
        <v>92.745643868966539</v>
      </c>
      <c r="E61" s="128">
        <v>107.884727819365</v>
      </c>
      <c r="F61" s="128">
        <v>99.369628311668492</v>
      </c>
      <c r="G61" s="128">
        <v>42.488565676203415</v>
      </c>
      <c r="H61" s="128">
        <v>28.203291064153714</v>
      </c>
      <c r="I61" s="128">
        <v>33.38485493317782</v>
      </c>
      <c r="J61" s="122">
        <f t="shared" si="32"/>
        <v>100</v>
      </c>
      <c r="K61" s="122">
        <f t="shared" si="1"/>
        <v>4.3816280103553025</v>
      </c>
      <c r="L61" s="122">
        <f t="shared" si="33"/>
        <v>34.692237224511651</v>
      </c>
      <c r="M61" s="122">
        <f t="shared" si="3"/>
        <v>4.175292565684785</v>
      </c>
      <c r="N61" s="256">
        <f t="shared" si="4"/>
        <v>4.1835065619881063E-4</v>
      </c>
      <c r="P61" s="232" t="s">
        <v>108</v>
      </c>
      <c r="Q61" s="214">
        <v>22.598870000000002</v>
      </c>
      <c r="R61" s="214">
        <v>31.299440000000001</v>
      </c>
      <c r="S61" s="214">
        <v>23.118639999999999</v>
      </c>
      <c r="T61" s="214">
        <v>21.875710000000002</v>
      </c>
      <c r="U61" s="214">
        <v>3.1176469999999998</v>
      </c>
      <c r="V61" s="214">
        <v>2.803922</v>
      </c>
      <c r="W61" s="214">
        <v>2.5490200000000001</v>
      </c>
      <c r="X61" s="214">
        <v>2.9803920000000002</v>
      </c>
      <c r="Y61" s="214">
        <v>6.6619719999999996</v>
      </c>
      <c r="Z61" s="214">
        <v>6.8873239999999996</v>
      </c>
      <c r="AA61" s="214">
        <v>5.5774650000000001</v>
      </c>
      <c r="AB61" s="214">
        <v>8.2253520000000009</v>
      </c>
      <c r="AC61" s="214">
        <v>197.64709999999999</v>
      </c>
      <c r="AD61" s="214">
        <v>180.0471</v>
      </c>
      <c r="AE61" s="214">
        <v>102.5882</v>
      </c>
      <c r="AF61" s="214">
        <v>136.8706</v>
      </c>
      <c r="AG61" s="214">
        <v>13.485709999999999</v>
      </c>
      <c r="AH61" s="214">
        <v>9.3485709999999997</v>
      </c>
      <c r="AI61" s="214">
        <v>11.36</v>
      </c>
      <c r="AJ61" s="214">
        <v>11.17714</v>
      </c>
      <c r="AK61" s="214">
        <v>41.604280000000003</v>
      </c>
      <c r="AL61" s="214">
        <v>28.192509999999999</v>
      </c>
      <c r="AM61" s="214">
        <v>39.636360000000003</v>
      </c>
      <c r="AN61" s="215">
        <v>58.6738</v>
      </c>
    </row>
    <row r="62" spans="2:50">
      <c r="B62" s="294"/>
      <c r="C62" s="158" t="s">
        <v>53</v>
      </c>
      <c r="D62" s="128">
        <v>98.558327959554802</v>
      </c>
      <c r="E62" s="128">
        <v>126.08905505563905</v>
      </c>
      <c r="F62" s="128">
        <v>75.352616984806147</v>
      </c>
      <c r="G62" s="128">
        <v>65.303999123701502</v>
      </c>
      <c r="H62" s="128">
        <v>103.64277478043549</v>
      </c>
      <c r="I62" s="128">
        <v>101.09242771780222</v>
      </c>
      <c r="J62" s="122">
        <f t="shared" si="32"/>
        <v>100</v>
      </c>
      <c r="K62" s="122">
        <f t="shared" si="1"/>
        <v>14.664075726448136</v>
      </c>
      <c r="L62" s="122">
        <f t="shared" si="33"/>
        <v>90.013067207313085</v>
      </c>
      <c r="M62" s="122">
        <f t="shared" si="3"/>
        <v>12.37645077967808</v>
      </c>
      <c r="N62" s="256">
        <f t="shared" si="4"/>
        <v>0.63022603416215039</v>
      </c>
      <c r="P62" s="232" t="s">
        <v>109</v>
      </c>
      <c r="Q62" s="214">
        <v>78.079099999999997</v>
      </c>
      <c r="R62" s="214">
        <v>97.853110000000001</v>
      </c>
      <c r="S62" s="214">
        <v>134.9153</v>
      </c>
      <c r="T62" s="214">
        <v>73.898309999999995</v>
      </c>
      <c r="U62" s="214">
        <v>23.235289999999999</v>
      </c>
      <c r="V62" s="214">
        <v>20.196079999999998</v>
      </c>
      <c r="W62" s="214">
        <v>18.431370000000001</v>
      </c>
      <c r="X62" s="214">
        <v>20.392160000000001</v>
      </c>
      <c r="Y62" s="214">
        <v>13.23944</v>
      </c>
      <c r="Z62" s="214">
        <v>21.056339999999999</v>
      </c>
      <c r="AA62" s="214">
        <v>23.873239999999999</v>
      </c>
      <c r="AB62" s="214">
        <v>11.549300000000001</v>
      </c>
      <c r="AC62" s="214">
        <v>365.52940000000001</v>
      </c>
      <c r="AD62" s="214">
        <v>264</v>
      </c>
      <c r="AE62" s="214">
        <v>348.94119999999998</v>
      </c>
      <c r="AF62" s="214">
        <v>265.7647</v>
      </c>
      <c r="AG62" s="214">
        <v>61.142859999999999</v>
      </c>
      <c r="AH62" s="214">
        <v>59.542859999999997</v>
      </c>
      <c r="AI62" s="214">
        <v>63.428570000000001</v>
      </c>
      <c r="AJ62" s="214">
        <v>68.8</v>
      </c>
      <c r="AK62" s="214">
        <v>74.331549999999993</v>
      </c>
      <c r="AL62" s="214">
        <v>69.839569999999995</v>
      </c>
      <c r="AM62" s="214">
        <v>96.791439999999994</v>
      </c>
      <c r="AN62" s="215">
        <v>66.737970000000004</v>
      </c>
    </row>
    <row r="63" spans="2:50">
      <c r="B63" s="294"/>
      <c r="C63" s="158" t="s">
        <v>54</v>
      </c>
      <c r="D63" s="128">
        <v>86.752501202931271</v>
      </c>
      <c r="E63" s="128">
        <v>122.30504209603498</v>
      </c>
      <c r="F63" s="128">
        <v>90.942456701033748</v>
      </c>
      <c r="G63" s="128">
        <v>129.96411878343562</v>
      </c>
      <c r="H63" s="128">
        <v>188.01885937331954</v>
      </c>
      <c r="I63" s="128">
        <v>103.79453863165374</v>
      </c>
      <c r="J63" s="122">
        <f t="shared" si="32"/>
        <v>100</v>
      </c>
      <c r="K63" s="122">
        <f t="shared" si="1"/>
        <v>11.217918834739912</v>
      </c>
      <c r="L63" s="122">
        <f>AVERAGE(G63:I63)</f>
        <v>140.59250559613631</v>
      </c>
      <c r="M63" s="122">
        <f t="shared" si="3"/>
        <v>24.887453370316546</v>
      </c>
      <c r="N63" s="256">
        <f t="shared" si="4"/>
        <v>0.21122795311631912</v>
      </c>
      <c r="P63" s="232" t="s">
        <v>110</v>
      </c>
      <c r="Q63" s="214">
        <v>69.378529999999998</v>
      </c>
      <c r="R63" s="214">
        <v>123.16379999999999</v>
      </c>
      <c r="S63" s="214">
        <v>81.46893</v>
      </c>
      <c r="T63" s="214">
        <v>168.13560000000001</v>
      </c>
      <c r="U63" s="214">
        <v>34.509799999999998</v>
      </c>
      <c r="V63" s="214">
        <v>38.627450000000003</v>
      </c>
      <c r="W63" s="214">
        <v>33.03922</v>
      </c>
      <c r="X63" s="214">
        <v>35</v>
      </c>
      <c r="Y63" s="214">
        <v>35.98592</v>
      </c>
      <c r="Z63" s="214">
        <v>46.478870000000001</v>
      </c>
      <c r="AA63" s="214">
        <v>20.98592</v>
      </c>
      <c r="AB63" s="214">
        <v>47.67606</v>
      </c>
      <c r="AC63" s="214">
        <v>254.70590000000001</v>
      </c>
      <c r="AD63" s="214">
        <v>408.58819999999997</v>
      </c>
      <c r="AE63" s="214">
        <v>347.52940000000001</v>
      </c>
      <c r="AF63" s="214">
        <v>226.5882</v>
      </c>
      <c r="AG63" s="214">
        <v>57.028570000000002</v>
      </c>
      <c r="AH63" s="214">
        <v>70.171430000000001</v>
      </c>
      <c r="AI63" s="214">
        <v>76</v>
      </c>
      <c r="AJ63" s="214">
        <v>79.2</v>
      </c>
      <c r="AK63" s="214">
        <v>85.454549999999998</v>
      </c>
      <c r="AL63" s="214">
        <v>56.470590000000001</v>
      </c>
      <c r="AM63" s="214">
        <v>96.363640000000004</v>
      </c>
      <c r="AN63" s="215">
        <v>64.38503</v>
      </c>
    </row>
    <row r="64" spans="2:50" ht="15.75" thickBot="1">
      <c r="B64" s="294"/>
      <c r="C64" s="158" t="s">
        <v>55</v>
      </c>
      <c r="D64" s="128">
        <v>120.72072263622118</v>
      </c>
      <c r="E64" s="128">
        <v>86.723213543139209</v>
      </c>
      <c r="F64" s="128">
        <v>92.556063820639594</v>
      </c>
      <c r="G64" s="128">
        <v>50.971649197837095</v>
      </c>
      <c r="H64" s="128">
        <v>54.187395402087787</v>
      </c>
      <c r="I64" s="128">
        <v>57.305063301560033</v>
      </c>
      <c r="J64" s="122">
        <f t="shared" si="32"/>
        <v>100</v>
      </c>
      <c r="K64" s="122">
        <f t="shared" si="1"/>
        <v>10.496297688793909</v>
      </c>
      <c r="L64" s="122">
        <f t="shared" ref="L64:L77" si="34">AVERAGE(G64:I64)</f>
        <v>54.1547026338283</v>
      </c>
      <c r="M64" s="122">
        <f t="shared" si="3"/>
        <v>1.8283722419255428</v>
      </c>
      <c r="N64" s="256">
        <f t="shared" si="4"/>
        <v>1.2615999495107773E-2</v>
      </c>
      <c r="P64" s="216" t="s">
        <v>111</v>
      </c>
      <c r="Q64" s="217">
        <v>65.310730000000007</v>
      </c>
      <c r="R64" s="217">
        <v>54.576270000000001</v>
      </c>
      <c r="S64" s="217">
        <v>59.322029999999998</v>
      </c>
      <c r="T64" s="217">
        <v>55.819209999999998</v>
      </c>
      <c r="U64" s="217">
        <v>24.31373</v>
      </c>
      <c r="V64" s="217">
        <v>16.568629999999999</v>
      </c>
      <c r="W64" s="217">
        <v>23.03922</v>
      </c>
      <c r="X64" s="217">
        <v>25.490200000000002</v>
      </c>
      <c r="Y64" s="217">
        <v>28.943660000000001</v>
      </c>
      <c r="Z64" s="217">
        <v>22.253520000000002</v>
      </c>
      <c r="AA64" s="217">
        <v>14.718310000000001</v>
      </c>
      <c r="AB64" s="217">
        <v>16.901409999999998</v>
      </c>
      <c r="AC64" s="217">
        <v>240.2353</v>
      </c>
      <c r="AD64" s="217">
        <v>308.35289999999998</v>
      </c>
      <c r="AE64" s="217">
        <v>396.2353</v>
      </c>
      <c r="AF64" s="217">
        <v>246.35290000000001</v>
      </c>
      <c r="AG64" s="217">
        <v>60.571429999999999</v>
      </c>
      <c r="AH64" s="217">
        <v>53.25714</v>
      </c>
      <c r="AI64" s="217">
        <v>63.2</v>
      </c>
      <c r="AJ64" s="217">
        <v>87.428569999999993</v>
      </c>
      <c r="AK64" s="217">
        <v>71.550799999999995</v>
      </c>
      <c r="AL64" s="217">
        <v>40.748660000000001</v>
      </c>
      <c r="AM64" s="217">
        <v>84.38503</v>
      </c>
      <c r="AN64" s="218">
        <v>67.807490000000001</v>
      </c>
    </row>
    <row r="65" spans="2:22">
      <c r="B65" s="294"/>
      <c r="C65" s="158" t="s">
        <v>56</v>
      </c>
      <c r="D65" s="128">
        <v>87.41759543376088</v>
      </c>
      <c r="E65" s="128">
        <v>107.07727948873523</v>
      </c>
      <c r="F65" s="128">
        <v>105.50512507750386</v>
      </c>
      <c r="G65" s="128">
        <v>27.4247383030085</v>
      </c>
      <c r="H65" s="128">
        <v>29.916503488589051</v>
      </c>
      <c r="I65" s="128">
        <v>54.468322119457348</v>
      </c>
      <c r="J65" s="122">
        <f t="shared" si="32"/>
        <v>100</v>
      </c>
      <c r="K65" s="122">
        <f t="shared" si="1"/>
        <v>6.3075509213052117</v>
      </c>
      <c r="L65" s="122">
        <f t="shared" si="34"/>
        <v>37.269854637018305</v>
      </c>
      <c r="M65" s="122">
        <f t="shared" si="3"/>
        <v>8.6292658290147006</v>
      </c>
      <c r="N65" s="256">
        <f t="shared" si="4"/>
        <v>4.2096273834991036E-3</v>
      </c>
    </row>
    <row r="66" spans="2:22">
      <c r="B66" s="294"/>
      <c r="C66" s="158" t="s">
        <v>57</v>
      </c>
      <c r="D66" s="128">
        <v>116.63943849423737</v>
      </c>
      <c r="E66" s="128">
        <v>112.26341551811036</v>
      </c>
      <c r="F66" s="128">
        <v>71.097145987652283</v>
      </c>
      <c r="G66" s="128">
        <v>129.11095897731545</v>
      </c>
      <c r="H66" s="128">
        <v>118.87642750189799</v>
      </c>
      <c r="I66" s="128">
        <v>130.44145533582986</v>
      </c>
      <c r="J66" s="122">
        <f t="shared" si="32"/>
        <v>100</v>
      </c>
      <c r="K66" s="122">
        <f t="shared" si="1"/>
        <v>14.506534410582169</v>
      </c>
      <c r="L66" s="122">
        <f t="shared" si="34"/>
        <v>126.14294727168111</v>
      </c>
      <c r="M66" s="122">
        <f t="shared" si="3"/>
        <v>3.6535045875383627</v>
      </c>
      <c r="N66" s="256">
        <f t="shared" si="4"/>
        <v>0.15545543811466225</v>
      </c>
    </row>
    <row r="67" spans="2:22">
      <c r="B67" s="294"/>
      <c r="C67" s="158" t="s">
        <v>58</v>
      </c>
      <c r="D67" s="128">
        <v>70.342794660711306</v>
      </c>
      <c r="E67" s="128">
        <v>101.04649663075433</v>
      </c>
      <c r="F67" s="128">
        <v>128.61070870853436</v>
      </c>
      <c r="G67" s="128">
        <v>91.00707598963119</v>
      </c>
      <c r="H67" s="128">
        <v>50.069464141531725</v>
      </c>
      <c r="I67" s="128">
        <v>51.495605880343533</v>
      </c>
      <c r="J67" s="122">
        <f t="shared" si="32"/>
        <v>100</v>
      </c>
      <c r="K67" s="122">
        <f t="shared" si="1"/>
        <v>16.828634508576549</v>
      </c>
      <c r="L67" s="122">
        <f t="shared" si="34"/>
        <v>64.190715337168811</v>
      </c>
      <c r="M67" s="122">
        <f t="shared" si="3"/>
        <v>13.414499233379212</v>
      </c>
      <c r="N67" s="256">
        <f t="shared" si="4"/>
        <v>0.17145964438627243</v>
      </c>
    </row>
    <row r="68" spans="2:22">
      <c r="B68" s="294"/>
      <c r="C68" s="158" t="s">
        <v>59</v>
      </c>
      <c r="D68" s="128">
        <v>113.92592010260844</v>
      </c>
      <c r="E68" s="128">
        <v>123.03587647387243</v>
      </c>
      <c r="F68" s="128">
        <v>63.038203423519121</v>
      </c>
      <c r="G68" s="128">
        <v>69.309661951506342</v>
      </c>
      <c r="H68" s="128">
        <v>103.95246547577585</v>
      </c>
      <c r="I68" s="128">
        <v>61.728836424389876</v>
      </c>
      <c r="J68" s="122">
        <f t="shared" si="32"/>
        <v>100</v>
      </c>
      <c r="K68" s="122">
        <f t="shared" si="1"/>
        <v>18.66707110477742</v>
      </c>
      <c r="L68" s="122">
        <f t="shared" si="34"/>
        <v>78.330321283890683</v>
      </c>
      <c r="M68" s="122">
        <f t="shared" si="3"/>
        <v>12.996639740851746</v>
      </c>
      <c r="N68" s="256">
        <f t="shared" si="4"/>
        <v>0.39469634046630292</v>
      </c>
    </row>
    <row r="69" spans="2:22">
      <c r="B69" s="294"/>
      <c r="C69" s="158" t="s">
        <v>60</v>
      </c>
      <c r="D69" s="128">
        <v>68.892394442569397</v>
      </c>
      <c r="E69" s="128">
        <v>108.81733051086402</v>
      </c>
      <c r="F69" s="128">
        <v>122.29027504656659</v>
      </c>
      <c r="G69" s="128">
        <v>44.114293407798939</v>
      </c>
      <c r="H69" s="128">
        <v>94.71209280816143</v>
      </c>
      <c r="I69" s="128">
        <v>47.563495343906794</v>
      </c>
      <c r="J69" s="122">
        <f t="shared" si="32"/>
        <v>100</v>
      </c>
      <c r="K69" s="122">
        <f t="shared" si="1"/>
        <v>16.032699931213998</v>
      </c>
      <c r="L69" s="122">
        <f t="shared" si="34"/>
        <v>62.129960519955723</v>
      </c>
      <c r="M69" s="122">
        <f t="shared" si="3"/>
        <v>16.321465996590852</v>
      </c>
      <c r="N69" s="256">
        <f t="shared" si="4"/>
        <v>0.17321618285965529</v>
      </c>
    </row>
    <row r="70" spans="2:22">
      <c r="B70" s="294"/>
      <c r="C70" s="158" t="s">
        <v>61</v>
      </c>
      <c r="D70" s="128">
        <v>93.407570223021281</v>
      </c>
      <c r="E70" s="128">
        <v>125.81371356468374</v>
      </c>
      <c r="F70" s="128">
        <v>80.778716212294952</v>
      </c>
      <c r="G70" s="128">
        <v>54.120827314490718</v>
      </c>
      <c r="H70" s="128">
        <v>41.181881730252584</v>
      </c>
      <c r="I70" s="128">
        <v>46.701135880792592</v>
      </c>
      <c r="J70" s="122">
        <f t="shared" si="32"/>
        <v>100</v>
      </c>
      <c r="K70" s="122">
        <f t="shared" ref="K70:K79" si="35">STDEV(D70:F70)/SQRT(3)</f>
        <v>13.411846062414511</v>
      </c>
      <c r="L70" s="122">
        <f t="shared" si="34"/>
        <v>47.334614975178624</v>
      </c>
      <c r="M70" s="122">
        <f t="shared" ref="M70:M79" si="36">STDEV(G70:I70)/SQRT(3)</f>
        <v>3.7485575016815145</v>
      </c>
      <c r="N70" s="256">
        <f t="shared" ref="N70:N79" si="37">TTEST(D70:F70,G70:I70,2,2)</f>
        <v>1.9404903289393212E-2</v>
      </c>
      <c r="P70" s="266"/>
      <c r="Q70" s="266"/>
      <c r="R70" s="266"/>
      <c r="S70" s="266"/>
      <c r="T70" s="266"/>
      <c r="U70" s="266"/>
      <c r="V70" s="266"/>
    </row>
    <row r="71" spans="2:22">
      <c r="B71" s="294"/>
      <c r="C71" s="158" t="s">
        <v>62</v>
      </c>
      <c r="D71" s="128">
        <v>110.41941573377132</v>
      </c>
      <c r="E71" s="128">
        <v>84.463799000916552</v>
      </c>
      <c r="F71" s="128">
        <v>105.11678526531215</v>
      </c>
      <c r="G71" s="128">
        <v>58.034242124349788</v>
      </c>
      <c r="H71" s="128">
        <v>44.635922838966067</v>
      </c>
      <c r="I71" s="128">
        <v>53.682789903488484</v>
      </c>
      <c r="J71" s="122">
        <f t="shared" si="32"/>
        <v>100</v>
      </c>
      <c r="K71" s="122">
        <f t="shared" si="35"/>
        <v>7.9174833666639355</v>
      </c>
      <c r="L71" s="122">
        <f t="shared" si="34"/>
        <v>52.117651622268113</v>
      </c>
      <c r="M71" s="122">
        <f t="shared" si="36"/>
        <v>3.9461366464673291</v>
      </c>
      <c r="N71" s="256">
        <f t="shared" si="37"/>
        <v>5.64452227808217E-3</v>
      </c>
    </row>
    <row r="72" spans="2:22">
      <c r="B72" s="294"/>
      <c r="C72" s="158" t="s">
        <v>63</v>
      </c>
      <c r="D72" s="128">
        <v>55.850226281277507</v>
      </c>
      <c r="E72" s="128">
        <v>129.63659274190931</v>
      </c>
      <c r="F72" s="128">
        <v>114.51318097681317</v>
      </c>
      <c r="G72" s="128">
        <v>49.651178851402115</v>
      </c>
      <c r="H72" s="128">
        <v>47.75611337616607</v>
      </c>
      <c r="I72" s="128">
        <v>77.535369822201801</v>
      </c>
      <c r="J72" s="122">
        <f t="shared" si="32"/>
        <v>100</v>
      </c>
      <c r="K72" s="122">
        <f t="shared" si="35"/>
        <v>22.502453832230259</v>
      </c>
      <c r="L72" s="122">
        <f t="shared" si="34"/>
        <v>58.314220683256657</v>
      </c>
      <c r="M72" s="122">
        <f t="shared" si="36"/>
        <v>9.6261319499758251</v>
      </c>
      <c r="N72" s="256">
        <f t="shared" si="37"/>
        <v>0.1637393871854402</v>
      </c>
    </row>
    <row r="73" spans="2:22">
      <c r="B73" s="294"/>
      <c r="C73" s="158" t="s">
        <v>64</v>
      </c>
      <c r="D73" s="128">
        <v>85.251031629469125</v>
      </c>
      <c r="E73" s="128">
        <v>138.92675969972487</v>
      </c>
      <c r="F73" s="128">
        <v>75.822208670805963</v>
      </c>
      <c r="G73" s="128">
        <v>54.894868096308379</v>
      </c>
      <c r="H73" s="128">
        <v>57.924884071415292</v>
      </c>
      <c r="I73" s="128">
        <v>108.69406341871351</v>
      </c>
      <c r="J73" s="122">
        <f t="shared" si="32"/>
        <v>100</v>
      </c>
      <c r="K73" s="122">
        <f t="shared" si="35"/>
        <v>19.652778778386057</v>
      </c>
      <c r="L73" s="122">
        <f t="shared" si="34"/>
        <v>73.837938528812387</v>
      </c>
      <c r="M73" s="122">
        <f t="shared" si="36"/>
        <v>17.449998385459708</v>
      </c>
      <c r="N73" s="256">
        <f t="shared" si="37"/>
        <v>0.37586176370311108</v>
      </c>
    </row>
    <row r="74" spans="2:22">
      <c r="B74" s="294"/>
      <c r="C74" s="158" t="s">
        <v>65</v>
      </c>
      <c r="D74" s="128">
        <v>96.147357965761131</v>
      </c>
      <c r="E74" s="128">
        <v>86.802728599877199</v>
      </c>
      <c r="F74" s="128">
        <v>117.04991343436171</v>
      </c>
      <c r="G74" s="128">
        <v>76.051797411209961</v>
      </c>
      <c r="H74" s="128">
        <v>106.66864049552407</v>
      </c>
      <c r="I74" s="128">
        <v>70.421333399115454</v>
      </c>
      <c r="J74" s="122">
        <f t="shared" si="32"/>
        <v>100.00000000000001</v>
      </c>
      <c r="K74" s="122">
        <f t="shared" si="35"/>
        <v>8.9415730455338984</v>
      </c>
      <c r="L74" s="122">
        <f t="shared" si="34"/>
        <v>84.380590435283167</v>
      </c>
      <c r="M74" s="122">
        <f t="shared" si="36"/>
        <v>11.261933120971859</v>
      </c>
      <c r="N74" s="256">
        <f t="shared" si="37"/>
        <v>0.33847070194851753</v>
      </c>
    </row>
    <row r="75" spans="2:22">
      <c r="B75" s="294"/>
      <c r="C75" s="158" t="s">
        <v>66</v>
      </c>
      <c r="D75" s="128">
        <v>60.304290878767951</v>
      </c>
      <c r="E75" s="128">
        <v>116.57204374024504</v>
      </c>
      <c r="F75" s="128">
        <v>123.12366538098701</v>
      </c>
      <c r="G75" s="128">
        <v>46.563006469384248</v>
      </c>
      <c r="H75" s="128">
        <v>51.200659959551565</v>
      </c>
      <c r="I75" s="128">
        <v>108.00607112771223</v>
      </c>
      <c r="J75" s="122">
        <f t="shared" si="32"/>
        <v>100</v>
      </c>
      <c r="K75" s="122">
        <f t="shared" si="35"/>
        <v>19.937760894919617</v>
      </c>
      <c r="L75" s="122">
        <f t="shared" si="34"/>
        <v>68.589912518882684</v>
      </c>
      <c r="M75" s="122">
        <f t="shared" si="36"/>
        <v>19.753498652821165</v>
      </c>
      <c r="N75" s="256">
        <f t="shared" si="37"/>
        <v>0.32574400904901124</v>
      </c>
    </row>
    <row r="76" spans="2:22">
      <c r="B76" s="294"/>
      <c r="C76" s="158" t="s">
        <v>67</v>
      </c>
      <c r="D76" s="128">
        <v>83.293041643442336</v>
      </c>
      <c r="E76" s="128">
        <v>115.67808504466394</v>
      </c>
      <c r="F76" s="128">
        <v>101.02887331189375</v>
      </c>
      <c r="G76" s="128">
        <v>79.695148344367226</v>
      </c>
      <c r="H76" s="128">
        <v>106.87573591051414</v>
      </c>
      <c r="I76" s="128">
        <v>74.62149718866641</v>
      </c>
      <c r="J76" s="122">
        <f t="shared" si="32"/>
        <v>100</v>
      </c>
      <c r="K76" s="122">
        <f t="shared" si="35"/>
        <v>9.3629000892476242</v>
      </c>
      <c r="L76" s="122">
        <f t="shared" si="34"/>
        <v>87.064127147849263</v>
      </c>
      <c r="M76" s="122">
        <f t="shared" si="36"/>
        <v>10.013496980510999</v>
      </c>
      <c r="N76" s="256">
        <f t="shared" si="37"/>
        <v>0.39879751924698509</v>
      </c>
    </row>
    <row r="77" spans="2:22">
      <c r="B77" s="294"/>
      <c r="C77" s="158" t="s">
        <v>68</v>
      </c>
      <c r="D77" s="128">
        <v>71.402737543250581</v>
      </c>
      <c r="E77" s="128">
        <v>111.48981386085792</v>
      </c>
      <c r="F77" s="128">
        <v>117.10744859589151</v>
      </c>
      <c r="G77" s="128">
        <v>87.232392309926794</v>
      </c>
      <c r="H77" s="128">
        <v>51.830600529750093</v>
      </c>
      <c r="I77" s="128">
        <v>108.83480440674785</v>
      </c>
      <c r="J77" s="122">
        <f t="shared" si="32"/>
        <v>100</v>
      </c>
      <c r="K77" s="122">
        <f t="shared" si="35"/>
        <v>14.390297889193988</v>
      </c>
      <c r="L77" s="122">
        <f t="shared" si="34"/>
        <v>82.632599082141581</v>
      </c>
      <c r="M77" s="122">
        <f t="shared" si="36"/>
        <v>16.615639101123627</v>
      </c>
      <c r="N77" s="256">
        <f t="shared" si="37"/>
        <v>0.47366545830756757</v>
      </c>
    </row>
    <row r="78" spans="2:22">
      <c r="B78" s="294"/>
      <c r="C78" s="158" t="s">
        <v>69</v>
      </c>
      <c r="D78" s="128">
        <v>110.23526862985966</v>
      </c>
      <c r="E78" s="128">
        <v>104.46698084762033</v>
      </c>
      <c r="F78" s="128">
        <v>85.297750522519991</v>
      </c>
      <c r="G78" s="128">
        <v>83.214993502471003</v>
      </c>
      <c r="H78" s="128">
        <v>111.1120562896952</v>
      </c>
      <c r="I78" s="128">
        <v>87.048527232496355</v>
      </c>
      <c r="J78" s="122">
        <f t="shared" si="32"/>
        <v>100</v>
      </c>
      <c r="K78" s="122">
        <f t="shared" si="35"/>
        <v>7.5373600762739708</v>
      </c>
      <c r="L78" s="122">
        <f>AVERAGE(G78:I78)</f>
        <v>93.791859008220854</v>
      </c>
      <c r="M78" s="122">
        <f t="shared" si="36"/>
        <v>8.7305196603009829</v>
      </c>
      <c r="N78" s="256">
        <f t="shared" si="37"/>
        <v>0.61896096613239859</v>
      </c>
    </row>
    <row r="79" spans="2:22" ht="15.75" thickBot="1">
      <c r="B79" s="296"/>
      <c r="C79" s="162" t="s">
        <v>70</v>
      </c>
      <c r="D79" s="134">
        <v>106.87360012174946</v>
      </c>
      <c r="E79" s="134">
        <v>111.79193458116612</v>
      </c>
      <c r="F79" s="134">
        <v>81.334465297084407</v>
      </c>
      <c r="G79" s="134">
        <v>83.290842541094406</v>
      </c>
      <c r="H79" s="134">
        <v>55.165503761843773</v>
      </c>
      <c r="I79" s="134">
        <v>71.551014133995878</v>
      </c>
      <c r="J79" s="125">
        <f t="shared" si="32"/>
        <v>100</v>
      </c>
      <c r="K79" s="125">
        <f t="shared" si="35"/>
        <v>9.4401472935715489</v>
      </c>
      <c r="L79" s="125">
        <f t="shared" ref="L79" si="38">AVERAGE(G79:I79)</f>
        <v>70.002453478978012</v>
      </c>
      <c r="M79" s="125">
        <f t="shared" si="36"/>
        <v>8.1559221926689087</v>
      </c>
      <c r="N79" s="258">
        <f t="shared" si="37"/>
        <v>7.3991446245268433E-2</v>
      </c>
    </row>
    <row r="80" spans="2:22">
      <c r="B80" s="163"/>
      <c r="C80" s="89"/>
      <c r="D80" s="89"/>
      <c r="E80" s="89"/>
      <c r="F80" s="89"/>
      <c r="G80" s="89"/>
      <c r="H80" s="89"/>
      <c r="I80" s="89"/>
      <c r="J80" s="88"/>
      <c r="K80" s="88"/>
      <c r="L80" s="88"/>
      <c r="M80" s="88"/>
      <c r="N80" s="254"/>
    </row>
    <row r="81" spans="2:22" ht="16.5" thickBot="1">
      <c r="B81" s="265" t="s">
        <v>258</v>
      </c>
      <c r="C81" s="171"/>
      <c r="D81" s="171"/>
      <c r="E81" s="171"/>
      <c r="F81" s="171"/>
      <c r="G81" s="171"/>
      <c r="H81" s="171"/>
      <c r="I81" s="171"/>
      <c r="J81" s="89"/>
      <c r="K81" s="89"/>
      <c r="L81" s="115"/>
      <c r="M81" s="115"/>
      <c r="N81" s="259"/>
    </row>
    <row r="82" spans="2:22">
      <c r="B82" s="297" t="s">
        <v>339</v>
      </c>
      <c r="C82" s="299" t="s">
        <v>85</v>
      </c>
      <c r="D82" s="278" t="s">
        <v>45</v>
      </c>
      <c r="E82" s="278"/>
      <c r="F82" s="278"/>
      <c r="G82" s="278" t="s">
        <v>46</v>
      </c>
      <c r="H82" s="278"/>
      <c r="I82" s="278"/>
      <c r="J82" s="269" t="s">
        <v>45</v>
      </c>
      <c r="K82" s="269"/>
      <c r="L82" s="269" t="s">
        <v>46</v>
      </c>
      <c r="M82" s="269"/>
      <c r="N82" s="403" t="s">
        <v>351</v>
      </c>
    </row>
    <row r="83" spans="2:22" ht="15.75" thickBot="1">
      <c r="B83" s="298"/>
      <c r="C83" s="300"/>
      <c r="D83" s="290"/>
      <c r="E83" s="290"/>
      <c r="F83" s="290"/>
      <c r="G83" s="290"/>
      <c r="H83" s="290"/>
      <c r="I83" s="290"/>
      <c r="J83" s="172" t="s">
        <v>349</v>
      </c>
      <c r="K83" s="172" t="s">
        <v>350</v>
      </c>
      <c r="L83" s="172" t="s">
        <v>349</v>
      </c>
      <c r="M83" s="172" t="s">
        <v>350</v>
      </c>
      <c r="N83" s="404"/>
    </row>
    <row r="84" spans="2:22">
      <c r="B84" s="293" t="s">
        <v>6</v>
      </c>
      <c r="C84" s="160" t="s">
        <v>72</v>
      </c>
      <c r="D84" s="119">
        <v>93.219200000000001</v>
      </c>
      <c r="E84" s="119">
        <v>113.3369</v>
      </c>
      <c r="F84" s="119">
        <v>93.443899999999999</v>
      </c>
      <c r="G84" s="119">
        <v>102.39709999999999</v>
      </c>
      <c r="H84" s="119">
        <v>108.5741</v>
      </c>
      <c r="I84" s="119">
        <v>119.3455</v>
      </c>
      <c r="J84" s="119">
        <f>AVERAGE(D84:F84)</f>
        <v>100</v>
      </c>
      <c r="K84" s="119">
        <f>STDEV(D84:F84)/SQRT(3)</f>
        <v>6.6687654712097952</v>
      </c>
      <c r="L84" s="119">
        <f>AVERAGE(G84:I84)</f>
        <v>110.10556666666668</v>
      </c>
      <c r="M84" s="119">
        <f>STDEV(G84:I84)/SQRT(3)</f>
        <v>4.9521412289141278</v>
      </c>
      <c r="N84" s="255">
        <f>TTEST(D84:F84,G84:I84,2,2)</f>
        <v>0.29063162482955679</v>
      </c>
    </row>
    <row r="85" spans="2:22">
      <c r="B85" s="294"/>
      <c r="C85" s="158" t="s">
        <v>73</v>
      </c>
      <c r="D85" s="122">
        <v>111.5565</v>
      </c>
      <c r="E85" s="122">
        <v>72.810599999999994</v>
      </c>
      <c r="F85" s="122">
        <v>115.63290000000001</v>
      </c>
      <c r="G85" s="122">
        <v>74.430800000000005</v>
      </c>
      <c r="H85" s="122">
        <v>65.478800000000007</v>
      </c>
      <c r="I85" s="122">
        <v>73.611599999999996</v>
      </c>
      <c r="J85" s="122">
        <f t="shared" ref="J85:J96" si="39">AVERAGE(D85:F85)</f>
        <v>100</v>
      </c>
      <c r="K85" s="122">
        <f t="shared" ref="K85:K122" si="40">STDEV(D85:F85)/SQRT(3)</f>
        <v>13.645534843676899</v>
      </c>
      <c r="L85" s="122">
        <f t="shared" ref="L85:L91" si="41">AVERAGE(G85:I85)</f>
        <v>71.173733333333345</v>
      </c>
      <c r="M85" s="122">
        <f t="shared" ref="M85:M122" si="42">STDEV(G85:I85)/SQRT(3)</f>
        <v>2.8572697581976927</v>
      </c>
      <c r="N85" s="256">
        <f t="shared" ref="N85:N122" si="43">TTEST(D85:F85,G85:I85,2,2)</f>
        <v>0.10751443422245176</v>
      </c>
    </row>
    <row r="86" spans="2:22">
      <c r="B86" s="294"/>
      <c r="C86" s="158" t="s">
        <v>74</v>
      </c>
      <c r="D86" s="122">
        <v>105.45</v>
      </c>
      <c r="E86" s="122">
        <v>53.198799999999999</v>
      </c>
      <c r="F86" s="122">
        <v>141.35120000000001</v>
      </c>
      <c r="G86" s="122">
        <v>53.610100000000003</v>
      </c>
      <c r="H86" s="122">
        <v>78.799000000000007</v>
      </c>
      <c r="I86" s="122">
        <v>61.779899999999998</v>
      </c>
      <c r="J86" s="122">
        <f t="shared" si="39"/>
        <v>100</v>
      </c>
      <c r="K86" s="122">
        <f t="shared" si="40"/>
        <v>25.592891470354296</v>
      </c>
      <c r="L86" s="122">
        <f t="shared" si="41"/>
        <v>64.729666666666674</v>
      </c>
      <c r="M86" s="122">
        <f t="shared" si="42"/>
        <v>7.4194791673299898</v>
      </c>
      <c r="N86" s="256">
        <f t="shared" si="43"/>
        <v>0.25620661841154502</v>
      </c>
    </row>
    <row r="87" spans="2:22">
      <c r="B87" s="294"/>
      <c r="C87" s="158" t="s">
        <v>75</v>
      </c>
      <c r="D87" s="122">
        <v>131.3434</v>
      </c>
      <c r="E87" s="122">
        <v>104.6314</v>
      </c>
      <c r="F87" s="122">
        <v>64.025199999999998</v>
      </c>
      <c r="G87" s="122">
        <v>69.208500000000001</v>
      </c>
      <c r="H87" s="122">
        <v>73.845100000000002</v>
      </c>
      <c r="I87" s="122">
        <v>77.864900000000006</v>
      </c>
      <c r="J87" s="122">
        <f t="shared" si="39"/>
        <v>100</v>
      </c>
      <c r="K87" s="122">
        <f t="shared" si="40"/>
        <v>19.570576658851927</v>
      </c>
      <c r="L87" s="122">
        <f t="shared" si="41"/>
        <v>73.639500000000012</v>
      </c>
      <c r="M87" s="122">
        <f t="shared" si="42"/>
        <v>2.5010010502463489</v>
      </c>
      <c r="N87" s="256">
        <f t="shared" si="43"/>
        <v>0.25246806675166239</v>
      </c>
    </row>
    <row r="88" spans="2:22">
      <c r="B88" s="294"/>
      <c r="C88" s="158" t="s">
        <v>76</v>
      </c>
      <c r="D88" s="122">
        <v>113.6969</v>
      </c>
      <c r="E88" s="122">
        <v>51.2866</v>
      </c>
      <c r="F88" s="122">
        <v>135.01650000000001</v>
      </c>
      <c r="G88" s="122">
        <v>44.591099999999997</v>
      </c>
      <c r="H88" s="122">
        <v>95.468100000000007</v>
      </c>
      <c r="I88" s="122">
        <v>67.259399999999999</v>
      </c>
      <c r="J88" s="122">
        <f t="shared" si="39"/>
        <v>100</v>
      </c>
      <c r="K88" s="122">
        <f t="shared" si="40"/>
        <v>25.12222018260594</v>
      </c>
      <c r="L88" s="122">
        <f t="shared" si="41"/>
        <v>69.106200000000001</v>
      </c>
      <c r="M88" s="122">
        <f t="shared" si="42"/>
        <v>14.71592431041964</v>
      </c>
      <c r="N88" s="256">
        <f t="shared" si="43"/>
        <v>0.34846569810096273</v>
      </c>
    </row>
    <row r="89" spans="2:22">
      <c r="B89" s="294"/>
      <c r="C89" s="158" t="s">
        <v>77</v>
      </c>
      <c r="D89" s="122">
        <v>125.2149</v>
      </c>
      <c r="E89" s="122">
        <v>78.714799999999997</v>
      </c>
      <c r="F89" s="122">
        <v>96.070400000000006</v>
      </c>
      <c r="G89" s="122">
        <v>68.9221</v>
      </c>
      <c r="H89" s="122">
        <v>63.249699999999997</v>
      </c>
      <c r="I89" s="122">
        <v>81.373199999999997</v>
      </c>
      <c r="J89" s="122">
        <f t="shared" si="39"/>
        <v>100.00003333333332</v>
      </c>
      <c r="K89" s="122">
        <f t="shared" si="40"/>
        <v>13.566457884593378</v>
      </c>
      <c r="L89" s="122">
        <f t="shared" si="41"/>
        <v>71.181666666666658</v>
      </c>
      <c r="M89" s="122">
        <f t="shared" si="42"/>
        <v>5.3523995928098724</v>
      </c>
      <c r="N89" s="256">
        <f t="shared" si="43"/>
        <v>0.11934560747944721</v>
      </c>
    </row>
    <row r="90" spans="2:22">
      <c r="B90" s="294"/>
      <c r="C90" s="158" t="s">
        <v>78</v>
      </c>
      <c r="D90" s="122">
        <v>126.3699</v>
      </c>
      <c r="E90" s="122">
        <v>106.6019</v>
      </c>
      <c r="F90" s="122">
        <v>67.028199999999998</v>
      </c>
      <c r="G90" s="122">
        <v>70.815600000000003</v>
      </c>
      <c r="H90" s="122">
        <v>75.7363</v>
      </c>
      <c r="I90" s="122">
        <v>73.518100000000004</v>
      </c>
      <c r="J90" s="122">
        <f t="shared" si="39"/>
        <v>100</v>
      </c>
      <c r="K90" s="122">
        <f t="shared" si="40"/>
        <v>17.445612174507772</v>
      </c>
      <c r="L90" s="122">
        <f t="shared" si="41"/>
        <v>73.356666666666669</v>
      </c>
      <c r="M90" s="122">
        <f t="shared" si="42"/>
        <v>1.422775182912293</v>
      </c>
      <c r="N90" s="256">
        <f t="shared" si="43"/>
        <v>0.20262370482515393</v>
      </c>
    </row>
    <row r="91" spans="2:22">
      <c r="B91" s="294"/>
      <c r="C91" s="158" t="s">
        <v>79</v>
      </c>
      <c r="D91" s="122">
        <v>98.795900000000003</v>
      </c>
      <c r="E91" s="122">
        <v>103.6999</v>
      </c>
      <c r="F91" s="122">
        <v>97.504199999999997</v>
      </c>
      <c r="G91" s="122">
        <v>203.55889999999999</v>
      </c>
      <c r="H91" s="122">
        <v>162.35249999999999</v>
      </c>
      <c r="I91" s="122">
        <v>202.87909999999999</v>
      </c>
      <c r="J91" s="122">
        <f t="shared" si="39"/>
        <v>100</v>
      </c>
      <c r="K91" s="122">
        <f t="shared" si="40"/>
        <v>1.8871554634775944</v>
      </c>
      <c r="L91" s="122">
        <f t="shared" si="41"/>
        <v>189.59683333333331</v>
      </c>
      <c r="M91" s="122">
        <f t="shared" si="42"/>
        <v>13.623580122876993</v>
      </c>
      <c r="N91" s="256">
        <f t="shared" si="43"/>
        <v>2.8663743897347493E-3</v>
      </c>
      <c r="P91" s="266"/>
      <c r="Q91" s="266"/>
      <c r="R91" s="266"/>
      <c r="S91" s="266"/>
      <c r="T91" s="266"/>
      <c r="U91" s="266"/>
      <c r="V91" s="266"/>
    </row>
    <row r="92" spans="2:22">
      <c r="B92" s="294"/>
      <c r="C92" s="158" t="s">
        <v>80</v>
      </c>
      <c r="D92" s="122">
        <v>108.6207</v>
      </c>
      <c r="E92" s="122">
        <v>93.800200000000004</v>
      </c>
      <c r="F92" s="122">
        <v>97.579099999999997</v>
      </c>
      <c r="G92" s="122">
        <v>181.78370000000001</v>
      </c>
      <c r="H92" s="122">
        <v>161.38759999999999</v>
      </c>
      <c r="I92" s="122">
        <v>173.47829999999999</v>
      </c>
      <c r="J92" s="122">
        <f t="shared" si="39"/>
        <v>100</v>
      </c>
      <c r="K92" s="122">
        <f t="shared" si="40"/>
        <v>4.4462483312713568</v>
      </c>
      <c r="L92" s="122">
        <f>AVERAGE(G92:I92)</f>
        <v>172.21653333333333</v>
      </c>
      <c r="M92" s="122">
        <f t="shared" si="42"/>
        <v>5.9215500544855511</v>
      </c>
      <c r="N92" s="256">
        <f t="shared" si="43"/>
        <v>6.1923865258537033E-4</v>
      </c>
      <c r="P92" s="266"/>
      <c r="Q92" s="266"/>
      <c r="R92" s="266"/>
      <c r="S92" s="266"/>
      <c r="T92" s="266"/>
      <c r="U92" s="266"/>
      <c r="V92" s="266"/>
    </row>
    <row r="93" spans="2:22">
      <c r="B93" s="294"/>
      <c r="C93" s="158" t="s">
        <v>81</v>
      </c>
      <c r="D93" s="122">
        <v>100.4248</v>
      </c>
      <c r="E93" s="122">
        <v>116.1546</v>
      </c>
      <c r="F93" s="122">
        <v>83.420599999999993</v>
      </c>
      <c r="G93" s="122">
        <v>158.89099999999999</v>
      </c>
      <c r="H93" s="122">
        <v>127.9982</v>
      </c>
      <c r="I93" s="122">
        <v>165.74760000000001</v>
      </c>
      <c r="J93" s="122">
        <f t="shared" si="39"/>
        <v>100</v>
      </c>
      <c r="K93" s="122">
        <f t="shared" si="40"/>
        <v>9.4518786541794775</v>
      </c>
      <c r="L93" s="122">
        <f t="shared" ref="L93:L96" si="44">AVERAGE(G93:I93)</f>
        <v>150.87893333333332</v>
      </c>
      <c r="M93" s="122">
        <f t="shared" si="42"/>
        <v>11.610328868344387</v>
      </c>
      <c r="N93" s="256">
        <f t="shared" si="43"/>
        <v>2.7316385669931921E-2</v>
      </c>
      <c r="P93" s="266"/>
      <c r="Q93" s="266"/>
      <c r="R93" s="266"/>
      <c r="S93" s="266"/>
      <c r="T93" s="266"/>
      <c r="U93" s="266"/>
      <c r="V93" s="266"/>
    </row>
    <row r="94" spans="2:22">
      <c r="B94" s="294"/>
      <c r="C94" s="158" t="s">
        <v>82</v>
      </c>
      <c r="D94" s="122">
        <v>96.264700000000005</v>
      </c>
      <c r="E94" s="122">
        <v>115.0728</v>
      </c>
      <c r="F94" s="122">
        <v>88.662599999999998</v>
      </c>
      <c r="G94" s="122">
        <v>165.51929999999999</v>
      </c>
      <c r="H94" s="122">
        <v>147.5591</v>
      </c>
      <c r="I94" s="122">
        <v>161.0993</v>
      </c>
      <c r="J94" s="122">
        <f t="shared" si="39"/>
        <v>100.00003333333332</v>
      </c>
      <c r="K94" s="122">
        <f t="shared" si="40"/>
        <v>7.8493991775025966</v>
      </c>
      <c r="L94" s="122">
        <f t="shared" si="44"/>
        <v>158.05923333333331</v>
      </c>
      <c r="M94" s="122">
        <f t="shared" si="42"/>
        <v>5.4028912017342847</v>
      </c>
      <c r="N94" s="256">
        <f t="shared" si="43"/>
        <v>3.6698688982632014E-3</v>
      </c>
      <c r="P94" s="266"/>
      <c r="Q94" s="266"/>
      <c r="R94" s="266"/>
      <c r="S94" s="266"/>
      <c r="T94" s="266"/>
      <c r="U94" s="266"/>
      <c r="V94" s="266"/>
    </row>
    <row r="95" spans="2:22">
      <c r="B95" s="294"/>
      <c r="C95" s="158" t="s">
        <v>83</v>
      </c>
      <c r="D95" s="122">
        <v>101.1199</v>
      </c>
      <c r="E95" s="122">
        <v>116.8505</v>
      </c>
      <c r="F95" s="122">
        <v>82.029499999999999</v>
      </c>
      <c r="G95" s="122">
        <v>199.72130000000001</v>
      </c>
      <c r="H95" s="122">
        <v>165.08850000000001</v>
      </c>
      <c r="I95" s="122">
        <v>133.40379999999999</v>
      </c>
      <c r="J95" s="122">
        <f t="shared" si="39"/>
        <v>99.999966666666651</v>
      </c>
      <c r="K95" s="122">
        <f t="shared" si="40"/>
        <v>10.067541875640661</v>
      </c>
      <c r="L95" s="122">
        <f t="shared" si="44"/>
        <v>166.0712</v>
      </c>
      <c r="M95" s="122">
        <f t="shared" si="42"/>
        <v>19.150517625989508</v>
      </c>
      <c r="N95" s="256">
        <f t="shared" si="43"/>
        <v>3.7886307585741685E-2</v>
      </c>
      <c r="P95" s="266"/>
      <c r="Q95" s="266"/>
      <c r="R95" s="266"/>
      <c r="S95" s="266"/>
      <c r="T95" s="266"/>
      <c r="U95" s="266"/>
      <c r="V95" s="266"/>
    </row>
    <row r="96" spans="2:22" ht="15.75" thickBot="1">
      <c r="B96" s="295"/>
      <c r="C96" s="159" t="s">
        <v>84</v>
      </c>
      <c r="D96" s="139">
        <v>103.33929999999999</v>
      </c>
      <c r="E96" s="139">
        <v>103.5018</v>
      </c>
      <c r="F96" s="139">
        <v>93.159000000000006</v>
      </c>
      <c r="G96" s="139">
        <v>182.3604</v>
      </c>
      <c r="H96" s="139">
        <v>189.49860000000001</v>
      </c>
      <c r="I96" s="139">
        <v>202.0548</v>
      </c>
      <c r="J96" s="139">
        <f t="shared" si="39"/>
        <v>100.00003333333332</v>
      </c>
      <c r="K96" s="139">
        <f t="shared" si="40"/>
        <v>3.420838316520932</v>
      </c>
      <c r="L96" s="139">
        <f t="shared" si="44"/>
        <v>191.30460000000002</v>
      </c>
      <c r="M96" s="139">
        <f t="shared" si="42"/>
        <v>5.7565491642128803</v>
      </c>
      <c r="N96" s="257">
        <f t="shared" si="43"/>
        <v>1.6753193362432792E-4</v>
      </c>
      <c r="P96" s="266"/>
      <c r="Q96" s="266"/>
      <c r="R96" s="266"/>
      <c r="S96" s="266"/>
      <c r="T96" s="266"/>
      <c r="U96" s="266"/>
      <c r="V96" s="266"/>
    </row>
    <row r="97" spans="2:22">
      <c r="B97" s="293" t="s">
        <v>7</v>
      </c>
      <c r="C97" s="160" t="s">
        <v>72</v>
      </c>
      <c r="D97" s="133">
        <v>102.66473978876387</v>
      </c>
      <c r="E97" s="133">
        <v>58.646633342838797</v>
      </c>
      <c r="F97" s="133">
        <v>138.68862686839734</v>
      </c>
      <c r="G97" s="133">
        <v>79.379817852110648</v>
      </c>
      <c r="H97" s="133">
        <v>61.35826321133554</v>
      </c>
      <c r="I97" s="133">
        <v>64.339042937852582</v>
      </c>
      <c r="J97" s="119">
        <f>AVERAGE(D97:F97)</f>
        <v>100</v>
      </c>
      <c r="K97" s="119">
        <f t="shared" si="40"/>
        <v>23.144515624604981</v>
      </c>
      <c r="L97" s="119">
        <f>AVERAGE(G97:I97)</f>
        <v>68.359041333766257</v>
      </c>
      <c r="M97" s="119">
        <f t="shared" si="42"/>
        <v>5.5771676875445166</v>
      </c>
      <c r="N97" s="255">
        <f t="shared" si="43"/>
        <v>0.25456919525077243</v>
      </c>
      <c r="P97" s="266"/>
      <c r="Q97" s="266"/>
      <c r="R97" s="266"/>
      <c r="S97" s="266"/>
      <c r="T97" s="266"/>
      <c r="U97" s="266"/>
      <c r="V97" s="266"/>
    </row>
    <row r="98" spans="2:22">
      <c r="B98" s="294"/>
      <c r="C98" s="158" t="s">
        <v>73</v>
      </c>
      <c r="D98" s="128">
        <v>91.022342565280695</v>
      </c>
      <c r="E98" s="128">
        <v>118.80995100076612</v>
      </c>
      <c r="F98" s="128">
        <v>90.167706433953171</v>
      </c>
      <c r="G98" s="128">
        <v>118.15551742955385</v>
      </c>
      <c r="H98" s="128">
        <v>135.52741213548822</v>
      </c>
      <c r="I98" s="128">
        <v>144.95832967861537</v>
      </c>
      <c r="J98" s="122">
        <f t="shared" ref="J98:J109" si="45">AVERAGE(D98:F98)</f>
        <v>100</v>
      </c>
      <c r="K98" s="122">
        <f t="shared" si="40"/>
        <v>9.4082108327009983</v>
      </c>
      <c r="L98" s="122">
        <f t="shared" ref="L98:L104" si="46">AVERAGE(G98:I98)</f>
        <v>132.88041974788581</v>
      </c>
      <c r="M98" s="122">
        <f t="shared" si="42"/>
        <v>7.8496839137982564</v>
      </c>
      <c r="N98" s="256">
        <f t="shared" si="43"/>
        <v>5.5028418499704378E-2</v>
      </c>
      <c r="P98" s="266"/>
      <c r="Q98" s="266"/>
      <c r="R98" s="266"/>
      <c r="S98" s="266"/>
      <c r="T98" s="266"/>
      <c r="U98" s="266"/>
      <c r="V98" s="266"/>
    </row>
    <row r="99" spans="2:22">
      <c r="B99" s="294"/>
      <c r="C99" s="158" t="s">
        <v>74</v>
      </c>
      <c r="D99" s="128">
        <v>150.0359242641297</v>
      </c>
      <c r="E99" s="128">
        <v>92.480399026221775</v>
      </c>
      <c r="F99" s="128">
        <v>57.483676709648556</v>
      </c>
      <c r="G99" s="128">
        <v>45.124999460060558</v>
      </c>
      <c r="H99" s="128">
        <v>86.773363105526997</v>
      </c>
      <c r="I99" s="128">
        <v>102.8098713933193</v>
      </c>
      <c r="J99" s="122">
        <f t="shared" si="45"/>
        <v>100</v>
      </c>
      <c r="K99" s="122">
        <f t="shared" si="40"/>
        <v>26.980782858361316</v>
      </c>
      <c r="L99" s="122">
        <f t="shared" si="46"/>
        <v>78.236077986302277</v>
      </c>
      <c r="M99" s="122">
        <f t="shared" si="42"/>
        <v>17.190598597240268</v>
      </c>
      <c r="N99" s="256">
        <f t="shared" si="43"/>
        <v>0.53365530080490542</v>
      </c>
      <c r="P99" s="266"/>
      <c r="Q99" s="266"/>
      <c r="R99" s="266"/>
      <c r="S99" s="266"/>
      <c r="T99" s="266"/>
      <c r="U99" s="266"/>
      <c r="V99" s="266"/>
    </row>
    <row r="100" spans="2:22">
      <c r="B100" s="294"/>
      <c r="C100" s="158" t="s">
        <v>75</v>
      </c>
      <c r="D100" s="128">
        <v>118.78247115866832</v>
      </c>
      <c r="E100" s="128">
        <v>60.229404952933585</v>
      </c>
      <c r="F100" s="128">
        <v>120.98812388839811</v>
      </c>
      <c r="G100" s="128">
        <v>84.151952079338429</v>
      </c>
      <c r="H100" s="128">
        <v>63.385173223630431</v>
      </c>
      <c r="I100" s="128">
        <v>77.214127549572481</v>
      </c>
      <c r="J100" s="122">
        <f t="shared" si="45"/>
        <v>100</v>
      </c>
      <c r="K100" s="122">
        <f t="shared" si="40"/>
        <v>19.895488590711135</v>
      </c>
      <c r="L100" s="122">
        <f t="shared" si="46"/>
        <v>74.917084284180447</v>
      </c>
      <c r="M100" s="122">
        <f t="shared" si="42"/>
        <v>6.1038807828239747</v>
      </c>
      <c r="N100" s="256">
        <f t="shared" si="43"/>
        <v>0.29451884120415173</v>
      </c>
      <c r="P100" s="266"/>
      <c r="Q100" s="266"/>
      <c r="R100" s="266"/>
      <c r="S100" s="266"/>
      <c r="T100" s="266"/>
      <c r="U100" s="266"/>
      <c r="V100" s="266"/>
    </row>
    <row r="101" spans="2:22">
      <c r="B101" s="294"/>
      <c r="C101" s="158" t="s">
        <v>76</v>
      </c>
      <c r="D101" s="128">
        <v>113.83559193487625</v>
      </c>
      <c r="E101" s="128">
        <v>101.18138357496929</v>
      </c>
      <c r="F101" s="128">
        <v>84.983024490154463</v>
      </c>
      <c r="G101" s="128">
        <v>88.910526236614984</v>
      </c>
      <c r="H101" s="128">
        <v>88.652297046603053</v>
      </c>
      <c r="I101" s="128">
        <v>93.090367229849591</v>
      </c>
      <c r="J101" s="122">
        <f t="shared" si="45"/>
        <v>100</v>
      </c>
      <c r="K101" s="122">
        <f t="shared" si="40"/>
        <v>8.3499383710591975</v>
      </c>
      <c r="L101" s="122">
        <f t="shared" si="46"/>
        <v>90.217730171022552</v>
      </c>
      <c r="M101" s="122">
        <f t="shared" si="42"/>
        <v>1.4382516391384643</v>
      </c>
      <c r="N101" s="256">
        <f t="shared" si="43"/>
        <v>0.31256005676137577</v>
      </c>
      <c r="P101" s="266"/>
      <c r="Q101" s="266"/>
      <c r="R101" s="266"/>
      <c r="S101" s="266"/>
      <c r="T101" s="266"/>
      <c r="U101" s="266"/>
      <c r="V101" s="266"/>
    </row>
    <row r="102" spans="2:22">
      <c r="B102" s="294"/>
      <c r="C102" s="158" t="s">
        <v>77</v>
      </c>
      <c r="D102" s="128">
        <v>96.601593527135108</v>
      </c>
      <c r="E102" s="128">
        <v>109.43838860078627</v>
      </c>
      <c r="F102" s="128">
        <v>93.960017872078637</v>
      </c>
      <c r="G102" s="128">
        <v>77.738641088798076</v>
      </c>
      <c r="H102" s="128">
        <v>71.040015125039261</v>
      </c>
      <c r="I102" s="128">
        <v>157.6476641559629</v>
      </c>
      <c r="J102" s="122">
        <f t="shared" si="45"/>
        <v>100</v>
      </c>
      <c r="K102" s="122">
        <f t="shared" si="40"/>
        <v>4.7804067128204286</v>
      </c>
      <c r="L102" s="122">
        <f t="shared" si="46"/>
        <v>102.14210678993341</v>
      </c>
      <c r="M102" s="122">
        <f t="shared" si="42"/>
        <v>27.820065128942343</v>
      </c>
      <c r="N102" s="256">
        <f t="shared" si="43"/>
        <v>0.94315334859178623</v>
      </c>
      <c r="P102" s="266"/>
      <c r="Q102" s="266"/>
      <c r="R102" s="266"/>
      <c r="S102" s="266"/>
      <c r="T102" s="266"/>
      <c r="U102" s="266"/>
      <c r="V102" s="266"/>
    </row>
    <row r="103" spans="2:22">
      <c r="B103" s="294"/>
      <c r="C103" s="158" t="s">
        <v>78</v>
      </c>
      <c r="D103" s="128">
        <v>134.81465417287083</v>
      </c>
      <c r="E103" s="128">
        <v>71.45648104897154</v>
      </c>
      <c r="F103" s="128">
        <v>93.728864778157643</v>
      </c>
      <c r="G103" s="128">
        <v>78.741722834075119</v>
      </c>
      <c r="H103" s="128">
        <v>66.304830376023148</v>
      </c>
      <c r="I103" s="128">
        <v>100.8575873425895</v>
      </c>
      <c r="J103" s="122">
        <f t="shared" si="45"/>
        <v>100</v>
      </c>
      <c r="K103" s="122">
        <f t="shared" si="40"/>
        <v>18.556758680037802</v>
      </c>
      <c r="L103" s="122">
        <f t="shared" si="46"/>
        <v>81.968046850895917</v>
      </c>
      <c r="M103" s="122">
        <f t="shared" si="42"/>
        <v>10.104126689852796</v>
      </c>
      <c r="N103" s="256">
        <f t="shared" si="43"/>
        <v>0.44152325262157688</v>
      </c>
      <c r="P103" s="266"/>
      <c r="Q103" s="266"/>
      <c r="R103" s="266"/>
      <c r="S103" s="266"/>
      <c r="T103" s="266"/>
      <c r="U103" s="266"/>
      <c r="V103" s="266"/>
    </row>
    <row r="104" spans="2:22">
      <c r="B104" s="294"/>
      <c r="C104" s="158" t="s">
        <v>79</v>
      </c>
      <c r="D104" s="128">
        <v>89.024487823075418</v>
      </c>
      <c r="E104" s="128">
        <v>97.121161354610848</v>
      </c>
      <c r="F104" s="128">
        <v>113.85435082231372</v>
      </c>
      <c r="G104" s="128">
        <v>276.2683055296564</v>
      </c>
      <c r="H104" s="128">
        <v>225.59063408345074</v>
      </c>
      <c r="I104" s="128">
        <v>305.14164184689798</v>
      </c>
      <c r="J104" s="122">
        <f t="shared" si="45"/>
        <v>100</v>
      </c>
      <c r="K104" s="122">
        <f t="shared" si="40"/>
        <v>7.3108665263855368</v>
      </c>
      <c r="L104" s="122">
        <f t="shared" si="46"/>
        <v>269.0001938200017</v>
      </c>
      <c r="M104" s="122">
        <f t="shared" si="42"/>
        <v>23.250159819615764</v>
      </c>
      <c r="N104" s="256">
        <f t="shared" si="43"/>
        <v>2.2712404021223496E-3</v>
      </c>
      <c r="P104" s="266"/>
      <c r="Q104" s="266"/>
      <c r="R104" s="266"/>
      <c r="S104" s="266"/>
      <c r="T104" s="266"/>
      <c r="U104" s="266"/>
      <c r="V104" s="266"/>
    </row>
    <row r="105" spans="2:22">
      <c r="B105" s="294"/>
      <c r="C105" s="158" t="s">
        <v>80</v>
      </c>
      <c r="D105" s="128">
        <v>81.146570009172152</v>
      </c>
      <c r="E105" s="128">
        <v>99.290400930493902</v>
      </c>
      <c r="F105" s="128">
        <v>119.56302906033396</v>
      </c>
      <c r="G105" s="128">
        <v>241.47044242804259</v>
      </c>
      <c r="H105" s="128">
        <v>206.90407107653215</v>
      </c>
      <c r="I105" s="128">
        <v>251.45210374114941</v>
      </c>
      <c r="J105" s="122">
        <f t="shared" si="45"/>
        <v>100</v>
      </c>
      <c r="K105" s="122">
        <f t="shared" si="40"/>
        <v>11.095550604288531</v>
      </c>
      <c r="L105" s="122">
        <f>AVERAGE(G105:I105)</f>
        <v>233.27553908190805</v>
      </c>
      <c r="M105" s="122">
        <f t="shared" si="42"/>
        <v>13.496902536153954</v>
      </c>
      <c r="N105" s="256">
        <f t="shared" si="43"/>
        <v>1.586162443264319E-3</v>
      </c>
      <c r="P105" s="266"/>
      <c r="Q105" s="266"/>
      <c r="R105" s="266"/>
      <c r="S105" s="266"/>
      <c r="T105" s="266"/>
      <c r="U105" s="266"/>
      <c r="V105" s="266"/>
    </row>
    <row r="106" spans="2:22">
      <c r="B106" s="294"/>
      <c r="C106" s="158" t="s">
        <v>81</v>
      </c>
      <c r="D106" s="128">
        <v>123.36541638994316</v>
      </c>
      <c r="E106" s="128">
        <v>88.817016128156737</v>
      </c>
      <c r="F106" s="128">
        <v>87.81756748190007</v>
      </c>
      <c r="G106" s="128">
        <v>150.20543405478236</v>
      </c>
      <c r="H106" s="128">
        <v>133.78423599500923</v>
      </c>
      <c r="I106" s="128">
        <v>128.90317068189708</v>
      </c>
      <c r="J106" s="122">
        <f t="shared" si="45"/>
        <v>100</v>
      </c>
      <c r="K106" s="122">
        <f t="shared" si="40"/>
        <v>11.686270244831348</v>
      </c>
      <c r="L106" s="122">
        <f t="shared" ref="L106:L109" si="47">AVERAGE(G106:I106)</f>
        <v>137.6309469105629</v>
      </c>
      <c r="M106" s="122">
        <f t="shared" si="42"/>
        <v>6.4432004173087307</v>
      </c>
      <c r="N106" s="256">
        <f t="shared" si="43"/>
        <v>4.7833206841315853E-2</v>
      </c>
      <c r="P106" s="266"/>
      <c r="Q106" s="266"/>
      <c r="R106" s="266"/>
      <c r="S106" s="266"/>
      <c r="T106" s="266"/>
      <c r="U106" s="266"/>
      <c r="V106" s="266"/>
    </row>
    <row r="107" spans="2:22">
      <c r="B107" s="294"/>
      <c r="C107" s="158" t="s">
        <v>82</v>
      </c>
      <c r="D107" s="128">
        <v>85.608453160151399</v>
      </c>
      <c r="E107" s="128">
        <v>98.820140080839792</v>
      </c>
      <c r="F107" s="128">
        <v>115.57140675900884</v>
      </c>
      <c r="G107" s="128">
        <v>128.23405415613618</v>
      </c>
      <c r="H107" s="128">
        <v>177.00266030283993</v>
      </c>
      <c r="I107" s="128">
        <v>178.69946609380685</v>
      </c>
      <c r="J107" s="122">
        <f t="shared" si="45"/>
        <v>100</v>
      </c>
      <c r="K107" s="122">
        <f t="shared" si="40"/>
        <v>8.6696539562517678</v>
      </c>
      <c r="L107" s="122">
        <f t="shared" si="47"/>
        <v>161.31206018426099</v>
      </c>
      <c r="M107" s="122">
        <f t="shared" si="42"/>
        <v>16.546254858935768</v>
      </c>
      <c r="N107" s="256">
        <f t="shared" si="43"/>
        <v>3.0436727237530593E-2</v>
      </c>
      <c r="P107" s="266"/>
      <c r="Q107" s="266"/>
      <c r="R107" s="266"/>
      <c r="S107" s="266"/>
      <c r="T107" s="266"/>
      <c r="U107" s="266"/>
      <c r="V107" s="266"/>
    </row>
    <row r="108" spans="2:22">
      <c r="B108" s="294"/>
      <c r="C108" s="158" t="s">
        <v>83</v>
      </c>
      <c r="D108" s="128">
        <v>108.89641381025683</v>
      </c>
      <c r="E108" s="128">
        <v>99.643076216727593</v>
      </c>
      <c r="F108" s="128">
        <v>91.460509973015576</v>
      </c>
      <c r="G108" s="128">
        <v>186.93195971825247</v>
      </c>
      <c r="H108" s="128">
        <v>165.58274856816257</v>
      </c>
      <c r="I108" s="128">
        <v>203.60872277785057</v>
      </c>
      <c r="J108" s="122">
        <f t="shared" si="45"/>
        <v>100</v>
      </c>
      <c r="K108" s="122">
        <f t="shared" si="40"/>
        <v>5.0364746796305919</v>
      </c>
      <c r="L108" s="122">
        <f t="shared" si="47"/>
        <v>185.37447702142185</v>
      </c>
      <c r="M108" s="122">
        <f t="shared" si="42"/>
        <v>11.004741295038233</v>
      </c>
      <c r="N108" s="256">
        <f t="shared" si="43"/>
        <v>2.1295446970720144E-3</v>
      </c>
      <c r="P108" s="266"/>
      <c r="Q108" s="266"/>
      <c r="R108" s="266"/>
      <c r="S108" s="266"/>
      <c r="T108" s="266"/>
      <c r="U108" s="266"/>
      <c r="V108" s="266"/>
    </row>
    <row r="109" spans="2:22" ht="15.75" thickBot="1">
      <c r="B109" s="295"/>
      <c r="C109" s="159" t="s">
        <v>84</v>
      </c>
      <c r="D109" s="131">
        <v>88.755670782455212</v>
      </c>
      <c r="E109" s="131">
        <v>103.9626026175192</v>
      </c>
      <c r="F109" s="131">
        <v>107.28172660002559</v>
      </c>
      <c r="G109" s="131">
        <v>180.44287057598035</v>
      </c>
      <c r="H109" s="131">
        <v>197.44662957902113</v>
      </c>
      <c r="I109" s="131">
        <v>220.44336257562219</v>
      </c>
      <c r="J109" s="139">
        <f t="shared" si="45"/>
        <v>100</v>
      </c>
      <c r="K109" s="139">
        <f t="shared" si="40"/>
        <v>5.7032257149561376</v>
      </c>
      <c r="L109" s="139">
        <f t="shared" si="47"/>
        <v>199.44428757687456</v>
      </c>
      <c r="M109" s="139">
        <f t="shared" si="42"/>
        <v>11.590266292032055</v>
      </c>
      <c r="N109" s="257">
        <f t="shared" si="43"/>
        <v>1.5318020896285241E-3</v>
      </c>
      <c r="P109" s="266"/>
      <c r="Q109" s="266"/>
      <c r="R109" s="266"/>
      <c r="S109" s="266"/>
      <c r="T109" s="266"/>
      <c r="U109" s="266"/>
      <c r="V109" s="266"/>
    </row>
    <row r="110" spans="2:22">
      <c r="B110" s="293" t="s">
        <v>8</v>
      </c>
      <c r="C110" s="160" t="s">
        <v>72</v>
      </c>
      <c r="D110" s="133">
        <v>110.32797897319813</v>
      </c>
      <c r="E110" s="133">
        <v>92.248334439434842</v>
      </c>
      <c r="F110" s="133">
        <v>97.423686587367001</v>
      </c>
      <c r="G110" s="133">
        <v>73.876343337428239</v>
      </c>
      <c r="H110" s="133">
        <v>132.21012595317779</v>
      </c>
      <c r="I110" s="133">
        <v>73.275430998404005</v>
      </c>
      <c r="J110" s="119">
        <f>AVERAGE(D110:F110)</f>
        <v>100</v>
      </c>
      <c r="K110" s="119">
        <f t="shared" si="40"/>
        <v>5.3757613326515168</v>
      </c>
      <c r="L110" s="119">
        <f>AVERAGE(G110:I110)</f>
        <v>93.120633429670008</v>
      </c>
      <c r="M110" s="119">
        <f t="shared" si="42"/>
        <v>19.545516052015859</v>
      </c>
      <c r="N110" s="255">
        <f t="shared" si="43"/>
        <v>0.75140428312927987</v>
      </c>
    </row>
    <row r="111" spans="2:22">
      <c r="B111" s="294"/>
      <c r="C111" s="158" t="s">
        <v>73</v>
      </c>
      <c r="D111" s="128">
        <v>86.653961610207517</v>
      </c>
      <c r="E111" s="128">
        <v>112.03846687710185</v>
      </c>
      <c r="F111" s="128">
        <v>101.30757151269059</v>
      </c>
      <c r="G111" s="128">
        <v>78.683053087668384</v>
      </c>
      <c r="H111" s="128">
        <v>88.219995775634331</v>
      </c>
      <c r="I111" s="128">
        <v>78.925826461021956</v>
      </c>
      <c r="J111" s="122">
        <f t="shared" ref="J111:J122" si="48">AVERAGE(D111:F111)</f>
        <v>99.999999999999986</v>
      </c>
      <c r="K111" s="122">
        <f t="shared" si="40"/>
        <v>7.3569827229385458</v>
      </c>
      <c r="L111" s="122">
        <f t="shared" ref="L111:L117" si="49">AVERAGE(G111:I111)</f>
        <v>81.942958441441561</v>
      </c>
      <c r="M111" s="122">
        <f t="shared" si="42"/>
        <v>3.1393010367935839</v>
      </c>
      <c r="N111" s="256">
        <f t="shared" si="43"/>
        <v>8.6922847223373442E-2</v>
      </c>
    </row>
    <row r="112" spans="2:22">
      <c r="B112" s="294"/>
      <c r="C112" s="158" t="s">
        <v>74</v>
      </c>
      <c r="D112" s="128">
        <v>101.96019493457187</v>
      </c>
      <c r="E112" s="128">
        <v>99.885205415933726</v>
      </c>
      <c r="F112" s="128">
        <v>98.154599649494457</v>
      </c>
      <c r="G112" s="128">
        <v>56.632609040816348</v>
      </c>
      <c r="H112" s="128">
        <v>103.18960404211145</v>
      </c>
      <c r="I112" s="128">
        <v>93.641154340532125</v>
      </c>
      <c r="J112" s="122">
        <f t="shared" si="48"/>
        <v>100.00000000000001</v>
      </c>
      <c r="K112" s="122">
        <f t="shared" si="40"/>
        <v>1.100079120767999</v>
      </c>
      <c r="L112" s="122">
        <f t="shared" si="49"/>
        <v>84.487789141153314</v>
      </c>
      <c r="M112" s="122">
        <f t="shared" si="42"/>
        <v>14.197728888130337</v>
      </c>
      <c r="N112" s="256">
        <f t="shared" si="43"/>
        <v>0.33724445519042051</v>
      </c>
    </row>
    <row r="113" spans="2:22">
      <c r="B113" s="294"/>
      <c r="C113" s="158" t="s">
        <v>75</v>
      </c>
      <c r="D113" s="128">
        <v>97.070218744288539</v>
      </c>
      <c r="E113" s="128">
        <v>111.69422489478569</v>
      </c>
      <c r="F113" s="128">
        <v>91.235556360925784</v>
      </c>
      <c r="G113" s="128">
        <v>128.7130840388233</v>
      </c>
      <c r="H113" s="128">
        <v>75.550983966758579</v>
      </c>
      <c r="I113" s="128">
        <v>173.5223672212027</v>
      </c>
      <c r="J113" s="122">
        <f t="shared" si="48"/>
        <v>100</v>
      </c>
      <c r="K113" s="122">
        <f t="shared" si="40"/>
        <v>6.0848717652696145</v>
      </c>
      <c r="L113" s="122">
        <f t="shared" si="49"/>
        <v>125.92881174226152</v>
      </c>
      <c r="M113" s="122">
        <f t="shared" si="42"/>
        <v>28.316144472505155</v>
      </c>
      <c r="N113" s="256">
        <f t="shared" si="43"/>
        <v>0.42125584140717903</v>
      </c>
    </row>
    <row r="114" spans="2:22">
      <c r="B114" s="294"/>
      <c r="C114" s="158" t="s">
        <v>76</v>
      </c>
      <c r="D114" s="128">
        <v>121.4414419278111</v>
      </c>
      <c r="E114" s="128">
        <v>93.968752121101602</v>
      </c>
      <c r="F114" s="128">
        <v>84.5898059510873</v>
      </c>
      <c r="G114" s="128">
        <v>77.047005582063491</v>
      </c>
      <c r="H114" s="128">
        <v>109.39590056184917</v>
      </c>
      <c r="I114" s="128">
        <v>103.76791682158704</v>
      </c>
      <c r="J114" s="122">
        <f t="shared" si="48"/>
        <v>100</v>
      </c>
      <c r="K114" s="122">
        <f t="shared" si="40"/>
        <v>11.057316307506975</v>
      </c>
      <c r="L114" s="122">
        <f t="shared" si="49"/>
        <v>96.736940988499896</v>
      </c>
      <c r="M114" s="122">
        <f t="shared" si="42"/>
        <v>9.9781213575400862</v>
      </c>
      <c r="N114" s="256">
        <f t="shared" si="43"/>
        <v>0.83730707581227404</v>
      </c>
    </row>
    <row r="115" spans="2:22">
      <c r="B115" s="294"/>
      <c r="C115" s="158" t="s">
        <v>77</v>
      </c>
      <c r="D115" s="128">
        <v>87.754477180519402</v>
      </c>
      <c r="E115" s="128">
        <v>104.198574157434</v>
      </c>
      <c r="F115" s="128">
        <v>108.04694866204659</v>
      </c>
      <c r="G115" s="128">
        <v>137.87495903918986</v>
      </c>
      <c r="H115" s="128">
        <v>62.562083183316687</v>
      </c>
      <c r="I115" s="128">
        <v>86.056761648589358</v>
      </c>
      <c r="J115" s="122">
        <f t="shared" si="48"/>
        <v>100</v>
      </c>
      <c r="K115" s="122">
        <f t="shared" si="40"/>
        <v>6.2227303338580944</v>
      </c>
      <c r="L115" s="122">
        <f t="shared" si="49"/>
        <v>95.49793462369864</v>
      </c>
      <c r="M115" s="122">
        <f t="shared" si="42"/>
        <v>22.247540147021436</v>
      </c>
      <c r="N115" s="256">
        <f t="shared" si="43"/>
        <v>0.85498307543668395</v>
      </c>
    </row>
    <row r="116" spans="2:22">
      <c r="B116" s="294"/>
      <c r="C116" s="158" t="s">
        <v>78</v>
      </c>
      <c r="D116" s="128">
        <v>99.288510832074167</v>
      </c>
      <c r="E116" s="128">
        <v>102.78991260489111</v>
      </c>
      <c r="F116" s="128">
        <v>97.921576563034719</v>
      </c>
      <c r="G116" s="128">
        <v>93.090367229849818</v>
      </c>
      <c r="H116" s="128">
        <v>88.068853754293144</v>
      </c>
      <c r="I116" s="128">
        <v>96.373191940576177</v>
      </c>
      <c r="J116" s="122">
        <f t="shared" si="48"/>
        <v>100</v>
      </c>
      <c r="K116" s="122">
        <f t="shared" si="40"/>
        <v>1.4496938275795048</v>
      </c>
      <c r="L116" s="122">
        <f t="shared" si="49"/>
        <v>92.510804308239713</v>
      </c>
      <c r="M116" s="122">
        <f t="shared" si="42"/>
        <v>2.4147068878795328</v>
      </c>
      <c r="N116" s="256">
        <f t="shared" si="43"/>
        <v>5.6444157126660073E-2</v>
      </c>
    </row>
    <row r="117" spans="2:22">
      <c r="B117" s="294"/>
      <c r="C117" s="158" t="s">
        <v>79</v>
      </c>
      <c r="D117" s="128">
        <v>93.997323130262629</v>
      </c>
      <c r="E117" s="128">
        <v>89.420887735565088</v>
      </c>
      <c r="F117" s="128">
        <v>116.5817891341723</v>
      </c>
      <c r="G117" s="128">
        <v>162.9374340568358</v>
      </c>
      <c r="H117" s="128">
        <v>176.0430567853268</v>
      </c>
      <c r="I117" s="128">
        <v>143.95277153791631</v>
      </c>
      <c r="J117" s="122">
        <f t="shared" si="48"/>
        <v>100</v>
      </c>
      <c r="K117" s="122">
        <f t="shared" si="40"/>
        <v>8.395489630312948</v>
      </c>
      <c r="L117" s="122">
        <f t="shared" si="49"/>
        <v>160.97775412669296</v>
      </c>
      <c r="M117" s="122">
        <f t="shared" si="42"/>
        <v>9.3153432730897663</v>
      </c>
      <c r="N117" s="256">
        <f t="shared" si="43"/>
        <v>8.2641516100964794E-3</v>
      </c>
    </row>
    <row r="118" spans="2:22">
      <c r="B118" s="294"/>
      <c r="C118" s="158" t="s">
        <v>80</v>
      </c>
      <c r="D118" s="128">
        <v>106.14547039749237</v>
      </c>
      <c r="E118" s="128">
        <v>95.50954962575068</v>
      </c>
      <c r="F118" s="128">
        <v>98.344979976756946</v>
      </c>
      <c r="G118" s="128">
        <v>116.46818677302994</v>
      </c>
      <c r="H118" s="128">
        <v>141.451101697279</v>
      </c>
      <c r="I118" s="128">
        <v>126.61107349912348</v>
      </c>
      <c r="J118" s="122">
        <f t="shared" si="48"/>
        <v>100</v>
      </c>
      <c r="K118" s="122">
        <f t="shared" si="40"/>
        <v>3.1798858010780404</v>
      </c>
      <c r="L118" s="122">
        <f>AVERAGE(G118:I118)</f>
        <v>128.17678732314414</v>
      </c>
      <c r="M118" s="122">
        <f t="shared" si="42"/>
        <v>7.2543114619770241</v>
      </c>
      <c r="N118" s="256">
        <f t="shared" si="43"/>
        <v>2.3641443530198904E-2</v>
      </c>
    </row>
    <row r="119" spans="2:22">
      <c r="B119" s="294"/>
      <c r="C119" s="158" t="s">
        <v>81</v>
      </c>
      <c r="D119" s="128">
        <v>102.78955975525379</v>
      </c>
      <c r="E119" s="128">
        <v>98.660075249815563</v>
      </c>
      <c r="F119" s="128">
        <v>98.550364994930661</v>
      </c>
      <c r="G119" s="128">
        <v>238.6774292126978</v>
      </c>
      <c r="H119" s="128">
        <v>154.26719870972303</v>
      </c>
      <c r="I119" s="128">
        <v>150.10461803620666</v>
      </c>
      <c r="J119" s="122">
        <f t="shared" si="48"/>
        <v>100</v>
      </c>
      <c r="K119" s="122">
        <f t="shared" si="40"/>
        <v>1.3951393963932301</v>
      </c>
      <c r="L119" s="122">
        <f t="shared" ref="L119:L122" si="50">AVERAGE(G119:I119)</f>
        <v>181.01641531954252</v>
      </c>
      <c r="M119" s="122">
        <f t="shared" si="42"/>
        <v>28.855537665272344</v>
      </c>
      <c r="N119" s="256">
        <f t="shared" si="43"/>
        <v>4.8594198102266423E-2</v>
      </c>
    </row>
    <row r="120" spans="2:22">
      <c r="B120" s="294"/>
      <c r="C120" s="158" t="s">
        <v>82</v>
      </c>
      <c r="D120" s="128">
        <v>86.578533492752655</v>
      </c>
      <c r="E120" s="128">
        <v>109.85168362875066</v>
      </c>
      <c r="F120" s="128">
        <v>103.56978287849665</v>
      </c>
      <c r="G120" s="128">
        <v>152.2757052178911</v>
      </c>
      <c r="H120" s="128">
        <v>145.70004734819869</v>
      </c>
      <c r="I120" s="128">
        <v>140.73800882002476</v>
      </c>
      <c r="J120" s="122">
        <f t="shared" si="48"/>
        <v>100</v>
      </c>
      <c r="K120" s="122">
        <f t="shared" si="40"/>
        <v>6.9514361025350242</v>
      </c>
      <c r="L120" s="122">
        <f t="shared" si="50"/>
        <v>146.2379204620382</v>
      </c>
      <c r="M120" s="122">
        <f t="shared" si="42"/>
        <v>3.3414862041352213</v>
      </c>
      <c r="N120" s="256">
        <f t="shared" si="43"/>
        <v>3.8946004345795765E-3</v>
      </c>
    </row>
    <row r="121" spans="2:22">
      <c r="B121" s="294"/>
      <c r="C121" s="158" t="s">
        <v>83</v>
      </c>
      <c r="D121" s="128">
        <v>105.79342002740582</v>
      </c>
      <c r="E121" s="128">
        <v>71.968809359387748</v>
      </c>
      <c r="F121" s="128">
        <v>122.23777061320642</v>
      </c>
      <c r="G121" s="128">
        <v>231.28972014048372</v>
      </c>
      <c r="H121" s="128">
        <v>358.96888102396878</v>
      </c>
      <c r="I121" s="128">
        <v>254.84486597719268</v>
      </c>
      <c r="J121" s="122">
        <f t="shared" si="48"/>
        <v>100</v>
      </c>
      <c r="K121" s="122">
        <f t="shared" si="40"/>
        <v>14.797690169921088</v>
      </c>
      <c r="L121" s="122">
        <f t="shared" si="50"/>
        <v>281.70115571388175</v>
      </c>
      <c r="M121" s="122">
        <f t="shared" si="42"/>
        <v>39.227699630037868</v>
      </c>
      <c r="N121" s="256">
        <f t="shared" si="43"/>
        <v>1.2312244062004062E-2</v>
      </c>
    </row>
    <row r="122" spans="2:22" ht="15.75" thickBot="1">
      <c r="B122" s="296"/>
      <c r="C122" s="162" t="s">
        <v>84</v>
      </c>
      <c r="D122" s="134">
        <v>98.884253127749545</v>
      </c>
      <c r="E122" s="134">
        <v>104.97824910012636</v>
      </c>
      <c r="F122" s="134">
        <v>96.13749777212405</v>
      </c>
      <c r="G122" s="134">
        <v>198.99714188532002</v>
      </c>
      <c r="H122" s="134">
        <v>213.25289736759962</v>
      </c>
      <c r="I122" s="134">
        <v>188.69198228910699</v>
      </c>
      <c r="J122" s="125">
        <f t="shared" si="48"/>
        <v>99.999999999999986</v>
      </c>
      <c r="K122" s="125">
        <f t="shared" si="40"/>
        <v>2.6123673378180783</v>
      </c>
      <c r="L122" s="125">
        <f t="shared" si="50"/>
        <v>200.31400718067553</v>
      </c>
      <c r="M122" s="125">
        <f t="shared" si="42"/>
        <v>7.1206328845081241</v>
      </c>
      <c r="N122" s="258">
        <f t="shared" si="43"/>
        <v>1.8883756468270429E-4</v>
      </c>
      <c r="P122" s="266"/>
      <c r="Q122" s="266"/>
      <c r="R122" s="266"/>
      <c r="S122" s="266"/>
      <c r="T122" s="266"/>
      <c r="U122" s="266"/>
      <c r="V122" s="266"/>
    </row>
    <row r="123" spans="2:22">
      <c r="D123" s="260"/>
      <c r="E123" s="261"/>
      <c r="F123" s="262"/>
      <c r="G123" s="262"/>
      <c r="H123" s="262"/>
      <c r="I123" s="262"/>
      <c r="J123" s="262"/>
      <c r="K123" s="262"/>
      <c r="L123" s="263"/>
      <c r="M123" s="263"/>
      <c r="N123" s="264"/>
      <c r="P123" s="266"/>
      <c r="Q123" s="266"/>
      <c r="R123" s="266"/>
      <c r="S123" s="266"/>
      <c r="T123" s="266"/>
      <c r="U123" s="266"/>
      <c r="V123" s="266"/>
    </row>
    <row r="124" spans="2:22">
      <c r="D124" s="260"/>
      <c r="E124" s="261"/>
      <c r="F124" s="262"/>
      <c r="G124" s="262"/>
      <c r="H124" s="262"/>
      <c r="I124" s="262"/>
      <c r="J124" s="262"/>
      <c r="K124" s="262"/>
      <c r="L124" s="263"/>
      <c r="M124" s="263"/>
      <c r="N124" s="264"/>
    </row>
  </sheetData>
  <mergeCells count="72">
    <mergeCell ref="B97:B109"/>
    <mergeCell ref="B110:B122"/>
    <mergeCell ref="B82:B83"/>
    <mergeCell ref="C82:C83"/>
    <mergeCell ref="D82:F83"/>
    <mergeCell ref="B30:B54"/>
    <mergeCell ref="B55:B79"/>
    <mergeCell ref="L82:M82"/>
    <mergeCell ref="N82:N83"/>
    <mergeCell ref="B84:B96"/>
    <mergeCell ref="B3:B4"/>
    <mergeCell ref="C3:C4"/>
    <mergeCell ref="D3:F4"/>
    <mergeCell ref="P15:P16"/>
    <mergeCell ref="G3:I4"/>
    <mergeCell ref="J3:K3"/>
    <mergeCell ref="L3:M3"/>
    <mergeCell ref="N3:N4"/>
    <mergeCell ref="B5:B29"/>
    <mergeCell ref="AW37:AW39"/>
    <mergeCell ref="AX37:AX39"/>
    <mergeCell ref="R38:T39"/>
    <mergeCell ref="U38:W39"/>
    <mergeCell ref="X38:Z39"/>
    <mergeCell ref="AA38:AC39"/>
    <mergeCell ref="AD38:AF39"/>
    <mergeCell ref="AG38:AI39"/>
    <mergeCell ref="AJ38:AK38"/>
    <mergeCell ref="AL38:AM38"/>
    <mergeCell ref="AN38:AO38"/>
    <mergeCell ref="AP38:AQ38"/>
    <mergeCell ref="AR38:AS38"/>
    <mergeCell ref="AT38:AU38"/>
    <mergeCell ref="R37:Z37"/>
    <mergeCell ref="AA37:AI37"/>
    <mergeCell ref="AJ37:AO37"/>
    <mergeCell ref="AP37:AU37"/>
    <mergeCell ref="AV37:AV39"/>
    <mergeCell ref="P17:P22"/>
    <mergeCell ref="P23:P28"/>
    <mergeCell ref="P29:P34"/>
    <mergeCell ref="P37:P39"/>
    <mergeCell ref="Q37:Q39"/>
    <mergeCell ref="AA15:AB15"/>
    <mergeCell ref="AC15:AD15"/>
    <mergeCell ref="AE15:AF15"/>
    <mergeCell ref="AG15:AG16"/>
    <mergeCell ref="AH15:AH16"/>
    <mergeCell ref="Q15:Q16"/>
    <mergeCell ref="R15:T16"/>
    <mergeCell ref="U15:W16"/>
    <mergeCell ref="X15:Z16"/>
    <mergeCell ref="G82:I83"/>
    <mergeCell ref="J82:K82"/>
    <mergeCell ref="P57:P58"/>
    <mergeCell ref="P40:P44"/>
    <mergeCell ref="P45:P49"/>
    <mergeCell ref="P50:P54"/>
    <mergeCell ref="AC57:AN57"/>
    <mergeCell ref="Q58:T58"/>
    <mergeCell ref="U58:X58"/>
    <mergeCell ref="Y58:AB58"/>
    <mergeCell ref="AC58:AF58"/>
    <mergeCell ref="AG58:AJ58"/>
    <mergeCell ref="AK58:AN58"/>
    <mergeCell ref="Q57:AB57"/>
    <mergeCell ref="Q3:S3"/>
    <mergeCell ref="T3:V3"/>
    <mergeCell ref="Q7:S7"/>
    <mergeCell ref="T7:V7"/>
    <mergeCell ref="Q11:S11"/>
    <mergeCell ref="T11:V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Supple Fig. 1</vt:lpstr>
      <vt:lpstr>Supple Fig. 2</vt:lpstr>
      <vt:lpstr>Supple Fig. 3</vt:lpstr>
      <vt:lpstr>Supple Fig. 4</vt:lpstr>
      <vt:lpstr>Supple Fig. 5</vt:lpstr>
      <vt:lpstr>Supple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Ma,Li</cp:lastModifiedBy>
  <dcterms:created xsi:type="dcterms:W3CDTF">2015-06-05T18:19:34Z</dcterms:created>
  <dcterms:modified xsi:type="dcterms:W3CDTF">2021-11-16T03:49:52Z</dcterms:modified>
</cp:coreProperties>
</file>