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tif" ContentType="image/tiff"/>
  <Default Extension="tiff" ContentType="image/tiff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王丽媛\Desktop\NC revise\raw data\"/>
    </mc:Choice>
  </mc:AlternateContent>
  <xr:revisionPtr revIDLastSave="0" documentId="13_ncr:1_{006546CB-4426-40B1-AC6A-CC601C06E7F6}" xr6:coauthVersionLast="47" xr6:coauthVersionMax="47" xr10:uidLastSave="{00000000-0000-0000-0000-000000000000}"/>
  <bookViews>
    <workbookView xWindow="-108" yWindow="-108" windowWidth="23256" windowHeight="12576" tabRatio="841" firstSheet="61" activeTab="72" xr2:uid="{00000000-000D-0000-FFFF-FFFF00000000}"/>
  </bookViews>
  <sheets>
    <sheet name="Figure 1e" sheetId="31" r:id="rId1"/>
    <sheet name="Figure 1f" sheetId="32" r:id="rId2"/>
    <sheet name="Figure 1h" sheetId="33" r:id="rId3"/>
    <sheet name="Figure 1i" sheetId="34" r:id="rId4"/>
    <sheet name="Figure 2a" sheetId="7" r:id="rId5"/>
    <sheet name="Figure 2d" sheetId="83" r:id="rId6"/>
    <sheet name="Figure 2e" sheetId="22" r:id="rId7"/>
    <sheet name="Figure 3a" sheetId="25" r:id="rId8"/>
    <sheet name="Figure 3b" sheetId="26" r:id="rId9"/>
    <sheet name="Figure 3c" sheetId="35" r:id="rId10"/>
    <sheet name="Figure 3d" sheetId="36" r:id="rId11"/>
    <sheet name="Figure 3e" sheetId="37" r:id="rId12"/>
    <sheet name="Figure 3f" sheetId="38" r:id="rId13"/>
    <sheet name="Figure 3g" sheetId="39" r:id="rId14"/>
    <sheet name="Figure 4a" sheetId="17" r:id="rId15"/>
    <sheet name="Figure 4b" sheetId="40" r:id="rId16"/>
    <sheet name="Figure 4c" sheetId="41" r:id="rId17"/>
    <sheet name="Figure 4d" sheetId="97" r:id="rId18"/>
    <sheet name="Figure 4e" sheetId="102" r:id="rId19"/>
    <sheet name="Figure 4f" sheetId="43" r:id="rId20"/>
    <sheet name="Figure 5a" sheetId="84" r:id="rId21"/>
    <sheet name="Figure 5b" sheetId="85" r:id="rId22"/>
    <sheet name="Figure 5c" sheetId="44" r:id="rId23"/>
    <sheet name="Figure 5d" sheetId="86" r:id="rId24"/>
    <sheet name="Figure 5e" sheetId="87" r:id="rId25"/>
    <sheet name="Figure 5f" sheetId="45" r:id="rId26"/>
    <sheet name="Figure 6a" sheetId="46" r:id="rId27"/>
    <sheet name="Figure 6b" sheetId="47" r:id="rId28"/>
    <sheet name="Figure 6e" sheetId="48" r:id="rId29"/>
    <sheet name="Figure 6f" sheetId="88" r:id="rId30"/>
    <sheet name="Figure 6g" sheetId="49" r:id="rId31"/>
    <sheet name="Figure 6h" sheetId="89" r:id="rId32"/>
    <sheet name="Figure 7a" sheetId="50" r:id="rId33"/>
    <sheet name="Figure 7b" sheetId="51" r:id="rId34"/>
    <sheet name="Figure 7c" sheetId="52" r:id="rId35"/>
    <sheet name="Figure 7d" sheetId="90" r:id="rId36"/>
    <sheet name="Figure 7e" sheetId="91" r:id="rId37"/>
    <sheet name="Figure S1c" sheetId="53" r:id="rId38"/>
    <sheet name="Figure S1d" sheetId="54" r:id="rId39"/>
    <sheet name="Figure S1e " sheetId="55" r:id="rId40"/>
    <sheet name="Figure S2a" sheetId="56" r:id="rId41"/>
    <sheet name="Figure S2b" sheetId="57" r:id="rId42"/>
    <sheet name="Figure S2c" sheetId="58" r:id="rId43"/>
    <sheet name="Figure S2d" sheetId="59" r:id="rId44"/>
    <sheet name="Figure S2e" sheetId="60" r:id="rId45"/>
    <sheet name="Figure S2f" sheetId="61" r:id="rId46"/>
    <sheet name="Figure S3a" sheetId="92" r:id="rId47"/>
    <sheet name="Figure S3b" sheetId="62" r:id="rId48"/>
    <sheet name="Figure S3c" sheetId="63" r:id="rId49"/>
    <sheet name="Figure S3d" sheetId="64" r:id="rId50"/>
    <sheet name="Figure S3e" sheetId="65" r:id="rId51"/>
    <sheet name="Figure S3f" sheetId="66" r:id="rId52"/>
    <sheet name="Figure S4a" sheetId="67" r:id="rId53"/>
    <sheet name="Figure S4b" sheetId="68" r:id="rId54"/>
    <sheet name="Figure S4c" sheetId="69" r:id="rId55"/>
    <sheet name="Figure S4d" sheetId="98" r:id="rId56"/>
    <sheet name="Figure S4e" sheetId="70" r:id="rId57"/>
    <sheet name="Figure S4f" sheetId="99" r:id="rId58"/>
    <sheet name="Figure S4g" sheetId="73" r:id="rId59"/>
    <sheet name="Figure S4h" sheetId="74" r:id="rId60"/>
    <sheet name="Figure S4i" sheetId="75" r:id="rId61"/>
    <sheet name="Figure S5a" sheetId="76" r:id="rId62"/>
    <sheet name="Figure S5b" sheetId="78" r:id="rId63"/>
    <sheet name="Figure S5c" sheetId="77" r:id="rId64"/>
    <sheet name="Figure S5d" sheetId="103" r:id="rId65"/>
    <sheet name="Figure S6a" sheetId="94" r:id="rId66"/>
    <sheet name="Figure S6b" sheetId="95" r:id="rId67"/>
    <sheet name="Figure S7a" sheetId="96" r:id="rId68"/>
    <sheet name="Figure S7b" sheetId="110" r:id="rId69"/>
    <sheet name="Figure S7c" sheetId="29" r:id="rId70"/>
    <sheet name="Figure S7d" sheetId="109" r:id="rId71"/>
    <sheet name="Figure S7e" sheetId="100" r:id="rId72"/>
    <sheet name="Figure S7f" sheetId="101" r:id="rId7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0" i="109" l="1"/>
  <c r="P20" i="109"/>
  <c r="M20" i="109"/>
  <c r="L20" i="109"/>
  <c r="P19" i="109"/>
  <c r="L19" i="109"/>
  <c r="P18" i="109"/>
  <c r="L18" i="109"/>
  <c r="P17" i="109"/>
  <c r="L17" i="109"/>
  <c r="Q15" i="109"/>
  <c r="P15" i="109"/>
  <c r="M15" i="109"/>
  <c r="L15" i="109"/>
  <c r="P14" i="109"/>
  <c r="L14" i="109"/>
  <c r="P13" i="109"/>
  <c r="L13" i="109"/>
  <c r="P12" i="109"/>
  <c r="L12" i="109"/>
  <c r="Q10" i="109"/>
  <c r="P10" i="109"/>
  <c r="M10" i="109"/>
  <c r="L10" i="109"/>
  <c r="P9" i="109"/>
  <c r="L9" i="109"/>
  <c r="P8" i="109"/>
  <c r="L8" i="109"/>
  <c r="P7" i="109"/>
  <c r="L7" i="109"/>
  <c r="S24" i="39"/>
  <c r="R24" i="39"/>
  <c r="O24" i="39"/>
  <c r="N24" i="39"/>
  <c r="R23" i="39"/>
  <c r="N23" i="39"/>
  <c r="R22" i="39"/>
  <c r="N22" i="39"/>
  <c r="R21" i="39"/>
  <c r="N21" i="39"/>
  <c r="S19" i="39"/>
  <c r="R19" i="39"/>
  <c r="O19" i="39"/>
  <c r="N19" i="39"/>
  <c r="R18" i="39"/>
  <c r="N18" i="39"/>
  <c r="R17" i="39"/>
  <c r="N17" i="39"/>
  <c r="R16" i="39"/>
  <c r="N16" i="39"/>
  <c r="S14" i="39"/>
  <c r="R14" i="39"/>
  <c r="O14" i="39"/>
  <c r="N14" i="39"/>
  <c r="R13" i="39"/>
  <c r="N13" i="39"/>
  <c r="R12" i="39"/>
  <c r="N12" i="39"/>
  <c r="R11" i="39"/>
  <c r="N11" i="39"/>
  <c r="R25" i="26"/>
  <c r="Q25" i="26"/>
  <c r="N25" i="26"/>
  <c r="M25" i="26"/>
  <c r="Q24" i="26"/>
  <c r="M24" i="26"/>
  <c r="Q23" i="26"/>
  <c r="M23" i="26"/>
  <c r="Q22" i="26"/>
  <c r="M22" i="26"/>
  <c r="Q21" i="26"/>
  <c r="M21" i="26"/>
  <c r="Q20" i="26"/>
  <c r="M20" i="26"/>
  <c r="R18" i="26"/>
  <c r="Q18" i="26"/>
  <c r="N18" i="26"/>
  <c r="M18" i="26"/>
  <c r="Q17" i="26"/>
  <c r="M17" i="26"/>
  <c r="Q16" i="26"/>
  <c r="M16" i="26"/>
  <c r="Q15" i="26"/>
  <c r="M15" i="26"/>
  <c r="Q14" i="26"/>
  <c r="M14" i="26"/>
  <c r="Q13" i="26"/>
  <c r="M13" i="26"/>
  <c r="R11" i="26"/>
  <c r="Q11" i="26"/>
  <c r="N11" i="26"/>
  <c r="M11" i="26"/>
  <c r="Q10" i="26"/>
  <c r="M10" i="26"/>
  <c r="Q9" i="26"/>
  <c r="M9" i="26"/>
  <c r="Q8" i="26"/>
  <c r="M8" i="26"/>
  <c r="Q7" i="26"/>
  <c r="M7" i="26"/>
  <c r="Q6" i="26"/>
  <c r="M6" i="26"/>
  <c r="T25" i="63"/>
  <c r="S25" i="63"/>
  <c r="S24" i="63"/>
  <c r="S23" i="63"/>
  <c r="S22" i="63"/>
  <c r="S21" i="63"/>
  <c r="S20" i="63"/>
  <c r="T18" i="63"/>
  <c r="S18" i="63"/>
  <c r="S17" i="63"/>
  <c r="S16" i="63"/>
  <c r="S15" i="63"/>
  <c r="S14" i="63"/>
  <c r="S13" i="63"/>
  <c r="T11" i="63"/>
  <c r="S11" i="63"/>
  <c r="S10" i="63"/>
  <c r="S9" i="63"/>
  <c r="S8" i="63"/>
  <c r="S7" i="63"/>
  <c r="S6" i="63"/>
  <c r="P25" i="63"/>
  <c r="O25" i="63"/>
  <c r="O24" i="63"/>
  <c r="O23" i="63"/>
  <c r="O22" i="63"/>
  <c r="O21" i="63"/>
  <c r="O20" i="63"/>
  <c r="P18" i="63"/>
  <c r="O18" i="63"/>
  <c r="O17" i="63"/>
  <c r="O16" i="63"/>
  <c r="O15" i="63"/>
  <c r="O14" i="63"/>
  <c r="O13" i="63"/>
  <c r="P11" i="63"/>
  <c r="O11" i="63"/>
  <c r="O10" i="63"/>
  <c r="O9" i="63"/>
  <c r="O8" i="63"/>
  <c r="O7" i="63"/>
  <c r="O6" i="63"/>
  <c r="X25" i="66"/>
  <c r="W25" i="66"/>
  <c r="T25" i="66"/>
  <c r="S25" i="66"/>
  <c r="W24" i="66"/>
  <c r="S24" i="66"/>
  <c r="W23" i="66"/>
  <c r="S23" i="66"/>
  <c r="W22" i="66"/>
  <c r="S22" i="66"/>
  <c r="W21" i="66"/>
  <c r="S21" i="66"/>
  <c r="W20" i="66"/>
  <c r="S20" i="66"/>
  <c r="X18" i="66"/>
  <c r="W18" i="66"/>
  <c r="T18" i="66"/>
  <c r="S18" i="66"/>
  <c r="W17" i="66"/>
  <c r="S17" i="66"/>
  <c r="W16" i="66"/>
  <c r="S16" i="66"/>
  <c r="W15" i="66"/>
  <c r="S15" i="66"/>
  <c r="W14" i="66"/>
  <c r="S14" i="66"/>
  <c r="W13" i="66"/>
  <c r="S13" i="66"/>
  <c r="X11" i="66"/>
  <c r="W11" i="66"/>
  <c r="T11" i="66"/>
  <c r="S11" i="66"/>
  <c r="W10" i="66"/>
  <c r="S10" i="66"/>
  <c r="W9" i="66"/>
  <c r="S9" i="66"/>
  <c r="W8" i="66"/>
  <c r="S8" i="66"/>
  <c r="W7" i="66"/>
  <c r="S7" i="66"/>
  <c r="T20" i="99"/>
  <c r="S20" i="99"/>
  <c r="P20" i="99"/>
  <c r="O20" i="99"/>
  <c r="S19" i="99"/>
  <c r="O19" i="99"/>
  <c r="S18" i="99"/>
  <c r="O18" i="99"/>
  <c r="S17" i="99"/>
  <c r="O17" i="99"/>
  <c r="T15" i="99"/>
  <c r="S15" i="99"/>
  <c r="P15" i="99"/>
  <c r="O15" i="99"/>
  <c r="S14" i="99"/>
  <c r="O14" i="99"/>
  <c r="S13" i="99"/>
  <c r="O13" i="99"/>
  <c r="S12" i="99"/>
  <c r="O12" i="99"/>
  <c r="T10" i="99"/>
  <c r="S10" i="99"/>
  <c r="P10" i="99"/>
  <c r="O10" i="99"/>
  <c r="S9" i="99"/>
  <c r="O9" i="99"/>
  <c r="S8" i="99"/>
  <c r="O8" i="99"/>
  <c r="T26" i="29" l="1"/>
  <c r="S26" i="29"/>
  <c r="S25" i="29"/>
  <c r="S24" i="29"/>
  <c r="S23" i="29"/>
  <c r="S22" i="29"/>
  <c r="S21" i="29"/>
  <c r="T19" i="29"/>
  <c r="S19" i="29"/>
  <c r="S18" i="29"/>
  <c r="S17" i="29"/>
  <c r="S16" i="29"/>
  <c r="S15" i="29"/>
  <c r="S14" i="29"/>
  <c r="T12" i="29"/>
  <c r="S12" i="29"/>
  <c r="S11" i="29"/>
  <c r="S10" i="29"/>
  <c r="S9" i="29"/>
  <c r="S8" i="29"/>
  <c r="S7" i="29"/>
  <c r="P26" i="29"/>
  <c r="O26" i="29"/>
  <c r="O25" i="29"/>
  <c r="O24" i="29"/>
  <c r="O23" i="29"/>
  <c r="O22" i="29"/>
  <c r="P19" i="29"/>
  <c r="O19" i="29"/>
  <c r="O18" i="29"/>
  <c r="O17" i="29"/>
  <c r="O16" i="29"/>
  <c r="O15" i="29"/>
  <c r="O14" i="29"/>
  <c r="P12" i="29"/>
  <c r="O12" i="29"/>
  <c r="O11" i="29"/>
  <c r="O10" i="29"/>
  <c r="O9" i="29"/>
  <c r="O8" i="29"/>
  <c r="O7" i="29"/>
</calcChain>
</file>

<file path=xl/sharedStrings.xml><?xml version="1.0" encoding="utf-8"?>
<sst xmlns="http://schemas.openxmlformats.org/spreadsheetml/2006/main" count="276" uniqueCount="164">
  <si>
    <t>Ctrl</t>
    <phoneticPr fontId="1" type="noConversion"/>
  </si>
  <si>
    <t>Ctrl</t>
  </si>
  <si>
    <t>NCL</t>
  </si>
  <si>
    <t>PRMT5</t>
  </si>
  <si>
    <t>ODC</t>
  </si>
  <si>
    <t>SRSF1</t>
  </si>
  <si>
    <t>MCT1</t>
  </si>
  <si>
    <t>YWHAZ</t>
  </si>
  <si>
    <t>Figure 2e</t>
    <phoneticPr fontId="1" type="noConversion"/>
  </si>
  <si>
    <t>Figure 2d</t>
    <phoneticPr fontId="1" type="noConversion"/>
  </si>
  <si>
    <t>IgG</t>
  </si>
  <si>
    <t>a-MYCN</t>
  </si>
  <si>
    <t>EZH2 sh#1</t>
    <phoneticPr fontId="1" type="noConversion"/>
  </si>
  <si>
    <t>NCL</t>
    <phoneticPr fontId="1" type="noConversion"/>
  </si>
  <si>
    <t>PRMT5</t>
    <phoneticPr fontId="1" type="noConversion"/>
  </si>
  <si>
    <t>Time</t>
    <phoneticPr fontId="1" type="noConversion"/>
  </si>
  <si>
    <t>Relative Volume</t>
    <phoneticPr fontId="1" type="noConversion"/>
  </si>
  <si>
    <t>log2(Relative Volume)</t>
    <phoneticPr fontId="1" type="noConversion"/>
  </si>
  <si>
    <t>sg#2</t>
    <phoneticPr fontId="1" type="noConversion"/>
  </si>
  <si>
    <t>Time</t>
  </si>
  <si>
    <t>Relative Volume</t>
  </si>
  <si>
    <t>log2(Relative Volume)</t>
  </si>
  <si>
    <t>EZH2—</t>
    <phoneticPr fontId="1" type="noConversion"/>
  </si>
  <si>
    <t>EZH2+</t>
    <phoneticPr fontId="1" type="noConversion"/>
  </si>
  <si>
    <t>days</t>
    <phoneticPr fontId="1" type="noConversion"/>
  </si>
  <si>
    <t>Ctrl+EZH2 WT</t>
    <phoneticPr fontId="1" type="noConversion"/>
  </si>
  <si>
    <t>s#1</t>
    <phoneticPr fontId="1" type="noConversion"/>
  </si>
  <si>
    <t>sh#1+EZH2 WT</t>
    <phoneticPr fontId="1" type="noConversion"/>
  </si>
  <si>
    <t>Ctrl+EZH2 H689A</t>
    <phoneticPr fontId="1" type="noConversion"/>
  </si>
  <si>
    <t>sh#1+EZH2 H689A</t>
    <phoneticPr fontId="1" type="noConversion"/>
  </si>
  <si>
    <t>DMSO</t>
  </si>
  <si>
    <t>DZNep</t>
  </si>
  <si>
    <t>GSK126</t>
  </si>
  <si>
    <t>EPZ-6438</t>
  </si>
  <si>
    <t>sh#1</t>
    <phoneticPr fontId="1" type="noConversion"/>
  </si>
  <si>
    <t>sh#1+MYCN T50A</t>
    <phoneticPr fontId="1" type="noConversion"/>
  </si>
  <si>
    <t>DMSO+Vec</t>
  </si>
  <si>
    <t>DZNep+Vec</t>
  </si>
  <si>
    <t>DZNep+Flag N-Myc T50A</t>
  </si>
  <si>
    <t>DZNep 0.75</t>
  </si>
  <si>
    <t>DZNep 1.5</t>
  </si>
  <si>
    <t>DZNep 3</t>
  </si>
  <si>
    <t>DZNep 6</t>
  </si>
  <si>
    <t>GSK126 25</t>
  </si>
  <si>
    <t>GSK126 50</t>
  </si>
  <si>
    <t>GSK126 100</t>
  </si>
  <si>
    <t>GSK126 150</t>
  </si>
  <si>
    <t>Tumor weight</t>
    <phoneticPr fontId="1" type="noConversion"/>
  </si>
  <si>
    <t>Ezh2 sh#1</t>
  </si>
  <si>
    <t>Ezh2 sh#2</t>
  </si>
  <si>
    <t>SUV</t>
    <phoneticPr fontId="1" type="noConversion"/>
  </si>
  <si>
    <t>MYCN</t>
  </si>
  <si>
    <t>MYCN</t>
    <phoneticPr fontId="1" type="noConversion"/>
  </si>
  <si>
    <t>EZH2</t>
  </si>
  <si>
    <t>EZH2</t>
    <phoneticPr fontId="1" type="noConversion"/>
  </si>
  <si>
    <t>EZH2 sh#1</t>
  </si>
  <si>
    <t>EZH2 sh#2</t>
    <phoneticPr fontId="1" type="noConversion"/>
  </si>
  <si>
    <t>Kelly</t>
  </si>
  <si>
    <t>Kelly</t>
    <phoneticPr fontId="1" type="noConversion"/>
  </si>
  <si>
    <t>SK-N-BE2</t>
  </si>
  <si>
    <t>SK-N-BE2</t>
    <phoneticPr fontId="1" type="noConversion"/>
  </si>
  <si>
    <t>SMS-KAN</t>
  </si>
  <si>
    <t>SK-N-AS</t>
  </si>
  <si>
    <t>SH-SY5Y</t>
  </si>
  <si>
    <t>NBLS</t>
  </si>
  <si>
    <t>EZH2 sg#1</t>
  </si>
  <si>
    <t>EZH2 sg#2</t>
  </si>
  <si>
    <t>MYC</t>
    <phoneticPr fontId="1" type="noConversion"/>
  </si>
  <si>
    <t>Ctrl+EZH sh#1</t>
    <phoneticPr fontId="1" type="noConversion"/>
  </si>
  <si>
    <t>shFBW7+EZH2 sh#1</t>
    <phoneticPr fontId="1" type="noConversion"/>
  </si>
  <si>
    <t>DMSO</t>
    <phoneticPr fontId="1" type="noConversion"/>
  </si>
  <si>
    <t>DZNep</t>
    <phoneticPr fontId="1" type="noConversion"/>
  </si>
  <si>
    <t>Ctrl+Vec</t>
    <phoneticPr fontId="1" type="noConversion"/>
  </si>
  <si>
    <t>EZH2 sh#1+Vec</t>
    <phoneticPr fontId="1" type="noConversion"/>
  </si>
  <si>
    <t>Ctrl+SUZ12</t>
    <phoneticPr fontId="1" type="noConversion"/>
  </si>
  <si>
    <t>EZH2 sh#1+SUZ12</t>
    <phoneticPr fontId="1" type="noConversion"/>
  </si>
  <si>
    <t>DMSO+EZH2 sh1#</t>
  </si>
  <si>
    <t>DZNep+EZH2 sh1#</t>
  </si>
  <si>
    <t>DMSO+Ctrl</t>
    <phoneticPr fontId="1" type="noConversion"/>
  </si>
  <si>
    <t>DZNep+Ctrl</t>
    <phoneticPr fontId="1" type="noConversion"/>
  </si>
  <si>
    <t>EZH2 sh#1+MYC T58A</t>
    <phoneticPr fontId="1" type="noConversion"/>
  </si>
  <si>
    <t>Ezh2</t>
  </si>
  <si>
    <t>NCI-H526</t>
  </si>
  <si>
    <t>NCI-H82</t>
  </si>
  <si>
    <t>Daudi</t>
  </si>
  <si>
    <t>EZH2 sg#2</t>
    <phoneticPr fontId="1" type="noConversion"/>
  </si>
  <si>
    <t>Figure 1e</t>
    <phoneticPr fontId="1" type="noConversion"/>
  </si>
  <si>
    <t>Figure 1f</t>
    <phoneticPr fontId="1" type="noConversion"/>
  </si>
  <si>
    <t>Figure 1h</t>
    <phoneticPr fontId="1" type="noConversion"/>
  </si>
  <si>
    <t>Figure 1i</t>
    <phoneticPr fontId="1" type="noConversion"/>
  </si>
  <si>
    <t>Figure 2a</t>
    <phoneticPr fontId="1" type="noConversion"/>
  </si>
  <si>
    <t>Figure 3a</t>
    <phoneticPr fontId="1" type="noConversion"/>
  </si>
  <si>
    <t>Figure 3b</t>
    <phoneticPr fontId="1" type="noConversion"/>
  </si>
  <si>
    <t>Figure 3c</t>
    <phoneticPr fontId="1" type="noConversion"/>
  </si>
  <si>
    <t>Figure 3d</t>
    <phoneticPr fontId="1" type="noConversion"/>
  </si>
  <si>
    <t>Figure 3e</t>
    <phoneticPr fontId="1" type="noConversion"/>
  </si>
  <si>
    <t>Figure 3f</t>
    <phoneticPr fontId="1" type="noConversion"/>
  </si>
  <si>
    <t>Figure 3g</t>
    <phoneticPr fontId="1" type="noConversion"/>
  </si>
  <si>
    <t>Figure 4a</t>
    <phoneticPr fontId="1" type="noConversion"/>
  </si>
  <si>
    <t>Figure 4b</t>
    <phoneticPr fontId="1" type="noConversion"/>
  </si>
  <si>
    <t>Figure 4c</t>
    <phoneticPr fontId="1" type="noConversion"/>
  </si>
  <si>
    <t>Figure 4d</t>
    <phoneticPr fontId="1" type="noConversion"/>
  </si>
  <si>
    <t>Figure 4e</t>
    <phoneticPr fontId="1" type="noConversion"/>
  </si>
  <si>
    <t>Figure 4f</t>
    <phoneticPr fontId="1" type="noConversion"/>
  </si>
  <si>
    <t xml:space="preserve"> </t>
    <phoneticPr fontId="1" type="noConversion"/>
  </si>
  <si>
    <r>
      <rPr>
        <b/>
        <i/>
        <sz val="10"/>
        <rFont val="Arial"/>
        <family val="2"/>
      </rPr>
      <t>Ezh2</t>
    </r>
    <r>
      <rPr>
        <b/>
        <sz val="10"/>
        <rFont val="Arial"/>
        <family val="2"/>
      </rPr>
      <t>f/f</t>
    </r>
    <phoneticPr fontId="1" type="noConversion"/>
  </si>
  <si>
    <t>Ezh2f/f TH-cre</t>
    <phoneticPr fontId="1" type="noConversion"/>
  </si>
  <si>
    <t>Relatve protein level</t>
    <phoneticPr fontId="1" type="noConversion"/>
  </si>
  <si>
    <t>Figure 5a</t>
    <phoneticPr fontId="1" type="noConversion"/>
  </si>
  <si>
    <t>Figure 5b</t>
    <phoneticPr fontId="1" type="noConversion"/>
  </si>
  <si>
    <t>Figure 5c</t>
    <phoneticPr fontId="1" type="noConversion"/>
  </si>
  <si>
    <t>Figure 5d</t>
    <phoneticPr fontId="1" type="noConversion"/>
  </si>
  <si>
    <t>Figure 5e</t>
    <phoneticPr fontId="1" type="noConversion"/>
  </si>
  <si>
    <t>Figure 5f</t>
    <phoneticPr fontId="1" type="noConversion"/>
  </si>
  <si>
    <t>Figure 6a</t>
    <phoneticPr fontId="1" type="noConversion"/>
  </si>
  <si>
    <t>Figure 6b</t>
    <phoneticPr fontId="1" type="noConversion"/>
  </si>
  <si>
    <t>Figure 6e</t>
    <phoneticPr fontId="1" type="noConversion"/>
  </si>
  <si>
    <t>Figure 6f</t>
    <phoneticPr fontId="1" type="noConversion"/>
  </si>
  <si>
    <t>Figure 6g</t>
    <phoneticPr fontId="1" type="noConversion"/>
  </si>
  <si>
    <t>Figure 6h</t>
    <phoneticPr fontId="1" type="noConversion"/>
  </si>
  <si>
    <t>Figure 7a</t>
    <phoneticPr fontId="1" type="noConversion"/>
  </si>
  <si>
    <t>Figure 7b</t>
    <phoneticPr fontId="1" type="noConversion"/>
  </si>
  <si>
    <t>Figure 7c</t>
    <phoneticPr fontId="1" type="noConversion"/>
  </si>
  <si>
    <t>Figure 7d</t>
    <phoneticPr fontId="1" type="noConversion"/>
  </si>
  <si>
    <t>Figure 7e</t>
    <phoneticPr fontId="1" type="noConversion"/>
  </si>
  <si>
    <t>Figure S1c</t>
    <phoneticPr fontId="1" type="noConversion"/>
  </si>
  <si>
    <t>Figure S1d</t>
    <phoneticPr fontId="1" type="noConversion"/>
  </si>
  <si>
    <t>Figure S1e</t>
    <phoneticPr fontId="1" type="noConversion"/>
  </si>
  <si>
    <t>Figure S2a</t>
    <phoneticPr fontId="1" type="noConversion"/>
  </si>
  <si>
    <t>Figure S2b</t>
    <phoneticPr fontId="1" type="noConversion"/>
  </si>
  <si>
    <t>Figure S2c</t>
    <phoneticPr fontId="1" type="noConversion"/>
  </si>
  <si>
    <t>Figure S2d</t>
    <phoneticPr fontId="1" type="noConversion"/>
  </si>
  <si>
    <t>Figure S2e</t>
    <phoneticPr fontId="1" type="noConversion"/>
  </si>
  <si>
    <t>Figure S2f</t>
    <phoneticPr fontId="1" type="noConversion"/>
  </si>
  <si>
    <t>Figure S3a</t>
    <phoneticPr fontId="1" type="noConversion"/>
  </si>
  <si>
    <t>Figure S3b</t>
    <phoneticPr fontId="1" type="noConversion"/>
  </si>
  <si>
    <t>Figure S3c</t>
    <phoneticPr fontId="1" type="noConversion"/>
  </si>
  <si>
    <t>Figure S3d</t>
    <phoneticPr fontId="1" type="noConversion"/>
  </si>
  <si>
    <t>Figure S3e</t>
    <phoneticPr fontId="1" type="noConversion"/>
  </si>
  <si>
    <t>Figure S3f</t>
    <phoneticPr fontId="1" type="noConversion"/>
  </si>
  <si>
    <t>Figure S4a</t>
    <phoneticPr fontId="1" type="noConversion"/>
  </si>
  <si>
    <t>Figure S4b</t>
    <phoneticPr fontId="1" type="noConversion"/>
  </si>
  <si>
    <t>Figure S4c</t>
    <phoneticPr fontId="1" type="noConversion"/>
  </si>
  <si>
    <t>Figure S4d</t>
    <phoneticPr fontId="1" type="noConversion"/>
  </si>
  <si>
    <t>Figure S4e</t>
    <phoneticPr fontId="1" type="noConversion"/>
  </si>
  <si>
    <t>Figure S4f</t>
    <phoneticPr fontId="1" type="noConversion"/>
  </si>
  <si>
    <t>Figure S4g</t>
    <phoneticPr fontId="1" type="noConversion"/>
  </si>
  <si>
    <t>Figure S4h</t>
    <phoneticPr fontId="1" type="noConversion"/>
  </si>
  <si>
    <t>Figure S4i</t>
    <phoneticPr fontId="1" type="noConversion"/>
  </si>
  <si>
    <t>Figure S5a</t>
    <phoneticPr fontId="1" type="noConversion"/>
  </si>
  <si>
    <t>Figure S5b</t>
    <phoneticPr fontId="1" type="noConversion"/>
  </si>
  <si>
    <t>Figure S5c</t>
    <phoneticPr fontId="1" type="noConversion"/>
  </si>
  <si>
    <t>Figure S5d</t>
    <phoneticPr fontId="1" type="noConversion"/>
  </si>
  <si>
    <t>Figure S6a</t>
    <phoneticPr fontId="1" type="noConversion"/>
  </si>
  <si>
    <t>Ezh2 sh#1</t>
    <phoneticPr fontId="1" type="noConversion"/>
  </si>
  <si>
    <t>Ezh2 sh#2</t>
    <phoneticPr fontId="1" type="noConversion"/>
  </si>
  <si>
    <t>Figure S6b</t>
    <phoneticPr fontId="1" type="noConversion"/>
  </si>
  <si>
    <t>Tumor weight(g)</t>
    <phoneticPr fontId="1" type="noConversion"/>
  </si>
  <si>
    <t>Figure S7b</t>
    <phoneticPr fontId="1" type="noConversion"/>
  </si>
  <si>
    <t>Figure S7a</t>
    <phoneticPr fontId="1" type="noConversion"/>
  </si>
  <si>
    <t>Figure S7c</t>
    <phoneticPr fontId="1" type="noConversion"/>
  </si>
  <si>
    <t>Figure S7d</t>
    <phoneticPr fontId="1" type="noConversion"/>
  </si>
  <si>
    <t>Figure S7e</t>
    <phoneticPr fontId="1" type="noConversion"/>
  </si>
  <si>
    <t>Figure S7f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</si>
</sst>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rgb="FFFF0000"/>
      <name val="Arial"/>
      <family val="2"/>
    </font>
    <font>
      <b/>
      <sz val="11"/>
      <color theme="1"/>
      <name val="等线"/>
      <family val="3"/>
      <charset val="134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等线"/>
      <family val="2"/>
      <charset val="134"/>
      <scheme val="minor"/>
    </font>
    <font>
      <b/>
      <i/>
      <sz val="10"/>
      <name val="Arial"/>
      <family val="2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0" borderId="0">
      <alignment vertical="center"/>
    </xf>
  </cellStyleXfs>
  <cellXfs count="42">
    <xf numFmtId="0" fontId="0" fillId="0" borderId="0" xfId="0"/>
    <xf numFmtId="0" fontId="2" fillId="2" borderId="0" xfId="0" applyFont="1" applyFill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2" fillId="2" borderId="0" xfId="0" applyFont="1" applyFill="1"/>
    <xf numFmtId="0" fontId="5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/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2">
    <cellStyle name="常规" xfId="0" builtinId="0"/>
    <cellStyle name="常规 2" xfId="1" xr:uid="{365CBF4D-EBDA-4645-9339-4C4F281346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tiff"/><Relationship Id="rId1" Type="http://schemas.openxmlformats.org/officeDocument/2006/relationships/image" Target="../media/image1.tiff"/><Relationship Id="rId4" Type="http://schemas.openxmlformats.org/officeDocument/2006/relationships/image" Target="../media/image4.tif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microsoft.com/office/2007/relationships/hdphoto" Target="../media/hdphoto1.wdp"/><Relationship Id="rId1" Type="http://schemas.openxmlformats.org/officeDocument/2006/relationships/image" Target="../media/image5.png"/><Relationship Id="rId5" Type="http://schemas.openxmlformats.org/officeDocument/2006/relationships/image" Target="../media/image7.jpg"/><Relationship Id="rId4" Type="http://schemas.microsoft.com/office/2007/relationships/hdphoto" Target="../media/hdphoto2.wd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tiff"/><Relationship Id="rId2" Type="http://schemas.microsoft.com/office/2007/relationships/hdphoto" Target="../media/hdphoto3.wdp"/><Relationship Id="rId1" Type="http://schemas.openxmlformats.org/officeDocument/2006/relationships/image" Target="../media/image8.png"/><Relationship Id="rId4" Type="http://schemas.openxmlformats.org/officeDocument/2006/relationships/image" Target="../media/image10.tif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tiff"/><Relationship Id="rId1" Type="http://schemas.openxmlformats.org/officeDocument/2006/relationships/image" Target="../media/image11.tiff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tiff"/><Relationship Id="rId13" Type="http://schemas.microsoft.com/office/2007/relationships/hdphoto" Target="../media/hdphoto6.wdp"/><Relationship Id="rId18" Type="http://schemas.microsoft.com/office/2007/relationships/hdphoto" Target="../media/hdphoto8.wdp"/><Relationship Id="rId3" Type="http://schemas.microsoft.com/office/2007/relationships/hdphoto" Target="../media/hdphoto4.wdp"/><Relationship Id="rId21" Type="http://schemas.openxmlformats.org/officeDocument/2006/relationships/image" Target="../media/image28.tiff"/><Relationship Id="rId7" Type="http://schemas.microsoft.com/office/2007/relationships/hdphoto" Target="../media/hdphoto5.wdp"/><Relationship Id="rId12" Type="http://schemas.openxmlformats.org/officeDocument/2006/relationships/image" Target="../media/image22.png"/><Relationship Id="rId17" Type="http://schemas.openxmlformats.org/officeDocument/2006/relationships/image" Target="../media/image25.png"/><Relationship Id="rId2" Type="http://schemas.openxmlformats.org/officeDocument/2006/relationships/image" Target="../media/image14.png"/><Relationship Id="rId16" Type="http://schemas.openxmlformats.org/officeDocument/2006/relationships/image" Target="../media/image24.tiff"/><Relationship Id="rId20" Type="http://schemas.openxmlformats.org/officeDocument/2006/relationships/image" Target="../media/image27.tiff"/><Relationship Id="rId1" Type="http://schemas.openxmlformats.org/officeDocument/2006/relationships/image" Target="../media/image13.tiff"/><Relationship Id="rId6" Type="http://schemas.openxmlformats.org/officeDocument/2006/relationships/image" Target="../media/image17.png"/><Relationship Id="rId11" Type="http://schemas.openxmlformats.org/officeDocument/2006/relationships/image" Target="../media/image21.tiff"/><Relationship Id="rId24" Type="http://schemas.openxmlformats.org/officeDocument/2006/relationships/image" Target="../media/image30.tiff"/><Relationship Id="rId5" Type="http://schemas.openxmlformats.org/officeDocument/2006/relationships/image" Target="../media/image16.tiff"/><Relationship Id="rId15" Type="http://schemas.microsoft.com/office/2007/relationships/hdphoto" Target="../media/hdphoto7.wdp"/><Relationship Id="rId23" Type="http://schemas.microsoft.com/office/2007/relationships/hdphoto" Target="../media/hdphoto9.wdp"/><Relationship Id="rId10" Type="http://schemas.openxmlformats.org/officeDocument/2006/relationships/image" Target="../media/image20.tiff"/><Relationship Id="rId19" Type="http://schemas.openxmlformats.org/officeDocument/2006/relationships/image" Target="../media/image26.tiff"/><Relationship Id="rId4" Type="http://schemas.openxmlformats.org/officeDocument/2006/relationships/image" Target="../media/image15.tiff"/><Relationship Id="rId9" Type="http://schemas.openxmlformats.org/officeDocument/2006/relationships/image" Target="../media/image19.tiff"/><Relationship Id="rId14" Type="http://schemas.openxmlformats.org/officeDocument/2006/relationships/image" Target="../media/image23.png"/><Relationship Id="rId22" Type="http://schemas.openxmlformats.org/officeDocument/2006/relationships/image" Target="../media/image29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2.tiff"/><Relationship Id="rId1" Type="http://schemas.openxmlformats.org/officeDocument/2006/relationships/image" Target="../media/image31.tif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5.png"/><Relationship Id="rId2" Type="http://schemas.openxmlformats.org/officeDocument/2006/relationships/image" Target="../media/image34.tiff"/><Relationship Id="rId1" Type="http://schemas.openxmlformats.org/officeDocument/2006/relationships/image" Target="../media/image33.tiff"/><Relationship Id="rId5" Type="http://schemas.openxmlformats.org/officeDocument/2006/relationships/image" Target="../media/image36.tiff"/><Relationship Id="rId4" Type="http://schemas.microsoft.com/office/2007/relationships/hdphoto" Target="../media/hdphoto10.wdp"/></Relationships>
</file>

<file path=xl/drawings/_rels/drawing8.xml.rels><?xml version="1.0" encoding="UTF-8" standalone="yes"?>
<Relationships xmlns="http://schemas.openxmlformats.org/package/2006/relationships"><Relationship Id="rId3" Type="http://schemas.microsoft.com/office/2007/relationships/hdphoto" Target="../media/hdphoto11.wdp"/><Relationship Id="rId7" Type="http://schemas.microsoft.com/office/2007/relationships/hdphoto" Target="../media/hdphoto13.wdp"/><Relationship Id="rId2" Type="http://schemas.openxmlformats.org/officeDocument/2006/relationships/image" Target="../media/image38.png"/><Relationship Id="rId1" Type="http://schemas.openxmlformats.org/officeDocument/2006/relationships/image" Target="../media/image37.tiff"/><Relationship Id="rId6" Type="http://schemas.openxmlformats.org/officeDocument/2006/relationships/image" Target="../media/image40.png"/><Relationship Id="rId5" Type="http://schemas.microsoft.com/office/2007/relationships/hdphoto" Target="../media/hdphoto12.wdp"/><Relationship Id="rId4" Type="http://schemas.openxmlformats.org/officeDocument/2006/relationships/image" Target="../media/image39.png"/></Relationships>
</file>

<file path=xl/drawings/_rels/drawing9.xml.rels><?xml version="1.0" encoding="UTF-8" standalone="yes"?>
<Relationships xmlns="http://schemas.openxmlformats.org/package/2006/relationships"><Relationship Id="rId8" Type="http://schemas.microsoft.com/office/2007/relationships/hdphoto" Target="../media/hdphoto17.wdp"/><Relationship Id="rId3" Type="http://schemas.openxmlformats.org/officeDocument/2006/relationships/image" Target="../media/image42.png"/><Relationship Id="rId7" Type="http://schemas.openxmlformats.org/officeDocument/2006/relationships/image" Target="../media/image44.png"/><Relationship Id="rId2" Type="http://schemas.microsoft.com/office/2007/relationships/hdphoto" Target="../media/hdphoto14.wdp"/><Relationship Id="rId1" Type="http://schemas.openxmlformats.org/officeDocument/2006/relationships/image" Target="../media/image41.png"/><Relationship Id="rId6" Type="http://schemas.microsoft.com/office/2007/relationships/hdphoto" Target="../media/hdphoto16.wdp"/><Relationship Id="rId5" Type="http://schemas.openxmlformats.org/officeDocument/2006/relationships/image" Target="../media/image43.png"/><Relationship Id="rId4" Type="http://schemas.microsoft.com/office/2007/relationships/hdphoto" Target="../media/hdphoto15.wdp"/><Relationship Id="rId9" Type="http://schemas.openxmlformats.org/officeDocument/2006/relationships/image" Target="../media/image45.tiff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8.png"/><Relationship Id="rId7" Type="http://schemas.openxmlformats.org/officeDocument/2006/relationships/image" Target="../media/image51.tiff"/><Relationship Id="rId2" Type="http://schemas.openxmlformats.org/officeDocument/2006/relationships/image" Target="../media/image47.tiff"/><Relationship Id="rId1" Type="http://schemas.openxmlformats.org/officeDocument/2006/relationships/image" Target="../media/image46.emf"/><Relationship Id="rId6" Type="http://schemas.openxmlformats.org/officeDocument/2006/relationships/image" Target="../media/image50.tiff"/><Relationship Id="rId5" Type="http://schemas.openxmlformats.org/officeDocument/2006/relationships/image" Target="../media/image49.tiff"/><Relationship Id="rId4" Type="http://schemas.microsoft.com/office/2007/relationships/hdphoto" Target="../media/hdphoto18.wdp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3.png"/><Relationship Id="rId2" Type="http://schemas.microsoft.com/office/2007/relationships/hdphoto" Target="../media/hdphoto19.wdp"/><Relationship Id="rId1" Type="http://schemas.openxmlformats.org/officeDocument/2006/relationships/image" Target="../media/image52.png"/><Relationship Id="rId6" Type="http://schemas.openxmlformats.org/officeDocument/2006/relationships/image" Target="../media/image55.tiff"/><Relationship Id="rId5" Type="http://schemas.openxmlformats.org/officeDocument/2006/relationships/image" Target="../media/image54.tiff"/><Relationship Id="rId4" Type="http://schemas.microsoft.com/office/2007/relationships/hdphoto" Target="../media/hdphoto20.wdp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8.tiff"/><Relationship Id="rId2" Type="http://schemas.openxmlformats.org/officeDocument/2006/relationships/image" Target="../media/image57.tiff"/><Relationship Id="rId1" Type="http://schemas.openxmlformats.org/officeDocument/2006/relationships/image" Target="../media/image56.tiff"/><Relationship Id="rId5" Type="http://schemas.microsoft.com/office/2007/relationships/hdphoto" Target="../media/hdphoto21.wdp"/><Relationship Id="rId4" Type="http://schemas.openxmlformats.org/officeDocument/2006/relationships/image" Target="../media/image59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2.png"/><Relationship Id="rId2" Type="http://schemas.openxmlformats.org/officeDocument/2006/relationships/image" Target="../media/image61.tiff"/><Relationship Id="rId1" Type="http://schemas.openxmlformats.org/officeDocument/2006/relationships/image" Target="../media/image60.tiff"/><Relationship Id="rId6" Type="http://schemas.openxmlformats.org/officeDocument/2006/relationships/image" Target="../media/image64.tiff"/><Relationship Id="rId5" Type="http://schemas.openxmlformats.org/officeDocument/2006/relationships/image" Target="../media/image63.tiff"/><Relationship Id="rId4" Type="http://schemas.microsoft.com/office/2007/relationships/hdphoto" Target="../media/hdphoto22.wdp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7.tiff"/><Relationship Id="rId2" Type="http://schemas.openxmlformats.org/officeDocument/2006/relationships/image" Target="../media/image66.tiff"/><Relationship Id="rId1" Type="http://schemas.openxmlformats.org/officeDocument/2006/relationships/image" Target="../media/image65.tiff"/><Relationship Id="rId4" Type="http://schemas.openxmlformats.org/officeDocument/2006/relationships/image" Target="../media/image68.tiff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1.png"/><Relationship Id="rId2" Type="http://schemas.openxmlformats.org/officeDocument/2006/relationships/image" Target="../media/image70.tiff"/><Relationship Id="rId1" Type="http://schemas.openxmlformats.org/officeDocument/2006/relationships/image" Target="../media/image69.tiff"/><Relationship Id="rId5" Type="http://schemas.openxmlformats.org/officeDocument/2006/relationships/image" Target="../media/image72.tiff"/><Relationship Id="rId4" Type="http://schemas.microsoft.com/office/2007/relationships/hdphoto" Target="../media/hdphoto23.wdp"/></Relationships>
</file>

<file path=xl/drawings/_rels/drawing16.xml.rels><?xml version="1.0" encoding="UTF-8" standalone="yes"?>
<Relationships xmlns="http://schemas.openxmlformats.org/package/2006/relationships"><Relationship Id="rId8" Type="http://schemas.microsoft.com/office/2007/relationships/hdphoto" Target="../media/hdphoto27.wdp"/><Relationship Id="rId3" Type="http://schemas.openxmlformats.org/officeDocument/2006/relationships/image" Target="../media/image74.png"/><Relationship Id="rId7" Type="http://schemas.openxmlformats.org/officeDocument/2006/relationships/image" Target="../media/image76.png"/><Relationship Id="rId2" Type="http://schemas.microsoft.com/office/2007/relationships/hdphoto" Target="../media/hdphoto24.wdp"/><Relationship Id="rId1" Type="http://schemas.openxmlformats.org/officeDocument/2006/relationships/image" Target="../media/image73.png"/><Relationship Id="rId6" Type="http://schemas.microsoft.com/office/2007/relationships/hdphoto" Target="../media/hdphoto26.wdp"/><Relationship Id="rId5" Type="http://schemas.openxmlformats.org/officeDocument/2006/relationships/image" Target="../media/image75.png"/><Relationship Id="rId4" Type="http://schemas.microsoft.com/office/2007/relationships/hdphoto" Target="../media/hdphoto25.wdp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9.tiff"/><Relationship Id="rId7" Type="http://schemas.openxmlformats.org/officeDocument/2006/relationships/image" Target="../media/image82.tiff"/><Relationship Id="rId2" Type="http://schemas.openxmlformats.org/officeDocument/2006/relationships/image" Target="../media/image78.tiff"/><Relationship Id="rId1" Type="http://schemas.openxmlformats.org/officeDocument/2006/relationships/image" Target="../media/image77.tiff"/><Relationship Id="rId6" Type="http://schemas.microsoft.com/office/2007/relationships/hdphoto" Target="../media/hdphoto28.wdp"/><Relationship Id="rId5" Type="http://schemas.openxmlformats.org/officeDocument/2006/relationships/image" Target="../media/image81.png"/><Relationship Id="rId4" Type="http://schemas.openxmlformats.org/officeDocument/2006/relationships/image" Target="../media/image80.tiff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85.jpeg"/><Relationship Id="rId7" Type="http://schemas.openxmlformats.org/officeDocument/2006/relationships/image" Target="../media/image89.tiff"/><Relationship Id="rId2" Type="http://schemas.openxmlformats.org/officeDocument/2006/relationships/image" Target="../media/image84.jpeg"/><Relationship Id="rId1" Type="http://schemas.openxmlformats.org/officeDocument/2006/relationships/image" Target="../media/image83.jpeg"/><Relationship Id="rId6" Type="http://schemas.openxmlformats.org/officeDocument/2006/relationships/image" Target="../media/image88.tiff"/><Relationship Id="rId5" Type="http://schemas.openxmlformats.org/officeDocument/2006/relationships/image" Target="../media/image87.tiff"/><Relationship Id="rId4" Type="http://schemas.openxmlformats.org/officeDocument/2006/relationships/image" Target="../media/image86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91.png"/><Relationship Id="rId2" Type="http://schemas.microsoft.com/office/2007/relationships/hdphoto" Target="../media/hdphoto29.wdp"/><Relationship Id="rId1" Type="http://schemas.openxmlformats.org/officeDocument/2006/relationships/image" Target="../media/image90.png"/><Relationship Id="rId5" Type="http://schemas.openxmlformats.org/officeDocument/2006/relationships/image" Target="../media/image92.tiff"/><Relationship Id="rId4" Type="http://schemas.microsoft.com/office/2007/relationships/hdphoto" Target="../media/hdphoto30.wdp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94.tiff"/><Relationship Id="rId2" Type="http://schemas.microsoft.com/office/2007/relationships/hdphoto" Target="../media/hdphoto31.wdp"/><Relationship Id="rId1" Type="http://schemas.openxmlformats.org/officeDocument/2006/relationships/image" Target="../media/image93.png"/><Relationship Id="rId6" Type="http://schemas.openxmlformats.org/officeDocument/2006/relationships/image" Target="../media/image97.tiff"/><Relationship Id="rId5" Type="http://schemas.openxmlformats.org/officeDocument/2006/relationships/image" Target="../media/image96.tiff"/><Relationship Id="rId4" Type="http://schemas.openxmlformats.org/officeDocument/2006/relationships/image" Target="../media/image95.tiff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0.png"/><Relationship Id="rId2" Type="http://schemas.openxmlformats.org/officeDocument/2006/relationships/image" Target="../media/image99.tiff"/><Relationship Id="rId1" Type="http://schemas.openxmlformats.org/officeDocument/2006/relationships/image" Target="../media/image98.tiff"/><Relationship Id="rId6" Type="http://schemas.microsoft.com/office/2007/relationships/hdphoto" Target="../media/hdphoto33.wdp"/><Relationship Id="rId5" Type="http://schemas.openxmlformats.org/officeDocument/2006/relationships/image" Target="../media/image101.png"/><Relationship Id="rId4" Type="http://schemas.microsoft.com/office/2007/relationships/hdphoto" Target="../media/hdphoto32.wdp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4.png"/><Relationship Id="rId2" Type="http://schemas.openxmlformats.org/officeDocument/2006/relationships/image" Target="../media/image103.tiff"/><Relationship Id="rId1" Type="http://schemas.openxmlformats.org/officeDocument/2006/relationships/image" Target="../media/image102.tiff"/><Relationship Id="rId5" Type="http://schemas.openxmlformats.org/officeDocument/2006/relationships/image" Target="../media/image105.tiff"/><Relationship Id="rId4" Type="http://schemas.microsoft.com/office/2007/relationships/hdphoto" Target="../media/hdphoto34.wdp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8.tiff"/><Relationship Id="rId7" Type="http://schemas.openxmlformats.org/officeDocument/2006/relationships/image" Target="../media/image111.tiff"/><Relationship Id="rId2" Type="http://schemas.openxmlformats.org/officeDocument/2006/relationships/image" Target="../media/image107.tiff"/><Relationship Id="rId1" Type="http://schemas.openxmlformats.org/officeDocument/2006/relationships/image" Target="../media/image106.tiff"/><Relationship Id="rId6" Type="http://schemas.openxmlformats.org/officeDocument/2006/relationships/image" Target="../media/image110.tiff"/><Relationship Id="rId5" Type="http://schemas.microsoft.com/office/2007/relationships/hdphoto" Target="../media/hdphoto35.wdp"/><Relationship Id="rId4" Type="http://schemas.openxmlformats.org/officeDocument/2006/relationships/image" Target="../media/image109.png"/></Relationships>
</file>

<file path=xl/drawings/_rels/drawing2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7.tiff"/><Relationship Id="rId3" Type="http://schemas.openxmlformats.org/officeDocument/2006/relationships/image" Target="../media/image114.png"/><Relationship Id="rId7" Type="http://schemas.openxmlformats.org/officeDocument/2006/relationships/image" Target="../media/image116.tiff"/><Relationship Id="rId2" Type="http://schemas.openxmlformats.org/officeDocument/2006/relationships/image" Target="../media/image113.tiff"/><Relationship Id="rId1" Type="http://schemas.openxmlformats.org/officeDocument/2006/relationships/image" Target="../media/image112.tiff"/><Relationship Id="rId6" Type="http://schemas.microsoft.com/office/2007/relationships/hdphoto" Target="../media/hdphoto37.wdp"/><Relationship Id="rId5" Type="http://schemas.openxmlformats.org/officeDocument/2006/relationships/image" Target="../media/image115.png"/><Relationship Id="rId4" Type="http://schemas.microsoft.com/office/2007/relationships/hdphoto" Target="../media/hdphoto36.wdp"/></Relationships>
</file>

<file path=xl/drawings/_rels/drawing25.xml.rels><?xml version="1.0" encoding="UTF-8" standalone="yes"?>
<Relationships xmlns="http://schemas.openxmlformats.org/package/2006/relationships"><Relationship Id="rId8" Type="http://schemas.microsoft.com/office/2007/relationships/hdphoto" Target="../media/hdphoto40.wdp"/><Relationship Id="rId3" Type="http://schemas.microsoft.com/office/2007/relationships/hdphoto" Target="../media/hdphoto38.wdp"/><Relationship Id="rId7" Type="http://schemas.openxmlformats.org/officeDocument/2006/relationships/image" Target="../media/image122.png"/><Relationship Id="rId2" Type="http://schemas.openxmlformats.org/officeDocument/2006/relationships/image" Target="../media/image119.png"/><Relationship Id="rId1" Type="http://schemas.openxmlformats.org/officeDocument/2006/relationships/image" Target="../media/image118.tiff"/><Relationship Id="rId6" Type="http://schemas.microsoft.com/office/2007/relationships/hdphoto" Target="../media/hdphoto39.wdp"/><Relationship Id="rId11" Type="http://schemas.microsoft.com/office/2007/relationships/hdphoto" Target="../media/hdphoto41.wdp"/><Relationship Id="rId5" Type="http://schemas.openxmlformats.org/officeDocument/2006/relationships/image" Target="../media/image121.png"/><Relationship Id="rId10" Type="http://schemas.openxmlformats.org/officeDocument/2006/relationships/image" Target="../media/image124.png"/><Relationship Id="rId4" Type="http://schemas.openxmlformats.org/officeDocument/2006/relationships/image" Target="../media/image120.tiff"/><Relationship Id="rId9" Type="http://schemas.openxmlformats.org/officeDocument/2006/relationships/image" Target="../media/image123.tiff"/></Relationships>
</file>

<file path=xl/drawings/_rels/drawing2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9.tiff"/><Relationship Id="rId3" Type="http://schemas.openxmlformats.org/officeDocument/2006/relationships/image" Target="../media/image126.png"/><Relationship Id="rId7" Type="http://schemas.openxmlformats.org/officeDocument/2006/relationships/image" Target="../media/image128.tiff"/><Relationship Id="rId2" Type="http://schemas.microsoft.com/office/2007/relationships/hdphoto" Target="../media/hdphoto42.wdp"/><Relationship Id="rId1" Type="http://schemas.openxmlformats.org/officeDocument/2006/relationships/image" Target="../media/image125.png"/><Relationship Id="rId6" Type="http://schemas.microsoft.com/office/2007/relationships/hdphoto" Target="../media/hdphoto44.wdp"/><Relationship Id="rId5" Type="http://schemas.openxmlformats.org/officeDocument/2006/relationships/image" Target="../media/image127.png"/><Relationship Id="rId10" Type="http://schemas.openxmlformats.org/officeDocument/2006/relationships/image" Target="../media/image131.tiff"/><Relationship Id="rId4" Type="http://schemas.microsoft.com/office/2007/relationships/hdphoto" Target="../media/hdphoto43.wdp"/><Relationship Id="rId9" Type="http://schemas.openxmlformats.org/officeDocument/2006/relationships/image" Target="../media/image130.tiff"/></Relationships>
</file>

<file path=xl/drawings/_rels/drawing2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7.tiff"/><Relationship Id="rId3" Type="http://schemas.microsoft.com/office/2007/relationships/hdphoto" Target="../media/hdphoto45.wdp"/><Relationship Id="rId7" Type="http://schemas.microsoft.com/office/2007/relationships/hdphoto" Target="../media/hdphoto46.wdp"/><Relationship Id="rId2" Type="http://schemas.openxmlformats.org/officeDocument/2006/relationships/image" Target="../media/image133.png"/><Relationship Id="rId1" Type="http://schemas.openxmlformats.org/officeDocument/2006/relationships/image" Target="../media/image132.tiff"/><Relationship Id="rId6" Type="http://schemas.openxmlformats.org/officeDocument/2006/relationships/image" Target="../media/image136.png"/><Relationship Id="rId5" Type="http://schemas.openxmlformats.org/officeDocument/2006/relationships/image" Target="../media/image135.tiff"/><Relationship Id="rId4" Type="http://schemas.openxmlformats.org/officeDocument/2006/relationships/image" Target="../media/image134.tiff"/><Relationship Id="rId9" Type="http://schemas.openxmlformats.org/officeDocument/2006/relationships/image" Target="../media/image138.tiff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9.tif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2.tiff"/><Relationship Id="rId2" Type="http://schemas.openxmlformats.org/officeDocument/2006/relationships/image" Target="../media/image141.tiff"/><Relationship Id="rId1" Type="http://schemas.openxmlformats.org/officeDocument/2006/relationships/image" Target="../media/image140.tif"/><Relationship Id="rId5" Type="http://schemas.openxmlformats.org/officeDocument/2006/relationships/image" Target="../media/image144.tiff"/><Relationship Id="rId4" Type="http://schemas.openxmlformats.org/officeDocument/2006/relationships/image" Target="../media/image143.tiff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7.png"/><Relationship Id="rId2" Type="http://schemas.openxmlformats.org/officeDocument/2006/relationships/image" Target="../media/image146.tiff"/><Relationship Id="rId1" Type="http://schemas.openxmlformats.org/officeDocument/2006/relationships/image" Target="../media/image145.tiff"/><Relationship Id="rId4" Type="http://schemas.microsoft.com/office/2007/relationships/hdphoto" Target="../media/hdphoto47.wdp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9.tiff"/><Relationship Id="rId2" Type="http://schemas.microsoft.com/office/2007/relationships/hdphoto" Target="../media/hdphoto48.wdp"/><Relationship Id="rId1" Type="http://schemas.openxmlformats.org/officeDocument/2006/relationships/image" Target="../media/image148.png"/><Relationship Id="rId6" Type="http://schemas.microsoft.com/office/2007/relationships/hdphoto" Target="../media/hdphoto49.wdp"/><Relationship Id="rId5" Type="http://schemas.openxmlformats.org/officeDocument/2006/relationships/image" Target="../media/image151.png"/><Relationship Id="rId4" Type="http://schemas.openxmlformats.org/officeDocument/2006/relationships/image" Target="../media/image150.tiff"/></Relationships>
</file>

<file path=xl/drawings/_rels/drawing32.xml.rels><?xml version="1.0" encoding="UTF-8" standalone="yes"?>
<Relationships xmlns="http://schemas.openxmlformats.org/package/2006/relationships"><Relationship Id="rId8" Type="http://schemas.microsoft.com/office/2007/relationships/hdphoto" Target="../media/hdphoto53.wdp"/><Relationship Id="rId3" Type="http://schemas.openxmlformats.org/officeDocument/2006/relationships/image" Target="../media/image153.png"/><Relationship Id="rId7" Type="http://schemas.openxmlformats.org/officeDocument/2006/relationships/image" Target="../media/image155.png"/><Relationship Id="rId2" Type="http://schemas.microsoft.com/office/2007/relationships/hdphoto" Target="../media/hdphoto50.wdp"/><Relationship Id="rId1" Type="http://schemas.openxmlformats.org/officeDocument/2006/relationships/image" Target="../media/image152.png"/><Relationship Id="rId6" Type="http://schemas.microsoft.com/office/2007/relationships/hdphoto" Target="../media/hdphoto52.wdp"/><Relationship Id="rId5" Type="http://schemas.openxmlformats.org/officeDocument/2006/relationships/image" Target="../media/image154.png"/><Relationship Id="rId4" Type="http://schemas.microsoft.com/office/2007/relationships/hdphoto" Target="../media/hdphoto51.wdp"/></Relationships>
</file>

<file path=xl/drawings/_rels/drawing33.xml.rels><?xml version="1.0" encoding="UTF-8" standalone="yes"?>
<Relationships xmlns="http://schemas.openxmlformats.org/package/2006/relationships"><Relationship Id="rId3" Type="http://schemas.microsoft.com/office/2007/relationships/hdphoto" Target="../media/hdphoto54.wdp"/><Relationship Id="rId2" Type="http://schemas.openxmlformats.org/officeDocument/2006/relationships/image" Target="../media/image157.png"/><Relationship Id="rId1" Type="http://schemas.openxmlformats.org/officeDocument/2006/relationships/image" Target="../media/image156.tiff"/><Relationship Id="rId6" Type="http://schemas.openxmlformats.org/officeDocument/2006/relationships/image" Target="../media/image159.tiff"/><Relationship Id="rId5" Type="http://schemas.microsoft.com/office/2007/relationships/hdphoto" Target="../media/hdphoto55.wdp"/><Relationship Id="rId4" Type="http://schemas.openxmlformats.org/officeDocument/2006/relationships/image" Target="../media/image158.png"/></Relationships>
</file>

<file path=xl/drawings/_rels/drawing3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4.tiff"/><Relationship Id="rId3" Type="http://schemas.openxmlformats.org/officeDocument/2006/relationships/image" Target="../media/image161.tiff"/><Relationship Id="rId7" Type="http://schemas.microsoft.com/office/2007/relationships/hdphoto" Target="../media/hdphoto58.wdp"/><Relationship Id="rId2" Type="http://schemas.microsoft.com/office/2007/relationships/hdphoto" Target="../media/hdphoto56.wdp"/><Relationship Id="rId1" Type="http://schemas.openxmlformats.org/officeDocument/2006/relationships/image" Target="../media/image160.png"/><Relationship Id="rId6" Type="http://schemas.openxmlformats.org/officeDocument/2006/relationships/image" Target="../media/image163.png"/><Relationship Id="rId5" Type="http://schemas.microsoft.com/office/2007/relationships/hdphoto" Target="../media/hdphoto57.wdp"/><Relationship Id="rId10" Type="http://schemas.microsoft.com/office/2007/relationships/hdphoto" Target="../media/hdphoto59.wdp"/><Relationship Id="rId4" Type="http://schemas.openxmlformats.org/officeDocument/2006/relationships/image" Target="../media/image162.png"/><Relationship Id="rId9" Type="http://schemas.openxmlformats.org/officeDocument/2006/relationships/image" Target="../media/image165.png"/></Relationships>
</file>

<file path=xl/drawings/_rels/drawing35.xml.rels><?xml version="1.0" encoding="UTF-8" standalone="yes"?>
<Relationships xmlns="http://schemas.openxmlformats.org/package/2006/relationships"><Relationship Id="rId3" Type="http://schemas.microsoft.com/office/2007/relationships/hdphoto" Target="../media/hdphoto60.wdp"/><Relationship Id="rId2" Type="http://schemas.openxmlformats.org/officeDocument/2006/relationships/image" Target="../media/image167.png"/><Relationship Id="rId1" Type="http://schemas.openxmlformats.org/officeDocument/2006/relationships/image" Target="../media/image166.tiff"/><Relationship Id="rId5" Type="http://schemas.openxmlformats.org/officeDocument/2006/relationships/image" Target="../media/image169.tiff"/><Relationship Id="rId4" Type="http://schemas.openxmlformats.org/officeDocument/2006/relationships/image" Target="../media/image168.tiff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1.tiff"/><Relationship Id="rId2" Type="http://schemas.microsoft.com/office/2007/relationships/hdphoto" Target="../media/hdphoto61.wdp"/><Relationship Id="rId1" Type="http://schemas.openxmlformats.org/officeDocument/2006/relationships/image" Target="../media/image170.png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3.tiff"/><Relationship Id="rId7" Type="http://schemas.microsoft.com/office/2007/relationships/hdphoto" Target="../media/hdphoto64.wdp"/><Relationship Id="rId2" Type="http://schemas.microsoft.com/office/2007/relationships/hdphoto" Target="../media/hdphoto62.wdp"/><Relationship Id="rId1" Type="http://schemas.openxmlformats.org/officeDocument/2006/relationships/image" Target="../media/image172.png"/><Relationship Id="rId6" Type="http://schemas.openxmlformats.org/officeDocument/2006/relationships/image" Target="../media/image175.png"/><Relationship Id="rId5" Type="http://schemas.microsoft.com/office/2007/relationships/hdphoto" Target="../media/hdphoto63.wdp"/><Relationship Id="rId4" Type="http://schemas.openxmlformats.org/officeDocument/2006/relationships/image" Target="../media/image174.png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8.png"/><Relationship Id="rId2" Type="http://schemas.openxmlformats.org/officeDocument/2006/relationships/image" Target="../media/image177.tiff"/><Relationship Id="rId1" Type="http://schemas.openxmlformats.org/officeDocument/2006/relationships/image" Target="../media/image176.tiff"/><Relationship Id="rId6" Type="http://schemas.openxmlformats.org/officeDocument/2006/relationships/image" Target="../media/image180.tiff"/><Relationship Id="rId5" Type="http://schemas.openxmlformats.org/officeDocument/2006/relationships/image" Target="../media/image179.tiff"/><Relationship Id="rId4" Type="http://schemas.microsoft.com/office/2007/relationships/hdphoto" Target="../media/hdphoto65.wdp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3.tiff"/><Relationship Id="rId2" Type="http://schemas.openxmlformats.org/officeDocument/2006/relationships/image" Target="../media/image182.tiff"/><Relationship Id="rId1" Type="http://schemas.openxmlformats.org/officeDocument/2006/relationships/image" Target="../media/image181.tiff"/><Relationship Id="rId6" Type="http://schemas.openxmlformats.org/officeDocument/2006/relationships/image" Target="../media/image186.tiff"/><Relationship Id="rId5" Type="http://schemas.openxmlformats.org/officeDocument/2006/relationships/image" Target="../media/image185.tiff"/><Relationship Id="rId4" Type="http://schemas.openxmlformats.org/officeDocument/2006/relationships/image" Target="../media/image184.tiff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8.png"/><Relationship Id="rId2" Type="http://schemas.microsoft.com/office/2007/relationships/hdphoto" Target="../media/hdphoto66.wdp"/><Relationship Id="rId1" Type="http://schemas.openxmlformats.org/officeDocument/2006/relationships/image" Target="../media/image187.png"/><Relationship Id="rId6" Type="http://schemas.openxmlformats.org/officeDocument/2006/relationships/image" Target="../media/image190.tiff"/><Relationship Id="rId5" Type="http://schemas.openxmlformats.org/officeDocument/2006/relationships/image" Target="../media/image189.tiff"/><Relationship Id="rId4" Type="http://schemas.microsoft.com/office/2007/relationships/hdphoto" Target="../media/hdphoto67.wdp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2.jpeg"/><Relationship Id="rId1" Type="http://schemas.openxmlformats.org/officeDocument/2006/relationships/image" Target="../media/image191.jpeg"/></Relationships>
</file>

<file path=xl/drawings/_rels/drawing42.xml.rels><?xml version="1.0" encoding="UTF-8" standalone="yes"?>
<Relationships xmlns="http://schemas.openxmlformats.org/package/2006/relationships"><Relationship Id="rId3" Type="http://schemas.microsoft.com/office/2007/relationships/hdphoto" Target="../media/hdphoto68.wdp"/><Relationship Id="rId2" Type="http://schemas.openxmlformats.org/officeDocument/2006/relationships/image" Target="../media/image194.png"/><Relationship Id="rId1" Type="http://schemas.openxmlformats.org/officeDocument/2006/relationships/image" Target="../media/image193.tiff"/><Relationship Id="rId4" Type="http://schemas.openxmlformats.org/officeDocument/2006/relationships/image" Target="../media/image195.tiff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7.tiff"/><Relationship Id="rId2" Type="http://schemas.microsoft.com/office/2007/relationships/hdphoto" Target="../media/hdphoto69.wdp"/><Relationship Id="rId1" Type="http://schemas.openxmlformats.org/officeDocument/2006/relationships/image" Target="../media/image196.png"/><Relationship Id="rId5" Type="http://schemas.openxmlformats.org/officeDocument/2006/relationships/image" Target="../media/image199.tiff"/><Relationship Id="rId4" Type="http://schemas.openxmlformats.org/officeDocument/2006/relationships/image" Target="../media/image198.tiff"/></Relationships>
</file>

<file path=xl/drawings/_rels/drawing4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4.png"/><Relationship Id="rId13" Type="http://schemas.microsoft.com/office/2007/relationships/hdphoto" Target="../media/hdphoto75.wdp"/><Relationship Id="rId3" Type="http://schemas.openxmlformats.org/officeDocument/2006/relationships/image" Target="../media/image201.png"/><Relationship Id="rId7" Type="http://schemas.openxmlformats.org/officeDocument/2006/relationships/image" Target="../media/image203.tiff"/><Relationship Id="rId12" Type="http://schemas.openxmlformats.org/officeDocument/2006/relationships/image" Target="../media/image206.png"/><Relationship Id="rId2" Type="http://schemas.microsoft.com/office/2007/relationships/hdphoto" Target="../media/hdphoto70.wdp"/><Relationship Id="rId1" Type="http://schemas.openxmlformats.org/officeDocument/2006/relationships/image" Target="../media/image200.png"/><Relationship Id="rId6" Type="http://schemas.microsoft.com/office/2007/relationships/hdphoto" Target="../media/hdphoto72.wdp"/><Relationship Id="rId11" Type="http://schemas.microsoft.com/office/2007/relationships/hdphoto" Target="../media/hdphoto74.wdp"/><Relationship Id="rId5" Type="http://schemas.openxmlformats.org/officeDocument/2006/relationships/image" Target="../media/image202.png"/><Relationship Id="rId10" Type="http://schemas.openxmlformats.org/officeDocument/2006/relationships/image" Target="../media/image205.png"/><Relationship Id="rId4" Type="http://schemas.microsoft.com/office/2007/relationships/hdphoto" Target="../media/hdphoto71.wdp"/><Relationship Id="rId9" Type="http://schemas.microsoft.com/office/2007/relationships/hdphoto" Target="../media/hdphoto73.wdp"/><Relationship Id="rId14" Type="http://schemas.openxmlformats.org/officeDocument/2006/relationships/image" Target="../media/image207.tiff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0.jpg"/><Relationship Id="rId2" Type="http://schemas.openxmlformats.org/officeDocument/2006/relationships/image" Target="../media/image209.jpg"/><Relationship Id="rId1" Type="http://schemas.openxmlformats.org/officeDocument/2006/relationships/image" Target="../media/image208.jpg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3.png"/><Relationship Id="rId2" Type="http://schemas.openxmlformats.org/officeDocument/2006/relationships/image" Target="../media/image212.tiff"/><Relationship Id="rId1" Type="http://schemas.openxmlformats.org/officeDocument/2006/relationships/image" Target="../media/image211.tiff"/><Relationship Id="rId5" Type="http://schemas.openxmlformats.org/officeDocument/2006/relationships/image" Target="../media/image214.tiff"/><Relationship Id="rId4" Type="http://schemas.microsoft.com/office/2007/relationships/hdphoto" Target="../media/hdphoto76.wdp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7.tiff"/><Relationship Id="rId2" Type="http://schemas.openxmlformats.org/officeDocument/2006/relationships/image" Target="../media/image216.tiff"/><Relationship Id="rId1" Type="http://schemas.openxmlformats.org/officeDocument/2006/relationships/image" Target="../media/image215.tiff"/></Relationships>
</file>

<file path=xl/drawings/_rels/drawing4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9.png"/><Relationship Id="rId2" Type="http://schemas.microsoft.com/office/2007/relationships/hdphoto" Target="../media/hdphoto77.wdp"/><Relationship Id="rId1" Type="http://schemas.openxmlformats.org/officeDocument/2006/relationships/image" Target="../media/image218.png"/><Relationship Id="rId6" Type="http://schemas.microsoft.com/office/2007/relationships/hdphoto" Target="../media/hdphoto79.wdp"/><Relationship Id="rId5" Type="http://schemas.openxmlformats.org/officeDocument/2006/relationships/image" Target="../media/image220.png"/><Relationship Id="rId4" Type="http://schemas.microsoft.com/office/2007/relationships/hdphoto" Target="../media/hdphoto78.wdp"/></Relationships>
</file>

<file path=xl/drawings/_rels/drawing49.xml.rels><?xml version="1.0" encoding="UTF-8" standalone="yes"?>
<Relationships xmlns="http://schemas.openxmlformats.org/package/2006/relationships"><Relationship Id="rId8" Type="http://schemas.microsoft.com/office/2007/relationships/hdphoto" Target="../media/hdphoto83.wdp"/><Relationship Id="rId3" Type="http://schemas.openxmlformats.org/officeDocument/2006/relationships/image" Target="../media/image222.png"/><Relationship Id="rId7" Type="http://schemas.openxmlformats.org/officeDocument/2006/relationships/image" Target="../media/image224.png"/><Relationship Id="rId2" Type="http://schemas.microsoft.com/office/2007/relationships/hdphoto" Target="../media/hdphoto80.wdp"/><Relationship Id="rId1" Type="http://schemas.openxmlformats.org/officeDocument/2006/relationships/image" Target="../media/image221.png"/><Relationship Id="rId6" Type="http://schemas.microsoft.com/office/2007/relationships/hdphoto" Target="../media/hdphoto82.wdp"/><Relationship Id="rId5" Type="http://schemas.openxmlformats.org/officeDocument/2006/relationships/image" Target="../media/image223.png"/><Relationship Id="rId4" Type="http://schemas.microsoft.com/office/2007/relationships/hdphoto" Target="../media/hdphoto81.wdp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7.png"/><Relationship Id="rId2" Type="http://schemas.openxmlformats.org/officeDocument/2006/relationships/image" Target="../media/image226.tiff"/><Relationship Id="rId1" Type="http://schemas.openxmlformats.org/officeDocument/2006/relationships/image" Target="../media/image225.tiff"/><Relationship Id="rId5" Type="http://schemas.openxmlformats.org/officeDocument/2006/relationships/image" Target="../media/image228.tiff"/><Relationship Id="rId4" Type="http://schemas.microsoft.com/office/2007/relationships/hdphoto" Target="../media/hdphoto84.wdp"/></Relationships>
</file>

<file path=xl/drawings/_rels/drawing51.xml.rels><?xml version="1.0" encoding="UTF-8" standalone="yes"?>
<Relationships xmlns="http://schemas.openxmlformats.org/package/2006/relationships"><Relationship Id="rId3" Type="http://schemas.microsoft.com/office/2007/relationships/hdphoto" Target="../media/hdphoto85.wdp"/><Relationship Id="rId2" Type="http://schemas.openxmlformats.org/officeDocument/2006/relationships/image" Target="../media/image230.png"/><Relationship Id="rId1" Type="http://schemas.openxmlformats.org/officeDocument/2006/relationships/image" Target="../media/image229.tiff"/><Relationship Id="rId5" Type="http://schemas.openxmlformats.org/officeDocument/2006/relationships/image" Target="../media/image232.tiff"/><Relationship Id="rId4" Type="http://schemas.openxmlformats.org/officeDocument/2006/relationships/image" Target="../media/image231.tiff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4.png"/><Relationship Id="rId2" Type="http://schemas.microsoft.com/office/2007/relationships/hdphoto" Target="../media/hdphoto86.wdp"/><Relationship Id="rId1" Type="http://schemas.openxmlformats.org/officeDocument/2006/relationships/image" Target="../media/image233.png"/><Relationship Id="rId6" Type="http://schemas.microsoft.com/office/2007/relationships/hdphoto" Target="../media/hdphoto88.wdp"/><Relationship Id="rId5" Type="http://schemas.openxmlformats.org/officeDocument/2006/relationships/image" Target="../media/image235.png"/><Relationship Id="rId4" Type="http://schemas.microsoft.com/office/2007/relationships/hdphoto" Target="../media/hdphoto87.wdp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8.tiff"/><Relationship Id="rId2" Type="http://schemas.openxmlformats.org/officeDocument/2006/relationships/image" Target="../media/image237.tiff"/><Relationship Id="rId1" Type="http://schemas.openxmlformats.org/officeDocument/2006/relationships/image" Target="../media/image236.tiff"/></Relationships>
</file>

<file path=xl/drawings/_rels/drawing5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1.tiff"/><Relationship Id="rId2" Type="http://schemas.openxmlformats.org/officeDocument/2006/relationships/image" Target="../media/image240.tiff"/><Relationship Id="rId1" Type="http://schemas.openxmlformats.org/officeDocument/2006/relationships/image" Target="../media/image239.tiff"/><Relationship Id="rId4" Type="http://schemas.openxmlformats.org/officeDocument/2006/relationships/image" Target="../media/image242.tiff"/></Relationships>
</file>

<file path=xl/drawings/_rels/drawing5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5.tiff"/><Relationship Id="rId2" Type="http://schemas.openxmlformats.org/officeDocument/2006/relationships/image" Target="../media/image244.tiff"/><Relationship Id="rId1" Type="http://schemas.openxmlformats.org/officeDocument/2006/relationships/image" Target="../media/image243.tiff"/><Relationship Id="rId4" Type="http://schemas.openxmlformats.org/officeDocument/2006/relationships/image" Target="../media/image246.tiff"/></Relationships>
</file>

<file path=xl/drawings/_rels/drawing5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9.tiff"/><Relationship Id="rId2" Type="http://schemas.openxmlformats.org/officeDocument/2006/relationships/image" Target="../media/image248.tiff"/><Relationship Id="rId1" Type="http://schemas.openxmlformats.org/officeDocument/2006/relationships/image" Target="../media/image247.tiff"/><Relationship Id="rId5" Type="http://schemas.microsoft.com/office/2007/relationships/hdphoto" Target="../media/hdphoto89.wdp"/><Relationship Id="rId4" Type="http://schemas.openxmlformats.org/officeDocument/2006/relationships/image" Target="../media/image250.png"/></Relationships>
</file>

<file path=xl/drawings/_rels/drawing5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3.png"/><Relationship Id="rId2" Type="http://schemas.openxmlformats.org/officeDocument/2006/relationships/image" Target="../media/image252.tiff"/><Relationship Id="rId1" Type="http://schemas.openxmlformats.org/officeDocument/2006/relationships/image" Target="../media/image251.tiff"/><Relationship Id="rId5" Type="http://schemas.openxmlformats.org/officeDocument/2006/relationships/image" Target="../media/image254.tiff"/><Relationship Id="rId4" Type="http://schemas.microsoft.com/office/2007/relationships/hdphoto" Target="../media/hdphoto90.wdp"/></Relationships>
</file>

<file path=xl/drawings/_rels/drawing5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7.tiff"/><Relationship Id="rId2" Type="http://schemas.openxmlformats.org/officeDocument/2006/relationships/image" Target="../media/image256.tiff"/><Relationship Id="rId1" Type="http://schemas.openxmlformats.org/officeDocument/2006/relationships/image" Target="../media/image255.tiff"/><Relationship Id="rId4" Type="http://schemas.openxmlformats.org/officeDocument/2006/relationships/image" Target="../media/image258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395890</xdr:colOff>
      <xdr:row>14</xdr:row>
      <xdr:rowOff>109311</xdr:rowOff>
    </xdr:from>
    <xdr:to>
      <xdr:col>5</xdr:col>
      <xdr:colOff>295877</xdr:colOff>
      <xdr:row>19</xdr:row>
      <xdr:rowOff>11775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5090" y="2562951"/>
          <a:ext cx="1728787" cy="778764"/>
        </a:xfrm>
        <a:prstGeom prst="rect">
          <a:avLst/>
        </a:prstGeom>
      </xdr:spPr>
    </xdr:pic>
    <xdr:clientData/>
  </xdr:twoCellAnchor>
  <xdr:twoCellAnchor editAs="oneCell">
    <xdr:from>
      <xdr:col>2</xdr:col>
      <xdr:colOff>395890</xdr:colOff>
      <xdr:row>22</xdr:row>
      <xdr:rowOff>157607</xdr:rowOff>
    </xdr:from>
    <xdr:to>
      <xdr:col>5</xdr:col>
      <xdr:colOff>295877</xdr:colOff>
      <xdr:row>25</xdr:row>
      <xdr:rowOff>160654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5090" y="4013327"/>
          <a:ext cx="1728787" cy="528827"/>
        </a:xfrm>
        <a:prstGeom prst="rect">
          <a:avLst/>
        </a:prstGeom>
      </xdr:spPr>
    </xdr:pic>
    <xdr:clientData/>
  </xdr:twoCellAnchor>
  <xdr:twoCellAnchor editAs="oneCell">
    <xdr:from>
      <xdr:col>2</xdr:col>
      <xdr:colOff>395890</xdr:colOff>
      <xdr:row>9</xdr:row>
      <xdr:rowOff>73521</xdr:rowOff>
    </xdr:from>
    <xdr:to>
      <xdr:col>5</xdr:col>
      <xdr:colOff>295877</xdr:colOff>
      <xdr:row>14</xdr:row>
      <xdr:rowOff>49137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5090" y="1650861"/>
          <a:ext cx="1728787" cy="851916"/>
        </a:xfrm>
        <a:prstGeom prst="rect">
          <a:avLst/>
        </a:prstGeom>
      </xdr:spPr>
    </xdr:pic>
    <xdr:clientData/>
  </xdr:twoCellAnchor>
  <xdr:twoCellAnchor editAs="oneCell">
    <xdr:from>
      <xdr:col>2</xdr:col>
      <xdr:colOff>335006</xdr:colOff>
      <xdr:row>19</xdr:row>
      <xdr:rowOff>83876</xdr:rowOff>
    </xdr:from>
    <xdr:to>
      <xdr:col>5</xdr:col>
      <xdr:colOff>295877</xdr:colOff>
      <xdr:row>22</xdr:row>
      <xdr:rowOff>86924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4206" y="3413816"/>
          <a:ext cx="1789671" cy="528828"/>
        </a:xfrm>
        <a:prstGeom prst="rect">
          <a:avLst/>
        </a:prstGeom>
      </xdr:spPr>
    </xdr:pic>
    <xdr:clientData/>
  </xdr:twoCellAnchor>
  <xdr:twoCellAnchor>
    <xdr:from>
      <xdr:col>5</xdr:col>
      <xdr:colOff>232985</xdr:colOff>
      <xdr:row>23</xdr:row>
      <xdr:rowOff>23330</xdr:rowOff>
    </xdr:from>
    <xdr:to>
      <xdr:col>7</xdr:col>
      <xdr:colOff>498098</xdr:colOff>
      <xdr:row>24</xdr:row>
      <xdr:rowOff>125069</xdr:rowOff>
    </xdr:to>
    <xdr:sp macro="" textlink="">
      <xdr:nvSpPr>
        <xdr:cNvPr id="6" name="文本框 2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3280985" y="4054310"/>
          <a:ext cx="1484313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MYCN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243252</xdr:colOff>
      <xdr:row>20</xdr:row>
      <xdr:rowOff>3753</xdr:rowOff>
    </xdr:from>
    <xdr:to>
      <xdr:col>7</xdr:col>
      <xdr:colOff>508364</xdr:colOff>
      <xdr:row>21</xdr:row>
      <xdr:rowOff>105492</xdr:rowOff>
    </xdr:to>
    <xdr:sp macro="" textlink="">
      <xdr:nvSpPr>
        <xdr:cNvPr id="7" name="文本框 2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3291252" y="3508953"/>
          <a:ext cx="1484312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SUZ12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232985</xdr:colOff>
      <xdr:row>16</xdr:row>
      <xdr:rowOff>20936</xdr:rowOff>
    </xdr:from>
    <xdr:to>
      <xdr:col>7</xdr:col>
      <xdr:colOff>498097</xdr:colOff>
      <xdr:row>17</xdr:row>
      <xdr:rowOff>122675</xdr:rowOff>
    </xdr:to>
    <xdr:sp macro="" textlink="">
      <xdr:nvSpPr>
        <xdr:cNvPr id="8" name="文本框 2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280985" y="2825096"/>
          <a:ext cx="1484312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EED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217387</xdr:colOff>
      <xdr:row>11</xdr:row>
      <xdr:rowOff>46847</xdr:rowOff>
    </xdr:from>
    <xdr:to>
      <xdr:col>7</xdr:col>
      <xdr:colOff>482500</xdr:colOff>
      <xdr:row>12</xdr:row>
      <xdr:rowOff>148586</xdr:rowOff>
    </xdr:to>
    <xdr:sp macro="" textlink="">
      <xdr:nvSpPr>
        <xdr:cNvPr id="9" name="文本框 2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3265387" y="1974707"/>
          <a:ext cx="1484313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EZH2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308109</xdr:colOff>
      <xdr:row>12</xdr:row>
      <xdr:rowOff>81090</xdr:rowOff>
    </xdr:from>
    <xdr:to>
      <xdr:col>3</xdr:col>
      <xdr:colOff>334405</xdr:colOff>
      <xdr:row>14</xdr:row>
      <xdr:rowOff>7569</xdr:rowOff>
    </xdr:to>
    <xdr:sp macro="" textlink="">
      <xdr:nvSpPr>
        <xdr:cNvPr id="10" name="文本框 2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917709" y="2184210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75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299755</xdr:colOff>
      <xdr:row>16</xdr:row>
      <xdr:rowOff>55973</xdr:rowOff>
    </xdr:from>
    <xdr:to>
      <xdr:col>3</xdr:col>
      <xdr:colOff>326051</xdr:colOff>
      <xdr:row>17</xdr:row>
      <xdr:rowOff>157712</xdr:rowOff>
    </xdr:to>
    <xdr:sp macro="" textlink="">
      <xdr:nvSpPr>
        <xdr:cNvPr id="11" name="文本框 3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909355" y="2860133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5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292334</xdr:colOff>
      <xdr:row>17</xdr:row>
      <xdr:rowOff>23459</xdr:rowOff>
    </xdr:from>
    <xdr:to>
      <xdr:col>2</xdr:col>
      <xdr:colOff>400334</xdr:colOff>
      <xdr:row>17</xdr:row>
      <xdr:rowOff>23459</xdr:rowOff>
    </xdr:to>
    <xdr:cxnSp macro="">
      <xdr:nvCxnSpPr>
        <xdr:cNvPr id="12" name="直接连接符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1511534" y="3002879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274141</xdr:colOff>
      <xdr:row>13</xdr:row>
      <xdr:rowOff>47073</xdr:rowOff>
    </xdr:from>
    <xdr:to>
      <xdr:col>2</xdr:col>
      <xdr:colOff>382141</xdr:colOff>
      <xdr:row>13</xdr:row>
      <xdr:rowOff>47073</xdr:rowOff>
    </xdr:to>
    <xdr:cxnSp macro="">
      <xdr:nvCxnSpPr>
        <xdr:cNvPr id="13" name="直接连接符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1493341" y="2325453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289274</xdr:colOff>
      <xdr:row>20</xdr:row>
      <xdr:rowOff>82830</xdr:rowOff>
    </xdr:from>
    <xdr:to>
      <xdr:col>3</xdr:col>
      <xdr:colOff>315570</xdr:colOff>
      <xdr:row>22</xdr:row>
      <xdr:rowOff>9309</xdr:rowOff>
    </xdr:to>
    <xdr:sp macro="" textlink="">
      <xdr:nvSpPr>
        <xdr:cNvPr id="14" name="文本框 3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898874" y="3588030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75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255306</xdr:colOff>
      <xdr:row>21</xdr:row>
      <xdr:rowOff>48813</xdr:rowOff>
    </xdr:from>
    <xdr:to>
      <xdr:col>2</xdr:col>
      <xdr:colOff>363306</xdr:colOff>
      <xdr:row>21</xdr:row>
      <xdr:rowOff>48813</xdr:rowOff>
    </xdr:to>
    <xdr:cxnSp macro="">
      <xdr:nvCxnSpPr>
        <xdr:cNvPr id="15" name="直接连接符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1474506" y="3729273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321858</xdr:colOff>
      <xdr:row>24</xdr:row>
      <xdr:rowOff>77649</xdr:rowOff>
    </xdr:from>
    <xdr:to>
      <xdr:col>3</xdr:col>
      <xdr:colOff>348154</xdr:colOff>
      <xdr:row>26</xdr:row>
      <xdr:rowOff>4128</xdr:rowOff>
    </xdr:to>
    <xdr:sp macro="" textlink="">
      <xdr:nvSpPr>
        <xdr:cNvPr id="16" name="文本框 3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931458" y="4283889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287890</xdr:colOff>
      <xdr:row>25</xdr:row>
      <xdr:rowOff>43632</xdr:rowOff>
    </xdr:from>
    <xdr:to>
      <xdr:col>2</xdr:col>
      <xdr:colOff>395890</xdr:colOff>
      <xdr:row>25</xdr:row>
      <xdr:rowOff>43632</xdr:rowOff>
    </xdr:to>
    <xdr:cxnSp macro="">
      <xdr:nvCxnSpPr>
        <xdr:cNvPr id="17" name="直接连接符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1507090" y="4425132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375021</xdr:colOff>
      <xdr:row>3</xdr:row>
      <xdr:rowOff>0</xdr:rowOff>
    </xdr:from>
    <xdr:to>
      <xdr:col>6</xdr:col>
      <xdr:colOff>273421</xdr:colOff>
      <xdr:row>4</xdr:row>
      <xdr:rowOff>101739</xdr:rowOff>
    </xdr:to>
    <xdr:sp macro="" textlink="">
      <xdr:nvSpPr>
        <xdr:cNvPr id="18" name="文本框 26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203821" y="525780"/>
          <a:ext cx="1727200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spcBef>
              <a:spcPct val="0"/>
            </a:spcBef>
            <a:buFontTx/>
            <a:buNone/>
          </a:pPr>
          <a:r>
            <a:rPr lang="en-US" altLang="zh-CN" sz="1200">
              <a:latin typeface="Arial" panose="020B0604020202020204" pitchFamily="34" charset="0"/>
            </a:rPr>
            <a:t>Kelly</a:t>
          </a:r>
          <a:endParaRPr lang="zh-CN" altLang="en-US" sz="1200">
            <a:latin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23155</xdr:colOff>
      <xdr:row>4</xdr:row>
      <xdr:rowOff>111622</xdr:rowOff>
    </xdr:from>
    <xdr:to>
      <xdr:col>4</xdr:col>
      <xdr:colOff>559251</xdr:colOff>
      <xdr:row>4</xdr:row>
      <xdr:rowOff>111622</xdr:rowOff>
    </xdr:to>
    <xdr:cxnSp macro="">
      <xdr:nvCxnSpPr>
        <xdr:cNvPr id="19" name="直接连接符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>
          <a:cxnSpLocks/>
        </xdr:cNvCxnSpPr>
      </xdr:nvCxnSpPr>
      <xdr:spPr>
        <a:xfrm>
          <a:off x="1851955" y="812662"/>
          <a:ext cx="114569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58579</xdr:colOff>
      <xdr:row>4</xdr:row>
      <xdr:rowOff>112604</xdr:rowOff>
    </xdr:from>
    <xdr:to>
      <xdr:col>6</xdr:col>
      <xdr:colOff>566579</xdr:colOff>
      <xdr:row>6</xdr:row>
      <xdr:rowOff>39083</xdr:rowOff>
    </xdr:to>
    <xdr:sp macro="" textlink="">
      <xdr:nvSpPr>
        <xdr:cNvPr id="20" name="文本框 3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496979" y="813644"/>
          <a:ext cx="1727200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spcBef>
              <a:spcPct val="0"/>
            </a:spcBef>
            <a:buFontTx/>
            <a:buNone/>
          </a:pPr>
          <a:r>
            <a:rPr lang="en-US" altLang="zh-CN" sz="1200">
              <a:latin typeface="Arial" panose="020B0604020202020204" pitchFamily="34" charset="0"/>
            </a:rPr>
            <a:t>IP</a:t>
          </a:r>
          <a:endParaRPr lang="zh-CN" altLang="en-US" sz="1200">
            <a:latin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310356</xdr:colOff>
      <xdr:row>6</xdr:row>
      <xdr:rowOff>48269</xdr:rowOff>
    </xdr:from>
    <xdr:to>
      <xdr:col>4</xdr:col>
      <xdr:colOff>469106</xdr:colOff>
      <xdr:row>6</xdr:row>
      <xdr:rowOff>48269</xdr:rowOff>
    </xdr:to>
    <xdr:cxnSp macro="">
      <xdr:nvCxnSpPr>
        <xdr:cNvPr id="21" name="直接连接符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>
          <a:cxnSpLocks/>
        </xdr:cNvCxnSpPr>
      </xdr:nvCxnSpPr>
      <xdr:spPr>
        <a:xfrm>
          <a:off x="2139156" y="1099829"/>
          <a:ext cx="768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500383</xdr:colOff>
      <xdr:row>7</xdr:row>
      <xdr:rowOff>8194</xdr:rowOff>
    </xdr:from>
    <xdr:to>
      <xdr:col>5</xdr:col>
      <xdr:colOff>400370</xdr:colOff>
      <xdr:row>8</xdr:row>
      <xdr:rowOff>109933</xdr:rowOff>
    </xdr:to>
    <xdr:sp macro="" textlink="">
      <xdr:nvSpPr>
        <xdr:cNvPr id="22" name="文本框 3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719583" y="1235014"/>
          <a:ext cx="1728787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spcBef>
              <a:spcPct val="0"/>
            </a:spcBef>
            <a:buFontTx/>
            <a:buNone/>
          </a:pPr>
          <a:r>
            <a:rPr lang="en-US" altLang="zh-CN" sz="1200">
              <a:latin typeface="Arial" panose="020B0604020202020204" pitchFamily="34" charset="0"/>
            </a:rPr>
            <a:t>Input</a:t>
          </a:r>
          <a:endParaRPr lang="zh-CN" altLang="en-US" sz="1200">
            <a:latin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310356</xdr:colOff>
      <xdr:row>7</xdr:row>
      <xdr:rowOff>16695</xdr:rowOff>
    </xdr:from>
    <xdr:to>
      <xdr:col>6</xdr:col>
      <xdr:colOff>210344</xdr:colOff>
      <xdr:row>8</xdr:row>
      <xdr:rowOff>118434</xdr:rowOff>
    </xdr:to>
    <xdr:sp macro="" textlink="">
      <xdr:nvSpPr>
        <xdr:cNvPr id="23" name="文本框 4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139156" y="1243515"/>
          <a:ext cx="1728788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spcBef>
              <a:spcPct val="0"/>
            </a:spcBef>
            <a:buFontTx/>
            <a:buNone/>
          </a:pPr>
          <a:r>
            <a:rPr lang="en-US" altLang="zh-CN" sz="1200">
              <a:latin typeface="Arial" panose="020B0604020202020204" pitchFamily="34" charset="0"/>
            </a:rPr>
            <a:t>IgG</a:t>
          </a:r>
          <a:endParaRPr lang="zh-CN" altLang="en-US" sz="1200">
            <a:latin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513531</xdr:colOff>
      <xdr:row>7</xdr:row>
      <xdr:rowOff>15107</xdr:rowOff>
    </xdr:from>
    <xdr:to>
      <xdr:col>6</xdr:col>
      <xdr:colOff>413519</xdr:colOff>
      <xdr:row>8</xdr:row>
      <xdr:rowOff>116846</xdr:rowOff>
    </xdr:to>
    <xdr:sp macro="" textlink="">
      <xdr:nvSpPr>
        <xdr:cNvPr id="24" name="文本框 45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342331" y="1241927"/>
          <a:ext cx="1728788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spcBef>
              <a:spcPct val="0"/>
            </a:spcBef>
            <a:buFontTx/>
            <a:buNone/>
          </a:pPr>
          <a:r>
            <a:rPr lang="en-US" altLang="zh-CN" sz="1200">
              <a:latin typeface="Arial" panose="020B0604020202020204" pitchFamily="34" charset="0"/>
            </a:rPr>
            <a:t>   MYCN</a:t>
          </a:r>
          <a:endParaRPr lang="zh-CN" altLang="en-US" sz="1200">
            <a:latin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0</xdr:colOff>
      <xdr:row>6</xdr:row>
      <xdr:rowOff>13882</xdr:rowOff>
    </xdr:from>
    <xdr:to>
      <xdr:col>7</xdr:col>
      <xdr:colOff>376237</xdr:colOff>
      <xdr:row>7</xdr:row>
      <xdr:rowOff>115621</xdr:rowOff>
    </xdr:to>
    <xdr:sp macro="" textlink="">
      <xdr:nvSpPr>
        <xdr:cNvPr id="25" name="文本框 47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9600" y="1065442"/>
          <a:ext cx="4033837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spcBef>
              <a:spcPct val="0"/>
            </a:spcBef>
            <a:buFontTx/>
            <a:buNone/>
          </a:pPr>
          <a:r>
            <a:rPr lang="en-US" altLang="zh-CN" sz="1200">
              <a:latin typeface="Arial" panose="020B0604020202020204" pitchFamily="34" charset="0"/>
            </a:rPr>
            <a:t>DNA/RNAse                        -     +</a:t>
          </a:r>
          <a:endParaRPr lang="zh-CN" altLang="en-US" sz="120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280021</xdr:colOff>
      <xdr:row>8</xdr:row>
      <xdr:rowOff>54647</xdr:rowOff>
    </xdr:from>
    <xdr:to>
      <xdr:col>6</xdr:col>
      <xdr:colOff>457200</xdr:colOff>
      <xdr:row>11</xdr:row>
      <xdr:rowOff>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r="12433" b="1368"/>
        <a:stretch/>
      </xdr:blipFill>
      <xdr:spPr bwMode="auto">
        <a:xfrm>
          <a:off x="2108821" y="1489000"/>
          <a:ext cx="2005979" cy="4832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129193</xdr:colOff>
      <xdr:row>2</xdr:row>
      <xdr:rowOff>0</xdr:rowOff>
    </xdr:from>
    <xdr:to>
      <xdr:col>7</xdr:col>
      <xdr:colOff>321281</xdr:colOff>
      <xdr:row>3</xdr:row>
      <xdr:rowOff>101739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348393" y="350520"/>
          <a:ext cx="3240088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His-MYCN      +         +       +        +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544119</xdr:colOff>
      <xdr:row>3</xdr:row>
      <xdr:rowOff>31115</xdr:rowOff>
    </xdr:from>
    <xdr:to>
      <xdr:col>8</xdr:col>
      <xdr:colOff>126606</xdr:colOff>
      <xdr:row>4</xdr:row>
      <xdr:rowOff>132854</xdr:rowOff>
    </xdr:to>
    <xdr:sp macro="" textlink="">
      <xdr:nvSpPr>
        <xdr:cNvPr id="4" name="TextBox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763319" y="556895"/>
          <a:ext cx="324008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GST      +        —     —       — 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113589</xdr:colOff>
      <xdr:row>4</xdr:row>
      <xdr:rowOff>54708</xdr:rowOff>
    </xdr:from>
    <xdr:to>
      <xdr:col>7</xdr:col>
      <xdr:colOff>305676</xdr:colOff>
      <xdr:row>5</xdr:row>
      <xdr:rowOff>156447</xdr:rowOff>
    </xdr:to>
    <xdr:sp macro="" textlink="">
      <xdr:nvSpPr>
        <xdr:cNvPr id="5" name="TextBox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332789" y="755748"/>
          <a:ext cx="324008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GST-EZH2     —        +      —       —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36852</xdr:colOff>
      <xdr:row>5</xdr:row>
      <xdr:rowOff>78422</xdr:rowOff>
    </xdr:from>
    <xdr:to>
      <xdr:col>7</xdr:col>
      <xdr:colOff>228939</xdr:colOff>
      <xdr:row>7</xdr:row>
      <xdr:rowOff>4901</xdr:rowOff>
    </xdr:to>
    <xdr:sp macro="" textlink="">
      <xdr:nvSpPr>
        <xdr:cNvPr id="6" name="TextBox 7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1256052" y="954722"/>
          <a:ext cx="324008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GST-SUZ12     —       —      +        —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204711</xdr:colOff>
      <xdr:row>6</xdr:row>
      <xdr:rowOff>132397</xdr:rowOff>
    </xdr:from>
    <xdr:to>
      <xdr:col>7</xdr:col>
      <xdr:colOff>396799</xdr:colOff>
      <xdr:row>8</xdr:row>
      <xdr:rowOff>58876</xdr:rowOff>
    </xdr:to>
    <xdr:sp macro="" textlink="">
      <xdr:nvSpPr>
        <xdr:cNvPr id="7" name="TextBox 8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1423911" y="1183957"/>
          <a:ext cx="3240088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GST-EED     —       —      —       +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71317</xdr:colOff>
      <xdr:row>8</xdr:row>
      <xdr:rowOff>141265</xdr:rowOff>
    </xdr:from>
    <xdr:to>
      <xdr:col>9</xdr:col>
      <xdr:colOff>76079</xdr:colOff>
      <xdr:row>10</xdr:row>
      <xdr:rowOff>98522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4338517" y="1543345"/>
          <a:ext cx="1223962" cy="307777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4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MYCN</a:t>
          </a:r>
          <a:endParaRPr lang="zh-CN" altLang="en-US" sz="14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485952</xdr:colOff>
      <xdr:row>19</xdr:row>
      <xdr:rowOff>163946</xdr:rowOff>
    </xdr:from>
    <xdr:to>
      <xdr:col>8</xdr:col>
      <xdr:colOff>346252</xdr:colOff>
      <xdr:row>21</xdr:row>
      <xdr:rowOff>90425</xdr:rowOff>
    </xdr:to>
    <xdr:sp macro="" textlink="">
      <xdr:nvSpPr>
        <xdr:cNvPr id="10" name="TextBox 1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4143552" y="3493886"/>
          <a:ext cx="1079500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GST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466649</xdr:colOff>
      <xdr:row>14</xdr:row>
      <xdr:rowOff>148086</xdr:rowOff>
    </xdr:from>
    <xdr:to>
      <xdr:col>8</xdr:col>
      <xdr:colOff>326949</xdr:colOff>
      <xdr:row>16</xdr:row>
      <xdr:rowOff>74565</xdr:rowOff>
    </xdr:to>
    <xdr:sp macro="" textlink="">
      <xdr:nvSpPr>
        <xdr:cNvPr id="11" name="TextBox 1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4124249" y="2601726"/>
          <a:ext cx="1079500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GST-EED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466649</xdr:colOff>
      <xdr:row>13</xdr:row>
      <xdr:rowOff>10413</xdr:rowOff>
    </xdr:from>
    <xdr:to>
      <xdr:col>9</xdr:col>
      <xdr:colOff>222153</xdr:colOff>
      <xdr:row>14</xdr:row>
      <xdr:rowOff>112152</xdr:rowOff>
    </xdr:to>
    <xdr:sp macro="" textlink="">
      <xdr:nvSpPr>
        <xdr:cNvPr id="12" name="TextBox 14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4124249" y="2288793"/>
          <a:ext cx="1584304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GST-SUZ12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466649</xdr:colOff>
      <xdr:row>12</xdr:row>
      <xdr:rowOff>42798</xdr:rowOff>
    </xdr:from>
    <xdr:to>
      <xdr:col>8</xdr:col>
      <xdr:colOff>326949</xdr:colOff>
      <xdr:row>13</xdr:row>
      <xdr:rowOff>144537</xdr:rowOff>
    </xdr:to>
    <xdr:sp macro="" textlink="">
      <xdr:nvSpPr>
        <xdr:cNvPr id="13" name="TextBox 15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4124249" y="2145918"/>
          <a:ext cx="1079500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GST-EZH2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322187</xdr:colOff>
      <xdr:row>13</xdr:row>
      <xdr:rowOff>6038</xdr:rowOff>
    </xdr:from>
    <xdr:to>
      <xdr:col>6</xdr:col>
      <xdr:colOff>466649</xdr:colOff>
      <xdr:row>13</xdr:row>
      <xdr:rowOff>21525</xdr:rowOff>
    </xdr:to>
    <xdr:cxnSp macro="">
      <xdr:nvCxnSpPr>
        <xdr:cNvPr id="14" name="直接箭头连接符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CxnSpPr>
          <a:stCxn id="13" idx="1"/>
        </xdr:cNvCxnSpPr>
      </xdr:nvCxnSpPr>
      <xdr:spPr>
        <a:xfrm flipH="1">
          <a:off x="3979787" y="2284418"/>
          <a:ext cx="144462" cy="15487"/>
        </a:xfrm>
        <a:prstGeom prst="straightConnector1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  <a:tailEnd type="arrow"/>
        </a:ln>
        <a:effectLst/>
      </xdr:spPr>
    </xdr:cxnSp>
    <xdr:clientData/>
  </xdr:twoCellAnchor>
  <xdr:twoCellAnchor>
    <xdr:from>
      <xdr:col>6</xdr:col>
      <xdr:colOff>322187</xdr:colOff>
      <xdr:row>13</xdr:row>
      <xdr:rowOff>139000</xdr:rowOff>
    </xdr:from>
    <xdr:to>
      <xdr:col>6</xdr:col>
      <xdr:colOff>466650</xdr:colOff>
      <xdr:row>13</xdr:row>
      <xdr:rowOff>139000</xdr:rowOff>
    </xdr:to>
    <xdr:cxnSp macro="">
      <xdr:nvCxnSpPr>
        <xdr:cNvPr id="15" name="直接箭头连接符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 flipH="1">
          <a:off x="3979787" y="2417380"/>
          <a:ext cx="144463" cy="0"/>
        </a:xfrm>
        <a:prstGeom prst="straightConnector1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  <a:tailEnd type="arrow"/>
        </a:ln>
        <a:effectLst/>
      </xdr:spPr>
    </xdr:cxnSp>
    <xdr:clientData/>
  </xdr:twoCellAnchor>
  <xdr:twoCellAnchor>
    <xdr:from>
      <xdr:col>6</xdr:col>
      <xdr:colOff>347587</xdr:colOff>
      <xdr:row>15</xdr:row>
      <xdr:rowOff>117289</xdr:rowOff>
    </xdr:from>
    <xdr:to>
      <xdr:col>6</xdr:col>
      <xdr:colOff>490462</xdr:colOff>
      <xdr:row>15</xdr:row>
      <xdr:rowOff>117289</xdr:rowOff>
    </xdr:to>
    <xdr:cxnSp macro="">
      <xdr:nvCxnSpPr>
        <xdr:cNvPr id="16" name="直接箭头连接符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/>
      </xdr:nvCxnSpPr>
      <xdr:spPr>
        <a:xfrm flipH="1">
          <a:off x="4005187" y="2746189"/>
          <a:ext cx="142875" cy="0"/>
        </a:xfrm>
        <a:prstGeom prst="straightConnector1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  <a:tailEnd type="arrow"/>
        </a:ln>
        <a:effectLst/>
      </xdr:spPr>
    </xdr:cxnSp>
    <xdr:clientData/>
  </xdr:twoCellAnchor>
  <xdr:twoCellAnchor>
    <xdr:from>
      <xdr:col>6</xdr:col>
      <xdr:colOff>371741</xdr:colOff>
      <xdr:row>20</xdr:row>
      <xdr:rowOff>146524</xdr:rowOff>
    </xdr:from>
    <xdr:to>
      <xdr:col>6</xdr:col>
      <xdr:colOff>516204</xdr:colOff>
      <xdr:row>20</xdr:row>
      <xdr:rowOff>146524</xdr:rowOff>
    </xdr:to>
    <xdr:cxnSp macro="">
      <xdr:nvCxnSpPr>
        <xdr:cNvPr id="17" name="直接箭头连接符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/>
      </xdr:nvCxnSpPr>
      <xdr:spPr>
        <a:xfrm flipH="1">
          <a:off x="4029341" y="3651724"/>
          <a:ext cx="144463" cy="0"/>
        </a:xfrm>
        <a:prstGeom prst="straightConnector1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  <a:tailEnd type="arrow"/>
        </a:ln>
        <a:effectLst/>
      </xdr:spPr>
    </xdr:cxnSp>
    <xdr:clientData/>
  </xdr:twoCellAnchor>
  <xdr:twoCellAnchor>
    <xdr:from>
      <xdr:col>6</xdr:col>
      <xdr:colOff>482437</xdr:colOff>
      <xdr:row>26</xdr:row>
      <xdr:rowOff>59295</xdr:rowOff>
    </xdr:from>
    <xdr:to>
      <xdr:col>10</xdr:col>
      <xdr:colOff>93546</xdr:colOff>
      <xdr:row>27</xdr:row>
      <xdr:rowOff>161034</xdr:rowOff>
    </xdr:to>
    <xdr:sp macro="" textlink="">
      <xdr:nvSpPr>
        <xdr:cNvPr id="18" name="矩形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Arrowheads="1"/>
        </xdr:cNvSpPr>
      </xdr:nvSpPr>
      <xdr:spPr bwMode="auto">
        <a:xfrm>
          <a:off x="4140037" y="4616055"/>
          <a:ext cx="2049509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His-MYCN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292986</xdr:colOff>
      <xdr:row>20</xdr:row>
      <xdr:rowOff>125307</xdr:rowOff>
    </xdr:from>
    <xdr:to>
      <xdr:col>6</xdr:col>
      <xdr:colOff>589355</xdr:colOff>
      <xdr:row>22</xdr:row>
      <xdr:rowOff>82762</xdr:rowOff>
    </xdr:to>
    <xdr:sp macro="" textlink="">
      <xdr:nvSpPr>
        <xdr:cNvPr id="19" name="TextBox 26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3950586" y="3630507"/>
          <a:ext cx="296369" cy="307975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zh-CN" altLang="en-US" sz="1400">
              <a:solidFill>
                <a:prstClr val="black"/>
              </a:solidFill>
              <a:latin typeface="Calibri"/>
            </a:rPr>
            <a:t>*</a:t>
          </a:r>
        </a:p>
      </xdr:txBody>
    </xdr:sp>
    <xdr:clientData/>
  </xdr:twoCellAnchor>
  <xdr:twoCellAnchor editAs="oneCell">
    <xdr:from>
      <xdr:col>2</xdr:col>
      <xdr:colOff>560044</xdr:colOff>
      <xdr:row>23</xdr:row>
      <xdr:rowOff>72002</xdr:rowOff>
    </xdr:from>
    <xdr:to>
      <xdr:col>6</xdr:col>
      <xdr:colOff>457155</xdr:colOff>
      <xdr:row>30</xdr:row>
      <xdr:rowOff>83082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9244" y="4102982"/>
          <a:ext cx="2335511" cy="1237900"/>
        </a:xfrm>
        <a:prstGeom prst="rect">
          <a:avLst/>
        </a:prstGeom>
      </xdr:spPr>
    </xdr:pic>
    <xdr:clientData/>
  </xdr:twoCellAnchor>
  <xdr:twoCellAnchor editAs="oneCell">
    <xdr:from>
      <xdr:col>2</xdr:col>
      <xdr:colOff>602299</xdr:colOff>
      <xdr:row>11</xdr:row>
      <xdr:rowOff>65543</xdr:rowOff>
    </xdr:from>
    <xdr:to>
      <xdr:col>6</xdr:col>
      <xdr:colOff>322688</xdr:colOff>
      <xdr:row>22</xdr:row>
      <xdr:rowOff>142428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1499" y="1993403"/>
          <a:ext cx="2158789" cy="2004745"/>
        </a:xfrm>
        <a:prstGeom prst="rect">
          <a:avLst/>
        </a:prstGeom>
      </xdr:spPr>
    </xdr:pic>
    <xdr:clientData/>
  </xdr:twoCellAnchor>
  <xdr:twoCellAnchor>
    <xdr:from>
      <xdr:col>2</xdr:col>
      <xdr:colOff>213013</xdr:colOff>
      <xdr:row>9</xdr:row>
      <xdr:rowOff>40937</xdr:rowOff>
    </xdr:from>
    <xdr:to>
      <xdr:col>4</xdr:col>
      <xdr:colOff>239309</xdr:colOff>
      <xdr:row>10</xdr:row>
      <xdr:rowOff>142676</xdr:rowOff>
    </xdr:to>
    <xdr:sp macro="" textlink="">
      <xdr:nvSpPr>
        <xdr:cNvPr id="22" name="文本框 23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1432213" y="1618277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179045</xdr:colOff>
      <xdr:row>10</xdr:row>
      <xdr:rowOff>6920</xdr:rowOff>
    </xdr:from>
    <xdr:to>
      <xdr:col>3</xdr:col>
      <xdr:colOff>287045</xdr:colOff>
      <xdr:row>10</xdr:row>
      <xdr:rowOff>6920</xdr:rowOff>
    </xdr:to>
    <xdr:cxnSp macro="">
      <xdr:nvCxnSpPr>
        <xdr:cNvPr id="23" name="直接连接符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CxnSpPr/>
      </xdr:nvCxnSpPr>
      <xdr:spPr>
        <a:xfrm>
          <a:off x="2007845" y="1759520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508530</xdr:colOff>
      <xdr:row>13</xdr:row>
      <xdr:rowOff>93880</xdr:rowOff>
    </xdr:from>
    <xdr:to>
      <xdr:col>3</xdr:col>
      <xdr:colOff>534826</xdr:colOff>
      <xdr:row>15</xdr:row>
      <xdr:rowOff>20359</xdr:rowOff>
    </xdr:to>
    <xdr:sp macro="" textlink="">
      <xdr:nvSpPr>
        <xdr:cNvPr id="24" name="文本框 25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/>
      </xdr:nvSpPr>
      <xdr:spPr>
        <a:xfrm>
          <a:off x="1118130" y="2372260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100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578259</xdr:colOff>
      <xdr:row>14</xdr:row>
      <xdr:rowOff>59863</xdr:rowOff>
    </xdr:from>
    <xdr:to>
      <xdr:col>3</xdr:col>
      <xdr:colOff>76659</xdr:colOff>
      <xdr:row>14</xdr:row>
      <xdr:rowOff>59863</xdr:rowOff>
    </xdr:to>
    <xdr:cxnSp macro="">
      <xdr:nvCxnSpPr>
        <xdr:cNvPr id="25" name="直接连接符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CxnSpPr/>
      </xdr:nvCxnSpPr>
      <xdr:spPr>
        <a:xfrm>
          <a:off x="1797459" y="2513503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596593</xdr:colOff>
      <xdr:row>14</xdr:row>
      <xdr:rowOff>38110</xdr:rowOff>
    </xdr:from>
    <xdr:to>
      <xdr:col>4</xdr:col>
      <xdr:colOff>13289</xdr:colOff>
      <xdr:row>15</xdr:row>
      <xdr:rowOff>139849</xdr:rowOff>
    </xdr:to>
    <xdr:sp macro="" textlink="">
      <xdr:nvSpPr>
        <xdr:cNvPr id="26" name="文本框 27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/>
      </xdr:nvSpPr>
      <xdr:spPr>
        <a:xfrm>
          <a:off x="1206193" y="2491750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581479</xdr:colOff>
      <xdr:row>15</xdr:row>
      <xdr:rowOff>4093</xdr:rowOff>
    </xdr:from>
    <xdr:to>
      <xdr:col>3</xdr:col>
      <xdr:colOff>79879</xdr:colOff>
      <xdr:row>15</xdr:row>
      <xdr:rowOff>4093</xdr:rowOff>
    </xdr:to>
    <xdr:cxnSp macro="">
      <xdr:nvCxnSpPr>
        <xdr:cNvPr id="27" name="直接连接符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CxnSpPr/>
      </xdr:nvCxnSpPr>
      <xdr:spPr>
        <a:xfrm>
          <a:off x="1800679" y="2632993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600153</xdr:colOff>
      <xdr:row>16</xdr:row>
      <xdr:rowOff>79932</xdr:rowOff>
    </xdr:from>
    <xdr:to>
      <xdr:col>4</xdr:col>
      <xdr:colOff>16849</xdr:colOff>
      <xdr:row>18</xdr:row>
      <xdr:rowOff>6411</xdr:rowOff>
    </xdr:to>
    <xdr:sp macro="" textlink="">
      <xdr:nvSpPr>
        <xdr:cNvPr id="28" name="文本框 29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/>
      </xdr:nvSpPr>
      <xdr:spPr>
        <a:xfrm>
          <a:off x="1209753" y="2884092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585039</xdr:colOff>
      <xdr:row>17</xdr:row>
      <xdr:rowOff>45915</xdr:rowOff>
    </xdr:from>
    <xdr:to>
      <xdr:col>3</xdr:col>
      <xdr:colOff>83439</xdr:colOff>
      <xdr:row>17</xdr:row>
      <xdr:rowOff>45915</xdr:rowOff>
    </xdr:to>
    <xdr:cxnSp macro="">
      <xdr:nvCxnSpPr>
        <xdr:cNvPr id="29" name="直接连接符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CxnSpPr/>
      </xdr:nvCxnSpPr>
      <xdr:spPr>
        <a:xfrm>
          <a:off x="1804239" y="3025335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606020</xdr:colOff>
      <xdr:row>18</xdr:row>
      <xdr:rowOff>56795</xdr:rowOff>
    </xdr:from>
    <xdr:to>
      <xdr:col>4</xdr:col>
      <xdr:colOff>22716</xdr:colOff>
      <xdr:row>19</xdr:row>
      <xdr:rowOff>158534</xdr:rowOff>
    </xdr:to>
    <xdr:sp macro="" textlink="">
      <xdr:nvSpPr>
        <xdr:cNvPr id="30" name="文本框 31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/>
      </xdr:nvSpPr>
      <xdr:spPr>
        <a:xfrm>
          <a:off x="1215620" y="3211475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590906</xdr:colOff>
      <xdr:row>19</xdr:row>
      <xdr:rowOff>13351</xdr:rowOff>
    </xdr:from>
    <xdr:to>
      <xdr:col>3</xdr:col>
      <xdr:colOff>89306</xdr:colOff>
      <xdr:row>19</xdr:row>
      <xdr:rowOff>13351</xdr:rowOff>
    </xdr:to>
    <xdr:cxnSp macro="">
      <xdr:nvCxnSpPr>
        <xdr:cNvPr id="31" name="直接连接符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CxnSpPr/>
      </xdr:nvCxnSpPr>
      <xdr:spPr>
        <a:xfrm>
          <a:off x="1810106" y="3343291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511999</xdr:colOff>
      <xdr:row>12</xdr:row>
      <xdr:rowOff>54723</xdr:rowOff>
    </xdr:from>
    <xdr:to>
      <xdr:col>3</xdr:col>
      <xdr:colOff>538295</xdr:colOff>
      <xdr:row>13</xdr:row>
      <xdr:rowOff>156462</xdr:rowOff>
    </xdr:to>
    <xdr:sp macro="" textlink="">
      <xdr:nvSpPr>
        <xdr:cNvPr id="32" name="文本框 33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/>
      </xdr:nvSpPr>
      <xdr:spPr>
        <a:xfrm>
          <a:off x="1121599" y="2157843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150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581728</xdr:colOff>
      <xdr:row>13</xdr:row>
      <xdr:rowOff>20706</xdr:rowOff>
    </xdr:from>
    <xdr:to>
      <xdr:col>3</xdr:col>
      <xdr:colOff>80128</xdr:colOff>
      <xdr:row>13</xdr:row>
      <xdr:rowOff>20706</xdr:rowOff>
    </xdr:to>
    <xdr:cxnSp macro="">
      <xdr:nvCxnSpPr>
        <xdr:cNvPr id="33" name="直接连接符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CxnSpPr/>
      </xdr:nvCxnSpPr>
      <xdr:spPr>
        <a:xfrm>
          <a:off x="1800928" y="2299086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605772</xdr:colOff>
      <xdr:row>20</xdr:row>
      <xdr:rowOff>142957</xdr:rowOff>
    </xdr:from>
    <xdr:to>
      <xdr:col>4</xdr:col>
      <xdr:colOff>22468</xdr:colOff>
      <xdr:row>22</xdr:row>
      <xdr:rowOff>69436</xdr:rowOff>
    </xdr:to>
    <xdr:sp macro="" textlink="">
      <xdr:nvSpPr>
        <xdr:cNvPr id="34" name="文本框 35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/>
      </xdr:nvSpPr>
      <xdr:spPr>
        <a:xfrm>
          <a:off x="1215372" y="3648157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25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590658</xdr:colOff>
      <xdr:row>21</xdr:row>
      <xdr:rowOff>99513</xdr:rowOff>
    </xdr:from>
    <xdr:to>
      <xdr:col>3</xdr:col>
      <xdr:colOff>89058</xdr:colOff>
      <xdr:row>21</xdr:row>
      <xdr:rowOff>99513</xdr:rowOff>
    </xdr:to>
    <xdr:cxnSp macro="">
      <xdr:nvCxnSpPr>
        <xdr:cNvPr id="35" name="直接连接符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CxnSpPr/>
      </xdr:nvCxnSpPr>
      <xdr:spPr>
        <a:xfrm>
          <a:off x="1809858" y="3779973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558597</xdr:colOff>
      <xdr:row>25</xdr:row>
      <xdr:rowOff>44728</xdr:rowOff>
    </xdr:from>
    <xdr:to>
      <xdr:col>3</xdr:col>
      <xdr:colOff>584893</xdr:colOff>
      <xdr:row>26</xdr:row>
      <xdr:rowOff>146467</xdr:rowOff>
    </xdr:to>
    <xdr:sp macro="" textlink="">
      <xdr:nvSpPr>
        <xdr:cNvPr id="36" name="文本框 37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/>
      </xdr:nvSpPr>
      <xdr:spPr>
        <a:xfrm>
          <a:off x="1168197" y="4426228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543483</xdr:colOff>
      <xdr:row>26</xdr:row>
      <xdr:rowOff>1284</xdr:rowOff>
    </xdr:from>
    <xdr:to>
      <xdr:col>3</xdr:col>
      <xdr:colOff>41883</xdr:colOff>
      <xdr:row>26</xdr:row>
      <xdr:rowOff>1284</xdr:rowOff>
    </xdr:to>
    <xdr:cxnSp macro="">
      <xdr:nvCxnSpPr>
        <xdr:cNvPr id="37" name="直接连接符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CxnSpPr/>
      </xdr:nvCxnSpPr>
      <xdr:spPr>
        <a:xfrm>
          <a:off x="1762683" y="4558044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582706</xdr:colOff>
      <xdr:row>28</xdr:row>
      <xdr:rowOff>4891</xdr:rowOff>
    </xdr:from>
    <xdr:to>
      <xdr:col>3</xdr:col>
      <xdr:colOff>609002</xdr:colOff>
      <xdr:row>29</xdr:row>
      <xdr:rowOff>106630</xdr:rowOff>
    </xdr:to>
    <xdr:sp macro="" textlink="">
      <xdr:nvSpPr>
        <xdr:cNvPr id="38" name="文本框 39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/>
      </xdr:nvSpPr>
      <xdr:spPr>
        <a:xfrm>
          <a:off x="1192306" y="4912171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567592</xdr:colOff>
      <xdr:row>28</xdr:row>
      <xdr:rowOff>136707</xdr:rowOff>
    </xdr:from>
    <xdr:to>
      <xdr:col>3</xdr:col>
      <xdr:colOff>65992</xdr:colOff>
      <xdr:row>28</xdr:row>
      <xdr:rowOff>136707</xdr:rowOff>
    </xdr:to>
    <xdr:cxnSp macro="">
      <xdr:nvCxnSpPr>
        <xdr:cNvPr id="39" name="直接连接符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CxnSpPr/>
      </xdr:nvCxnSpPr>
      <xdr:spPr>
        <a:xfrm>
          <a:off x="1786792" y="5043987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162163</xdr:colOff>
      <xdr:row>2</xdr:row>
      <xdr:rowOff>0</xdr:rowOff>
    </xdr:from>
    <xdr:to>
      <xdr:col>9</xdr:col>
      <xdr:colOff>303681</xdr:colOff>
      <xdr:row>3</xdr:row>
      <xdr:rowOff>101739</xdr:rowOff>
    </xdr:to>
    <xdr:sp macro="" textlink="">
      <xdr:nvSpPr>
        <xdr:cNvPr id="2" name="TextBox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381363" y="350520"/>
          <a:ext cx="4408718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HA-EZH2         +        +      +       +      +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373466</xdr:colOff>
      <xdr:row>3</xdr:row>
      <xdr:rowOff>71381</xdr:rowOff>
    </xdr:from>
    <xdr:to>
      <xdr:col>10</xdr:col>
      <xdr:colOff>301603</xdr:colOff>
      <xdr:row>4</xdr:row>
      <xdr:rowOff>173120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983066" y="597161"/>
          <a:ext cx="541453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Flag-MYCN WT        —       +     —     —     —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414313</xdr:colOff>
      <xdr:row>4</xdr:row>
      <xdr:rowOff>142762</xdr:rowOff>
    </xdr:from>
    <xdr:to>
      <xdr:col>11</xdr:col>
      <xdr:colOff>342450</xdr:colOff>
      <xdr:row>6</xdr:row>
      <xdr:rowOff>69241</xdr:rowOff>
    </xdr:to>
    <xdr:sp macro="" textlink="">
      <xdr:nvSpPr>
        <xdr:cNvPr id="4" name="TextBox 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1633513" y="843802"/>
          <a:ext cx="541453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△MB1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       —      —     +      —     —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414312</xdr:colOff>
      <xdr:row>6</xdr:row>
      <xdr:rowOff>47099</xdr:rowOff>
    </xdr:from>
    <xdr:to>
      <xdr:col>11</xdr:col>
      <xdr:colOff>342449</xdr:colOff>
      <xdr:row>7</xdr:row>
      <xdr:rowOff>148838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1633512" y="1098659"/>
          <a:ext cx="541453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△MB2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       —      —     —      +     —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414312</xdr:colOff>
      <xdr:row>7</xdr:row>
      <xdr:rowOff>126696</xdr:rowOff>
    </xdr:from>
    <xdr:to>
      <xdr:col>11</xdr:col>
      <xdr:colOff>342449</xdr:colOff>
      <xdr:row>9</xdr:row>
      <xdr:rowOff>53175</xdr:rowOff>
    </xdr:to>
    <xdr:sp macro="" textlink="">
      <xdr:nvSpPr>
        <xdr:cNvPr id="6" name="TextBox 4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1633512" y="1353516"/>
          <a:ext cx="541453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△MB3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       —      —     —     —      +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3</xdr:col>
      <xdr:colOff>101506</xdr:colOff>
      <xdr:row>9</xdr:row>
      <xdr:rowOff>53175</xdr:rowOff>
    </xdr:from>
    <xdr:to>
      <xdr:col>7</xdr:col>
      <xdr:colOff>414724</xdr:colOff>
      <xdr:row>14</xdr:row>
      <xdr:rowOff>122935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0306" y="1630515"/>
          <a:ext cx="2751618" cy="946060"/>
        </a:xfrm>
        <a:prstGeom prst="rect">
          <a:avLst/>
        </a:prstGeom>
      </xdr:spPr>
    </xdr:pic>
    <xdr:clientData/>
  </xdr:twoCellAnchor>
  <xdr:twoCellAnchor editAs="oneCell">
    <xdr:from>
      <xdr:col>3</xdr:col>
      <xdr:colOff>101506</xdr:colOff>
      <xdr:row>15</xdr:row>
      <xdr:rowOff>81767</xdr:rowOff>
    </xdr:from>
    <xdr:to>
      <xdr:col>7</xdr:col>
      <xdr:colOff>414724</xdr:colOff>
      <xdr:row>21</xdr:row>
      <xdr:rowOff>52242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0306" y="2710667"/>
          <a:ext cx="2751618" cy="1022035"/>
        </a:xfrm>
        <a:prstGeom prst="rect">
          <a:avLst/>
        </a:prstGeom>
      </xdr:spPr>
    </xdr:pic>
    <xdr:clientData/>
  </xdr:twoCellAnchor>
  <xdr:twoCellAnchor editAs="oneCell">
    <xdr:from>
      <xdr:col>3</xdr:col>
      <xdr:colOff>107410</xdr:colOff>
      <xdr:row>22</xdr:row>
      <xdr:rowOff>11074</xdr:rowOff>
    </xdr:from>
    <xdr:to>
      <xdr:col>7</xdr:col>
      <xdr:colOff>414724</xdr:colOff>
      <xdr:row>27</xdr:row>
      <xdr:rowOff>153384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6210" y="3866794"/>
          <a:ext cx="2745714" cy="1018610"/>
        </a:xfrm>
        <a:prstGeom prst="rect">
          <a:avLst/>
        </a:prstGeom>
      </xdr:spPr>
    </xdr:pic>
    <xdr:clientData/>
  </xdr:twoCellAnchor>
  <xdr:twoCellAnchor>
    <xdr:from>
      <xdr:col>2</xdr:col>
      <xdr:colOff>31796</xdr:colOff>
      <xdr:row>11</xdr:row>
      <xdr:rowOff>153182</xdr:rowOff>
    </xdr:from>
    <xdr:to>
      <xdr:col>4</xdr:col>
      <xdr:colOff>58092</xdr:colOff>
      <xdr:row>13</xdr:row>
      <xdr:rowOff>79661</xdr:rowOff>
    </xdr:to>
    <xdr:sp macro="" textlink="">
      <xdr:nvSpPr>
        <xdr:cNvPr id="10" name="文本框 14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1250996" y="2081042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75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607428</xdr:colOff>
      <xdr:row>12</xdr:row>
      <xdr:rowOff>116422</xdr:rowOff>
    </xdr:from>
    <xdr:to>
      <xdr:col>3</xdr:col>
      <xdr:colOff>105828</xdr:colOff>
      <xdr:row>12</xdr:row>
      <xdr:rowOff>116422</xdr:rowOff>
    </xdr:to>
    <xdr:cxnSp macro="">
      <xdr:nvCxnSpPr>
        <xdr:cNvPr id="11" name="直接连接符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CxnSpPr/>
      </xdr:nvCxnSpPr>
      <xdr:spPr>
        <a:xfrm>
          <a:off x="1826628" y="2219542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31796</xdr:colOff>
      <xdr:row>17</xdr:row>
      <xdr:rowOff>170723</xdr:rowOff>
    </xdr:from>
    <xdr:to>
      <xdr:col>4</xdr:col>
      <xdr:colOff>58092</xdr:colOff>
      <xdr:row>19</xdr:row>
      <xdr:rowOff>97202</xdr:rowOff>
    </xdr:to>
    <xdr:sp macro="" textlink="">
      <xdr:nvSpPr>
        <xdr:cNvPr id="12" name="文本框 16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1250996" y="3150143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75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607428</xdr:colOff>
      <xdr:row>18</xdr:row>
      <xdr:rowOff>136706</xdr:rowOff>
    </xdr:from>
    <xdr:to>
      <xdr:col>3</xdr:col>
      <xdr:colOff>105828</xdr:colOff>
      <xdr:row>18</xdr:row>
      <xdr:rowOff>136706</xdr:rowOff>
    </xdr:to>
    <xdr:cxnSp macro="">
      <xdr:nvCxnSpPr>
        <xdr:cNvPr id="13" name="直接连接符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CxnSpPr/>
      </xdr:nvCxnSpPr>
      <xdr:spPr>
        <a:xfrm>
          <a:off x="1826628" y="3291386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31796</xdr:colOff>
      <xdr:row>25</xdr:row>
      <xdr:rowOff>92069</xdr:rowOff>
    </xdr:from>
    <xdr:to>
      <xdr:col>4</xdr:col>
      <xdr:colOff>58092</xdr:colOff>
      <xdr:row>27</xdr:row>
      <xdr:rowOff>18548</xdr:rowOff>
    </xdr:to>
    <xdr:sp macro="" textlink="">
      <xdr:nvSpPr>
        <xdr:cNvPr id="14" name="文本框 18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/>
      </xdr:nvSpPr>
      <xdr:spPr>
        <a:xfrm>
          <a:off x="1250996" y="4473569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607428</xdr:colOff>
      <xdr:row>26</xdr:row>
      <xdr:rowOff>58052</xdr:rowOff>
    </xdr:from>
    <xdr:to>
      <xdr:col>3</xdr:col>
      <xdr:colOff>105828</xdr:colOff>
      <xdr:row>26</xdr:row>
      <xdr:rowOff>58052</xdr:rowOff>
    </xdr:to>
    <xdr:cxnSp macro="">
      <xdr:nvCxnSpPr>
        <xdr:cNvPr id="15" name="直接连接符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CxnSpPr/>
      </xdr:nvCxnSpPr>
      <xdr:spPr>
        <a:xfrm>
          <a:off x="1826628" y="4614812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20</xdr:row>
      <xdr:rowOff>137378</xdr:rowOff>
    </xdr:from>
    <xdr:to>
      <xdr:col>2</xdr:col>
      <xdr:colOff>137332</xdr:colOff>
      <xdr:row>22</xdr:row>
      <xdr:rowOff>94635</xdr:rowOff>
    </xdr:to>
    <xdr:sp macro="" textlink="">
      <xdr:nvSpPr>
        <xdr:cNvPr id="16" name="TextBox 9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>
          <a:spLocks noChangeArrowheads="1"/>
        </xdr:cNvSpPr>
      </xdr:nvSpPr>
      <xdr:spPr bwMode="auto">
        <a:xfrm>
          <a:off x="609600" y="3642578"/>
          <a:ext cx="746932" cy="307777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400">
              <a:solidFill>
                <a:prstClr val="black"/>
              </a:solidFill>
              <a:latin typeface="Calibri"/>
            </a:rPr>
            <a:t>Input</a:t>
          </a:r>
          <a:endParaRPr lang="zh-CN" altLang="en-US" sz="1400">
            <a:solidFill>
              <a:prstClr val="black"/>
            </a:solidFill>
            <a:latin typeface="Calibri"/>
          </a:endParaRPr>
        </a:p>
      </xdr:txBody>
    </xdr:sp>
    <xdr:clientData/>
  </xdr:twoCellAnchor>
  <xdr:twoCellAnchor>
    <xdr:from>
      <xdr:col>1</xdr:col>
      <xdr:colOff>580223</xdr:colOff>
      <xdr:row>16</xdr:row>
      <xdr:rowOff>42423</xdr:rowOff>
    </xdr:from>
    <xdr:to>
      <xdr:col>1</xdr:col>
      <xdr:colOff>580224</xdr:colOff>
      <xdr:row>28</xdr:row>
      <xdr:rowOff>48717</xdr:rowOff>
    </xdr:to>
    <xdr:cxnSp macro="">
      <xdr:nvCxnSpPr>
        <xdr:cNvPr id="17" name="直接连接符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CxnSpPr>
          <a:cxnSpLocks/>
        </xdr:cNvCxnSpPr>
      </xdr:nvCxnSpPr>
      <xdr:spPr>
        <a:xfrm>
          <a:off x="1189823" y="2846583"/>
          <a:ext cx="1" cy="210941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414724</xdr:colOff>
      <xdr:row>10</xdr:row>
      <xdr:rowOff>132772</xdr:rowOff>
    </xdr:from>
    <xdr:to>
      <xdr:col>9</xdr:col>
      <xdr:colOff>419486</xdr:colOff>
      <xdr:row>12</xdr:row>
      <xdr:rowOff>65275</xdr:rowOff>
    </xdr:to>
    <xdr:sp macro="" textlink="">
      <xdr:nvSpPr>
        <xdr:cNvPr id="18" name="TextBox 8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>
          <a:spLocks noChangeArrowheads="1"/>
        </xdr:cNvSpPr>
      </xdr:nvSpPr>
      <xdr:spPr bwMode="auto">
        <a:xfrm>
          <a:off x="4681924" y="1874486"/>
          <a:ext cx="1223962" cy="280846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HA-EZH2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414724</xdr:colOff>
      <xdr:row>17</xdr:row>
      <xdr:rowOff>103764</xdr:rowOff>
    </xdr:from>
    <xdr:to>
      <xdr:col>9</xdr:col>
      <xdr:colOff>419486</xdr:colOff>
      <xdr:row>19</xdr:row>
      <xdr:rowOff>36267</xdr:rowOff>
    </xdr:to>
    <xdr:sp macro="" textlink="">
      <xdr:nvSpPr>
        <xdr:cNvPr id="19" name="TextBox 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>
          <a:spLocks noChangeArrowheads="1"/>
        </xdr:cNvSpPr>
      </xdr:nvSpPr>
      <xdr:spPr bwMode="auto">
        <a:xfrm>
          <a:off x="4681924" y="3064678"/>
          <a:ext cx="1223962" cy="280846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HA-EZH2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414724</xdr:colOff>
      <xdr:row>24</xdr:row>
      <xdr:rowOff>61511</xdr:rowOff>
    </xdr:from>
    <xdr:to>
      <xdr:col>9</xdr:col>
      <xdr:colOff>419486</xdr:colOff>
      <xdr:row>25</xdr:row>
      <xdr:rowOff>163250</xdr:rowOff>
    </xdr:to>
    <xdr:sp macro="" textlink="">
      <xdr:nvSpPr>
        <xdr:cNvPr id="20" name="TextBox 8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>
          <a:spLocks noChangeArrowheads="1"/>
        </xdr:cNvSpPr>
      </xdr:nvSpPr>
      <xdr:spPr bwMode="auto">
        <a:xfrm>
          <a:off x="4681924" y="4267751"/>
          <a:ext cx="1223962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Flag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478972</xdr:colOff>
      <xdr:row>0</xdr:row>
      <xdr:rowOff>10885</xdr:rowOff>
    </xdr:from>
    <xdr:to>
      <xdr:col>7</xdr:col>
      <xdr:colOff>132897</xdr:colOff>
      <xdr:row>1</xdr:row>
      <xdr:rowOff>113713</xdr:rowOff>
    </xdr:to>
    <xdr:sp macro="" textlink="">
      <xdr:nvSpPr>
        <xdr:cNvPr id="22" name="文本框 41">
          <a:extLst>
            <a:ext uri="{FF2B5EF4-FFF2-40B4-BE49-F238E27FC236}">
              <a16:creationId xmlns:a16="http://schemas.microsoft.com/office/drawing/2014/main" id="{03D735F3-A541-4616-8718-9FCC18C3732F}"/>
            </a:ext>
          </a:extLst>
        </xdr:cNvPr>
        <xdr:cNvSpPr txBox="1"/>
      </xdr:nvSpPr>
      <xdr:spPr>
        <a:xfrm>
          <a:off x="2917372" y="10885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IP: Flag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541757</xdr:colOff>
      <xdr:row>2</xdr:row>
      <xdr:rowOff>23943</xdr:rowOff>
    </xdr:from>
    <xdr:to>
      <xdr:col>6</xdr:col>
      <xdr:colOff>446128</xdr:colOff>
      <xdr:row>2</xdr:row>
      <xdr:rowOff>23943</xdr:rowOff>
    </xdr:to>
    <xdr:cxnSp macro="">
      <xdr:nvCxnSpPr>
        <xdr:cNvPr id="23" name="直接连接符 22">
          <a:extLst>
            <a:ext uri="{FF2B5EF4-FFF2-40B4-BE49-F238E27FC236}">
              <a16:creationId xmlns:a16="http://schemas.microsoft.com/office/drawing/2014/main" id="{A33FC56D-08A2-4293-A40F-7785CD5F687A}"/>
            </a:ext>
          </a:extLst>
        </xdr:cNvPr>
        <xdr:cNvCxnSpPr>
          <a:cxnSpLocks/>
        </xdr:cNvCxnSpPr>
      </xdr:nvCxnSpPr>
      <xdr:spPr>
        <a:xfrm>
          <a:off x="2370557" y="372286"/>
          <a:ext cx="1733171" cy="0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8</xdr:col>
      <xdr:colOff>141518</xdr:colOff>
      <xdr:row>5</xdr:row>
      <xdr:rowOff>101739</xdr:rowOff>
    </xdr:to>
    <xdr:sp macro="" textlink="">
      <xdr:nvSpPr>
        <xdr:cNvPr id="2" name="TextBox 4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701040"/>
          <a:ext cx="4408718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HA-EZH2-CDYL-BR         +        +       +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345440</xdr:colOff>
      <xdr:row>5</xdr:row>
      <xdr:rowOff>101739</xdr:rowOff>
    </xdr:from>
    <xdr:to>
      <xdr:col>8</xdr:col>
      <xdr:colOff>486958</xdr:colOff>
      <xdr:row>7</xdr:row>
      <xdr:rowOff>28218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955040" y="978039"/>
          <a:ext cx="4408718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SBP-MYC MB2        —       +      —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233680</xdr:colOff>
      <xdr:row>7</xdr:row>
      <xdr:rowOff>28218</xdr:rowOff>
    </xdr:from>
    <xdr:to>
      <xdr:col>8</xdr:col>
      <xdr:colOff>375198</xdr:colOff>
      <xdr:row>8</xdr:row>
      <xdr:rowOff>129957</xdr:rowOff>
    </xdr:to>
    <xdr:sp macro="" textlink="">
      <xdr:nvSpPr>
        <xdr:cNvPr id="4" name="TextBox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843280" y="1255038"/>
          <a:ext cx="4408718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SBP-MYCN MB2        —      —      +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3</xdr:col>
      <xdr:colOff>380639</xdr:colOff>
      <xdr:row>8</xdr:row>
      <xdr:rowOff>157758</xdr:rowOff>
    </xdr:from>
    <xdr:to>
      <xdr:col>6</xdr:col>
      <xdr:colOff>228239</xdr:colOff>
      <xdr:row>13</xdr:row>
      <xdr:rowOff>127814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439" y="1559838"/>
          <a:ext cx="1676400" cy="846356"/>
        </a:xfrm>
        <a:prstGeom prst="rect">
          <a:avLst/>
        </a:prstGeom>
      </xdr:spPr>
    </xdr:pic>
    <xdr:clientData/>
  </xdr:twoCellAnchor>
  <xdr:twoCellAnchor editAs="oneCell">
    <xdr:from>
      <xdr:col>3</xdr:col>
      <xdr:colOff>380637</xdr:colOff>
      <xdr:row>14</xdr:row>
      <xdr:rowOff>78165</xdr:rowOff>
    </xdr:from>
    <xdr:to>
      <xdr:col>6</xdr:col>
      <xdr:colOff>228236</xdr:colOff>
      <xdr:row>19</xdr:row>
      <xdr:rowOff>163403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437" y="2531805"/>
          <a:ext cx="1676399" cy="961538"/>
        </a:xfrm>
        <a:prstGeom prst="rect">
          <a:avLst/>
        </a:prstGeom>
      </xdr:spPr>
    </xdr:pic>
    <xdr:clientData/>
  </xdr:twoCellAnchor>
  <xdr:twoCellAnchor>
    <xdr:from>
      <xdr:col>2</xdr:col>
      <xdr:colOff>316689</xdr:colOff>
      <xdr:row>9</xdr:row>
      <xdr:rowOff>93196</xdr:rowOff>
    </xdr:from>
    <xdr:to>
      <xdr:col>4</xdr:col>
      <xdr:colOff>342985</xdr:colOff>
      <xdr:row>11</xdr:row>
      <xdr:rowOff>19675</xdr:rowOff>
    </xdr:to>
    <xdr:sp macro="" textlink="">
      <xdr:nvSpPr>
        <xdr:cNvPr id="7" name="文本框 10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>
          <a:off x="1535889" y="1670536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25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282721</xdr:colOff>
      <xdr:row>10</xdr:row>
      <xdr:rowOff>59179</xdr:rowOff>
    </xdr:from>
    <xdr:to>
      <xdr:col>3</xdr:col>
      <xdr:colOff>390721</xdr:colOff>
      <xdr:row>10</xdr:row>
      <xdr:rowOff>59179</xdr:rowOff>
    </xdr:to>
    <xdr:cxnSp macro="">
      <xdr:nvCxnSpPr>
        <xdr:cNvPr id="8" name="直接连接符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>
          <a:off x="2111521" y="1811779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316689</xdr:colOff>
      <xdr:row>15</xdr:row>
      <xdr:rowOff>104885</xdr:rowOff>
    </xdr:from>
    <xdr:to>
      <xdr:col>4</xdr:col>
      <xdr:colOff>342985</xdr:colOff>
      <xdr:row>17</xdr:row>
      <xdr:rowOff>31364</xdr:rowOff>
    </xdr:to>
    <xdr:sp macro="" textlink="">
      <xdr:nvSpPr>
        <xdr:cNvPr id="9" name="文本框 12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/>
      </xdr:nvSpPr>
      <xdr:spPr>
        <a:xfrm>
          <a:off x="1535889" y="2733785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25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282721</xdr:colOff>
      <xdr:row>16</xdr:row>
      <xdr:rowOff>70868</xdr:rowOff>
    </xdr:from>
    <xdr:to>
      <xdr:col>3</xdr:col>
      <xdr:colOff>390721</xdr:colOff>
      <xdr:row>16</xdr:row>
      <xdr:rowOff>70868</xdr:rowOff>
    </xdr:to>
    <xdr:cxnSp macro="">
      <xdr:nvCxnSpPr>
        <xdr:cNvPr id="10" name="直接连接符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CxnSpPr/>
      </xdr:nvCxnSpPr>
      <xdr:spPr>
        <a:xfrm>
          <a:off x="2111521" y="2875028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318912</xdr:colOff>
      <xdr:row>16</xdr:row>
      <xdr:rowOff>68124</xdr:rowOff>
    </xdr:from>
    <xdr:to>
      <xdr:col>2</xdr:col>
      <xdr:colOff>456244</xdr:colOff>
      <xdr:row>18</xdr:row>
      <xdr:rowOff>25381</xdr:rowOff>
    </xdr:to>
    <xdr:sp macro="" textlink="">
      <xdr:nvSpPr>
        <xdr:cNvPr id="11" name="TextBox 9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928512" y="2872284"/>
          <a:ext cx="746932" cy="307777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400">
              <a:solidFill>
                <a:prstClr val="black"/>
              </a:solidFill>
              <a:latin typeface="Calibri"/>
            </a:rPr>
            <a:t>Input</a:t>
          </a:r>
          <a:endParaRPr lang="zh-CN" altLang="en-US" sz="1400">
            <a:solidFill>
              <a:prstClr val="black"/>
            </a:solidFill>
            <a:latin typeface="Calibri"/>
          </a:endParaRPr>
        </a:p>
      </xdr:txBody>
    </xdr:sp>
    <xdr:clientData/>
  </xdr:twoCellAnchor>
  <xdr:twoCellAnchor>
    <xdr:from>
      <xdr:col>2</xdr:col>
      <xdr:colOff>305903</xdr:colOff>
      <xdr:row>14</xdr:row>
      <xdr:rowOff>94255</xdr:rowOff>
    </xdr:from>
    <xdr:to>
      <xdr:col>2</xdr:col>
      <xdr:colOff>305903</xdr:colOff>
      <xdr:row>19</xdr:row>
      <xdr:rowOff>163403</xdr:rowOff>
    </xdr:to>
    <xdr:cxnSp macro="">
      <xdr:nvCxnSpPr>
        <xdr:cNvPr id="12" name="直接连接符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CxnSpPr>
          <a:cxnSpLocks/>
        </xdr:cNvCxnSpPr>
      </xdr:nvCxnSpPr>
      <xdr:spPr>
        <a:xfrm>
          <a:off x="1525103" y="2547895"/>
          <a:ext cx="0" cy="94544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289808</xdr:colOff>
      <xdr:row>10</xdr:row>
      <xdr:rowOff>140821</xdr:rowOff>
    </xdr:from>
    <xdr:to>
      <xdr:col>8</xdr:col>
      <xdr:colOff>294570</xdr:colOff>
      <xdr:row>12</xdr:row>
      <xdr:rowOff>67300</xdr:rowOff>
    </xdr:to>
    <xdr:sp macro="" textlink="">
      <xdr:nvSpPr>
        <xdr:cNvPr id="13" name="TextBox 8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>
          <a:spLocks noChangeArrowheads="1"/>
        </xdr:cNvSpPr>
      </xdr:nvSpPr>
      <xdr:spPr bwMode="auto">
        <a:xfrm>
          <a:off x="3947408" y="1893421"/>
          <a:ext cx="1223962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HA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300588</xdr:colOff>
      <xdr:row>16</xdr:row>
      <xdr:rowOff>13514</xdr:rowOff>
    </xdr:from>
    <xdr:to>
      <xdr:col>8</xdr:col>
      <xdr:colOff>305350</xdr:colOff>
      <xdr:row>17</xdr:row>
      <xdr:rowOff>115253</xdr:rowOff>
    </xdr:to>
    <xdr:sp macro="" textlink="">
      <xdr:nvSpPr>
        <xdr:cNvPr id="14" name="TextBox 8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>
          <a:spLocks noChangeArrowheads="1"/>
        </xdr:cNvSpPr>
      </xdr:nvSpPr>
      <xdr:spPr bwMode="auto">
        <a:xfrm>
          <a:off x="3958188" y="2817674"/>
          <a:ext cx="1223962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HA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108857</xdr:colOff>
      <xdr:row>1</xdr:row>
      <xdr:rowOff>130629</xdr:rowOff>
    </xdr:from>
    <xdr:to>
      <xdr:col>6</xdr:col>
      <xdr:colOff>372382</xdr:colOff>
      <xdr:row>3</xdr:row>
      <xdr:rowOff>59285</xdr:rowOff>
    </xdr:to>
    <xdr:sp macro="" textlink="">
      <xdr:nvSpPr>
        <xdr:cNvPr id="15" name="文本框 16">
          <a:extLst>
            <a:ext uri="{FF2B5EF4-FFF2-40B4-BE49-F238E27FC236}">
              <a16:creationId xmlns:a16="http://schemas.microsoft.com/office/drawing/2014/main" id="{C7532BF6-508F-4EE4-8827-AA2BF80E1499}"/>
            </a:ext>
          </a:extLst>
        </xdr:cNvPr>
        <xdr:cNvSpPr txBox="1"/>
      </xdr:nvSpPr>
      <xdr:spPr>
        <a:xfrm>
          <a:off x="2547257" y="304800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IP: SBP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406184</xdr:colOff>
      <xdr:row>3</xdr:row>
      <xdr:rowOff>143687</xdr:rowOff>
    </xdr:from>
    <xdr:to>
      <xdr:col>5</xdr:col>
      <xdr:colOff>560918</xdr:colOff>
      <xdr:row>3</xdr:row>
      <xdr:rowOff>143687</xdr:rowOff>
    </xdr:to>
    <xdr:cxnSp macro="">
      <xdr:nvCxnSpPr>
        <xdr:cNvPr id="16" name="直接连接符 15">
          <a:extLst>
            <a:ext uri="{FF2B5EF4-FFF2-40B4-BE49-F238E27FC236}">
              <a16:creationId xmlns:a16="http://schemas.microsoft.com/office/drawing/2014/main" id="{5D9EB038-9FDE-4A4B-BB98-5890BC833971}"/>
            </a:ext>
          </a:extLst>
        </xdr:cNvPr>
        <xdr:cNvCxnSpPr>
          <a:cxnSpLocks/>
        </xdr:cNvCxnSpPr>
      </xdr:nvCxnSpPr>
      <xdr:spPr>
        <a:xfrm>
          <a:off x="2234984" y="666201"/>
          <a:ext cx="1373934" cy="0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315485</xdr:colOff>
      <xdr:row>11</xdr:row>
      <xdr:rowOff>16381</xdr:rowOff>
    </xdr:from>
    <xdr:to>
      <xdr:col>5</xdr:col>
      <xdr:colOff>580598</xdr:colOff>
      <xdr:row>12</xdr:row>
      <xdr:rowOff>118120</xdr:rowOff>
    </xdr:to>
    <xdr:sp macro="" textlink="">
      <xdr:nvSpPr>
        <xdr:cNvPr id="2" name="文本框 94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2144285" y="1944241"/>
          <a:ext cx="1484313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262824</xdr:colOff>
      <xdr:row>4</xdr:row>
      <xdr:rowOff>38342</xdr:rowOff>
    </xdr:from>
    <xdr:to>
      <xdr:col>4</xdr:col>
      <xdr:colOff>526349</xdr:colOff>
      <xdr:row>5</xdr:row>
      <xdr:rowOff>140081</xdr:rowOff>
    </xdr:to>
    <xdr:sp macro="" textlink="">
      <xdr:nvSpPr>
        <xdr:cNvPr id="3" name="文本框 95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1482024" y="739382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Kelly 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31209</xdr:colOff>
      <xdr:row>3</xdr:row>
      <xdr:rowOff>5468</xdr:rowOff>
    </xdr:from>
    <xdr:to>
      <xdr:col>2</xdr:col>
      <xdr:colOff>308208</xdr:colOff>
      <xdr:row>9</xdr:row>
      <xdr:rowOff>46108</xdr:rowOff>
    </xdr:to>
    <xdr:sp macro="" textlink="">
      <xdr:nvSpPr>
        <xdr:cNvPr id="4" name="文本框 96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 rot="17777654">
          <a:off x="842809" y="938848"/>
          <a:ext cx="1092200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Ctrl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300927</xdr:colOff>
      <xdr:row>5</xdr:row>
      <xdr:rowOff>135683</xdr:rowOff>
    </xdr:from>
    <xdr:to>
      <xdr:col>2</xdr:col>
      <xdr:colOff>577926</xdr:colOff>
      <xdr:row>9</xdr:row>
      <xdr:rowOff>54662</xdr:rowOff>
    </xdr:to>
    <xdr:sp macro="" textlink="">
      <xdr:nvSpPr>
        <xdr:cNvPr id="5" name="文本框 97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/>
      </xdr:nvSpPr>
      <xdr:spPr>
        <a:xfrm rot="17777654">
          <a:off x="1348617" y="1183493"/>
          <a:ext cx="620019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sg#1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567378</xdr:colOff>
      <xdr:row>6</xdr:row>
      <xdr:rowOff>39441</xdr:rowOff>
    </xdr:from>
    <xdr:to>
      <xdr:col>3</xdr:col>
      <xdr:colOff>395928</xdr:colOff>
      <xdr:row>6</xdr:row>
      <xdr:rowOff>39441</xdr:rowOff>
    </xdr:to>
    <xdr:cxnSp macro="">
      <xdr:nvCxnSpPr>
        <xdr:cNvPr id="6" name="直接连接符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CxnSpPr/>
      </xdr:nvCxnSpPr>
      <xdr:spPr>
        <a:xfrm>
          <a:off x="1176978" y="1091001"/>
          <a:ext cx="1047750" cy="0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3</xdr:col>
      <xdr:colOff>284484</xdr:colOff>
      <xdr:row>16</xdr:row>
      <xdr:rowOff>156935</xdr:rowOff>
    </xdr:from>
    <xdr:to>
      <xdr:col>5</xdr:col>
      <xdr:colOff>549597</xdr:colOff>
      <xdr:row>18</xdr:row>
      <xdr:rowOff>83414</xdr:rowOff>
    </xdr:to>
    <xdr:sp macro="" textlink="">
      <xdr:nvSpPr>
        <xdr:cNvPr id="7" name="文本框 101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/>
      </xdr:nvSpPr>
      <xdr:spPr>
        <a:xfrm>
          <a:off x="2113284" y="2961095"/>
          <a:ext cx="1484313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MYCN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330682</xdr:colOff>
      <xdr:row>22</xdr:row>
      <xdr:rowOff>102692</xdr:rowOff>
    </xdr:from>
    <xdr:to>
      <xdr:col>5</xdr:col>
      <xdr:colOff>595794</xdr:colOff>
      <xdr:row>24</xdr:row>
      <xdr:rowOff>29171</xdr:rowOff>
    </xdr:to>
    <xdr:sp macro="" textlink="">
      <xdr:nvSpPr>
        <xdr:cNvPr id="8" name="文本框 103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/>
      </xdr:nvSpPr>
      <xdr:spPr>
        <a:xfrm>
          <a:off x="2159482" y="3958412"/>
          <a:ext cx="1484312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actin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202839</xdr:colOff>
      <xdr:row>1</xdr:row>
      <xdr:rowOff>16875</xdr:rowOff>
    </xdr:from>
    <xdr:to>
      <xdr:col>3</xdr:col>
      <xdr:colOff>479838</xdr:colOff>
      <xdr:row>9</xdr:row>
      <xdr:rowOff>97520</xdr:rowOff>
    </xdr:to>
    <xdr:sp macro="" textlink="">
      <xdr:nvSpPr>
        <xdr:cNvPr id="9" name="文本框 116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/>
      </xdr:nvSpPr>
      <xdr:spPr>
        <a:xfrm rot="17777654">
          <a:off x="1428776" y="794998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sg#2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104929</xdr:colOff>
      <xdr:row>8</xdr:row>
      <xdr:rowOff>154743</xdr:rowOff>
    </xdr:from>
    <xdr:to>
      <xdr:col>3</xdr:col>
      <xdr:colOff>370041</xdr:colOff>
      <xdr:row>14</xdr:row>
      <xdr:rowOff>44508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529" y="1556823"/>
          <a:ext cx="1484312" cy="941325"/>
        </a:xfrm>
        <a:prstGeom prst="rect">
          <a:avLst/>
        </a:prstGeom>
      </xdr:spPr>
    </xdr:pic>
    <xdr:clientData/>
  </xdr:twoCellAnchor>
  <xdr:twoCellAnchor editAs="oneCell">
    <xdr:from>
      <xdr:col>1</xdr:col>
      <xdr:colOff>86967</xdr:colOff>
      <xdr:row>14</xdr:row>
      <xdr:rowOff>105709</xdr:rowOff>
    </xdr:from>
    <xdr:to>
      <xdr:col>3</xdr:col>
      <xdr:colOff>367352</xdr:colOff>
      <xdr:row>20</xdr:row>
      <xdr:rowOff>112542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567" y="2559349"/>
          <a:ext cx="1499585" cy="1058393"/>
        </a:xfrm>
        <a:prstGeom prst="rect">
          <a:avLst/>
        </a:prstGeom>
      </xdr:spPr>
    </xdr:pic>
    <xdr:clientData/>
  </xdr:twoCellAnchor>
  <xdr:twoCellAnchor editAs="oneCell">
    <xdr:from>
      <xdr:col>1</xdr:col>
      <xdr:colOff>85379</xdr:colOff>
      <xdr:row>20</xdr:row>
      <xdr:rowOff>173743</xdr:rowOff>
    </xdr:from>
    <xdr:to>
      <xdr:col>3</xdr:col>
      <xdr:colOff>365764</xdr:colOff>
      <xdr:row>25</xdr:row>
      <xdr:rowOff>172473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979" y="3678943"/>
          <a:ext cx="1499585" cy="875030"/>
        </a:xfrm>
        <a:prstGeom prst="rect">
          <a:avLst/>
        </a:prstGeom>
      </xdr:spPr>
    </xdr:pic>
    <xdr:clientData/>
  </xdr:twoCellAnchor>
  <xdr:twoCellAnchor>
    <xdr:from>
      <xdr:col>0</xdr:col>
      <xdr:colOff>30804</xdr:colOff>
      <xdr:row>11</xdr:row>
      <xdr:rowOff>112713</xdr:rowOff>
    </xdr:from>
    <xdr:to>
      <xdr:col>2</xdr:col>
      <xdr:colOff>57100</xdr:colOff>
      <xdr:row>13</xdr:row>
      <xdr:rowOff>39192</xdr:rowOff>
    </xdr:to>
    <xdr:sp macro="" textlink="">
      <xdr:nvSpPr>
        <xdr:cNvPr id="13" name="文本框 123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/>
      </xdr:nvSpPr>
      <xdr:spPr>
        <a:xfrm>
          <a:off x="30804" y="2040573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75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17</xdr:row>
      <xdr:rowOff>145697</xdr:rowOff>
    </xdr:from>
    <xdr:to>
      <xdr:col>2</xdr:col>
      <xdr:colOff>26296</xdr:colOff>
      <xdr:row>19</xdr:row>
      <xdr:rowOff>72176</xdr:rowOff>
    </xdr:to>
    <xdr:sp macro="" textlink="">
      <xdr:nvSpPr>
        <xdr:cNvPr id="14" name="文本框 124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/>
      </xdr:nvSpPr>
      <xdr:spPr>
        <a:xfrm>
          <a:off x="0" y="3125117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5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602179</xdr:colOff>
      <xdr:row>18</xdr:row>
      <xdr:rowOff>113183</xdr:rowOff>
    </xdr:from>
    <xdr:to>
      <xdr:col>1</xdr:col>
      <xdr:colOff>100579</xdr:colOff>
      <xdr:row>18</xdr:row>
      <xdr:rowOff>113183</xdr:rowOff>
    </xdr:to>
    <xdr:cxnSp macro="">
      <xdr:nvCxnSpPr>
        <xdr:cNvPr id="15" name="直接连接符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CxnSpPr/>
      </xdr:nvCxnSpPr>
      <xdr:spPr>
        <a:xfrm>
          <a:off x="602179" y="3267863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606436</xdr:colOff>
      <xdr:row>12</xdr:row>
      <xdr:rowOff>78696</xdr:rowOff>
    </xdr:from>
    <xdr:to>
      <xdr:col>1</xdr:col>
      <xdr:colOff>104836</xdr:colOff>
      <xdr:row>12</xdr:row>
      <xdr:rowOff>78696</xdr:rowOff>
    </xdr:to>
    <xdr:cxnSp macro="">
      <xdr:nvCxnSpPr>
        <xdr:cNvPr id="16" name="直接连接符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CxnSpPr/>
      </xdr:nvCxnSpPr>
      <xdr:spPr>
        <a:xfrm>
          <a:off x="606436" y="2181816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65931</xdr:rowOff>
    </xdr:from>
    <xdr:to>
      <xdr:col>2</xdr:col>
      <xdr:colOff>26296</xdr:colOff>
      <xdr:row>24</xdr:row>
      <xdr:rowOff>167670</xdr:rowOff>
    </xdr:to>
    <xdr:sp macro="" textlink="">
      <xdr:nvSpPr>
        <xdr:cNvPr id="17" name="文本框 129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 txBox="1"/>
      </xdr:nvSpPr>
      <xdr:spPr>
        <a:xfrm>
          <a:off x="0" y="4096911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575632</xdr:colOff>
      <xdr:row>24</xdr:row>
      <xdr:rowOff>31914</xdr:rowOff>
    </xdr:from>
    <xdr:to>
      <xdr:col>1</xdr:col>
      <xdr:colOff>74032</xdr:colOff>
      <xdr:row>24</xdr:row>
      <xdr:rowOff>31914</xdr:rowOff>
    </xdr:to>
    <xdr:cxnSp macro="">
      <xdr:nvCxnSpPr>
        <xdr:cNvPr id="18" name="直接连接符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CxnSpPr/>
      </xdr:nvCxnSpPr>
      <xdr:spPr>
        <a:xfrm>
          <a:off x="575632" y="4238154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130017</xdr:colOff>
      <xdr:row>11</xdr:row>
      <xdr:rowOff>88940</xdr:rowOff>
    </xdr:from>
    <xdr:to>
      <xdr:col>11</xdr:col>
      <xdr:colOff>395130</xdr:colOff>
      <xdr:row>13</xdr:row>
      <xdr:rowOff>15419</xdr:rowOff>
    </xdr:to>
    <xdr:sp macro="" textlink="">
      <xdr:nvSpPr>
        <xdr:cNvPr id="19" name="文本框 131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 txBox="1"/>
      </xdr:nvSpPr>
      <xdr:spPr>
        <a:xfrm>
          <a:off x="5616417" y="2016800"/>
          <a:ext cx="1484313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609239</xdr:colOff>
      <xdr:row>4</xdr:row>
      <xdr:rowOff>63080</xdr:rowOff>
    </xdr:from>
    <xdr:to>
      <xdr:col>10</xdr:col>
      <xdr:colOff>263164</xdr:colOff>
      <xdr:row>5</xdr:row>
      <xdr:rowOff>164819</xdr:rowOff>
    </xdr:to>
    <xdr:sp macro="" textlink="">
      <xdr:nvSpPr>
        <xdr:cNvPr id="20" name="文本框 132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 txBox="1"/>
      </xdr:nvSpPr>
      <xdr:spPr>
        <a:xfrm>
          <a:off x="4876439" y="764120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SK-N-BE2 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380159</xdr:colOff>
      <xdr:row>5</xdr:row>
      <xdr:rowOff>147312</xdr:rowOff>
    </xdr:from>
    <xdr:to>
      <xdr:col>8</xdr:col>
      <xdr:colOff>46624</xdr:colOff>
      <xdr:row>9</xdr:row>
      <xdr:rowOff>45115</xdr:rowOff>
    </xdr:to>
    <xdr:sp macro="" textlink="">
      <xdr:nvSpPr>
        <xdr:cNvPr id="21" name="文本框 133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 txBox="1"/>
      </xdr:nvSpPr>
      <xdr:spPr>
        <a:xfrm rot="17777654">
          <a:off x="4485970" y="1185001"/>
          <a:ext cx="598843" cy="276065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Ctrl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130038</xdr:colOff>
      <xdr:row>5</xdr:row>
      <xdr:rowOff>143964</xdr:rowOff>
    </xdr:from>
    <xdr:to>
      <xdr:col>8</xdr:col>
      <xdr:colOff>414358</xdr:colOff>
      <xdr:row>9</xdr:row>
      <xdr:rowOff>71119</xdr:rowOff>
    </xdr:to>
    <xdr:sp macro="" textlink="">
      <xdr:nvSpPr>
        <xdr:cNvPr id="22" name="文本框 134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 txBox="1"/>
      </xdr:nvSpPr>
      <xdr:spPr>
        <a:xfrm rot="17777654">
          <a:off x="4834900" y="1192202"/>
          <a:ext cx="628195" cy="28432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sg#1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476913</xdr:colOff>
      <xdr:row>6</xdr:row>
      <xdr:rowOff>64179</xdr:rowOff>
    </xdr:from>
    <xdr:to>
      <xdr:col>9</xdr:col>
      <xdr:colOff>305463</xdr:colOff>
      <xdr:row>6</xdr:row>
      <xdr:rowOff>64179</xdr:rowOff>
    </xdr:to>
    <xdr:cxnSp macro="">
      <xdr:nvCxnSpPr>
        <xdr:cNvPr id="23" name="直接连接符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CxnSpPr/>
      </xdr:nvCxnSpPr>
      <xdr:spPr>
        <a:xfrm>
          <a:off x="4744113" y="1115739"/>
          <a:ext cx="1047750" cy="0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9</xdr:col>
      <xdr:colOff>99016</xdr:colOff>
      <xdr:row>16</xdr:row>
      <xdr:rowOff>125797</xdr:rowOff>
    </xdr:from>
    <xdr:to>
      <xdr:col>11</xdr:col>
      <xdr:colOff>364129</xdr:colOff>
      <xdr:row>18</xdr:row>
      <xdr:rowOff>52276</xdr:rowOff>
    </xdr:to>
    <xdr:sp macro="" textlink="">
      <xdr:nvSpPr>
        <xdr:cNvPr id="24" name="文本框 136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 txBox="1"/>
      </xdr:nvSpPr>
      <xdr:spPr>
        <a:xfrm>
          <a:off x="5585416" y="2929957"/>
          <a:ext cx="1484313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MYCN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145214</xdr:colOff>
      <xdr:row>22</xdr:row>
      <xdr:rowOff>127430</xdr:rowOff>
    </xdr:from>
    <xdr:to>
      <xdr:col>11</xdr:col>
      <xdr:colOff>410326</xdr:colOff>
      <xdr:row>24</xdr:row>
      <xdr:rowOff>53909</xdr:rowOff>
    </xdr:to>
    <xdr:sp macro="" textlink="">
      <xdr:nvSpPr>
        <xdr:cNvPr id="25" name="文本框 137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 txBox="1"/>
      </xdr:nvSpPr>
      <xdr:spPr>
        <a:xfrm>
          <a:off x="5631614" y="3983150"/>
          <a:ext cx="1484312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actin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106841</xdr:colOff>
      <xdr:row>1</xdr:row>
      <xdr:rowOff>0</xdr:rowOff>
    </xdr:from>
    <xdr:to>
      <xdr:col>9</xdr:col>
      <xdr:colOff>383840</xdr:colOff>
      <xdr:row>9</xdr:row>
      <xdr:rowOff>80645</xdr:rowOff>
    </xdr:to>
    <xdr:sp macro="" textlink="">
      <xdr:nvSpPr>
        <xdr:cNvPr id="26" name="文本框 138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 txBox="1"/>
      </xdr:nvSpPr>
      <xdr:spPr>
        <a:xfrm rot="17777654">
          <a:off x="4990378" y="778123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sg#2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6</xdr:col>
      <xdr:colOff>598740</xdr:colOff>
      <xdr:row>9</xdr:row>
      <xdr:rowOff>4221</xdr:rowOff>
    </xdr:from>
    <xdr:to>
      <xdr:col>9</xdr:col>
      <xdr:colOff>182980</xdr:colOff>
      <xdr:row>14</xdr:row>
      <xdr:rowOff>69246</xdr:rowOff>
    </xdr:to>
    <xdr:pic>
      <xdr:nvPicPr>
        <xdr:cNvPr id="27" name="图片 26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56340" y="1581561"/>
          <a:ext cx="1413040" cy="941325"/>
        </a:xfrm>
        <a:prstGeom prst="rect">
          <a:avLst/>
        </a:prstGeom>
      </xdr:spPr>
    </xdr:pic>
    <xdr:clientData/>
  </xdr:twoCellAnchor>
  <xdr:twoCellAnchor editAs="oneCell">
    <xdr:from>
      <xdr:col>7</xdr:col>
      <xdr:colOff>16822</xdr:colOff>
      <xdr:row>15</xdr:row>
      <xdr:rowOff>38654</xdr:rowOff>
    </xdr:from>
    <xdr:to>
      <xdr:col>9</xdr:col>
      <xdr:colOff>170467</xdr:colOff>
      <xdr:row>20</xdr:row>
      <xdr:rowOff>53812</xdr:rowOff>
    </xdr:to>
    <xdr:pic>
      <xdr:nvPicPr>
        <xdr:cNvPr id="28" name="图片 27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84022" y="2667554"/>
          <a:ext cx="1372845" cy="891458"/>
        </a:xfrm>
        <a:prstGeom prst="rect">
          <a:avLst/>
        </a:prstGeom>
      </xdr:spPr>
    </xdr:pic>
    <xdr:clientData/>
  </xdr:twoCellAnchor>
  <xdr:twoCellAnchor editAs="oneCell">
    <xdr:from>
      <xdr:col>6</xdr:col>
      <xdr:colOff>598740</xdr:colOff>
      <xdr:row>21</xdr:row>
      <xdr:rowOff>23221</xdr:rowOff>
    </xdr:from>
    <xdr:to>
      <xdr:col>9</xdr:col>
      <xdr:colOff>182980</xdr:colOff>
      <xdr:row>26</xdr:row>
      <xdr:rowOff>21951</xdr:rowOff>
    </xdr:to>
    <xdr:pic>
      <xdr:nvPicPr>
        <xdr:cNvPr id="29" name="图片 28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56340" y="3703681"/>
          <a:ext cx="1413040" cy="875030"/>
        </a:xfrm>
        <a:prstGeom prst="rect">
          <a:avLst/>
        </a:prstGeom>
      </xdr:spPr>
    </xdr:pic>
    <xdr:clientData/>
  </xdr:twoCellAnchor>
  <xdr:twoCellAnchor>
    <xdr:from>
      <xdr:col>5</xdr:col>
      <xdr:colOff>549939</xdr:colOff>
      <xdr:row>12</xdr:row>
      <xdr:rowOff>23151</xdr:rowOff>
    </xdr:from>
    <xdr:to>
      <xdr:col>7</xdr:col>
      <xdr:colOff>576235</xdr:colOff>
      <xdr:row>13</xdr:row>
      <xdr:rowOff>124890</xdr:rowOff>
    </xdr:to>
    <xdr:sp macro="" textlink="">
      <xdr:nvSpPr>
        <xdr:cNvPr id="30" name="文本框 142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 txBox="1"/>
      </xdr:nvSpPr>
      <xdr:spPr>
        <a:xfrm>
          <a:off x="3597939" y="2126271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75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519135</xdr:colOff>
      <xdr:row>17</xdr:row>
      <xdr:rowOff>170435</xdr:rowOff>
    </xdr:from>
    <xdr:to>
      <xdr:col>7</xdr:col>
      <xdr:colOff>545431</xdr:colOff>
      <xdr:row>19</xdr:row>
      <xdr:rowOff>96914</xdr:rowOff>
    </xdr:to>
    <xdr:sp macro="" textlink="">
      <xdr:nvSpPr>
        <xdr:cNvPr id="31" name="文本框 143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 txBox="1"/>
      </xdr:nvSpPr>
      <xdr:spPr>
        <a:xfrm>
          <a:off x="3567135" y="3149855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5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511714</xdr:colOff>
      <xdr:row>18</xdr:row>
      <xdr:rowOff>137921</xdr:rowOff>
    </xdr:from>
    <xdr:to>
      <xdr:col>7</xdr:col>
      <xdr:colOff>10114</xdr:colOff>
      <xdr:row>18</xdr:row>
      <xdr:rowOff>137921</xdr:rowOff>
    </xdr:to>
    <xdr:cxnSp macro="">
      <xdr:nvCxnSpPr>
        <xdr:cNvPr id="32" name="直接连接符 31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CxnSpPr/>
      </xdr:nvCxnSpPr>
      <xdr:spPr>
        <a:xfrm>
          <a:off x="4169314" y="3292601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515971</xdr:colOff>
      <xdr:row>12</xdr:row>
      <xdr:rowOff>164394</xdr:rowOff>
    </xdr:from>
    <xdr:to>
      <xdr:col>7</xdr:col>
      <xdr:colOff>14371</xdr:colOff>
      <xdr:row>12</xdr:row>
      <xdr:rowOff>164394</xdr:rowOff>
    </xdr:to>
    <xdr:cxnSp macro="">
      <xdr:nvCxnSpPr>
        <xdr:cNvPr id="33" name="直接连接符 32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CxnSpPr/>
      </xdr:nvCxnSpPr>
      <xdr:spPr>
        <a:xfrm>
          <a:off x="4173571" y="2267514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519135</xdr:colOff>
      <xdr:row>23</xdr:row>
      <xdr:rowOff>60189</xdr:rowOff>
    </xdr:from>
    <xdr:to>
      <xdr:col>7</xdr:col>
      <xdr:colOff>545431</xdr:colOff>
      <xdr:row>24</xdr:row>
      <xdr:rowOff>161928</xdr:rowOff>
    </xdr:to>
    <xdr:sp macro="" textlink="">
      <xdr:nvSpPr>
        <xdr:cNvPr id="34" name="文本框 146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 txBox="1"/>
      </xdr:nvSpPr>
      <xdr:spPr>
        <a:xfrm>
          <a:off x="3567135" y="4091169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485167</xdr:colOff>
      <xdr:row>24</xdr:row>
      <xdr:rowOff>26172</xdr:rowOff>
    </xdr:from>
    <xdr:to>
      <xdr:col>6</xdr:col>
      <xdr:colOff>593167</xdr:colOff>
      <xdr:row>24</xdr:row>
      <xdr:rowOff>26172</xdr:rowOff>
    </xdr:to>
    <xdr:cxnSp macro="">
      <xdr:nvCxnSpPr>
        <xdr:cNvPr id="35" name="直接连接符 34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CxnSpPr/>
      </xdr:nvCxnSpPr>
      <xdr:spPr>
        <a:xfrm>
          <a:off x="4142767" y="4232412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167548</xdr:colOff>
      <xdr:row>10</xdr:row>
      <xdr:rowOff>149473</xdr:rowOff>
    </xdr:from>
    <xdr:to>
      <xdr:col>18</xdr:col>
      <xdr:colOff>432661</xdr:colOff>
      <xdr:row>12</xdr:row>
      <xdr:rowOff>75952</xdr:rowOff>
    </xdr:to>
    <xdr:sp macro="" textlink="">
      <xdr:nvSpPr>
        <xdr:cNvPr id="36" name="文本框 148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 txBox="1"/>
      </xdr:nvSpPr>
      <xdr:spPr>
        <a:xfrm>
          <a:off x="9921148" y="1902073"/>
          <a:ext cx="1484313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363151</xdr:colOff>
      <xdr:row>4</xdr:row>
      <xdr:rowOff>63080</xdr:rowOff>
    </xdr:from>
    <xdr:to>
      <xdr:col>16</xdr:col>
      <xdr:colOff>17076</xdr:colOff>
      <xdr:row>5</xdr:row>
      <xdr:rowOff>164819</xdr:rowOff>
    </xdr:to>
    <xdr:sp macro="" textlink="">
      <xdr:nvSpPr>
        <xdr:cNvPr id="37" name="文本框 149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 txBox="1"/>
      </xdr:nvSpPr>
      <xdr:spPr>
        <a:xfrm>
          <a:off x="8287951" y="764120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SMS-KAN 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42631</xdr:colOff>
      <xdr:row>5</xdr:row>
      <xdr:rowOff>147312</xdr:rowOff>
    </xdr:from>
    <xdr:to>
      <xdr:col>13</xdr:col>
      <xdr:colOff>318696</xdr:colOff>
      <xdr:row>9</xdr:row>
      <xdr:rowOff>45115</xdr:rowOff>
    </xdr:to>
    <xdr:sp macro="" textlink="">
      <xdr:nvSpPr>
        <xdr:cNvPr id="38" name="文本框 150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SpPr txBox="1"/>
      </xdr:nvSpPr>
      <xdr:spPr>
        <a:xfrm rot="17777654">
          <a:off x="7806042" y="1185001"/>
          <a:ext cx="598843" cy="276065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Ctrl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402110</xdr:colOff>
      <xdr:row>5</xdr:row>
      <xdr:rowOff>143964</xdr:rowOff>
    </xdr:from>
    <xdr:to>
      <xdr:col>14</xdr:col>
      <xdr:colOff>76830</xdr:colOff>
      <xdr:row>9</xdr:row>
      <xdr:rowOff>71119</xdr:rowOff>
    </xdr:to>
    <xdr:sp macro="" textlink="">
      <xdr:nvSpPr>
        <xdr:cNvPr id="39" name="文本框 151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 txBox="1"/>
      </xdr:nvSpPr>
      <xdr:spPr>
        <a:xfrm rot="17777654">
          <a:off x="8154972" y="1192202"/>
          <a:ext cx="628195" cy="28432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sg#1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200345</xdr:colOff>
      <xdr:row>6</xdr:row>
      <xdr:rowOff>64179</xdr:rowOff>
    </xdr:from>
    <xdr:to>
      <xdr:col>15</xdr:col>
      <xdr:colOff>28895</xdr:colOff>
      <xdr:row>6</xdr:row>
      <xdr:rowOff>64179</xdr:rowOff>
    </xdr:to>
    <xdr:cxnSp macro="">
      <xdr:nvCxnSpPr>
        <xdr:cNvPr id="40" name="直接连接符 39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CxnSpPr/>
      </xdr:nvCxnSpPr>
      <xdr:spPr>
        <a:xfrm>
          <a:off x="8125145" y="1115739"/>
          <a:ext cx="1047750" cy="0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16</xdr:col>
      <xdr:colOff>103709</xdr:colOff>
      <xdr:row>16</xdr:row>
      <xdr:rowOff>31922</xdr:rowOff>
    </xdr:from>
    <xdr:to>
      <xdr:col>18</xdr:col>
      <xdr:colOff>368822</xdr:colOff>
      <xdr:row>17</xdr:row>
      <xdr:rowOff>133661</xdr:rowOff>
    </xdr:to>
    <xdr:sp macro="" textlink="">
      <xdr:nvSpPr>
        <xdr:cNvPr id="41" name="文本框 153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 txBox="1"/>
      </xdr:nvSpPr>
      <xdr:spPr>
        <a:xfrm>
          <a:off x="9857309" y="2836082"/>
          <a:ext cx="1484313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MYCN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16</xdr:col>
      <xdr:colOff>168263</xdr:colOff>
      <xdr:row>22</xdr:row>
      <xdr:rowOff>12040</xdr:rowOff>
    </xdr:from>
    <xdr:to>
      <xdr:col>18</xdr:col>
      <xdr:colOff>433375</xdr:colOff>
      <xdr:row>23</xdr:row>
      <xdr:rowOff>113779</xdr:rowOff>
    </xdr:to>
    <xdr:sp macro="" textlink="">
      <xdr:nvSpPr>
        <xdr:cNvPr id="42" name="文本框 154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 txBox="1"/>
      </xdr:nvSpPr>
      <xdr:spPr>
        <a:xfrm>
          <a:off x="9921863" y="3867760"/>
          <a:ext cx="1484312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actin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213165</xdr:colOff>
      <xdr:row>5</xdr:row>
      <xdr:rowOff>39070</xdr:rowOff>
    </xdr:from>
    <xdr:to>
      <xdr:col>14</xdr:col>
      <xdr:colOff>490164</xdr:colOff>
      <xdr:row>9</xdr:row>
      <xdr:rowOff>43593</xdr:rowOff>
    </xdr:to>
    <xdr:sp macro="" textlink="">
      <xdr:nvSpPr>
        <xdr:cNvPr id="43" name="文本框 155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 txBox="1"/>
      </xdr:nvSpPr>
      <xdr:spPr>
        <a:xfrm rot="17777654">
          <a:off x="8533283" y="1129652"/>
          <a:ext cx="705563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sg#2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12</xdr:col>
      <xdr:colOff>347846</xdr:colOff>
      <xdr:row>9</xdr:row>
      <xdr:rowOff>75877</xdr:rowOff>
    </xdr:from>
    <xdr:to>
      <xdr:col>16</xdr:col>
      <xdr:colOff>103710</xdr:colOff>
      <xdr:row>13</xdr:row>
      <xdr:rowOff>131675</xdr:rowOff>
    </xdr:to>
    <xdr:pic>
      <xdr:nvPicPr>
        <xdr:cNvPr id="44" name="图片 43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663046" y="1653217"/>
          <a:ext cx="2194264" cy="756838"/>
        </a:xfrm>
        <a:prstGeom prst="rect">
          <a:avLst/>
        </a:prstGeom>
      </xdr:spPr>
    </xdr:pic>
    <xdr:clientData/>
  </xdr:twoCellAnchor>
  <xdr:twoCellAnchor editAs="oneCell">
    <xdr:from>
      <xdr:col>12</xdr:col>
      <xdr:colOff>346378</xdr:colOff>
      <xdr:row>14</xdr:row>
      <xdr:rowOff>153155</xdr:rowOff>
    </xdr:from>
    <xdr:to>
      <xdr:col>16</xdr:col>
      <xdr:colOff>103709</xdr:colOff>
      <xdr:row>19</xdr:row>
      <xdr:rowOff>111961</xdr:rowOff>
    </xdr:to>
    <xdr:pic>
      <xdr:nvPicPr>
        <xdr:cNvPr id="45" name="图片 44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661578" y="2606795"/>
          <a:ext cx="2195731" cy="835106"/>
        </a:xfrm>
        <a:prstGeom prst="rect">
          <a:avLst/>
        </a:prstGeom>
      </xdr:spPr>
    </xdr:pic>
    <xdr:clientData/>
  </xdr:twoCellAnchor>
  <xdr:twoCellAnchor editAs="oneCell">
    <xdr:from>
      <xdr:col>12</xdr:col>
      <xdr:colOff>346378</xdr:colOff>
      <xdr:row>20</xdr:row>
      <xdr:rowOff>100723</xdr:rowOff>
    </xdr:from>
    <xdr:to>
      <xdr:col>16</xdr:col>
      <xdr:colOff>103708</xdr:colOff>
      <xdr:row>25</xdr:row>
      <xdr:rowOff>172473</xdr:rowOff>
    </xdr:to>
    <xdr:pic>
      <xdr:nvPicPr>
        <xdr:cNvPr id="46" name="图片 45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661578" y="3605923"/>
          <a:ext cx="2195730" cy="948050"/>
        </a:xfrm>
        <a:prstGeom prst="rect">
          <a:avLst/>
        </a:prstGeom>
      </xdr:spPr>
    </xdr:pic>
    <xdr:clientData/>
  </xdr:twoCellAnchor>
  <xdr:twoCellAnchor>
    <xdr:from>
      <xdr:col>11</xdr:col>
      <xdr:colOff>263211</xdr:colOff>
      <xdr:row>11</xdr:row>
      <xdr:rowOff>66331</xdr:rowOff>
    </xdr:from>
    <xdr:to>
      <xdr:col>13</xdr:col>
      <xdr:colOff>289507</xdr:colOff>
      <xdr:row>12</xdr:row>
      <xdr:rowOff>168070</xdr:rowOff>
    </xdr:to>
    <xdr:sp macro="" textlink="">
      <xdr:nvSpPr>
        <xdr:cNvPr id="47" name="文本框 159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SpPr txBox="1"/>
      </xdr:nvSpPr>
      <xdr:spPr>
        <a:xfrm>
          <a:off x="6968811" y="1994191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75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232407</xdr:colOff>
      <xdr:row>17</xdr:row>
      <xdr:rowOff>28195</xdr:rowOff>
    </xdr:from>
    <xdr:to>
      <xdr:col>13</xdr:col>
      <xdr:colOff>258703</xdr:colOff>
      <xdr:row>18</xdr:row>
      <xdr:rowOff>129934</xdr:rowOff>
    </xdr:to>
    <xdr:sp macro="" textlink="">
      <xdr:nvSpPr>
        <xdr:cNvPr id="48" name="文本框 160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SpPr txBox="1"/>
      </xdr:nvSpPr>
      <xdr:spPr>
        <a:xfrm>
          <a:off x="6938007" y="3007615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5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224986</xdr:colOff>
      <xdr:row>17</xdr:row>
      <xdr:rowOff>170941</xdr:rowOff>
    </xdr:from>
    <xdr:to>
      <xdr:col>12</xdr:col>
      <xdr:colOff>332986</xdr:colOff>
      <xdr:row>17</xdr:row>
      <xdr:rowOff>170941</xdr:rowOff>
    </xdr:to>
    <xdr:cxnSp macro="">
      <xdr:nvCxnSpPr>
        <xdr:cNvPr id="49" name="直接连接符 48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CxnSpPr/>
      </xdr:nvCxnSpPr>
      <xdr:spPr>
        <a:xfrm>
          <a:off x="7540186" y="3150361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229243</xdr:colOff>
      <xdr:row>12</xdr:row>
      <xdr:rowOff>32314</xdr:rowOff>
    </xdr:from>
    <xdr:to>
      <xdr:col>12</xdr:col>
      <xdr:colOff>337243</xdr:colOff>
      <xdr:row>12</xdr:row>
      <xdr:rowOff>32314</xdr:rowOff>
    </xdr:to>
    <xdr:cxnSp macro="">
      <xdr:nvCxnSpPr>
        <xdr:cNvPr id="50" name="直接连接符 49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CxnSpPr/>
      </xdr:nvCxnSpPr>
      <xdr:spPr>
        <a:xfrm>
          <a:off x="7544443" y="2135434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262887</xdr:colOff>
      <xdr:row>23</xdr:row>
      <xdr:rowOff>60189</xdr:rowOff>
    </xdr:from>
    <xdr:to>
      <xdr:col>13</xdr:col>
      <xdr:colOff>289183</xdr:colOff>
      <xdr:row>24</xdr:row>
      <xdr:rowOff>161928</xdr:rowOff>
    </xdr:to>
    <xdr:sp macro="" textlink="">
      <xdr:nvSpPr>
        <xdr:cNvPr id="51" name="文本框 163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SpPr txBox="1"/>
      </xdr:nvSpPr>
      <xdr:spPr>
        <a:xfrm>
          <a:off x="6968487" y="4091169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228919</xdr:colOff>
      <xdr:row>24</xdr:row>
      <xdr:rowOff>26172</xdr:rowOff>
    </xdr:from>
    <xdr:to>
      <xdr:col>12</xdr:col>
      <xdr:colOff>336919</xdr:colOff>
      <xdr:row>24</xdr:row>
      <xdr:rowOff>26172</xdr:rowOff>
    </xdr:to>
    <xdr:cxnSp macro="">
      <xdr:nvCxnSpPr>
        <xdr:cNvPr id="52" name="直接连接符 51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CxnSpPr/>
      </xdr:nvCxnSpPr>
      <xdr:spPr>
        <a:xfrm>
          <a:off x="7544119" y="4232412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533875</xdr:colOff>
      <xdr:row>10</xdr:row>
      <xdr:rowOff>72778</xdr:rowOff>
    </xdr:from>
    <xdr:to>
      <xdr:col>14</xdr:col>
      <xdr:colOff>255539</xdr:colOff>
      <xdr:row>12</xdr:row>
      <xdr:rowOff>75952</xdr:rowOff>
    </xdr:to>
    <xdr:sp macro="" textlink="">
      <xdr:nvSpPr>
        <xdr:cNvPr id="53" name="矩形 52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SpPr/>
      </xdr:nvSpPr>
      <xdr:spPr>
        <a:xfrm>
          <a:off x="7849075" y="1825378"/>
          <a:ext cx="940864" cy="3536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12</xdr:col>
      <xdr:colOff>548424</xdr:colOff>
      <xdr:row>16</xdr:row>
      <xdr:rowOff>6715</xdr:rowOff>
    </xdr:from>
    <xdr:to>
      <xdr:col>14</xdr:col>
      <xdr:colOff>270088</xdr:colOff>
      <xdr:row>18</xdr:row>
      <xdr:rowOff>9889</xdr:rowOff>
    </xdr:to>
    <xdr:sp macro="" textlink="">
      <xdr:nvSpPr>
        <xdr:cNvPr id="54" name="矩形 53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SpPr/>
      </xdr:nvSpPr>
      <xdr:spPr>
        <a:xfrm>
          <a:off x="7863624" y="2810875"/>
          <a:ext cx="940864" cy="3536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13</xdr:col>
      <xdr:colOff>57567</xdr:colOff>
      <xdr:row>22</xdr:row>
      <xdr:rowOff>108629</xdr:rowOff>
    </xdr:from>
    <xdr:to>
      <xdr:col>14</xdr:col>
      <xdr:colOff>388831</xdr:colOff>
      <xdr:row>24</xdr:row>
      <xdr:rowOff>111803</xdr:rowOff>
    </xdr:to>
    <xdr:sp macro="" textlink="">
      <xdr:nvSpPr>
        <xdr:cNvPr id="55" name="矩形 54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SpPr/>
      </xdr:nvSpPr>
      <xdr:spPr>
        <a:xfrm>
          <a:off x="7982367" y="3964349"/>
          <a:ext cx="940864" cy="3536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2</xdr:col>
      <xdr:colOff>212024</xdr:colOff>
      <xdr:row>35</xdr:row>
      <xdr:rowOff>74940</xdr:rowOff>
    </xdr:from>
    <xdr:to>
      <xdr:col>4</xdr:col>
      <xdr:colOff>475549</xdr:colOff>
      <xdr:row>37</xdr:row>
      <xdr:rowOff>3596</xdr:rowOff>
    </xdr:to>
    <xdr:sp macro="" textlink="">
      <xdr:nvSpPr>
        <xdr:cNvPr id="56" name="文本框 3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SpPr txBox="1"/>
      </xdr:nvSpPr>
      <xdr:spPr>
        <a:xfrm>
          <a:off x="1431224" y="6170940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SK-N-AS 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31209</xdr:colOff>
      <xdr:row>34</xdr:row>
      <xdr:rowOff>40977</xdr:rowOff>
    </xdr:from>
    <xdr:to>
      <xdr:col>2</xdr:col>
      <xdr:colOff>308208</xdr:colOff>
      <xdr:row>40</xdr:row>
      <xdr:rowOff>88149</xdr:rowOff>
    </xdr:to>
    <xdr:sp macro="" textlink="">
      <xdr:nvSpPr>
        <xdr:cNvPr id="57" name="文本框 4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SpPr txBox="1"/>
      </xdr:nvSpPr>
      <xdr:spPr>
        <a:xfrm rot="17777654">
          <a:off x="842809" y="6370406"/>
          <a:ext cx="1092200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Ctrl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254560</xdr:colOff>
      <xdr:row>37</xdr:row>
      <xdr:rowOff>104982</xdr:rowOff>
    </xdr:from>
    <xdr:to>
      <xdr:col>2</xdr:col>
      <xdr:colOff>531559</xdr:colOff>
      <xdr:row>40</xdr:row>
      <xdr:rowOff>104546</xdr:rowOff>
    </xdr:to>
    <xdr:sp macro="" textlink="">
      <xdr:nvSpPr>
        <xdr:cNvPr id="58" name="文本框 5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SpPr txBox="1"/>
      </xdr:nvSpPr>
      <xdr:spPr>
        <a:xfrm rot="17777654">
          <a:off x="1351221" y="6671864"/>
          <a:ext cx="522078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sg#1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18738</xdr:colOff>
      <xdr:row>37</xdr:row>
      <xdr:rowOff>78216</xdr:rowOff>
    </xdr:from>
    <xdr:to>
      <xdr:col>3</xdr:col>
      <xdr:colOff>456888</xdr:colOff>
      <xdr:row>37</xdr:row>
      <xdr:rowOff>78216</xdr:rowOff>
    </xdr:to>
    <xdr:cxnSp macro="">
      <xdr:nvCxnSpPr>
        <xdr:cNvPr id="59" name="直接连接符 58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CxnSpPr/>
      </xdr:nvCxnSpPr>
      <xdr:spPr>
        <a:xfrm>
          <a:off x="1237938" y="6522559"/>
          <a:ext cx="1047750" cy="0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3</xdr:col>
      <xdr:colOff>42920</xdr:colOff>
      <xdr:row>37</xdr:row>
      <xdr:rowOff>89339</xdr:rowOff>
    </xdr:from>
    <xdr:to>
      <xdr:col>3</xdr:col>
      <xdr:colOff>319919</xdr:colOff>
      <xdr:row>40</xdr:row>
      <xdr:rowOff>128739</xdr:rowOff>
    </xdr:to>
    <xdr:sp macro="" textlink="">
      <xdr:nvSpPr>
        <xdr:cNvPr id="60" name="文本框 7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SpPr txBox="1"/>
      </xdr:nvSpPr>
      <xdr:spPr>
        <a:xfrm rot="17777654">
          <a:off x="1729263" y="6676139"/>
          <a:ext cx="561914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sg#2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104929</xdr:colOff>
      <xdr:row>40</xdr:row>
      <xdr:rowOff>95331</xdr:rowOff>
    </xdr:from>
    <xdr:to>
      <xdr:col>3</xdr:col>
      <xdr:colOff>370041</xdr:colOff>
      <xdr:row>45</xdr:row>
      <xdr:rowOff>18185</xdr:rowOff>
    </xdr:to>
    <xdr:pic>
      <xdr:nvPicPr>
        <xdr:cNvPr id="61" name="图片 60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4529" y="7062188"/>
          <a:ext cx="1484312" cy="793711"/>
        </a:xfrm>
        <a:prstGeom prst="rect">
          <a:avLst/>
        </a:prstGeom>
      </xdr:spPr>
    </xdr:pic>
    <xdr:clientData/>
  </xdr:twoCellAnchor>
  <xdr:twoCellAnchor editAs="oneCell">
    <xdr:from>
      <xdr:col>1</xdr:col>
      <xdr:colOff>86967</xdr:colOff>
      <xdr:row>45</xdr:row>
      <xdr:rowOff>116620</xdr:rowOff>
    </xdr:from>
    <xdr:to>
      <xdr:col>3</xdr:col>
      <xdr:colOff>367352</xdr:colOff>
      <xdr:row>50</xdr:row>
      <xdr:rowOff>133461</xdr:rowOff>
    </xdr:to>
    <xdr:pic>
      <xdr:nvPicPr>
        <xdr:cNvPr id="62" name="图片 61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brightnessContrast bright="-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96567" y="7954334"/>
          <a:ext cx="1499585" cy="887698"/>
        </a:xfrm>
        <a:prstGeom prst="rect">
          <a:avLst/>
        </a:prstGeom>
      </xdr:spPr>
    </xdr:pic>
    <xdr:clientData/>
  </xdr:twoCellAnchor>
  <xdr:twoCellAnchor editAs="oneCell">
    <xdr:from>
      <xdr:col>1</xdr:col>
      <xdr:colOff>100579</xdr:colOff>
      <xdr:row>51</xdr:row>
      <xdr:rowOff>78044</xdr:rowOff>
    </xdr:from>
    <xdr:to>
      <xdr:col>3</xdr:col>
      <xdr:colOff>365691</xdr:colOff>
      <xdr:row>55</xdr:row>
      <xdr:rowOff>152099</xdr:rowOff>
    </xdr:to>
    <xdr:pic>
      <xdr:nvPicPr>
        <xdr:cNvPr id="63" name="图片 62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0179" y="8960787"/>
          <a:ext cx="1484312" cy="770741"/>
        </a:xfrm>
        <a:prstGeom prst="rect">
          <a:avLst/>
        </a:prstGeom>
      </xdr:spPr>
    </xdr:pic>
    <xdr:clientData/>
  </xdr:twoCellAnchor>
  <xdr:twoCellAnchor>
    <xdr:from>
      <xdr:col>0</xdr:col>
      <xdr:colOff>30804</xdr:colOff>
      <xdr:row>42</xdr:row>
      <xdr:rowOff>156931</xdr:rowOff>
    </xdr:from>
    <xdr:to>
      <xdr:col>2</xdr:col>
      <xdr:colOff>57100</xdr:colOff>
      <xdr:row>44</xdr:row>
      <xdr:rowOff>85587</xdr:rowOff>
    </xdr:to>
    <xdr:sp macro="" textlink="">
      <xdr:nvSpPr>
        <xdr:cNvPr id="64" name="文本框 11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SpPr txBox="1"/>
      </xdr:nvSpPr>
      <xdr:spPr>
        <a:xfrm>
          <a:off x="30804" y="7472131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75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48</xdr:row>
      <xdr:rowOff>74526</xdr:rowOff>
    </xdr:from>
    <xdr:to>
      <xdr:col>2</xdr:col>
      <xdr:colOff>26296</xdr:colOff>
      <xdr:row>50</xdr:row>
      <xdr:rowOff>3183</xdr:rowOff>
    </xdr:to>
    <xdr:sp macro="" textlink="">
      <xdr:nvSpPr>
        <xdr:cNvPr id="65" name="文本框 12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SpPr txBox="1"/>
      </xdr:nvSpPr>
      <xdr:spPr>
        <a:xfrm>
          <a:off x="0" y="8434755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5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602179</xdr:colOff>
      <xdr:row>49</xdr:row>
      <xdr:rowOff>43101</xdr:rowOff>
    </xdr:from>
    <xdr:to>
      <xdr:col>1</xdr:col>
      <xdr:colOff>100579</xdr:colOff>
      <xdr:row>49</xdr:row>
      <xdr:rowOff>43101</xdr:rowOff>
    </xdr:to>
    <xdr:cxnSp macro="">
      <xdr:nvCxnSpPr>
        <xdr:cNvPr id="66" name="直接连接符 65">
          <a:extLst>
            <a:ext uri="{FF2B5EF4-FFF2-40B4-BE49-F238E27FC236}">
              <a16:creationId xmlns:a16="http://schemas.microsoft.com/office/drawing/2014/main" id="{00000000-0008-0000-0400-000042000000}"/>
            </a:ext>
          </a:extLst>
        </xdr:cNvPr>
        <xdr:cNvCxnSpPr/>
      </xdr:nvCxnSpPr>
      <xdr:spPr>
        <a:xfrm>
          <a:off x="602179" y="8577501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606436</xdr:colOff>
      <xdr:row>43</xdr:row>
      <xdr:rowOff>124003</xdr:rowOff>
    </xdr:from>
    <xdr:to>
      <xdr:col>1</xdr:col>
      <xdr:colOff>104836</xdr:colOff>
      <xdr:row>43</xdr:row>
      <xdr:rowOff>124003</xdr:rowOff>
    </xdr:to>
    <xdr:cxnSp macro="">
      <xdr:nvCxnSpPr>
        <xdr:cNvPr id="67" name="直接连接符 66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CxnSpPr/>
      </xdr:nvCxnSpPr>
      <xdr:spPr>
        <a:xfrm>
          <a:off x="606436" y="7613374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20320</xdr:colOff>
      <xdr:row>53</xdr:row>
      <xdr:rowOff>73863</xdr:rowOff>
    </xdr:from>
    <xdr:to>
      <xdr:col>2</xdr:col>
      <xdr:colOff>46616</xdr:colOff>
      <xdr:row>55</xdr:row>
      <xdr:rowOff>2519</xdr:rowOff>
    </xdr:to>
    <xdr:sp macro="" textlink="">
      <xdr:nvSpPr>
        <xdr:cNvPr id="68" name="文本框 15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SpPr txBox="1"/>
      </xdr:nvSpPr>
      <xdr:spPr>
        <a:xfrm>
          <a:off x="20320" y="9304949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595952</xdr:colOff>
      <xdr:row>54</xdr:row>
      <xdr:rowOff>40935</xdr:rowOff>
    </xdr:from>
    <xdr:to>
      <xdr:col>1</xdr:col>
      <xdr:colOff>94352</xdr:colOff>
      <xdr:row>54</xdr:row>
      <xdr:rowOff>40935</xdr:rowOff>
    </xdr:to>
    <xdr:cxnSp macro="">
      <xdr:nvCxnSpPr>
        <xdr:cNvPr id="69" name="直接连接符 68">
          <a:extLst>
            <a:ext uri="{FF2B5EF4-FFF2-40B4-BE49-F238E27FC236}">
              <a16:creationId xmlns:a16="http://schemas.microsoft.com/office/drawing/2014/main" id="{00000000-0008-0000-0400-000045000000}"/>
            </a:ext>
          </a:extLst>
        </xdr:cNvPr>
        <xdr:cNvCxnSpPr/>
      </xdr:nvCxnSpPr>
      <xdr:spPr>
        <a:xfrm>
          <a:off x="595952" y="9446192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173069</xdr:colOff>
      <xdr:row>35</xdr:row>
      <xdr:rowOff>72606</xdr:rowOff>
    </xdr:from>
    <xdr:to>
      <xdr:col>9</xdr:col>
      <xdr:colOff>436594</xdr:colOff>
      <xdr:row>37</xdr:row>
      <xdr:rowOff>1262</xdr:rowOff>
    </xdr:to>
    <xdr:sp macro="" textlink="">
      <xdr:nvSpPr>
        <xdr:cNvPr id="70" name="文本框 17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SpPr txBox="1"/>
      </xdr:nvSpPr>
      <xdr:spPr>
        <a:xfrm>
          <a:off x="4440269" y="6168606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SH-SY5Y 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15577</xdr:colOff>
      <xdr:row>36</xdr:row>
      <xdr:rowOff>46627</xdr:rowOff>
    </xdr:from>
    <xdr:to>
      <xdr:col>7</xdr:col>
      <xdr:colOff>292576</xdr:colOff>
      <xdr:row>40</xdr:row>
      <xdr:rowOff>111857</xdr:rowOff>
    </xdr:to>
    <xdr:sp macro="" textlink="">
      <xdr:nvSpPr>
        <xdr:cNvPr id="71" name="文本框 18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SpPr txBox="1"/>
      </xdr:nvSpPr>
      <xdr:spPr>
        <a:xfrm rot="17777654">
          <a:off x="4040319" y="6559256"/>
          <a:ext cx="76191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Ctrl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266405</xdr:colOff>
      <xdr:row>37</xdr:row>
      <xdr:rowOff>102648</xdr:rowOff>
    </xdr:from>
    <xdr:to>
      <xdr:col>7</xdr:col>
      <xdr:colOff>543404</xdr:colOff>
      <xdr:row>40</xdr:row>
      <xdr:rowOff>102212</xdr:rowOff>
    </xdr:to>
    <xdr:sp macro="" textlink="">
      <xdr:nvSpPr>
        <xdr:cNvPr id="72" name="文本框 19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SpPr txBox="1"/>
      </xdr:nvSpPr>
      <xdr:spPr>
        <a:xfrm rot="17777654">
          <a:off x="4411066" y="6669530"/>
          <a:ext cx="522078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sg#1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40743</xdr:colOff>
      <xdr:row>37</xdr:row>
      <xdr:rowOff>75882</xdr:rowOff>
    </xdr:from>
    <xdr:to>
      <xdr:col>8</xdr:col>
      <xdr:colOff>478893</xdr:colOff>
      <xdr:row>37</xdr:row>
      <xdr:rowOff>75882</xdr:rowOff>
    </xdr:to>
    <xdr:cxnSp macro="">
      <xdr:nvCxnSpPr>
        <xdr:cNvPr id="73" name="直接连接符 72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CxnSpPr/>
      </xdr:nvCxnSpPr>
      <xdr:spPr>
        <a:xfrm>
          <a:off x="4307943" y="6520225"/>
          <a:ext cx="1047750" cy="0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8</xdr:col>
      <xdr:colOff>163884</xdr:colOff>
      <xdr:row>32</xdr:row>
      <xdr:rowOff>47873</xdr:rowOff>
    </xdr:from>
    <xdr:to>
      <xdr:col>8</xdr:col>
      <xdr:colOff>440883</xdr:colOff>
      <xdr:row>40</xdr:row>
      <xdr:rowOff>137227</xdr:rowOff>
    </xdr:to>
    <xdr:sp macro="" textlink="">
      <xdr:nvSpPr>
        <xdr:cNvPr id="74" name="文本框 21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SpPr txBox="1"/>
      </xdr:nvSpPr>
      <xdr:spPr>
        <a:xfrm rot="17777654">
          <a:off x="4437821" y="6224222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sg#2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5</xdr:col>
      <xdr:colOff>495052</xdr:colOff>
      <xdr:row>40</xdr:row>
      <xdr:rowOff>148706</xdr:rowOff>
    </xdr:from>
    <xdr:to>
      <xdr:col>10</xdr:col>
      <xdr:colOff>100269</xdr:colOff>
      <xdr:row>44</xdr:row>
      <xdr:rowOff>134314</xdr:rowOff>
    </xdr:to>
    <xdr:pic>
      <xdr:nvPicPr>
        <xdr:cNvPr id="75" name="图片 74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BEBA8EAE-BF5A-486C-A8C5-ECC9F3942E4B}">
              <a14:imgProps xmlns:a14="http://schemas.microsoft.com/office/drawing/2010/main">
                <a14:imgLayer r:embed="rId18">
                  <a14:imgEffect>
                    <a14:brightnessContrast bright="-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43052" y="7115563"/>
          <a:ext cx="2653217" cy="682294"/>
        </a:xfrm>
        <a:prstGeom prst="rect">
          <a:avLst/>
        </a:prstGeom>
      </xdr:spPr>
    </xdr:pic>
    <xdr:clientData/>
  </xdr:twoCellAnchor>
  <xdr:twoCellAnchor editAs="oneCell">
    <xdr:from>
      <xdr:col>5</xdr:col>
      <xdr:colOff>495052</xdr:colOff>
      <xdr:row>45</xdr:row>
      <xdr:rowOff>165099</xdr:rowOff>
    </xdr:from>
    <xdr:to>
      <xdr:col>10</xdr:col>
      <xdr:colOff>100269</xdr:colOff>
      <xdr:row>50</xdr:row>
      <xdr:rowOff>80314</xdr:rowOff>
    </xdr:to>
    <xdr:pic>
      <xdr:nvPicPr>
        <xdr:cNvPr id="76" name="图片 75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43052" y="8002813"/>
          <a:ext cx="2653217" cy="786072"/>
        </a:xfrm>
        <a:prstGeom prst="rect">
          <a:avLst/>
        </a:prstGeom>
      </xdr:spPr>
    </xdr:pic>
    <xdr:clientData/>
  </xdr:twoCellAnchor>
  <xdr:twoCellAnchor editAs="oneCell">
    <xdr:from>
      <xdr:col>5</xdr:col>
      <xdr:colOff>508665</xdr:colOff>
      <xdr:row>51</xdr:row>
      <xdr:rowOff>75710</xdr:rowOff>
    </xdr:from>
    <xdr:to>
      <xdr:col>10</xdr:col>
      <xdr:colOff>100269</xdr:colOff>
      <xdr:row>56</xdr:row>
      <xdr:rowOff>120194</xdr:rowOff>
    </xdr:to>
    <xdr:pic>
      <xdr:nvPicPr>
        <xdr:cNvPr id="77" name="图片 76"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56665" y="8958453"/>
          <a:ext cx="2639604" cy="915341"/>
        </a:xfrm>
        <a:prstGeom prst="rect">
          <a:avLst/>
        </a:prstGeom>
      </xdr:spPr>
    </xdr:pic>
    <xdr:clientData/>
  </xdr:twoCellAnchor>
  <xdr:twoCellAnchor>
    <xdr:from>
      <xdr:col>4</xdr:col>
      <xdr:colOff>438889</xdr:colOff>
      <xdr:row>42</xdr:row>
      <xdr:rowOff>93637</xdr:rowOff>
    </xdr:from>
    <xdr:to>
      <xdr:col>6</xdr:col>
      <xdr:colOff>465185</xdr:colOff>
      <xdr:row>44</xdr:row>
      <xdr:rowOff>22293</xdr:rowOff>
    </xdr:to>
    <xdr:sp macro="" textlink="">
      <xdr:nvSpPr>
        <xdr:cNvPr id="78" name="文本框 25">
          <a:extLst>
            <a:ext uri="{FF2B5EF4-FFF2-40B4-BE49-F238E27FC236}">
              <a16:creationId xmlns:a16="http://schemas.microsoft.com/office/drawing/2014/main" id="{00000000-0008-0000-0400-00004E000000}"/>
            </a:ext>
          </a:extLst>
        </xdr:cNvPr>
        <xdr:cNvSpPr txBox="1"/>
      </xdr:nvSpPr>
      <xdr:spPr>
        <a:xfrm>
          <a:off x="2877289" y="7408837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75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408085</xdr:colOff>
      <xdr:row>48</xdr:row>
      <xdr:rowOff>72192</xdr:rowOff>
    </xdr:from>
    <xdr:to>
      <xdr:col>6</xdr:col>
      <xdr:colOff>434381</xdr:colOff>
      <xdr:row>50</xdr:row>
      <xdr:rowOff>849</xdr:rowOff>
    </xdr:to>
    <xdr:sp macro="" textlink="">
      <xdr:nvSpPr>
        <xdr:cNvPr id="79" name="文本框 26">
          <a:extLst>
            <a:ext uri="{FF2B5EF4-FFF2-40B4-BE49-F238E27FC236}">
              <a16:creationId xmlns:a16="http://schemas.microsoft.com/office/drawing/2014/main" id="{00000000-0008-0000-0400-00004F000000}"/>
            </a:ext>
          </a:extLst>
        </xdr:cNvPr>
        <xdr:cNvSpPr txBox="1"/>
      </xdr:nvSpPr>
      <xdr:spPr>
        <a:xfrm>
          <a:off x="2846485" y="8432421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5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400664</xdr:colOff>
      <xdr:row>49</xdr:row>
      <xdr:rowOff>40767</xdr:rowOff>
    </xdr:from>
    <xdr:to>
      <xdr:col>5</xdr:col>
      <xdr:colOff>508664</xdr:colOff>
      <xdr:row>49</xdr:row>
      <xdr:rowOff>40767</xdr:rowOff>
    </xdr:to>
    <xdr:cxnSp macro="">
      <xdr:nvCxnSpPr>
        <xdr:cNvPr id="80" name="直接连接符 79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CxnSpPr/>
      </xdr:nvCxnSpPr>
      <xdr:spPr>
        <a:xfrm>
          <a:off x="3448664" y="8575167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404921</xdr:colOff>
      <xdr:row>43</xdr:row>
      <xdr:rowOff>60709</xdr:rowOff>
    </xdr:from>
    <xdr:to>
      <xdr:col>5</xdr:col>
      <xdr:colOff>512921</xdr:colOff>
      <xdr:row>43</xdr:row>
      <xdr:rowOff>60709</xdr:rowOff>
    </xdr:to>
    <xdr:cxnSp macro="">
      <xdr:nvCxnSpPr>
        <xdr:cNvPr id="81" name="直接连接符 80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CxnSpPr/>
      </xdr:nvCxnSpPr>
      <xdr:spPr>
        <a:xfrm>
          <a:off x="3452921" y="7550080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359942</xdr:colOff>
      <xdr:row>53</xdr:row>
      <xdr:rowOff>116231</xdr:rowOff>
    </xdr:from>
    <xdr:to>
      <xdr:col>6</xdr:col>
      <xdr:colOff>386238</xdr:colOff>
      <xdr:row>55</xdr:row>
      <xdr:rowOff>44887</xdr:rowOff>
    </xdr:to>
    <xdr:sp macro="" textlink="">
      <xdr:nvSpPr>
        <xdr:cNvPr id="82" name="文本框 29"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SpPr txBox="1"/>
      </xdr:nvSpPr>
      <xdr:spPr>
        <a:xfrm>
          <a:off x="2798342" y="9347317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325974</xdr:colOff>
      <xdr:row>54</xdr:row>
      <xdr:rowOff>83303</xdr:rowOff>
    </xdr:from>
    <xdr:to>
      <xdr:col>5</xdr:col>
      <xdr:colOff>433974</xdr:colOff>
      <xdr:row>54</xdr:row>
      <xdr:rowOff>83303</xdr:rowOff>
    </xdr:to>
    <xdr:cxnSp macro="">
      <xdr:nvCxnSpPr>
        <xdr:cNvPr id="83" name="直接连接符 82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CxnSpPr/>
      </xdr:nvCxnSpPr>
      <xdr:spPr>
        <a:xfrm>
          <a:off x="3373974" y="9488560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403677</xdr:colOff>
      <xdr:row>41</xdr:row>
      <xdr:rowOff>138834</xdr:rowOff>
    </xdr:from>
    <xdr:to>
      <xdr:col>8</xdr:col>
      <xdr:colOff>35110</xdr:colOff>
      <xdr:row>43</xdr:row>
      <xdr:rowOff>144186</xdr:rowOff>
    </xdr:to>
    <xdr:sp macro="" textlink="">
      <xdr:nvSpPr>
        <xdr:cNvPr id="84" name="矩形 83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SpPr/>
      </xdr:nvSpPr>
      <xdr:spPr>
        <a:xfrm>
          <a:off x="4061277" y="7279863"/>
          <a:ext cx="850633" cy="3536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6</xdr:col>
      <xdr:colOff>420022</xdr:colOff>
      <xdr:row>47</xdr:row>
      <xdr:rowOff>37750</xdr:rowOff>
    </xdr:from>
    <xdr:to>
      <xdr:col>8</xdr:col>
      <xdr:colOff>92952</xdr:colOff>
      <xdr:row>49</xdr:row>
      <xdr:rowOff>43101</xdr:rowOff>
    </xdr:to>
    <xdr:sp macro="" textlink="">
      <xdr:nvSpPr>
        <xdr:cNvPr id="85" name="矩形 84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SpPr/>
      </xdr:nvSpPr>
      <xdr:spPr>
        <a:xfrm>
          <a:off x="4077622" y="8223807"/>
          <a:ext cx="892130" cy="3536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6</xdr:col>
      <xdr:colOff>465491</xdr:colOff>
      <xdr:row>53</xdr:row>
      <xdr:rowOff>35107</xdr:rowOff>
    </xdr:from>
    <xdr:to>
      <xdr:col>8</xdr:col>
      <xdr:colOff>138421</xdr:colOff>
      <xdr:row>55</xdr:row>
      <xdr:rowOff>40458</xdr:rowOff>
    </xdr:to>
    <xdr:sp macro="" textlink="">
      <xdr:nvSpPr>
        <xdr:cNvPr id="86" name="矩形 85"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SpPr/>
      </xdr:nvSpPr>
      <xdr:spPr>
        <a:xfrm>
          <a:off x="4123091" y="9266193"/>
          <a:ext cx="892130" cy="3536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3</xdr:col>
      <xdr:colOff>312243</xdr:colOff>
      <xdr:row>41</xdr:row>
      <xdr:rowOff>173358</xdr:rowOff>
    </xdr:from>
    <xdr:to>
      <xdr:col>5</xdr:col>
      <xdr:colOff>577356</xdr:colOff>
      <xdr:row>43</xdr:row>
      <xdr:rowOff>102015</xdr:rowOff>
    </xdr:to>
    <xdr:sp macro="" textlink="">
      <xdr:nvSpPr>
        <xdr:cNvPr id="87" name="文本框 34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SpPr txBox="1"/>
      </xdr:nvSpPr>
      <xdr:spPr>
        <a:xfrm>
          <a:off x="2141043" y="7314387"/>
          <a:ext cx="1484313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301562</xdr:colOff>
      <xdr:row>47</xdr:row>
      <xdr:rowOff>98049</xdr:rowOff>
    </xdr:from>
    <xdr:to>
      <xdr:col>5</xdr:col>
      <xdr:colOff>566675</xdr:colOff>
      <xdr:row>49</xdr:row>
      <xdr:rowOff>26705</xdr:rowOff>
    </xdr:to>
    <xdr:sp macro="" textlink="">
      <xdr:nvSpPr>
        <xdr:cNvPr id="88" name="文本框 35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SpPr txBox="1"/>
      </xdr:nvSpPr>
      <xdr:spPr>
        <a:xfrm>
          <a:off x="2130362" y="8284106"/>
          <a:ext cx="1484313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MYC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304110</xdr:colOff>
      <xdr:row>52</xdr:row>
      <xdr:rowOff>109535</xdr:rowOff>
    </xdr:from>
    <xdr:to>
      <xdr:col>5</xdr:col>
      <xdr:colOff>569222</xdr:colOff>
      <xdr:row>54</xdr:row>
      <xdr:rowOff>38191</xdr:rowOff>
    </xdr:to>
    <xdr:sp macro="" textlink="">
      <xdr:nvSpPr>
        <xdr:cNvPr id="89" name="文本框 36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SpPr txBox="1"/>
      </xdr:nvSpPr>
      <xdr:spPr>
        <a:xfrm>
          <a:off x="2132910" y="9166449"/>
          <a:ext cx="1484312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actin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16341</xdr:colOff>
      <xdr:row>41</xdr:row>
      <xdr:rowOff>138489</xdr:rowOff>
    </xdr:from>
    <xdr:to>
      <xdr:col>12</xdr:col>
      <xdr:colOff>281454</xdr:colOff>
      <xdr:row>43</xdr:row>
      <xdr:rowOff>67146</xdr:rowOff>
    </xdr:to>
    <xdr:sp macro="" textlink="">
      <xdr:nvSpPr>
        <xdr:cNvPr id="90" name="文本框 37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SpPr txBox="1"/>
      </xdr:nvSpPr>
      <xdr:spPr>
        <a:xfrm>
          <a:off x="6112341" y="7279518"/>
          <a:ext cx="1484313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15820</xdr:colOff>
      <xdr:row>47</xdr:row>
      <xdr:rowOff>22540</xdr:rowOff>
    </xdr:from>
    <xdr:to>
      <xdr:col>12</xdr:col>
      <xdr:colOff>280933</xdr:colOff>
      <xdr:row>48</xdr:row>
      <xdr:rowOff>125367</xdr:rowOff>
    </xdr:to>
    <xdr:sp macro="" textlink="">
      <xdr:nvSpPr>
        <xdr:cNvPr id="91" name="文本框 38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SpPr txBox="1"/>
      </xdr:nvSpPr>
      <xdr:spPr>
        <a:xfrm>
          <a:off x="6111820" y="8208597"/>
          <a:ext cx="1484313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MYC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15820</xdr:colOff>
      <xdr:row>53</xdr:row>
      <xdr:rowOff>19715</xdr:rowOff>
    </xdr:from>
    <xdr:to>
      <xdr:col>12</xdr:col>
      <xdr:colOff>280932</xdr:colOff>
      <xdr:row>54</xdr:row>
      <xdr:rowOff>122543</xdr:rowOff>
    </xdr:to>
    <xdr:sp macro="" textlink="">
      <xdr:nvSpPr>
        <xdr:cNvPr id="92" name="文本框 39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SpPr txBox="1"/>
      </xdr:nvSpPr>
      <xdr:spPr>
        <a:xfrm>
          <a:off x="6111820" y="9250801"/>
          <a:ext cx="1484312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actin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499378</xdr:colOff>
      <xdr:row>34</xdr:row>
      <xdr:rowOff>31410</xdr:rowOff>
    </xdr:from>
    <xdr:to>
      <xdr:col>15</xdr:col>
      <xdr:colOff>166777</xdr:colOff>
      <xdr:row>40</xdr:row>
      <xdr:rowOff>78582</xdr:rowOff>
    </xdr:to>
    <xdr:sp macro="" textlink="">
      <xdr:nvSpPr>
        <xdr:cNvPr id="93" name="文本框 40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SpPr txBox="1"/>
      </xdr:nvSpPr>
      <xdr:spPr>
        <a:xfrm rot="17777654">
          <a:off x="8626178" y="6360839"/>
          <a:ext cx="1092200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Ctrl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15</xdr:col>
      <xdr:colOff>92809</xdr:colOff>
      <xdr:row>37</xdr:row>
      <xdr:rowOff>54775</xdr:rowOff>
    </xdr:from>
    <xdr:to>
      <xdr:col>15</xdr:col>
      <xdr:colOff>369808</xdr:colOff>
      <xdr:row>40</xdr:row>
      <xdr:rowOff>54339</xdr:rowOff>
    </xdr:to>
    <xdr:sp macro="" textlink="">
      <xdr:nvSpPr>
        <xdr:cNvPr id="94" name="文本框 41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SpPr txBox="1"/>
      </xdr:nvSpPr>
      <xdr:spPr>
        <a:xfrm rot="17777654">
          <a:off x="9114270" y="6621657"/>
          <a:ext cx="522078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sg#1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486907</xdr:colOff>
      <xdr:row>37</xdr:row>
      <xdr:rowOff>28009</xdr:rowOff>
    </xdr:from>
    <xdr:to>
      <xdr:col>16</xdr:col>
      <xdr:colOff>315457</xdr:colOff>
      <xdr:row>37</xdr:row>
      <xdr:rowOff>28009</xdr:rowOff>
    </xdr:to>
    <xdr:cxnSp macro="">
      <xdr:nvCxnSpPr>
        <xdr:cNvPr id="95" name="直接连接符 94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CxnSpPr/>
      </xdr:nvCxnSpPr>
      <xdr:spPr>
        <a:xfrm>
          <a:off x="9021307" y="6472352"/>
          <a:ext cx="1047750" cy="0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16</xdr:col>
      <xdr:colOff>10608</xdr:colOff>
      <xdr:row>32</xdr:row>
      <xdr:rowOff>0</xdr:rowOff>
    </xdr:from>
    <xdr:to>
      <xdr:col>16</xdr:col>
      <xdr:colOff>287607</xdr:colOff>
      <xdr:row>40</xdr:row>
      <xdr:rowOff>89354</xdr:rowOff>
    </xdr:to>
    <xdr:sp macro="" textlink="">
      <xdr:nvSpPr>
        <xdr:cNvPr id="96" name="文本框 43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SpPr txBox="1"/>
      </xdr:nvSpPr>
      <xdr:spPr>
        <a:xfrm rot="17777654">
          <a:off x="9161345" y="6176349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sg#2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13</xdr:col>
      <xdr:colOff>574139</xdr:colOff>
      <xdr:row>40</xdr:row>
      <xdr:rowOff>45124</xdr:rowOff>
    </xdr:from>
    <xdr:to>
      <xdr:col>16</xdr:col>
      <xdr:colOff>190610</xdr:colOff>
      <xdr:row>44</xdr:row>
      <xdr:rowOff>142149</xdr:rowOff>
    </xdr:to>
    <xdr:pic>
      <xdr:nvPicPr>
        <xdr:cNvPr id="97" name="图片 96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498939" y="7011981"/>
          <a:ext cx="1445271" cy="793711"/>
        </a:xfrm>
        <a:prstGeom prst="rect">
          <a:avLst/>
        </a:prstGeom>
      </xdr:spPr>
    </xdr:pic>
    <xdr:clientData/>
  </xdr:twoCellAnchor>
  <xdr:twoCellAnchor editAs="oneCell">
    <xdr:from>
      <xdr:col>13</xdr:col>
      <xdr:colOff>574139</xdr:colOff>
      <xdr:row>45</xdr:row>
      <xdr:rowOff>66413</xdr:rowOff>
    </xdr:from>
    <xdr:to>
      <xdr:col>16</xdr:col>
      <xdr:colOff>190609</xdr:colOff>
      <xdr:row>50</xdr:row>
      <xdr:rowOff>83254</xdr:rowOff>
    </xdr:to>
    <xdr:pic>
      <xdr:nvPicPr>
        <xdr:cNvPr id="98" name="图片 97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BEBA8EAE-BF5A-486C-A8C5-ECC9F3942E4B}">
              <a14:imgProps xmlns:a14="http://schemas.microsoft.com/office/drawing/2010/main">
                <a14:imgLayer r:embed="rId23">
                  <a14:imgEffect>
                    <a14:brightnessContrast bright="-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498939" y="7904127"/>
          <a:ext cx="1445270" cy="887698"/>
        </a:xfrm>
        <a:prstGeom prst="rect">
          <a:avLst/>
        </a:prstGeom>
      </xdr:spPr>
    </xdr:pic>
    <xdr:clientData/>
  </xdr:twoCellAnchor>
  <xdr:twoCellAnchor editAs="oneCell">
    <xdr:from>
      <xdr:col>13</xdr:col>
      <xdr:colOff>574139</xdr:colOff>
      <xdr:row>51</xdr:row>
      <xdr:rowOff>27837</xdr:rowOff>
    </xdr:from>
    <xdr:to>
      <xdr:col>16</xdr:col>
      <xdr:colOff>190609</xdr:colOff>
      <xdr:row>55</xdr:row>
      <xdr:rowOff>101892</xdr:rowOff>
    </xdr:to>
    <xdr:pic>
      <xdr:nvPicPr>
        <xdr:cNvPr id="99" name="图片 98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498939" y="8910580"/>
          <a:ext cx="1445270" cy="770741"/>
        </a:xfrm>
        <a:prstGeom prst="rect">
          <a:avLst/>
        </a:prstGeom>
      </xdr:spPr>
    </xdr:pic>
    <xdr:clientData/>
  </xdr:twoCellAnchor>
  <xdr:twoCellAnchor>
    <xdr:from>
      <xdr:col>12</xdr:col>
      <xdr:colOff>508947</xdr:colOff>
      <xdr:row>42</xdr:row>
      <xdr:rowOff>84278</xdr:rowOff>
    </xdr:from>
    <xdr:to>
      <xdr:col>14</xdr:col>
      <xdr:colOff>535243</xdr:colOff>
      <xdr:row>44</xdr:row>
      <xdr:rowOff>12934</xdr:rowOff>
    </xdr:to>
    <xdr:sp macro="" textlink="">
      <xdr:nvSpPr>
        <xdr:cNvPr id="100" name="文本框 47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SpPr txBox="1"/>
      </xdr:nvSpPr>
      <xdr:spPr>
        <a:xfrm>
          <a:off x="7824147" y="7399478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75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478143</xdr:colOff>
      <xdr:row>48</xdr:row>
      <xdr:rowOff>58435</xdr:rowOff>
    </xdr:from>
    <xdr:to>
      <xdr:col>14</xdr:col>
      <xdr:colOff>504439</xdr:colOff>
      <xdr:row>49</xdr:row>
      <xdr:rowOff>161263</xdr:rowOff>
    </xdr:to>
    <xdr:sp macro="" textlink="">
      <xdr:nvSpPr>
        <xdr:cNvPr id="101" name="文本框 48">
          <a:extLst>
            <a:ext uri="{FF2B5EF4-FFF2-40B4-BE49-F238E27FC236}">
              <a16:creationId xmlns:a16="http://schemas.microsoft.com/office/drawing/2014/main" id="{00000000-0008-0000-0400-000065000000}"/>
            </a:ext>
          </a:extLst>
        </xdr:cNvPr>
        <xdr:cNvSpPr txBox="1"/>
      </xdr:nvSpPr>
      <xdr:spPr>
        <a:xfrm>
          <a:off x="7793343" y="8418664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5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470722</xdr:colOff>
      <xdr:row>49</xdr:row>
      <xdr:rowOff>27010</xdr:rowOff>
    </xdr:from>
    <xdr:to>
      <xdr:col>13</xdr:col>
      <xdr:colOff>578722</xdr:colOff>
      <xdr:row>49</xdr:row>
      <xdr:rowOff>27010</xdr:rowOff>
    </xdr:to>
    <xdr:cxnSp macro="">
      <xdr:nvCxnSpPr>
        <xdr:cNvPr id="102" name="直接连接符 101">
          <a:extLst>
            <a:ext uri="{FF2B5EF4-FFF2-40B4-BE49-F238E27FC236}">
              <a16:creationId xmlns:a16="http://schemas.microsoft.com/office/drawing/2014/main" id="{00000000-0008-0000-0400-000066000000}"/>
            </a:ext>
          </a:extLst>
        </xdr:cNvPr>
        <xdr:cNvCxnSpPr/>
      </xdr:nvCxnSpPr>
      <xdr:spPr>
        <a:xfrm>
          <a:off x="8395522" y="8561410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474979</xdr:colOff>
      <xdr:row>43</xdr:row>
      <xdr:rowOff>51350</xdr:rowOff>
    </xdr:from>
    <xdr:to>
      <xdr:col>13</xdr:col>
      <xdr:colOff>582979</xdr:colOff>
      <xdr:row>43</xdr:row>
      <xdr:rowOff>51350</xdr:rowOff>
    </xdr:to>
    <xdr:cxnSp macro="">
      <xdr:nvCxnSpPr>
        <xdr:cNvPr id="103" name="直接连接符 102">
          <a:extLst>
            <a:ext uri="{FF2B5EF4-FFF2-40B4-BE49-F238E27FC236}">
              <a16:creationId xmlns:a16="http://schemas.microsoft.com/office/drawing/2014/main" id="{00000000-0008-0000-0400-000067000000}"/>
            </a:ext>
          </a:extLst>
        </xdr:cNvPr>
        <xdr:cNvCxnSpPr/>
      </xdr:nvCxnSpPr>
      <xdr:spPr>
        <a:xfrm>
          <a:off x="8399779" y="7540721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498463</xdr:colOff>
      <xdr:row>53</xdr:row>
      <xdr:rowOff>19715</xdr:rowOff>
    </xdr:from>
    <xdr:to>
      <xdr:col>14</xdr:col>
      <xdr:colOff>524759</xdr:colOff>
      <xdr:row>54</xdr:row>
      <xdr:rowOff>122543</xdr:rowOff>
    </xdr:to>
    <xdr:sp macro="" textlink="">
      <xdr:nvSpPr>
        <xdr:cNvPr id="104" name="文本框 51"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SpPr txBox="1"/>
      </xdr:nvSpPr>
      <xdr:spPr>
        <a:xfrm>
          <a:off x="7813663" y="9250801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464495</xdr:colOff>
      <xdr:row>54</xdr:row>
      <xdr:rowOff>24844</xdr:rowOff>
    </xdr:from>
    <xdr:to>
      <xdr:col>13</xdr:col>
      <xdr:colOff>572495</xdr:colOff>
      <xdr:row>54</xdr:row>
      <xdr:rowOff>24844</xdr:rowOff>
    </xdr:to>
    <xdr:cxnSp macro="">
      <xdr:nvCxnSpPr>
        <xdr:cNvPr id="105" name="直接连接符 104">
          <a:extLst>
            <a:ext uri="{FF2B5EF4-FFF2-40B4-BE49-F238E27FC236}">
              <a16:creationId xmlns:a16="http://schemas.microsoft.com/office/drawing/2014/main" id="{00000000-0008-0000-0400-000069000000}"/>
            </a:ext>
          </a:extLst>
        </xdr:cNvPr>
        <xdr:cNvCxnSpPr/>
      </xdr:nvCxnSpPr>
      <xdr:spPr>
        <a:xfrm>
          <a:off x="8389295" y="9430101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153539</xdr:colOff>
      <xdr:row>41</xdr:row>
      <xdr:rowOff>162456</xdr:rowOff>
    </xdr:from>
    <xdr:to>
      <xdr:col>18</xdr:col>
      <xdr:colOff>418652</xdr:colOff>
      <xdr:row>43</xdr:row>
      <xdr:rowOff>91113</xdr:rowOff>
    </xdr:to>
    <xdr:sp macro="" textlink="">
      <xdr:nvSpPr>
        <xdr:cNvPr id="106" name="文本框 53">
          <a:extLst>
            <a:ext uri="{FF2B5EF4-FFF2-40B4-BE49-F238E27FC236}">
              <a16:creationId xmlns:a16="http://schemas.microsoft.com/office/drawing/2014/main" id="{00000000-0008-0000-0400-00006A000000}"/>
            </a:ext>
          </a:extLst>
        </xdr:cNvPr>
        <xdr:cNvSpPr txBox="1"/>
      </xdr:nvSpPr>
      <xdr:spPr>
        <a:xfrm>
          <a:off x="9907139" y="7303485"/>
          <a:ext cx="1484313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16</xdr:col>
      <xdr:colOff>153538</xdr:colOff>
      <xdr:row>47</xdr:row>
      <xdr:rowOff>33579</xdr:rowOff>
    </xdr:from>
    <xdr:to>
      <xdr:col>18</xdr:col>
      <xdr:colOff>418651</xdr:colOff>
      <xdr:row>48</xdr:row>
      <xdr:rowOff>136406</xdr:rowOff>
    </xdr:to>
    <xdr:sp macro="" textlink="">
      <xdr:nvSpPr>
        <xdr:cNvPr id="107" name="文本框 54">
          <a:extLst>
            <a:ext uri="{FF2B5EF4-FFF2-40B4-BE49-F238E27FC236}">
              <a16:creationId xmlns:a16="http://schemas.microsoft.com/office/drawing/2014/main" id="{00000000-0008-0000-0400-00006B000000}"/>
            </a:ext>
          </a:extLst>
        </xdr:cNvPr>
        <xdr:cNvSpPr txBox="1"/>
      </xdr:nvSpPr>
      <xdr:spPr>
        <a:xfrm>
          <a:off x="9907138" y="8219636"/>
          <a:ext cx="1484313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MYCN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16</xdr:col>
      <xdr:colOff>168070</xdr:colOff>
      <xdr:row>52</xdr:row>
      <xdr:rowOff>109535</xdr:rowOff>
    </xdr:from>
    <xdr:to>
      <xdr:col>18</xdr:col>
      <xdr:colOff>433182</xdr:colOff>
      <xdr:row>54</xdr:row>
      <xdr:rowOff>38191</xdr:rowOff>
    </xdr:to>
    <xdr:sp macro="" textlink="">
      <xdr:nvSpPr>
        <xdr:cNvPr id="108" name="文本框 55">
          <a:extLst>
            <a:ext uri="{FF2B5EF4-FFF2-40B4-BE49-F238E27FC236}">
              <a16:creationId xmlns:a16="http://schemas.microsoft.com/office/drawing/2014/main" id="{00000000-0008-0000-0400-00006C000000}"/>
            </a:ext>
          </a:extLst>
        </xdr:cNvPr>
        <xdr:cNvSpPr txBox="1"/>
      </xdr:nvSpPr>
      <xdr:spPr>
        <a:xfrm>
          <a:off x="9921670" y="9166449"/>
          <a:ext cx="1484312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actin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15</xdr:col>
      <xdr:colOff>72350</xdr:colOff>
      <xdr:row>35</xdr:row>
      <xdr:rowOff>50135</xdr:rowOff>
    </xdr:from>
    <xdr:to>
      <xdr:col>17</xdr:col>
      <xdr:colOff>335875</xdr:colOff>
      <xdr:row>36</xdr:row>
      <xdr:rowOff>152963</xdr:rowOff>
    </xdr:to>
    <xdr:sp macro="" textlink="">
      <xdr:nvSpPr>
        <xdr:cNvPr id="109" name="文本框 56">
          <a:extLst>
            <a:ext uri="{FF2B5EF4-FFF2-40B4-BE49-F238E27FC236}">
              <a16:creationId xmlns:a16="http://schemas.microsoft.com/office/drawing/2014/main" id="{00000000-0008-0000-0400-00006D000000}"/>
            </a:ext>
          </a:extLst>
        </xdr:cNvPr>
        <xdr:cNvSpPr txBox="1"/>
      </xdr:nvSpPr>
      <xdr:spPr>
        <a:xfrm>
          <a:off x="9216350" y="6146135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NBLS 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350655</xdr:colOff>
      <xdr:row>3</xdr:row>
      <xdr:rowOff>0</xdr:rowOff>
    </xdr:from>
    <xdr:to>
      <xdr:col>5</xdr:col>
      <xdr:colOff>4580</xdr:colOff>
      <xdr:row>4</xdr:row>
      <xdr:rowOff>101739</xdr:rowOff>
    </xdr:to>
    <xdr:sp macro="" textlink="">
      <xdr:nvSpPr>
        <xdr:cNvPr id="2" name="文本框 7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1569855" y="525780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Kelly 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44268</xdr:colOff>
      <xdr:row>4</xdr:row>
      <xdr:rowOff>113026</xdr:rowOff>
    </xdr:from>
    <xdr:to>
      <xdr:col>3</xdr:col>
      <xdr:colOff>482418</xdr:colOff>
      <xdr:row>4</xdr:row>
      <xdr:rowOff>113026</xdr:rowOff>
    </xdr:to>
    <xdr:cxnSp macro="">
      <xdr:nvCxnSpPr>
        <xdr:cNvPr id="3" name="直接连接符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CxnSpPr/>
      </xdr:nvCxnSpPr>
      <xdr:spPr>
        <a:xfrm>
          <a:off x="1263468" y="814066"/>
          <a:ext cx="1047750" cy="0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2</xdr:col>
      <xdr:colOff>3917</xdr:colOff>
      <xdr:row>4</xdr:row>
      <xdr:rowOff>173986</xdr:rowOff>
    </xdr:from>
    <xdr:to>
      <xdr:col>2</xdr:col>
      <xdr:colOff>527792</xdr:colOff>
      <xdr:row>6</xdr:row>
      <xdr:rowOff>109892</xdr:rowOff>
    </xdr:to>
    <xdr:sp macro="" textlink="">
      <xdr:nvSpPr>
        <xdr:cNvPr id="4" name="文本框 9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1223117" y="875026"/>
          <a:ext cx="523875" cy="28642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Ctrl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175423</xdr:colOff>
      <xdr:row>4</xdr:row>
      <xdr:rowOff>173987</xdr:rowOff>
    </xdr:from>
    <xdr:to>
      <xdr:col>4</xdr:col>
      <xdr:colOff>226802</xdr:colOff>
      <xdr:row>6</xdr:row>
      <xdr:rowOff>100466</xdr:rowOff>
    </xdr:to>
    <xdr:sp macro="" textlink="">
      <xdr:nvSpPr>
        <xdr:cNvPr id="5" name="文本框 10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>
          <a:off x="2004223" y="875027"/>
          <a:ext cx="660979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sg#2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376277</xdr:colOff>
      <xdr:row>6</xdr:row>
      <xdr:rowOff>118754</xdr:rowOff>
    </xdr:from>
    <xdr:to>
      <xdr:col>2</xdr:col>
      <xdr:colOff>467486</xdr:colOff>
      <xdr:row>6</xdr:row>
      <xdr:rowOff>118754</xdr:rowOff>
    </xdr:to>
    <xdr:cxnSp macro="">
      <xdr:nvCxnSpPr>
        <xdr:cNvPr id="6" name="直接连接符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CxnSpPr>
          <a:cxnSpLocks/>
        </xdr:cNvCxnSpPr>
      </xdr:nvCxnSpPr>
      <xdr:spPr>
        <a:xfrm>
          <a:off x="985877" y="1170314"/>
          <a:ext cx="700809" cy="0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3</xdr:col>
      <xdr:colOff>93159</xdr:colOff>
      <xdr:row>6</xdr:row>
      <xdr:rowOff>109892</xdr:rowOff>
    </xdr:from>
    <xdr:to>
      <xdr:col>4</xdr:col>
      <xdr:colOff>80435</xdr:colOff>
      <xdr:row>6</xdr:row>
      <xdr:rowOff>109892</xdr:rowOff>
    </xdr:to>
    <xdr:cxnSp macro="">
      <xdr:nvCxnSpPr>
        <xdr:cNvPr id="7" name="直接连接符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CxnSpPr>
          <a:cxnSpLocks/>
        </xdr:cNvCxnSpPr>
      </xdr:nvCxnSpPr>
      <xdr:spPr>
        <a:xfrm>
          <a:off x="1921959" y="1161452"/>
          <a:ext cx="596876" cy="0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0</xdr:col>
      <xdr:colOff>294747</xdr:colOff>
      <xdr:row>7</xdr:row>
      <xdr:rowOff>28105</xdr:rowOff>
    </xdr:from>
    <xdr:to>
      <xdr:col>6</xdr:col>
      <xdr:colOff>70108</xdr:colOff>
      <xdr:row>8</xdr:row>
      <xdr:rowOff>129844</xdr:rowOff>
    </xdr:to>
    <xdr:sp macro="" textlink="">
      <xdr:nvSpPr>
        <xdr:cNvPr id="8" name="文本框 13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94747" y="1254925"/>
          <a:ext cx="3432961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MG 132   —       +        —       +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92004</xdr:colOff>
      <xdr:row>9</xdr:row>
      <xdr:rowOff>39193</xdr:rowOff>
    </xdr:from>
    <xdr:to>
      <xdr:col>5</xdr:col>
      <xdr:colOff>142366</xdr:colOff>
      <xdr:row>15</xdr:row>
      <xdr:rowOff>45468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32"/>
        <a:stretch/>
      </xdr:blipFill>
      <xdr:spPr>
        <a:xfrm>
          <a:off x="701604" y="1616533"/>
          <a:ext cx="2488762" cy="1057835"/>
        </a:xfrm>
        <a:prstGeom prst="rect">
          <a:avLst/>
        </a:prstGeom>
      </xdr:spPr>
    </xdr:pic>
    <xdr:clientData/>
  </xdr:twoCellAnchor>
  <xdr:twoCellAnchor editAs="oneCell">
    <xdr:from>
      <xdr:col>1</xdr:col>
      <xdr:colOff>92004</xdr:colOff>
      <xdr:row>15</xdr:row>
      <xdr:rowOff>130078</xdr:rowOff>
    </xdr:from>
    <xdr:to>
      <xdr:col>5</xdr:col>
      <xdr:colOff>142366</xdr:colOff>
      <xdr:row>23</xdr:row>
      <xdr:rowOff>55546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604" y="2758978"/>
          <a:ext cx="2488762" cy="1327548"/>
        </a:xfrm>
        <a:prstGeom prst="rect">
          <a:avLst/>
        </a:prstGeom>
      </xdr:spPr>
    </xdr:pic>
    <xdr:clientData/>
  </xdr:twoCellAnchor>
  <xdr:twoCellAnchor>
    <xdr:from>
      <xdr:col>5</xdr:col>
      <xdr:colOff>101726</xdr:colOff>
      <xdr:row>11</xdr:row>
      <xdr:rowOff>79091</xdr:rowOff>
    </xdr:from>
    <xdr:to>
      <xdr:col>7</xdr:col>
      <xdr:colOff>365251</xdr:colOff>
      <xdr:row>13</xdr:row>
      <xdr:rowOff>5570</xdr:rowOff>
    </xdr:to>
    <xdr:sp macro="" textlink="">
      <xdr:nvSpPr>
        <xdr:cNvPr id="11" name="文本框 18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3149726" y="2006951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MYCN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84635</xdr:colOff>
      <xdr:row>18</xdr:row>
      <xdr:rowOff>78229</xdr:rowOff>
    </xdr:from>
    <xdr:to>
      <xdr:col>7</xdr:col>
      <xdr:colOff>348160</xdr:colOff>
      <xdr:row>20</xdr:row>
      <xdr:rowOff>4708</xdr:rowOff>
    </xdr:to>
    <xdr:sp macro="" textlink="">
      <xdr:nvSpPr>
        <xdr:cNvPr id="12" name="文本框 19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3132635" y="3232909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actin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12</xdr:row>
      <xdr:rowOff>158579</xdr:rowOff>
    </xdr:from>
    <xdr:to>
      <xdr:col>2</xdr:col>
      <xdr:colOff>26296</xdr:colOff>
      <xdr:row>14</xdr:row>
      <xdr:rowOff>85058</xdr:rowOff>
    </xdr:to>
    <xdr:sp macro="" textlink="">
      <xdr:nvSpPr>
        <xdr:cNvPr id="13" name="文本框 20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0" y="2261699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5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602179</xdr:colOff>
      <xdr:row>13</xdr:row>
      <xdr:rowOff>126065</xdr:rowOff>
    </xdr:from>
    <xdr:to>
      <xdr:col>1</xdr:col>
      <xdr:colOff>100579</xdr:colOff>
      <xdr:row>13</xdr:row>
      <xdr:rowOff>126065</xdr:rowOff>
    </xdr:to>
    <xdr:cxnSp macro="">
      <xdr:nvCxnSpPr>
        <xdr:cNvPr id="14" name="直接连接符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CxnSpPr/>
      </xdr:nvCxnSpPr>
      <xdr:spPr>
        <a:xfrm>
          <a:off x="602179" y="2404445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17972</xdr:colOff>
      <xdr:row>19</xdr:row>
      <xdr:rowOff>111337</xdr:rowOff>
    </xdr:from>
    <xdr:to>
      <xdr:col>2</xdr:col>
      <xdr:colOff>44268</xdr:colOff>
      <xdr:row>21</xdr:row>
      <xdr:rowOff>37816</xdr:rowOff>
    </xdr:to>
    <xdr:sp macro="" textlink="">
      <xdr:nvSpPr>
        <xdr:cNvPr id="15" name="文本框 22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7972" y="3441277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593604</xdr:colOff>
      <xdr:row>20</xdr:row>
      <xdr:rowOff>77320</xdr:rowOff>
    </xdr:from>
    <xdr:to>
      <xdr:col>1</xdr:col>
      <xdr:colOff>92004</xdr:colOff>
      <xdr:row>20</xdr:row>
      <xdr:rowOff>77320</xdr:rowOff>
    </xdr:to>
    <xdr:cxnSp macro="">
      <xdr:nvCxnSpPr>
        <xdr:cNvPr id="16" name="直接连接符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CxnSpPr/>
      </xdr:nvCxnSpPr>
      <xdr:spPr>
        <a:xfrm>
          <a:off x="593604" y="3582520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18576</xdr:colOff>
      <xdr:row>6</xdr:row>
      <xdr:rowOff>73810</xdr:rowOff>
    </xdr:from>
    <xdr:to>
      <xdr:col>6</xdr:col>
      <xdr:colOff>150729</xdr:colOff>
      <xdr:row>13</xdr:row>
      <xdr:rowOff>12454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7776" y="1125370"/>
          <a:ext cx="2570553" cy="1165464"/>
        </a:xfrm>
        <a:prstGeom prst="rect">
          <a:avLst/>
        </a:prstGeom>
      </xdr:spPr>
    </xdr:pic>
    <xdr:clientData/>
  </xdr:twoCellAnchor>
  <xdr:twoCellAnchor editAs="oneCell">
    <xdr:from>
      <xdr:col>2</xdr:col>
      <xdr:colOff>18577</xdr:colOff>
      <xdr:row>13</xdr:row>
      <xdr:rowOff>152241</xdr:rowOff>
    </xdr:from>
    <xdr:to>
      <xdr:col>6</xdr:col>
      <xdr:colOff>150730</xdr:colOff>
      <xdr:row>19</xdr:row>
      <xdr:rowOff>121229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7777" y="2430621"/>
          <a:ext cx="2570553" cy="1020548"/>
        </a:xfrm>
        <a:prstGeom prst="rect">
          <a:avLst/>
        </a:prstGeom>
      </xdr:spPr>
    </xdr:pic>
    <xdr:clientData/>
  </xdr:twoCellAnchor>
  <xdr:twoCellAnchor editAs="oneCell">
    <xdr:from>
      <xdr:col>2</xdr:col>
      <xdr:colOff>18577</xdr:colOff>
      <xdr:row>20</xdr:row>
      <xdr:rowOff>60747</xdr:rowOff>
    </xdr:from>
    <xdr:to>
      <xdr:col>6</xdr:col>
      <xdr:colOff>150729</xdr:colOff>
      <xdr:row>26</xdr:row>
      <xdr:rowOff>47930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-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7777" y="3565947"/>
          <a:ext cx="2570552" cy="1038743"/>
        </a:xfrm>
        <a:prstGeom prst="rect">
          <a:avLst/>
        </a:prstGeom>
      </xdr:spPr>
    </xdr:pic>
    <xdr:clientData/>
  </xdr:twoCellAnchor>
  <xdr:twoCellAnchor editAs="oneCell">
    <xdr:from>
      <xdr:col>2</xdr:col>
      <xdr:colOff>31599</xdr:colOff>
      <xdr:row>26</xdr:row>
      <xdr:rowOff>171728</xdr:rowOff>
    </xdr:from>
    <xdr:to>
      <xdr:col>6</xdr:col>
      <xdr:colOff>163751</xdr:colOff>
      <xdr:row>32</xdr:row>
      <xdr:rowOff>158912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0799" y="4728488"/>
          <a:ext cx="2570552" cy="1038744"/>
        </a:xfrm>
        <a:prstGeom prst="rect">
          <a:avLst/>
        </a:prstGeom>
      </xdr:spPr>
    </xdr:pic>
    <xdr:clientData/>
  </xdr:twoCellAnchor>
  <xdr:twoCellAnchor>
    <xdr:from>
      <xdr:col>0</xdr:col>
      <xdr:colOff>546722</xdr:colOff>
      <xdr:row>9</xdr:row>
      <xdr:rowOff>170942</xdr:rowOff>
    </xdr:from>
    <xdr:to>
      <xdr:col>2</xdr:col>
      <xdr:colOff>573018</xdr:colOff>
      <xdr:row>11</xdr:row>
      <xdr:rowOff>97421</xdr:rowOff>
    </xdr:to>
    <xdr:sp macro="" textlink="">
      <xdr:nvSpPr>
        <xdr:cNvPr id="6" name="文本框 13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 txBox="1"/>
      </xdr:nvSpPr>
      <xdr:spPr>
        <a:xfrm>
          <a:off x="546722" y="1748282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5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539301</xdr:colOff>
      <xdr:row>10</xdr:row>
      <xdr:rowOff>138428</xdr:rowOff>
    </xdr:from>
    <xdr:to>
      <xdr:col>2</xdr:col>
      <xdr:colOff>37701</xdr:colOff>
      <xdr:row>10</xdr:row>
      <xdr:rowOff>138428</xdr:rowOff>
    </xdr:to>
    <xdr:cxnSp macro="">
      <xdr:nvCxnSpPr>
        <xdr:cNvPr id="7" name="直接连接符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CxnSpPr/>
      </xdr:nvCxnSpPr>
      <xdr:spPr>
        <a:xfrm>
          <a:off x="1148901" y="1891028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541544</xdr:colOff>
      <xdr:row>16</xdr:row>
      <xdr:rowOff>106419</xdr:rowOff>
    </xdr:from>
    <xdr:to>
      <xdr:col>2</xdr:col>
      <xdr:colOff>567840</xdr:colOff>
      <xdr:row>18</xdr:row>
      <xdr:rowOff>32898</xdr:rowOff>
    </xdr:to>
    <xdr:sp macro="" textlink="">
      <xdr:nvSpPr>
        <xdr:cNvPr id="8" name="文本框 15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 txBox="1"/>
      </xdr:nvSpPr>
      <xdr:spPr>
        <a:xfrm>
          <a:off x="541544" y="2910579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527896</xdr:colOff>
      <xdr:row>17</xdr:row>
      <xdr:rowOff>82562</xdr:rowOff>
    </xdr:from>
    <xdr:to>
      <xdr:col>2</xdr:col>
      <xdr:colOff>26296</xdr:colOff>
      <xdr:row>17</xdr:row>
      <xdr:rowOff>82562</xdr:rowOff>
    </xdr:to>
    <xdr:cxnSp macro="">
      <xdr:nvCxnSpPr>
        <xdr:cNvPr id="9" name="直接连接符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CxnSpPr/>
      </xdr:nvCxnSpPr>
      <xdr:spPr>
        <a:xfrm>
          <a:off x="1137496" y="3061982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514748</xdr:colOff>
      <xdr:row>23</xdr:row>
      <xdr:rowOff>110434</xdr:rowOff>
    </xdr:from>
    <xdr:to>
      <xdr:col>2</xdr:col>
      <xdr:colOff>541044</xdr:colOff>
      <xdr:row>25</xdr:row>
      <xdr:rowOff>36913</xdr:rowOff>
    </xdr:to>
    <xdr:sp macro="" textlink="">
      <xdr:nvSpPr>
        <xdr:cNvPr id="10" name="文本框 17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 txBox="1"/>
      </xdr:nvSpPr>
      <xdr:spPr>
        <a:xfrm>
          <a:off x="514748" y="4141414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5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507327</xdr:colOff>
      <xdr:row>24</xdr:row>
      <xdr:rowOff>77920</xdr:rowOff>
    </xdr:from>
    <xdr:to>
      <xdr:col>2</xdr:col>
      <xdr:colOff>5727</xdr:colOff>
      <xdr:row>24</xdr:row>
      <xdr:rowOff>77920</xdr:rowOff>
    </xdr:to>
    <xdr:cxnSp macro="">
      <xdr:nvCxnSpPr>
        <xdr:cNvPr id="11" name="直接连接符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CxnSpPr/>
      </xdr:nvCxnSpPr>
      <xdr:spPr>
        <a:xfrm>
          <a:off x="1116927" y="4284160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540050</xdr:colOff>
      <xdr:row>30</xdr:row>
      <xdr:rowOff>10192</xdr:rowOff>
    </xdr:from>
    <xdr:to>
      <xdr:col>2</xdr:col>
      <xdr:colOff>566346</xdr:colOff>
      <xdr:row>31</xdr:row>
      <xdr:rowOff>111931</xdr:rowOff>
    </xdr:to>
    <xdr:sp macro="" textlink="">
      <xdr:nvSpPr>
        <xdr:cNvPr id="12" name="文本框 19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 txBox="1"/>
      </xdr:nvSpPr>
      <xdr:spPr>
        <a:xfrm>
          <a:off x="540050" y="5267992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506082</xdr:colOff>
      <xdr:row>30</xdr:row>
      <xdr:rowOff>151435</xdr:rowOff>
    </xdr:from>
    <xdr:to>
      <xdr:col>2</xdr:col>
      <xdr:colOff>4482</xdr:colOff>
      <xdr:row>30</xdr:row>
      <xdr:rowOff>151435</xdr:rowOff>
    </xdr:to>
    <xdr:cxnSp macro="">
      <xdr:nvCxnSpPr>
        <xdr:cNvPr id="13" name="直接连接符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CxnSpPr/>
      </xdr:nvCxnSpPr>
      <xdr:spPr>
        <a:xfrm>
          <a:off x="1115682" y="5409235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531384</xdr:colOff>
      <xdr:row>4</xdr:row>
      <xdr:rowOff>81720</xdr:rowOff>
    </xdr:from>
    <xdr:to>
      <xdr:col>6</xdr:col>
      <xdr:colOff>306745</xdr:colOff>
      <xdr:row>6</xdr:row>
      <xdr:rowOff>8199</xdr:rowOff>
    </xdr:to>
    <xdr:sp macro="" textlink="">
      <xdr:nvSpPr>
        <xdr:cNvPr id="14" name="文本框 21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 txBox="1"/>
      </xdr:nvSpPr>
      <xdr:spPr>
        <a:xfrm>
          <a:off x="531384" y="782760"/>
          <a:ext cx="3432961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CHX                  0     5    10     20     40    60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524908</xdr:colOff>
      <xdr:row>8</xdr:row>
      <xdr:rowOff>100457</xdr:rowOff>
    </xdr:from>
    <xdr:to>
      <xdr:col>0</xdr:col>
      <xdr:colOff>524908</xdr:colOff>
      <xdr:row>18</xdr:row>
      <xdr:rowOff>32898</xdr:rowOff>
    </xdr:to>
    <xdr:cxnSp macro="">
      <xdr:nvCxnSpPr>
        <xdr:cNvPr id="15" name="直接连接符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CxnSpPr/>
      </xdr:nvCxnSpPr>
      <xdr:spPr>
        <a:xfrm>
          <a:off x="524908" y="1502537"/>
          <a:ext cx="0" cy="168504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12600</xdr:colOff>
      <xdr:row>12</xdr:row>
      <xdr:rowOff>167490</xdr:rowOff>
    </xdr:from>
    <xdr:to>
      <xdr:col>2</xdr:col>
      <xdr:colOff>38896</xdr:colOff>
      <xdr:row>14</xdr:row>
      <xdr:rowOff>93969</xdr:rowOff>
    </xdr:to>
    <xdr:sp macro="" textlink="">
      <xdr:nvSpPr>
        <xdr:cNvPr id="16" name="文本框 24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 txBox="1"/>
      </xdr:nvSpPr>
      <xdr:spPr>
        <a:xfrm>
          <a:off x="12600" y="2270610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Ctrl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525166</xdr:colOff>
      <xdr:row>21</xdr:row>
      <xdr:rowOff>147069</xdr:rowOff>
    </xdr:from>
    <xdr:to>
      <xdr:col>0</xdr:col>
      <xdr:colOff>525166</xdr:colOff>
      <xdr:row>31</xdr:row>
      <xdr:rowOff>79510</xdr:rowOff>
    </xdr:to>
    <xdr:cxnSp macro="">
      <xdr:nvCxnSpPr>
        <xdr:cNvPr id="17" name="直接连接符 16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CxnSpPr/>
      </xdr:nvCxnSpPr>
      <xdr:spPr>
        <a:xfrm>
          <a:off x="525166" y="3827529"/>
          <a:ext cx="0" cy="168504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26</xdr:row>
      <xdr:rowOff>84816</xdr:rowOff>
    </xdr:from>
    <xdr:to>
      <xdr:col>2</xdr:col>
      <xdr:colOff>26296</xdr:colOff>
      <xdr:row>28</xdr:row>
      <xdr:rowOff>11295</xdr:rowOff>
    </xdr:to>
    <xdr:sp macro="" textlink="">
      <xdr:nvSpPr>
        <xdr:cNvPr id="18" name="文本框 26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SpPr txBox="1"/>
      </xdr:nvSpPr>
      <xdr:spPr>
        <a:xfrm>
          <a:off x="0" y="4641576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sg#2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137705</xdr:colOff>
      <xdr:row>8</xdr:row>
      <xdr:rowOff>93054</xdr:rowOff>
    </xdr:from>
    <xdr:to>
      <xdr:col>8</xdr:col>
      <xdr:colOff>401230</xdr:colOff>
      <xdr:row>10</xdr:row>
      <xdr:rowOff>19533</xdr:rowOff>
    </xdr:to>
    <xdr:sp macro="" textlink="">
      <xdr:nvSpPr>
        <xdr:cNvPr id="19" name="文本框 27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 txBox="1"/>
      </xdr:nvSpPr>
      <xdr:spPr>
        <a:xfrm>
          <a:off x="3795305" y="1495134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MYCN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137707</xdr:colOff>
      <xdr:row>16</xdr:row>
      <xdr:rowOff>32376</xdr:rowOff>
    </xdr:from>
    <xdr:to>
      <xdr:col>8</xdr:col>
      <xdr:colOff>401232</xdr:colOff>
      <xdr:row>17</xdr:row>
      <xdr:rowOff>134115</xdr:rowOff>
    </xdr:to>
    <xdr:sp macro="" textlink="">
      <xdr:nvSpPr>
        <xdr:cNvPr id="20" name="文本框 28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SpPr txBox="1"/>
      </xdr:nvSpPr>
      <xdr:spPr>
        <a:xfrm>
          <a:off x="3795307" y="2836536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actin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137706</xdr:colOff>
      <xdr:row>22</xdr:row>
      <xdr:rowOff>16082</xdr:rowOff>
    </xdr:from>
    <xdr:to>
      <xdr:col>8</xdr:col>
      <xdr:colOff>401231</xdr:colOff>
      <xdr:row>23</xdr:row>
      <xdr:rowOff>117821</xdr:rowOff>
    </xdr:to>
    <xdr:sp macro="" textlink="">
      <xdr:nvSpPr>
        <xdr:cNvPr id="21" name="文本框 29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SpPr txBox="1"/>
      </xdr:nvSpPr>
      <xdr:spPr>
        <a:xfrm>
          <a:off x="3795306" y="3871802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MYCN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150800</xdr:colOff>
      <xdr:row>28</xdr:row>
      <xdr:rowOff>138597</xdr:rowOff>
    </xdr:from>
    <xdr:to>
      <xdr:col>8</xdr:col>
      <xdr:colOff>414325</xdr:colOff>
      <xdr:row>30</xdr:row>
      <xdr:rowOff>65076</xdr:rowOff>
    </xdr:to>
    <xdr:sp macro="" textlink="">
      <xdr:nvSpPr>
        <xdr:cNvPr id="22" name="文本框 30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SpPr txBox="1"/>
      </xdr:nvSpPr>
      <xdr:spPr>
        <a:xfrm>
          <a:off x="3808400" y="5045877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actin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509826</xdr:colOff>
      <xdr:row>2</xdr:row>
      <xdr:rowOff>0</xdr:rowOff>
    </xdr:from>
    <xdr:to>
      <xdr:col>6</xdr:col>
      <xdr:colOff>163751</xdr:colOff>
      <xdr:row>3</xdr:row>
      <xdr:rowOff>101739</xdr:rowOff>
    </xdr:to>
    <xdr:sp macro="" textlink="">
      <xdr:nvSpPr>
        <xdr:cNvPr id="23" name="文本框 31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SpPr txBox="1"/>
      </xdr:nvSpPr>
      <xdr:spPr>
        <a:xfrm>
          <a:off x="2338626" y="350520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Kelly 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557680</xdr:colOff>
      <xdr:row>4</xdr:row>
      <xdr:rowOff>16286</xdr:rowOff>
    </xdr:from>
    <xdr:to>
      <xdr:col>5</xdr:col>
      <xdr:colOff>348880</xdr:colOff>
      <xdr:row>4</xdr:row>
      <xdr:rowOff>16286</xdr:rowOff>
    </xdr:to>
    <xdr:cxnSp macro="">
      <xdr:nvCxnSpPr>
        <xdr:cNvPr id="24" name="直接连接符 23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CxnSpPr/>
      </xdr:nvCxnSpPr>
      <xdr:spPr>
        <a:xfrm>
          <a:off x="1776880" y="717326"/>
          <a:ext cx="1620000" cy="0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64820</xdr:colOff>
      <xdr:row>11</xdr:row>
      <xdr:rowOff>15711</xdr:rowOff>
    </xdr:from>
    <xdr:to>
      <xdr:col>4</xdr:col>
      <xdr:colOff>354006</xdr:colOff>
      <xdr:row>26</xdr:row>
      <xdr:rowOff>142041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4420" y="1943571"/>
          <a:ext cx="2117986" cy="2755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586025</xdr:colOff>
      <xdr:row>3</xdr:row>
      <xdr:rowOff>31402</xdr:rowOff>
    </xdr:from>
    <xdr:to>
      <xdr:col>8</xdr:col>
      <xdr:colOff>85962</xdr:colOff>
      <xdr:row>4</xdr:row>
      <xdr:rowOff>133141</xdr:rowOff>
    </xdr:to>
    <xdr:sp macro="" textlink="">
      <xdr:nvSpPr>
        <xdr:cNvPr id="3" name="TextBox 18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4243625" y="557182"/>
          <a:ext cx="71913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Calibri"/>
            </a:rPr>
            <a:t>Input</a:t>
          </a:r>
          <a:endParaRPr lang="zh-CN" altLang="en-US" sz="1200">
            <a:solidFill>
              <a:prstClr val="black"/>
            </a:solidFill>
            <a:latin typeface="Calibri"/>
          </a:endParaRPr>
        </a:p>
      </xdr:txBody>
    </xdr:sp>
    <xdr:clientData/>
  </xdr:twoCellAnchor>
  <xdr:twoCellAnchor>
    <xdr:from>
      <xdr:col>2</xdr:col>
      <xdr:colOff>133428</xdr:colOff>
      <xdr:row>3</xdr:row>
      <xdr:rowOff>0</xdr:rowOff>
    </xdr:from>
    <xdr:to>
      <xdr:col>3</xdr:col>
      <xdr:colOff>387428</xdr:colOff>
      <xdr:row>4</xdr:row>
      <xdr:rowOff>101739</xdr:rowOff>
    </xdr:to>
    <xdr:sp macro="" textlink="">
      <xdr:nvSpPr>
        <xdr:cNvPr id="4" name="TextBox 3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1352628" y="525780"/>
          <a:ext cx="863600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Calibri"/>
            </a:rPr>
            <a:t>Kelly</a:t>
          </a:r>
          <a:endParaRPr lang="zh-CN" altLang="en-US" sz="1200">
            <a:solidFill>
              <a:prstClr val="black"/>
            </a:solidFill>
            <a:latin typeface="Calibri"/>
          </a:endParaRPr>
        </a:p>
      </xdr:txBody>
    </xdr:sp>
    <xdr:clientData/>
  </xdr:twoCellAnchor>
  <xdr:twoCellAnchor>
    <xdr:from>
      <xdr:col>1</xdr:col>
      <xdr:colOff>440768</xdr:colOff>
      <xdr:row>4</xdr:row>
      <xdr:rowOff>126171</xdr:rowOff>
    </xdr:from>
    <xdr:to>
      <xdr:col>3</xdr:col>
      <xdr:colOff>229630</xdr:colOff>
      <xdr:row>4</xdr:row>
      <xdr:rowOff>126171</xdr:rowOff>
    </xdr:to>
    <xdr:cxnSp macro="">
      <xdr:nvCxnSpPr>
        <xdr:cNvPr id="5" name="直接连接符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CxnSpPr/>
      </xdr:nvCxnSpPr>
      <xdr:spPr>
        <a:xfrm>
          <a:off x="1050368" y="827211"/>
          <a:ext cx="1008062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0</xdr:col>
      <xdr:colOff>20772</xdr:colOff>
      <xdr:row>5</xdr:row>
      <xdr:rowOff>35247</xdr:rowOff>
    </xdr:from>
    <xdr:to>
      <xdr:col>10</xdr:col>
      <xdr:colOff>19200</xdr:colOff>
      <xdr:row>6</xdr:row>
      <xdr:rowOff>136986</xdr:rowOff>
    </xdr:to>
    <xdr:sp macro="" textlink="">
      <xdr:nvSpPr>
        <xdr:cNvPr id="6" name="文本框 50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 txBox="1"/>
      </xdr:nvSpPr>
      <xdr:spPr>
        <a:xfrm>
          <a:off x="20772" y="911547"/>
          <a:ext cx="6094428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EZH2 sg#2    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—        —       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+                                               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+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        + </a:t>
          </a:r>
        </a:p>
      </xdr:txBody>
    </xdr:sp>
    <xdr:clientData/>
  </xdr:twoCellAnchor>
  <xdr:twoCellAnchor>
    <xdr:from>
      <xdr:col>0</xdr:col>
      <xdr:colOff>288836</xdr:colOff>
      <xdr:row>6</xdr:row>
      <xdr:rowOff>143282</xdr:rowOff>
    </xdr:from>
    <xdr:to>
      <xdr:col>10</xdr:col>
      <xdr:colOff>287264</xdr:colOff>
      <xdr:row>8</xdr:row>
      <xdr:rowOff>69761</xdr:rowOff>
    </xdr:to>
    <xdr:sp macro="" textlink="">
      <xdr:nvSpPr>
        <xdr:cNvPr id="7" name="文本框 51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 txBox="1"/>
      </xdr:nvSpPr>
      <xdr:spPr>
        <a:xfrm>
          <a:off x="288836" y="1194842"/>
          <a:ext cx="6094428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MG132     —        +     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   +                                               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+      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  + </a:t>
          </a:r>
        </a:p>
      </xdr:txBody>
    </xdr:sp>
    <xdr:clientData/>
  </xdr:twoCellAnchor>
  <xdr:twoCellAnchor editAs="oneCell">
    <xdr:from>
      <xdr:col>6</xdr:col>
      <xdr:colOff>289164</xdr:colOff>
      <xdr:row>9</xdr:row>
      <xdr:rowOff>153229</xdr:rowOff>
    </xdr:from>
    <xdr:to>
      <xdr:col>8</xdr:col>
      <xdr:colOff>355007</xdr:colOff>
      <xdr:row>15</xdr:row>
      <xdr:rowOff>73744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bright="-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6764" y="1730569"/>
          <a:ext cx="1285043" cy="972075"/>
        </a:xfrm>
        <a:prstGeom prst="rect">
          <a:avLst/>
        </a:prstGeom>
      </xdr:spPr>
    </xdr:pic>
    <xdr:clientData/>
  </xdr:twoCellAnchor>
  <xdr:twoCellAnchor editAs="oneCell">
    <xdr:from>
      <xdr:col>6</xdr:col>
      <xdr:colOff>306102</xdr:colOff>
      <xdr:row>21</xdr:row>
      <xdr:rowOff>132732</xdr:rowOff>
    </xdr:from>
    <xdr:to>
      <xdr:col>8</xdr:col>
      <xdr:colOff>332399</xdr:colOff>
      <xdr:row>26</xdr:row>
      <xdr:rowOff>114156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rightnessContrast bright="-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3702" y="3813192"/>
          <a:ext cx="1245497" cy="857724"/>
        </a:xfrm>
        <a:prstGeom prst="rect">
          <a:avLst/>
        </a:prstGeom>
      </xdr:spPr>
    </xdr:pic>
    <xdr:clientData/>
  </xdr:twoCellAnchor>
  <xdr:twoCellAnchor editAs="oneCell">
    <xdr:from>
      <xdr:col>6</xdr:col>
      <xdr:colOff>296278</xdr:colOff>
      <xdr:row>15</xdr:row>
      <xdr:rowOff>126502</xdr:rowOff>
    </xdr:from>
    <xdr:to>
      <xdr:col>8</xdr:col>
      <xdr:colOff>322574</xdr:colOff>
      <xdr:row>21</xdr:row>
      <xdr:rowOff>66933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rightnessContrast bright="-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54" r="21873"/>
        <a:stretch/>
      </xdr:blipFill>
      <xdr:spPr>
        <a:xfrm>
          <a:off x="3953878" y="2755402"/>
          <a:ext cx="1245496" cy="991991"/>
        </a:xfrm>
        <a:prstGeom prst="rect">
          <a:avLst/>
        </a:prstGeom>
      </xdr:spPr>
    </xdr:pic>
    <xdr:clientData/>
  </xdr:twoCellAnchor>
  <xdr:twoCellAnchor>
    <xdr:from>
      <xdr:col>6</xdr:col>
      <xdr:colOff>436445</xdr:colOff>
      <xdr:row>11</xdr:row>
      <xdr:rowOff>70735</xdr:rowOff>
    </xdr:from>
    <xdr:to>
      <xdr:col>8</xdr:col>
      <xdr:colOff>120877</xdr:colOff>
      <xdr:row>13</xdr:row>
      <xdr:rowOff>156823</xdr:rowOff>
    </xdr:to>
    <xdr:sp macro="" textlink="">
      <xdr:nvSpPr>
        <xdr:cNvPr id="11" name="矩形 10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/>
      </xdr:nvSpPr>
      <xdr:spPr>
        <a:xfrm>
          <a:off x="4094045" y="1998595"/>
          <a:ext cx="903632" cy="436608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6</xdr:col>
      <xdr:colOff>394108</xdr:colOff>
      <xdr:row>17</xdr:row>
      <xdr:rowOff>99692</xdr:rowOff>
    </xdr:from>
    <xdr:to>
      <xdr:col>8</xdr:col>
      <xdr:colOff>59916</xdr:colOff>
      <xdr:row>20</xdr:row>
      <xdr:rowOff>10520</xdr:rowOff>
    </xdr:to>
    <xdr:sp macro="" textlink="">
      <xdr:nvSpPr>
        <xdr:cNvPr id="12" name="矩形 1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/>
      </xdr:nvSpPr>
      <xdr:spPr>
        <a:xfrm>
          <a:off x="4051708" y="3079112"/>
          <a:ext cx="885008" cy="436608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6</xdr:col>
      <xdr:colOff>508362</xdr:colOff>
      <xdr:row>23</xdr:row>
      <xdr:rowOff>34022</xdr:rowOff>
    </xdr:from>
    <xdr:to>
      <xdr:col>8</xdr:col>
      <xdr:colOff>120878</xdr:colOff>
      <xdr:row>25</xdr:row>
      <xdr:rowOff>120110</xdr:rowOff>
    </xdr:to>
    <xdr:sp macro="" textlink="">
      <xdr:nvSpPr>
        <xdr:cNvPr id="13" name="矩形 12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/>
      </xdr:nvSpPr>
      <xdr:spPr>
        <a:xfrm>
          <a:off x="4165962" y="4065002"/>
          <a:ext cx="831716" cy="436608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6</xdr:col>
      <xdr:colOff>498032</xdr:colOff>
      <xdr:row>4</xdr:row>
      <xdr:rowOff>126099</xdr:rowOff>
    </xdr:from>
    <xdr:to>
      <xdr:col>7</xdr:col>
      <xdr:colOff>572530</xdr:colOff>
      <xdr:row>4</xdr:row>
      <xdr:rowOff>126099</xdr:rowOff>
    </xdr:to>
    <xdr:cxnSp macro="">
      <xdr:nvCxnSpPr>
        <xdr:cNvPr id="14" name="直接连接符 13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CxnSpPr>
          <a:cxnSpLocks/>
        </xdr:cNvCxnSpPr>
      </xdr:nvCxnSpPr>
      <xdr:spPr>
        <a:xfrm>
          <a:off x="4155632" y="827139"/>
          <a:ext cx="684098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0</xdr:col>
      <xdr:colOff>0</xdr:colOff>
      <xdr:row>19</xdr:row>
      <xdr:rowOff>47281</xdr:rowOff>
    </xdr:from>
    <xdr:to>
      <xdr:col>2</xdr:col>
      <xdr:colOff>26296</xdr:colOff>
      <xdr:row>20</xdr:row>
      <xdr:rowOff>149020</xdr:rowOff>
    </xdr:to>
    <xdr:sp macro="" textlink="">
      <xdr:nvSpPr>
        <xdr:cNvPr id="15" name="文本框 62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 txBox="1"/>
      </xdr:nvSpPr>
      <xdr:spPr>
        <a:xfrm>
          <a:off x="0" y="3377221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5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602179</xdr:colOff>
      <xdr:row>20</xdr:row>
      <xdr:rowOff>14767</xdr:rowOff>
    </xdr:from>
    <xdr:to>
      <xdr:col>1</xdr:col>
      <xdr:colOff>100579</xdr:colOff>
      <xdr:row>20</xdr:row>
      <xdr:rowOff>14767</xdr:rowOff>
    </xdr:to>
    <xdr:cxnSp macro="">
      <xdr:nvCxnSpPr>
        <xdr:cNvPr id="16" name="直接连接符 15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CxnSpPr/>
      </xdr:nvCxnSpPr>
      <xdr:spPr>
        <a:xfrm>
          <a:off x="602179" y="3519967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13148</xdr:colOff>
      <xdr:row>8</xdr:row>
      <xdr:rowOff>88973</xdr:rowOff>
    </xdr:from>
    <xdr:to>
      <xdr:col>5</xdr:col>
      <xdr:colOff>318530</xdr:colOff>
      <xdr:row>10</xdr:row>
      <xdr:rowOff>15452</xdr:rowOff>
    </xdr:to>
    <xdr:sp macro="" textlink="">
      <xdr:nvSpPr>
        <xdr:cNvPr id="17" name="TextBox 18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SpPr txBox="1">
          <a:spLocks noChangeArrowheads="1"/>
        </xdr:cNvSpPr>
      </xdr:nvSpPr>
      <xdr:spPr bwMode="auto">
        <a:xfrm>
          <a:off x="622748" y="1491053"/>
          <a:ext cx="2743782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Calibri"/>
            </a:rPr>
            <a:t>IP:     IgG       MYCN     MYCN </a:t>
          </a:r>
          <a:endParaRPr lang="zh-CN" altLang="en-US" sz="1200">
            <a:solidFill>
              <a:prstClr val="black"/>
            </a:solidFill>
            <a:latin typeface="Calibri"/>
          </a:endParaRPr>
        </a:p>
      </xdr:txBody>
    </xdr:sp>
    <xdr:clientData/>
  </xdr:twoCellAnchor>
  <xdr:twoCellAnchor>
    <xdr:from>
      <xdr:col>5</xdr:col>
      <xdr:colOff>179443</xdr:colOff>
      <xdr:row>13</xdr:row>
      <xdr:rowOff>78936</xdr:rowOff>
    </xdr:from>
    <xdr:to>
      <xdr:col>7</xdr:col>
      <xdr:colOff>205739</xdr:colOff>
      <xdr:row>15</xdr:row>
      <xdr:rowOff>5415</xdr:rowOff>
    </xdr:to>
    <xdr:sp macro="" textlink="">
      <xdr:nvSpPr>
        <xdr:cNvPr id="18" name="文本框 67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SpPr txBox="1"/>
      </xdr:nvSpPr>
      <xdr:spPr>
        <a:xfrm>
          <a:off x="3227443" y="2357316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172022</xdr:colOff>
      <xdr:row>14</xdr:row>
      <xdr:rowOff>46422</xdr:rowOff>
    </xdr:from>
    <xdr:to>
      <xdr:col>6</xdr:col>
      <xdr:colOff>280022</xdr:colOff>
      <xdr:row>14</xdr:row>
      <xdr:rowOff>46422</xdr:rowOff>
    </xdr:to>
    <xdr:cxnSp macro="">
      <xdr:nvCxnSpPr>
        <xdr:cNvPr id="19" name="直接连接符 18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CxnSpPr/>
      </xdr:nvCxnSpPr>
      <xdr:spPr>
        <a:xfrm>
          <a:off x="3829622" y="2500062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205523</xdr:colOff>
      <xdr:row>19</xdr:row>
      <xdr:rowOff>12332</xdr:rowOff>
    </xdr:from>
    <xdr:to>
      <xdr:col>7</xdr:col>
      <xdr:colOff>231819</xdr:colOff>
      <xdr:row>20</xdr:row>
      <xdr:rowOff>114071</xdr:rowOff>
    </xdr:to>
    <xdr:sp macro="" textlink="">
      <xdr:nvSpPr>
        <xdr:cNvPr id="20" name="文本框 69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SpPr txBox="1"/>
      </xdr:nvSpPr>
      <xdr:spPr>
        <a:xfrm>
          <a:off x="3253523" y="3342272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5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198102</xdr:colOff>
      <xdr:row>19</xdr:row>
      <xdr:rowOff>155078</xdr:rowOff>
    </xdr:from>
    <xdr:to>
      <xdr:col>6</xdr:col>
      <xdr:colOff>306102</xdr:colOff>
      <xdr:row>19</xdr:row>
      <xdr:rowOff>155078</xdr:rowOff>
    </xdr:to>
    <xdr:cxnSp macro="">
      <xdr:nvCxnSpPr>
        <xdr:cNvPr id="21" name="直接连接符 20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CxnSpPr/>
      </xdr:nvCxnSpPr>
      <xdr:spPr>
        <a:xfrm>
          <a:off x="3855702" y="3485018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205523</xdr:colOff>
      <xdr:row>24</xdr:row>
      <xdr:rowOff>76004</xdr:rowOff>
    </xdr:from>
    <xdr:to>
      <xdr:col>7</xdr:col>
      <xdr:colOff>231819</xdr:colOff>
      <xdr:row>26</xdr:row>
      <xdr:rowOff>2483</xdr:rowOff>
    </xdr:to>
    <xdr:sp macro="" textlink="">
      <xdr:nvSpPr>
        <xdr:cNvPr id="22" name="文本框 71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SpPr txBox="1"/>
      </xdr:nvSpPr>
      <xdr:spPr>
        <a:xfrm>
          <a:off x="3253523" y="4282244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198102</xdr:colOff>
      <xdr:row>25</xdr:row>
      <xdr:rowOff>43490</xdr:rowOff>
    </xdr:from>
    <xdr:to>
      <xdr:col>6</xdr:col>
      <xdr:colOff>306102</xdr:colOff>
      <xdr:row>25</xdr:row>
      <xdr:rowOff>43490</xdr:rowOff>
    </xdr:to>
    <xdr:cxnSp macro="">
      <xdr:nvCxnSpPr>
        <xdr:cNvPr id="23" name="直接连接符 22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CxnSpPr/>
      </xdr:nvCxnSpPr>
      <xdr:spPr>
        <a:xfrm>
          <a:off x="3855702" y="4424990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286894</xdr:colOff>
      <xdr:row>12</xdr:row>
      <xdr:rowOff>5687</xdr:rowOff>
    </xdr:from>
    <xdr:to>
      <xdr:col>10</xdr:col>
      <xdr:colOff>550419</xdr:colOff>
      <xdr:row>13</xdr:row>
      <xdr:rowOff>107426</xdr:rowOff>
    </xdr:to>
    <xdr:sp macro="" textlink="">
      <xdr:nvSpPr>
        <xdr:cNvPr id="24" name="文本框 73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SpPr txBox="1"/>
      </xdr:nvSpPr>
      <xdr:spPr>
        <a:xfrm>
          <a:off x="5163694" y="2108807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322573</xdr:colOff>
      <xdr:row>17</xdr:row>
      <xdr:rowOff>148134</xdr:rowOff>
    </xdr:from>
    <xdr:to>
      <xdr:col>10</xdr:col>
      <xdr:colOff>586098</xdr:colOff>
      <xdr:row>19</xdr:row>
      <xdr:rowOff>74613</xdr:rowOff>
    </xdr:to>
    <xdr:sp macro="" textlink="">
      <xdr:nvSpPr>
        <xdr:cNvPr id="25" name="文本框 74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SpPr txBox="1"/>
      </xdr:nvSpPr>
      <xdr:spPr>
        <a:xfrm>
          <a:off x="5199373" y="3127554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MYCN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322574</xdr:colOff>
      <xdr:row>23</xdr:row>
      <xdr:rowOff>112764</xdr:rowOff>
    </xdr:from>
    <xdr:to>
      <xdr:col>10</xdr:col>
      <xdr:colOff>586099</xdr:colOff>
      <xdr:row>25</xdr:row>
      <xdr:rowOff>39243</xdr:rowOff>
    </xdr:to>
    <xdr:sp macro="" textlink="">
      <xdr:nvSpPr>
        <xdr:cNvPr id="26" name="文本框 75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SpPr txBox="1"/>
      </xdr:nvSpPr>
      <xdr:spPr>
        <a:xfrm>
          <a:off x="5199374" y="4143744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actin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242953</xdr:colOff>
      <xdr:row>17</xdr:row>
      <xdr:rowOff>133832</xdr:rowOff>
    </xdr:from>
    <xdr:to>
      <xdr:col>6</xdr:col>
      <xdr:colOff>506478</xdr:colOff>
      <xdr:row>19</xdr:row>
      <xdr:rowOff>60311</xdr:rowOff>
    </xdr:to>
    <xdr:sp macro="" textlink="">
      <xdr:nvSpPr>
        <xdr:cNvPr id="27" name="文本框 76">
          <a:extLst>
            <a:ext uri="{FF2B5EF4-FFF2-40B4-BE49-F238E27FC236}">
              <a16:creationId xmlns:a16="http://schemas.microsoft.com/office/drawing/2014/main" id="{00000000-0008-0000-0900-00001B000000}"/>
            </a:ext>
          </a:extLst>
        </xdr:cNvPr>
        <xdr:cNvSpPr txBox="1"/>
      </xdr:nvSpPr>
      <xdr:spPr>
        <a:xfrm>
          <a:off x="2681353" y="3113252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Ubi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382632</xdr:colOff>
      <xdr:row>11</xdr:row>
      <xdr:rowOff>131932</xdr:rowOff>
    </xdr:from>
    <xdr:to>
      <xdr:col>3</xdr:col>
      <xdr:colOff>575104</xdr:colOff>
      <xdr:row>19</xdr:row>
      <xdr:rowOff>37265</xdr:rowOff>
    </xdr:to>
    <xdr:sp macro="" textlink="">
      <xdr:nvSpPr>
        <xdr:cNvPr id="28" name="矩形 27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SpPr/>
      </xdr:nvSpPr>
      <xdr:spPr>
        <a:xfrm>
          <a:off x="992232" y="2059792"/>
          <a:ext cx="1411672" cy="1307413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138506</xdr:colOff>
      <xdr:row>3</xdr:row>
      <xdr:rowOff>0</xdr:rowOff>
    </xdr:from>
    <xdr:to>
      <xdr:col>6</xdr:col>
      <xdr:colOff>536969</xdr:colOff>
      <xdr:row>4</xdr:row>
      <xdr:rowOff>101739</xdr:rowOff>
    </xdr:to>
    <xdr:sp macro="" textlink="">
      <xdr:nvSpPr>
        <xdr:cNvPr id="2" name="TextBox 5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3186506" y="525780"/>
          <a:ext cx="1008063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Kelly</a:t>
          </a:r>
          <a:endParaRPr lang="zh-CN" altLang="en-US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385025</xdr:colOff>
      <xdr:row>4</xdr:row>
      <xdr:rowOff>89465</xdr:rowOff>
    </xdr:from>
    <xdr:to>
      <xdr:col>7</xdr:col>
      <xdr:colOff>323113</xdr:colOff>
      <xdr:row>4</xdr:row>
      <xdr:rowOff>89465</xdr:rowOff>
    </xdr:to>
    <xdr:cxnSp macro="">
      <xdr:nvCxnSpPr>
        <xdr:cNvPr id="3" name="直接连接符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CxnSpPr/>
      </xdr:nvCxnSpPr>
      <xdr:spPr>
        <a:xfrm>
          <a:off x="2213825" y="790505"/>
          <a:ext cx="2376488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3</xdr:col>
      <xdr:colOff>34447</xdr:colOff>
      <xdr:row>4</xdr:row>
      <xdr:rowOff>62966</xdr:rowOff>
    </xdr:from>
    <xdr:to>
      <xdr:col>5</xdr:col>
      <xdr:colOff>112235</xdr:colOff>
      <xdr:row>5</xdr:row>
      <xdr:rowOff>164705</xdr:rowOff>
    </xdr:to>
    <xdr:sp macro="" textlink="">
      <xdr:nvSpPr>
        <xdr:cNvPr id="4" name="TextBox 8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 rot="19074156">
          <a:off x="1863247" y="764006"/>
          <a:ext cx="1296988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shGFP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182085</xdr:colOff>
      <xdr:row>4</xdr:row>
      <xdr:rowOff>94716</xdr:rowOff>
    </xdr:from>
    <xdr:to>
      <xdr:col>6</xdr:col>
      <xdr:colOff>258285</xdr:colOff>
      <xdr:row>6</xdr:row>
      <xdr:rowOff>21195</xdr:rowOff>
    </xdr:to>
    <xdr:sp macro="" textlink="">
      <xdr:nvSpPr>
        <xdr:cNvPr id="5" name="TextBox 9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>
          <a:spLocks noChangeArrowheads="1"/>
        </xdr:cNvSpPr>
      </xdr:nvSpPr>
      <xdr:spPr bwMode="auto">
        <a:xfrm rot="19074156">
          <a:off x="2620485" y="795756"/>
          <a:ext cx="1295400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shFBW7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372325</xdr:colOff>
      <xdr:row>4</xdr:row>
      <xdr:rowOff>110101</xdr:rowOff>
    </xdr:from>
    <xdr:to>
      <xdr:col>7</xdr:col>
      <xdr:colOff>448525</xdr:colOff>
      <xdr:row>6</xdr:row>
      <xdr:rowOff>36580</xdr:rowOff>
    </xdr:to>
    <xdr:sp macro="" textlink="">
      <xdr:nvSpPr>
        <xdr:cNvPr id="6" name="TextBox 10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>
          <a:spLocks noChangeArrowheads="1"/>
        </xdr:cNvSpPr>
      </xdr:nvSpPr>
      <xdr:spPr bwMode="auto">
        <a:xfrm rot="19074156">
          <a:off x="3420325" y="811141"/>
          <a:ext cx="1295400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shHUWE1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518375</xdr:colOff>
      <xdr:row>8</xdr:row>
      <xdr:rowOff>15763</xdr:rowOff>
    </xdr:from>
    <xdr:to>
      <xdr:col>4</xdr:col>
      <xdr:colOff>19900</xdr:colOff>
      <xdr:row>8</xdr:row>
      <xdr:rowOff>15763</xdr:rowOff>
    </xdr:to>
    <xdr:cxnSp macro="">
      <xdr:nvCxnSpPr>
        <xdr:cNvPr id="7" name="直接连接符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CxnSpPr/>
      </xdr:nvCxnSpPr>
      <xdr:spPr>
        <a:xfrm>
          <a:off x="1737575" y="1417843"/>
          <a:ext cx="720725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4</xdr:col>
      <xdr:colOff>135788</xdr:colOff>
      <xdr:row>8</xdr:row>
      <xdr:rowOff>15763</xdr:rowOff>
    </xdr:from>
    <xdr:to>
      <xdr:col>5</xdr:col>
      <xdr:colOff>173888</xdr:colOff>
      <xdr:row>8</xdr:row>
      <xdr:rowOff>15763</xdr:rowOff>
    </xdr:to>
    <xdr:cxnSp macro="">
      <xdr:nvCxnSpPr>
        <xdr:cNvPr id="8" name="直接连接符 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CxnSpPr/>
      </xdr:nvCxnSpPr>
      <xdr:spPr>
        <a:xfrm>
          <a:off x="2574188" y="1417843"/>
          <a:ext cx="647700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5</xdr:col>
      <xdr:colOff>335813</xdr:colOff>
      <xdr:row>8</xdr:row>
      <xdr:rowOff>15763</xdr:rowOff>
    </xdr:from>
    <xdr:to>
      <xdr:col>6</xdr:col>
      <xdr:colOff>356450</xdr:colOff>
      <xdr:row>8</xdr:row>
      <xdr:rowOff>15763</xdr:rowOff>
    </xdr:to>
    <xdr:cxnSp macro="">
      <xdr:nvCxnSpPr>
        <xdr:cNvPr id="9" name="直接连接符 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CxnSpPr/>
      </xdr:nvCxnSpPr>
      <xdr:spPr>
        <a:xfrm>
          <a:off x="3383813" y="1417843"/>
          <a:ext cx="630237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1</xdr:col>
      <xdr:colOff>240529</xdr:colOff>
      <xdr:row>8</xdr:row>
      <xdr:rowOff>110899</xdr:rowOff>
    </xdr:from>
    <xdr:to>
      <xdr:col>8</xdr:col>
      <xdr:colOff>78604</xdr:colOff>
      <xdr:row>10</xdr:row>
      <xdr:rowOff>37378</xdr:rowOff>
    </xdr:to>
    <xdr:sp macro="" textlink="">
      <xdr:nvSpPr>
        <xdr:cNvPr id="10" name="TextBox 18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 txBox="1">
          <a:spLocks noChangeArrowheads="1"/>
        </xdr:cNvSpPr>
      </xdr:nvSpPr>
      <xdr:spPr bwMode="auto">
        <a:xfrm>
          <a:off x="850129" y="1512979"/>
          <a:ext cx="4105275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EZH2 sh#1      —    +        —     +        —    +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574218</xdr:colOff>
      <xdr:row>12</xdr:row>
      <xdr:rowOff>30977</xdr:rowOff>
    </xdr:from>
    <xdr:to>
      <xdr:col>8</xdr:col>
      <xdr:colOff>248211</xdr:colOff>
      <xdr:row>13</xdr:row>
      <xdr:rowOff>131627</xdr:rowOff>
    </xdr:to>
    <xdr:sp macro="" textlink="">
      <xdr:nvSpPr>
        <xdr:cNvPr id="11" name="矩形 10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>
          <a:spLocks noChangeArrowheads="1"/>
        </xdr:cNvSpPr>
      </xdr:nvSpPr>
      <xdr:spPr bwMode="auto">
        <a:xfrm>
          <a:off x="4231818" y="2121034"/>
          <a:ext cx="893193" cy="274822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FBW7</a:t>
          </a:r>
          <a:r>
            <a:rPr lang="en-US" altLang="zh-CN" sz="1200">
              <a:solidFill>
                <a:prstClr val="black"/>
              </a:solidFill>
              <a:latin typeface="Symbol" panose="05050102010706020507" pitchFamily="18" charset="2"/>
            </a:rPr>
            <a:t>a</a:t>
          </a:r>
          <a:endParaRPr lang="zh-CN" altLang="en-US" sz="1200">
            <a:solidFill>
              <a:prstClr val="black"/>
            </a:solidFill>
            <a:latin typeface="Symbol" panose="05050102010706020507" pitchFamily="18" charset="2"/>
          </a:endParaRPr>
        </a:p>
      </xdr:txBody>
    </xdr:sp>
    <xdr:clientData/>
  </xdr:twoCellAnchor>
  <xdr:twoCellAnchor editAs="oneCell">
    <xdr:from>
      <xdr:col>2</xdr:col>
      <xdr:colOff>181120</xdr:colOff>
      <xdr:row>10</xdr:row>
      <xdr:rowOff>108083</xdr:rowOff>
    </xdr:from>
    <xdr:to>
      <xdr:col>6</xdr:col>
      <xdr:colOff>597536</xdr:colOff>
      <xdr:row>15</xdr:row>
      <xdr:rowOff>86812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320" y="1860683"/>
          <a:ext cx="2854816" cy="855029"/>
        </a:xfrm>
        <a:prstGeom prst="rect">
          <a:avLst/>
        </a:prstGeom>
      </xdr:spPr>
    </xdr:pic>
    <xdr:clientData/>
  </xdr:twoCellAnchor>
  <xdr:twoCellAnchor editAs="oneCell">
    <xdr:from>
      <xdr:col>2</xdr:col>
      <xdr:colOff>176424</xdr:colOff>
      <xdr:row>15</xdr:row>
      <xdr:rowOff>152621</xdr:rowOff>
    </xdr:from>
    <xdr:to>
      <xdr:col>6</xdr:col>
      <xdr:colOff>601744</xdr:colOff>
      <xdr:row>21</xdr:row>
      <xdr:rowOff>98136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5624" y="2781521"/>
          <a:ext cx="2863720" cy="997075"/>
        </a:xfrm>
        <a:prstGeom prst="rect">
          <a:avLst/>
        </a:prstGeom>
      </xdr:spPr>
    </xdr:pic>
    <xdr:clientData/>
  </xdr:twoCellAnchor>
  <xdr:twoCellAnchor>
    <xdr:from>
      <xdr:col>7</xdr:col>
      <xdr:colOff>1412</xdr:colOff>
      <xdr:row>17</xdr:row>
      <xdr:rowOff>152705</xdr:rowOff>
    </xdr:from>
    <xdr:to>
      <xdr:col>8</xdr:col>
      <xdr:colOff>313859</xdr:colOff>
      <xdr:row>19</xdr:row>
      <xdr:rowOff>79184</xdr:rowOff>
    </xdr:to>
    <xdr:sp macro="" textlink="">
      <xdr:nvSpPr>
        <xdr:cNvPr id="14" name="矩形 13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>
          <a:spLocks noChangeArrowheads="1"/>
        </xdr:cNvSpPr>
      </xdr:nvSpPr>
      <xdr:spPr bwMode="auto">
        <a:xfrm>
          <a:off x="4268612" y="3113619"/>
          <a:ext cx="922047" cy="274822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HUWE1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</xdr:col>
      <xdr:colOff>204518</xdr:colOff>
      <xdr:row>21</xdr:row>
      <xdr:rowOff>169460</xdr:rowOff>
    </xdr:from>
    <xdr:to>
      <xdr:col>6</xdr:col>
      <xdr:colOff>597536</xdr:colOff>
      <xdr:row>27</xdr:row>
      <xdr:rowOff>137131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23718" y="3849920"/>
          <a:ext cx="2831418" cy="1019231"/>
        </a:xfrm>
        <a:prstGeom prst="rect">
          <a:avLst/>
        </a:prstGeom>
      </xdr:spPr>
    </xdr:pic>
    <xdr:clientData/>
  </xdr:twoCellAnchor>
  <xdr:twoCellAnchor>
    <xdr:from>
      <xdr:col>7</xdr:col>
      <xdr:colOff>19046</xdr:colOff>
      <xdr:row>24</xdr:row>
      <xdr:rowOff>43462</xdr:rowOff>
    </xdr:from>
    <xdr:to>
      <xdr:col>8</xdr:col>
      <xdr:colOff>169590</xdr:colOff>
      <xdr:row>25</xdr:row>
      <xdr:rowOff>145201</xdr:rowOff>
    </xdr:to>
    <xdr:sp macro="" textlink="">
      <xdr:nvSpPr>
        <xdr:cNvPr id="16" name="矩形 15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>
          <a:spLocks noChangeArrowheads="1"/>
        </xdr:cNvSpPr>
      </xdr:nvSpPr>
      <xdr:spPr bwMode="auto">
        <a:xfrm>
          <a:off x="4286246" y="4249702"/>
          <a:ext cx="760144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</xdr:col>
      <xdr:colOff>205081</xdr:colOff>
      <xdr:row>28</xdr:row>
      <xdr:rowOff>31107</xdr:rowOff>
    </xdr:from>
    <xdr:to>
      <xdr:col>6</xdr:col>
      <xdr:colOff>597536</xdr:colOff>
      <xdr:row>33</xdr:row>
      <xdr:rowOff>174039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24281" y="4938387"/>
          <a:ext cx="2830855" cy="1019232"/>
        </a:xfrm>
        <a:prstGeom prst="rect">
          <a:avLst/>
        </a:prstGeom>
      </xdr:spPr>
    </xdr:pic>
    <xdr:clientData/>
  </xdr:twoCellAnchor>
  <xdr:twoCellAnchor>
    <xdr:from>
      <xdr:col>7</xdr:col>
      <xdr:colOff>19046</xdr:colOff>
      <xdr:row>30</xdr:row>
      <xdr:rowOff>27003</xdr:rowOff>
    </xdr:from>
    <xdr:to>
      <xdr:col>8</xdr:col>
      <xdr:colOff>228901</xdr:colOff>
      <xdr:row>31</xdr:row>
      <xdr:rowOff>128742</xdr:rowOff>
    </xdr:to>
    <xdr:sp macro="" textlink="">
      <xdr:nvSpPr>
        <xdr:cNvPr id="18" name="矩形 17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>
          <a:spLocks noChangeArrowheads="1"/>
        </xdr:cNvSpPr>
      </xdr:nvSpPr>
      <xdr:spPr bwMode="auto">
        <a:xfrm>
          <a:off x="4286246" y="5284803"/>
          <a:ext cx="819455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MYCN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</xdr:col>
      <xdr:colOff>230843</xdr:colOff>
      <xdr:row>34</xdr:row>
      <xdr:rowOff>98302</xdr:rowOff>
    </xdr:from>
    <xdr:to>
      <xdr:col>6</xdr:col>
      <xdr:colOff>597537</xdr:colOff>
      <xdr:row>40</xdr:row>
      <xdr:rowOff>37537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3847"/>
        <a:stretch/>
      </xdr:blipFill>
      <xdr:spPr>
        <a:xfrm>
          <a:off x="1450043" y="6057142"/>
          <a:ext cx="2805094" cy="990795"/>
        </a:xfrm>
        <a:prstGeom prst="rect">
          <a:avLst/>
        </a:prstGeom>
      </xdr:spPr>
    </xdr:pic>
    <xdr:clientData/>
  </xdr:twoCellAnchor>
  <xdr:twoCellAnchor>
    <xdr:from>
      <xdr:col>7</xdr:col>
      <xdr:colOff>54999</xdr:colOff>
      <xdr:row>36</xdr:row>
      <xdr:rowOff>10544</xdr:rowOff>
    </xdr:from>
    <xdr:to>
      <xdr:col>8</xdr:col>
      <xdr:colOff>136614</xdr:colOff>
      <xdr:row>37</xdr:row>
      <xdr:rowOff>112283</xdr:rowOff>
    </xdr:to>
    <xdr:sp macro="" textlink="">
      <xdr:nvSpPr>
        <xdr:cNvPr id="20" name="矩形 19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SpPr>
          <a:spLocks noChangeArrowheads="1"/>
        </xdr:cNvSpPr>
      </xdr:nvSpPr>
      <xdr:spPr bwMode="auto">
        <a:xfrm>
          <a:off x="4322199" y="6319904"/>
          <a:ext cx="691215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actin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419715</xdr:colOff>
      <xdr:row>35</xdr:row>
      <xdr:rowOff>18792</xdr:rowOff>
    </xdr:from>
    <xdr:to>
      <xdr:col>6</xdr:col>
      <xdr:colOff>221740</xdr:colOff>
      <xdr:row>37</xdr:row>
      <xdr:rowOff>104880</xdr:rowOff>
    </xdr:to>
    <xdr:sp macro="" textlink="">
      <xdr:nvSpPr>
        <xdr:cNvPr id="21" name="矩形 20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SpPr/>
      </xdr:nvSpPr>
      <xdr:spPr>
        <a:xfrm>
          <a:off x="1638915" y="6152892"/>
          <a:ext cx="2240425" cy="436608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1</xdr:col>
      <xdr:colOff>0</xdr:colOff>
      <xdr:row>12</xdr:row>
      <xdr:rowOff>143244</xdr:rowOff>
    </xdr:from>
    <xdr:to>
      <xdr:col>3</xdr:col>
      <xdr:colOff>26296</xdr:colOff>
      <xdr:row>14</xdr:row>
      <xdr:rowOff>69723</xdr:rowOff>
    </xdr:to>
    <xdr:sp macro="" textlink="">
      <xdr:nvSpPr>
        <xdr:cNvPr id="22" name="文本框 4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SpPr txBox="1"/>
      </xdr:nvSpPr>
      <xdr:spPr>
        <a:xfrm>
          <a:off x="609600" y="2246364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67995</xdr:colOff>
      <xdr:row>13</xdr:row>
      <xdr:rowOff>110730</xdr:rowOff>
    </xdr:from>
    <xdr:to>
      <xdr:col>2</xdr:col>
      <xdr:colOff>175995</xdr:colOff>
      <xdr:row>13</xdr:row>
      <xdr:rowOff>110730</xdr:rowOff>
    </xdr:to>
    <xdr:cxnSp macro="">
      <xdr:nvCxnSpPr>
        <xdr:cNvPr id="23" name="直接连接符 22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CxnSpPr/>
      </xdr:nvCxnSpPr>
      <xdr:spPr>
        <a:xfrm>
          <a:off x="1287195" y="2389110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19</xdr:row>
      <xdr:rowOff>1103</xdr:rowOff>
    </xdr:from>
    <xdr:to>
      <xdr:col>3</xdr:col>
      <xdr:colOff>26296</xdr:colOff>
      <xdr:row>20</xdr:row>
      <xdr:rowOff>102842</xdr:rowOff>
    </xdr:to>
    <xdr:sp macro="" textlink="">
      <xdr:nvSpPr>
        <xdr:cNvPr id="24" name="文本框 44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SpPr txBox="1"/>
      </xdr:nvSpPr>
      <xdr:spPr>
        <a:xfrm>
          <a:off x="609600" y="3331043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67995</xdr:colOff>
      <xdr:row>19</xdr:row>
      <xdr:rowOff>143849</xdr:rowOff>
    </xdr:from>
    <xdr:to>
      <xdr:col>2</xdr:col>
      <xdr:colOff>175995</xdr:colOff>
      <xdr:row>19</xdr:row>
      <xdr:rowOff>143849</xdr:rowOff>
    </xdr:to>
    <xdr:cxnSp macro="">
      <xdr:nvCxnSpPr>
        <xdr:cNvPr id="25" name="直接连接符 24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CxnSpPr/>
      </xdr:nvCxnSpPr>
      <xdr:spPr>
        <a:xfrm>
          <a:off x="1287195" y="3473789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94270</xdr:colOff>
      <xdr:row>24</xdr:row>
      <xdr:rowOff>116760</xdr:rowOff>
    </xdr:from>
    <xdr:to>
      <xdr:col>3</xdr:col>
      <xdr:colOff>120566</xdr:colOff>
      <xdr:row>26</xdr:row>
      <xdr:rowOff>43239</xdr:rowOff>
    </xdr:to>
    <xdr:sp macro="" textlink="">
      <xdr:nvSpPr>
        <xdr:cNvPr id="26" name="文本框 46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 txBox="1"/>
      </xdr:nvSpPr>
      <xdr:spPr>
        <a:xfrm>
          <a:off x="703870" y="4323000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86849</xdr:colOff>
      <xdr:row>25</xdr:row>
      <xdr:rowOff>84246</xdr:rowOff>
    </xdr:from>
    <xdr:to>
      <xdr:col>2</xdr:col>
      <xdr:colOff>194849</xdr:colOff>
      <xdr:row>25</xdr:row>
      <xdr:rowOff>84246</xdr:rowOff>
    </xdr:to>
    <xdr:cxnSp macro="">
      <xdr:nvCxnSpPr>
        <xdr:cNvPr id="27" name="直接连接符 26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CxnSpPr/>
      </xdr:nvCxnSpPr>
      <xdr:spPr>
        <a:xfrm>
          <a:off x="1306049" y="4465746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111409</xdr:colOff>
      <xdr:row>31</xdr:row>
      <xdr:rowOff>51770</xdr:rowOff>
    </xdr:from>
    <xdr:to>
      <xdr:col>3</xdr:col>
      <xdr:colOff>137705</xdr:colOff>
      <xdr:row>32</xdr:row>
      <xdr:rowOff>153509</xdr:rowOff>
    </xdr:to>
    <xdr:sp macro="" textlink="">
      <xdr:nvSpPr>
        <xdr:cNvPr id="28" name="文本框 48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SpPr txBox="1"/>
      </xdr:nvSpPr>
      <xdr:spPr>
        <a:xfrm>
          <a:off x="721009" y="5484830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122842</xdr:colOff>
      <xdr:row>32</xdr:row>
      <xdr:rowOff>38110</xdr:rowOff>
    </xdr:from>
    <xdr:to>
      <xdr:col>2</xdr:col>
      <xdr:colOff>230842</xdr:colOff>
      <xdr:row>32</xdr:row>
      <xdr:rowOff>38110</xdr:rowOff>
    </xdr:to>
    <xdr:cxnSp macro="">
      <xdr:nvCxnSpPr>
        <xdr:cNvPr id="29" name="直接连接符 28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CxnSpPr/>
      </xdr:nvCxnSpPr>
      <xdr:spPr>
        <a:xfrm>
          <a:off x="1342042" y="5646430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120836</xdr:colOff>
      <xdr:row>36</xdr:row>
      <xdr:rowOff>65579</xdr:rowOff>
    </xdr:from>
    <xdr:to>
      <xdr:col>3</xdr:col>
      <xdr:colOff>147132</xdr:colOff>
      <xdr:row>37</xdr:row>
      <xdr:rowOff>167318</xdr:rowOff>
    </xdr:to>
    <xdr:sp macro="" textlink="">
      <xdr:nvSpPr>
        <xdr:cNvPr id="30" name="文本框 50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SpPr txBox="1"/>
      </xdr:nvSpPr>
      <xdr:spPr>
        <a:xfrm>
          <a:off x="730436" y="6374939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122842</xdr:colOff>
      <xdr:row>37</xdr:row>
      <xdr:rowOff>61346</xdr:rowOff>
    </xdr:from>
    <xdr:to>
      <xdr:col>2</xdr:col>
      <xdr:colOff>230842</xdr:colOff>
      <xdr:row>37</xdr:row>
      <xdr:rowOff>61346</xdr:rowOff>
    </xdr:to>
    <xdr:cxnSp macro="">
      <xdr:nvCxnSpPr>
        <xdr:cNvPr id="31" name="直接连接符 30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CxnSpPr/>
      </xdr:nvCxnSpPr>
      <xdr:spPr>
        <a:xfrm>
          <a:off x="1342042" y="6545966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567265</xdr:colOff>
      <xdr:row>3</xdr:row>
      <xdr:rowOff>0</xdr:rowOff>
    </xdr:from>
    <xdr:to>
      <xdr:col>10</xdr:col>
      <xdr:colOff>284690</xdr:colOff>
      <xdr:row>4</xdr:row>
      <xdr:rowOff>101739</xdr:rowOff>
    </xdr:to>
    <xdr:sp macro="" textlink="">
      <xdr:nvSpPr>
        <xdr:cNvPr id="2" name="TextBox 5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5444065" y="525780"/>
          <a:ext cx="936625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Input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186137</xdr:colOff>
      <xdr:row>7</xdr:row>
      <xdr:rowOff>173075</xdr:rowOff>
    </xdr:from>
    <xdr:to>
      <xdr:col>7</xdr:col>
      <xdr:colOff>449662</xdr:colOff>
      <xdr:row>9</xdr:row>
      <xdr:rowOff>99554</xdr:rowOff>
    </xdr:to>
    <xdr:sp macro="" textlink="">
      <xdr:nvSpPr>
        <xdr:cNvPr id="3" name="TextBox 10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1405337" y="1399895"/>
          <a:ext cx="3311525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Ubi   +      +      +       +       +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277464</xdr:colOff>
      <xdr:row>6</xdr:row>
      <xdr:rowOff>70523</xdr:rowOff>
    </xdr:from>
    <xdr:to>
      <xdr:col>9</xdr:col>
      <xdr:colOff>153639</xdr:colOff>
      <xdr:row>7</xdr:row>
      <xdr:rowOff>172262</xdr:rowOff>
    </xdr:to>
    <xdr:sp macro="" textlink="">
      <xdr:nvSpPr>
        <xdr:cNvPr id="4" name="TextBox 11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887064" y="1122083"/>
          <a:ext cx="4752975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HA-MYCN    +      +      +       +      +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149356</xdr:colOff>
      <xdr:row>9</xdr:row>
      <xdr:rowOff>89549</xdr:rowOff>
    </xdr:from>
    <xdr:to>
      <xdr:col>7</xdr:col>
      <xdr:colOff>308106</xdr:colOff>
      <xdr:row>11</xdr:row>
      <xdr:rowOff>22052</xdr:rowOff>
    </xdr:to>
    <xdr:sp macro="" textlink="">
      <xdr:nvSpPr>
        <xdr:cNvPr id="5" name="TextBox 12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 txBox="1">
          <a:spLocks noChangeArrowheads="1"/>
        </xdr:cNvSpPr>
      </xdr:nvSpPr>
      <xdr:spPr bwMode="auto">
        <a:xfrm>
          <a:off x="758956" y="1657092"/>
          <a:ext cx="3816350" cy="280846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myc-FBW7</a:t>
          </a: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   —     +      +       +       +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393273</xdr:colOff>
      <xdr:row>11</xdr:row>
      <xdr:rowOff>10590</xdr:rowOff>
    </xdr:from>
    <xdr:to>
      <xdr:col>7</xdr:col>
      <xdr:colOff>418673</xdr:colOff>
      <xdr:row>12</xdr:row>
      <xdr:rowOff>112329</xdr:rowOff>
    </xdr:to>
    <xdr:sp macro="" textlink="">
      <xdr:nvSpPr>
        <xdr:cNvPr id="6" name="TextBox 13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 txBox="1">
          <a:spLocks noChangeArrowheads="1"/>
        </xdr:cNvSpPr>
      </xdr:nvSpPr>
      <xdr:spPr bwMode="auto">
        <a:xfrm>
          <a:off x="393273" y="1938450"/>
          <a:ext cx="4292600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     Flag-EZH2 WT   —    —      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15</xdr:row>
      <xdr:rowOff>116029</xdr:rowOff>
    </xdr:from>
    <xdr:to>
      <xdr:col>0</xdr:col>
      <xdr:colOff>276999</xdr:colOff>
      <xdr:row>23</xdr:row>
      <xdr:rowOff>153812</xdr:rowOff>
    </xdr:to>
    <xdr:sp macro="" textlink="">
      <xdr:nvSpPr>
        <xdr:cNvPr id="7" name="TextBox 1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 txBox="1">
          <a:spLocks noChangeArrowheads="1"/>
        </xdr:cNvSpPr>
      </xdr:nvSpPr>
      <xdr:spPr bwMode="auto">
        <a:xfrm rot="16200000">
          <a:off x="-581432" y="3326361"/>
          <a:ext cx="1439863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IP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：</a:t>
          </a: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HA-MYCN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184150</xdr:colOff>
      <xdr:row>15</xdr:row>
      <xdr:rowOff>116029</xdr:rowOff>
    </xdr:from>
    <xdr:to>
      <xdr:col>0</xdr:col>
      <xdr:colOff>461149</xdr:colOff>
      <xdr:row>23</xdr:row>
      <xdr:rowOff>153812</xdr:rowOff>
    </xdr:to>
    <xdr:sp macro="" textlink="">
      <xdr:nvSpPr>
        <xdr:cNvPr id="8" name="TextBox 1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 txBox="1">
          <a:spLocks noChangeArrowheads="1"/>
        </xdr:cNvSpPr>
      </xdr:nvSpPr>
      <xdr:spPr bwMode="auto">
        <a:xfrm rot="16200000">
          <a:off x="-397282" y="3326361"/>
          <a:ext cx="1439863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IB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：</a:t>
          </a: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Ubi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542910</xdr:colOff>
      <xdr:row>7</xdr:row>
      <xdr:rowOff>22997</xdr:rowOff>
    </xdr:from>
    <xdr:to>
      <xdr:col>14</xdr:col>
      <xdr:colOff>300022</xdr:colOff>
      <xdr:row>8</xdr:row>
      <xdr:rowOff>124736</xdr:rowOff>
    </xdr:to>
    <xdr:sp macro="" textlink="">
      <xdr:nvSpPr>
        <xdr:cNvPr id="9" name="TextBox 19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 txBox="1">
          <a:spLocks noChangeArrowheads="1"/>
        </xdr:cNvSpPr>
      </xdr:nvSpPr>
      <xdr:spPr bwMode="auto">
        <a:xfrm>
          <a:off x="6638910" y="1249817"/>
          <a:ext cx="2195512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Flag-EZH2 </a:t>
          </a:r>
        </a:p>
      </xdr:txBody>
    </xdr:sp>
    <xdr:clientData/>
  </xdr:twoCellAnchor>
  <xdr:twoCellAnchor>
    <xdr:from>
      <xdr:col>11</xdr:col>
      <xdr:colOff>20410</xdr:colOff>
      <xdr:row>21</xdr:row>
      <xdr:rowOff>170943</xdr:rowOff>
    </xdr:from>
    <xdr:to>
      <xdr:col>13</xdr:col>
      <xdr:colOff>241073</xdr:colOff>
      <xdr:row>23</xdr:row>
      <xdr:rowOff>97422</xdr:rowOff>
    </xdr:to>
    <xdr:sp macro="" textlink="">
      <xdr:nvSpPr>
        <xdr:cNvPr id="10" name="TextBox 22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 txBox="1">
          <a:spLocks noChangeArrowheads="1"/>
        </xdr:cNvSpPr>
      </xdr:nvSpPr>
      <xdr:spPr bwMode="auto">
        <a:xfrm>
          <a:off x="6726010" y="3851403"/>
          <a:ext cx="1439863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Ubi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4</xdr:col>
      <xdr:colOff>18477</xdr:colOff>
      <xdr:row>11</xdr:row>
      <xdr:rowOff>93624</xdr:rowOff>
    </xdr:from>
    <xdr:to>
      <xdr:col>5</xdr:col>
      <xdr:colOff>469547</xdr:colOff>
      <xdr:row>12</xdr:row>
      <xdr:rowOff>2501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56877" y="2021484"/>
          <a:ext cx="1060670" cy="84137"/>
        </a:xfrm>
        <a:prstGeom prst="rect">
          <a:avLst/>
        </a:prstGeom>
      </xdr:spPr>
    </xdr:pic>
    <xdr:clientData/>
  </xdr:twoCellAnchor>
  <xdr:twoCellAnchor editAs="oneCell">
    <xdr:from>
      <xdr:col>1</xdr:col>
      <xdr:colOff>509869</xdr:colOff>
      <xdr:row>13</xdr:row>
      <xdr:rowOff>93437</xdr:rowOff>
    </xdr:from>
    <xdr:to>
      <xdr:col>6</xdr:col>
      <xdr:colOff>33435</xdr:colOff>
      <xdr:row>27</xdr:row>
      <xdr:rowOff>25878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9469" y="2371817"/>
          <a:ext cx="2571566" cy="2386081"/>
        </a:xfrm>
        <a:prstGeom prst="rect">
          <a:avLst/>
        </a:prstGeom>
      </xdr:spPr>
    </xdr:pic>
    <xdr:clientData/>
  </xdr:twoCellAnchor>
  <xdr:twoCellAnchor>
    <xdr:from>
      <xdr:col>0</xdr:col>
      <xdr:colOff>432415</xdr:colOff>
      <xdr:row>20</xdr:row>
      <xdr:rowOff>96846</xdr:rowOff>
    </xdr:from>
    <xdr:to>
      <xdr:col>2</xdr:col>
      <xdr:colOff>458711</xdr:colOff>
      <xdr:row>22</xdr:row>
      <xdr:rowOff>23325</xdr:rowOff>
    </xdr:to>
    <xdr:sp macro="" textlink="">
      <xdr:nvSpPr>
        <xdr:cNvPr id="13" name="文本框 23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 txBox="1"/>
      </xdr:nvSpPr>
      <xdr:spPr>
        <a:xfrm>
          <a:off x="432415" y="3602046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415567</xdr:colOff>
      <xdr:row>21</xdr:row>
      <xdr:rowOff>64332</xdr:rowOff>
    </xdr:from>
    <xdr:to>
      <xdr:col>1</xdr:col>
      <xdr:colOff>523567</xdr:colOff>
      <xdr:row>21</xdr:row>
      <xdr:rowOff>64332</xdr:rowOff>
    </xdr:to>
    <xdr:cxnSp macro="">
      <xdr:nvCxnSpPr>
        <xdr:cNvPr id="14" name="直接连接符 13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CxnSpPr/>
      </xdr:nvCxnSpPr>
      <xdr:spPr>
        <a:xfrm>
          <a:off x="1025167" y="3744792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392544</xdr:colOff>
      <xdr:row>6</xdr:row>
      <xdr:rowOff>59072</xdr:rowOff>
    </xdr:from>
    <xdr:to>
      <xdr:col>11</xdr:col>
      <xdr:colOff>20410</xdr:colOff>
      <xdr:row>9</xdr:row>
      <xdr:rowOff>49136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9744" y="1110632"/>
          <a:ext cx="2066266" cy="515844"/>
        </a:xfrm>
        <a:prstGeom prst="rect">
          <a:avLst/>
        </a:prstGeom>
      </xdr:spPr>
    </xdr:pic>
    <xdr:clientData/>
  </xdr:twoCellAnchor>
  <xdr:twoCellAnchor>
    <xdr:from>
      <xdr:col>6</xdr:col>
      <xdr:colOff>277521</xdr:colOff>
      <xdr:row>7</xdr:row>
      <xdr:rowOff>99819</xdr:rowOff>
    </xdr:from>
    <xdr:to>
      <xdr:col>8</xdr:col>
      <xdr:colOff>303817</xdr:colOff>
      <xdr:row>9</xdr:row>
      <xdr:rowOff>26298</xdr:rowOff>
    </xdr:to>
    <xdr:sp macro="" textlink="">
      <xdr:nvSpPr>
        <xdr:cNvPr id="16" name="文本框 27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 txBox="1"/>
      </xdr:nvSpPr>
      <xdr:spPr>
        <a:xfrm>
          <a:off x="3935121" y="1326639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298381</xdr:colOff>
      <xdr:row>8</xdr:row>
      <xdr:rowOff>76732</xdr:rowOff>
    </xdr:from>
    <xdr:to>
      <xdr:col>7</xdr:col>
      <xdr:colOff>406381</xdr:colOff>
      <xdr:row>8</xdr:row>
      <xdr:rowOff>76732</xdr:rowOff>
    </xdr:to>
    <xdr:cxnSp macro="">
      <xdr:nvCxnSpPr>
        <xdr:cNvPr id="17" name="直接连接符 16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CxnSpPr/>
      </xdr:nvCxnSpPr>
      <xdr:spPr>
        <a:xfrm>
          <a:off x="4565581" y="1478812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392545</xdr:colOff>
      <xdr:row>9</xdr:row>
      <xdr:rowOff>126815</xdr:rowOff>
    </xdr:from>
    <xdr:to>
      <xdr:col>11</xdr:col>
      <xdr:colOff>20411</xdr:colOff>
      <xdr:row>13</xdr:row>
      <xdr:rowOff>75569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659745" y="1704155"/>
          <a:ext cx="2066266" cy="649794"/>
        </a:xfrm>
        <a:prstGeom prst="rect">
          <a:avLst/>
        </a:prstGeom>
      </xdr:spPr>
    </xdr:pic>
    <xdr:clientData/>
  </xdr:twoCellAnchor>
  <xdr:twoCellAnchor>
    <xdr:from>
      <xdr:col>8</xdr:col>
      <xdr:colOff>300460</xdr:colOff>
      <xdr:row>9</xdr:row>
      <xdr:rowOff>147249</xdr:rowOff>
    </xdr:from>
    <xdr:to>
      <xdr:col>10</xdr:col>
      <xdr:colOff>458471</xdr:colOff>
      <xdr:row>11</xdr:row>
      <xdr:rowOff>124868</xdr:rowOff>
    </xdr:to>
    <xdr:sp macro="" textlink="">
      <xdr:nvSpPr>
        <xdr:cNvPr id="19" name="矩形 18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/>
      </xdr:nvSpPr>
      <xdr:spPr>
        <a:xfrm>
          <a:off x="5177260" y="1724589"/>
          <a:ext cx="1377211" cy="328139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 editAs="oneCell">
    <xdr:from>
      <xdr:col>7</xdr:col>
      <xdr:colOff>400034</xdr:colOff>
      <xdr:row>14</xdr:row>
      <xdr:rowOff>4962</xdr:rowOff>
    </xdr:from>
    <xdr:to>
      <xdr:col>11</xdr:col>
      <xdr:colOff>25066</xdr:colOff>
      <xdr:row>17</xdr:row>
      <xdr:rowOff>114784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667234" y="2458602"/>
          <a:ext cx="2063432" cy="635602"/>
        </a:xfrm>
        <a:prstGeom prst="rect">
          <a:avLst/>
        </a:prstGeom>
      </xdr:spPr>
    </xdr:pic>
    <xdr:clientData/>
  </xdr:twoCellAnchor>
  <xdr:twoCellAnchor>
    <xdr:from>
      <xdr:col>8</xdr:col>
      <xdr:colOff>405692</xdr:colOff>
      <xdr:row>14</xdr:row>
      <xdr:rowOff>25949</xdr:rowOff>
    </xdr:from>
    <xdr:to>
      <xdr:col>10</xdr:col>
      <xdr:colOff>446265</xdr:colOff>
      <xdr:row>17</xdr:row>
      <xdr:rowOff>24973</xdr:rowOff>
    </xdr:to>
    <xdr:sp macro="" textlink="">
      <xdr:nvSpPr>
        <xdr:cNvPr id="21" name="矩形 20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SpPr/>
      </xdr:nvSpPr>
      <xdr:spPr>
        <a:xfrm>
          <a:off x="5282492" y="2479589"/>
          <a:ext cx="1259773" cy="52480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 editAs="oneCell">
    <xdr:from>
      <xdr:col>7</xdr:col>
      <xdr:colOff>385484</xdr:colOff>
      <xdr:row>18</xdr:row>
      <xdr:rowOff>67228</xdr:rowOff>
    </xdr:from>
    <xdr:to>
      <xdr:col>11</xdr:col>
      <xdr:colOff>10516</xdr:colOff>
      <xdr:row>27</xdr:row>
      <xdr:rowOff>25878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2684" y="3221908"/>
          <a:ext cx="2063432" cy="1535990"/>
        </a:xfrm>
        <a:prstGeom prst="rect">
          <a:avLst/>
        </a:prstGeom>
      </xdr:spPr>
    </xdr:pic>
    <xdr:clientData/>
  </xdr:twoCellAnchor>
  <xdr:twoCellAnchor>
    <xdr:from>
      <xdr:col>10</xdr:col>
      <xdr:colOff>542910</xdr:colOff>
      <xdr:row>14</xdr:row>
      <xdr:rowOff>132666</xdr:rowOff>
    </xdr:from>
    <xdr:to>
      <xdr:col>13</xdr:col>
      <xdr:colOff>153973</xdr:colOff>
      <xdr:row>16</xdr:row>
      <xdr:rowOff>59145</xdr:rowOff>
    </xdr:to>
    <xdr:sp macro="" textlink="">
      <xdr:nvSpPr>
        <xdr:cNvPr id="23" name="TextBox 20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SpPr txBox="1">
          <a:spLocks noChangeArrowheads="1"/>
        </xdr:cNvSpPr>
      </xdr:nvSpPr>
      <xdr:spPr bwMode="auto">
        <a:xfrm>
          <a:off x="6638910" y="2586306"/>
          <a:ext cx="1439863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HA-MYCN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542910</xdr:colOff>
      <xdr:row>10</xdr:row>
      <xdr:rowOff>90296</xdr:rowOff>
    </xdr:from>
    <xdr:to>
      <xdr:col>13</xdr:col>
      <xdr:colOff>91321</xdr:colOff>
      <xdr:row>12</xdr:row>
      <xdr:rowOff>16775</xdr:rowOff>
    </xdr:to>
    <xdr:sp macro="" textlink="">
      <xdr:nvSpPr>
        <xdr:cNvPr id="24" name="文本框 37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SpPr txBox="1"/>
      </xdr:nvSpPr>
      <xdr:spPr>
        <a:xfrm>
          <a:off x="6638910" y="1842896"/>
          <a:ext cx="1377211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myc-FBW7</a:t>
          </a:r>
          <a:r>
            <a:rPr lang="en-US" altLang="zh-CN" sz="1200">
              <a:latin typeface="Symbol" panose="05050102010706020507" pitchFamily="18" charset="2"/>
            </a:rPr>
            <a:t>a </a:t>
          </a:r>
          <a:endParaRPr lang="zh-CN" altLang="en-US" sz="1200"/>
        </a:p>
      </xdr:txBody>
    </xdr:sp>
    <xdr:clientData/>
  </xdr:twoCellAnchor>
  <xdr:twoCellAnchor>
    <xdr:from>
      <xdr:col>6</xdr:col>
      <xdr:colOff>198749</xdr:colOff>
      <xdr:row>10</xdr:row>
      <xdr:rowOff>142555</xdr:rowOff>
    </xdr:from>
    <xdr:to>
      <xdr:col>8</xdr:col>
      <xdr:colOff>225045</xdr:colOff>
      <xdr:row>12</xdr:row>
      <xdr:rowOff>69034</xdr:rowOff>
    </xdr:to>
    <xdr:sp macro="" textlink="">
      <xdr:nvSpPr>
        <xdr:cNvPr id="25" name="文本框 38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SpPr txBox="1"/>
      </xdr:nvSpPr>
      <xdr:spPr>
        <a:xfrm>
          <a:off x="3856349" y="1895155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277484</xdr:colOff>
      <xdr:row>11</xdr:row>
      <xdr:rowOff>110041</xdr:rowOff>
    </xdr:from>
    <xdr:to>
      <xdr:col>7</xdr:col>
      <xdr:colOff>385484</xdr:colOff>
      <xdr:row>11</xdr:row>
      <xdr:rowOff>110041</xdr:rowOff>
    </xdr:to>
    <xdr:cxnSp macro="">
      <xdr:nvCxnSpPr>
        <xdr:cNvPr id="26" name="直接连接符 25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CxnSpPr/>
      </xdr:nvCxnSpPr>
      <xdr:spPr>
        <a:xfrm>
          <a:off x="4544684" y="2037901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283592</xdr:colOff>
      <xdr:row>15</xdr:row>
      <xdr:rowOff>98494</xdr:rowOff>
    </xdr:from>
    <xdr:to>
      <xdr:col>8</xdr:col>
      <xdr:colOff>309888</xdr:colOff>
      <xdr:row>17</xdr:row>
      <xdr:rowOff>24973</xdr:rowOff>
    </xdr:to>
    <xdr:sp macro="" textlink="">
      <xdr:nvSpPr>
        <xdr:cNvPr id="27" name="文本框 40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SpPr txBox="1"/>
      </xdr:nvSpPr>
      <xdr:spPr>
        <a:xfrm>
          <a:off x="3941192" y="2727394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278319</xdr:colOff>
      <xdr:row>16</xdr:row>
      <xdr:rowOff>65980</xdr:rowOff>
    </xdr:from>
    <xdr:to>
      <xdr:col>7</xdr:col>
      <xdr:colOff>386319</xdr:colOff>
      <xdr:row>16</xdr:row>
      <xdr:rowOff>65980</xdr:rowOff>
    </xdr:to>
    <xdr:cxnSp macro="">
      <xdr:nvCxnSpPr>
        <xdr:cNvPr id="28" name="直接连接符 27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CxnSpPr/>
      </xdr:nvCxnSpPr>
      <xdr:spPr>
        <a:xfrm>
          <a:off x="4545519" y="2870140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283592</xdr:colOff>
      <xdr:row>23</xdr:row>
      <xdr:rowOff>15312</xdr:rowOff>
    </xdr:from>
    <xdr:to>
      <xdr:col>8</xdr:col>
      <xdr:colOff>309888</xdr:colOff>
      <xdr:row>24</xdr:row>
      <xdr:rowOff>117051</xdr:rowOff>
    </xdr:to>
    <xdr:sp macro="" textlink="">
      <xdr:nvSpPr>
        <xdr:cNvPr id="29" name="文本框 42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SpPr txBox="1"/>
      </xdr:nvSpPr>
      <xdr:spPr>
        <a:xfrm>
          <a:off x="3941192" y="4046292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278319</xdr:colOff>
      <xdr:row>23</xdr:row>
      <xdr:rowOff>158058</xdr:rowOff>
    </xdr:from>
    <xdr:to>
      <xdr:col>7</xdr:col>
      <xdr:colOff>386319</xdr:colOff>
      <xdr:row>23</xdr:row>
      <xdr:rowOff>158058</xdr:rowOff>
    </xdr:to>
    <xdr:cxnSp macro="">
      <xdr:nvCxnSpPr>
        <xdr:cNvPr id="30" name="直接连接符 29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CxnSpPr/>
      </xdr:nvCxnSpPr>
      <xdr:spPr>
        <a:xfrm>
          <a:off x="4545519" y="4189038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309888</xdr:colOff>
      <xdr:row>4</xdr:row>
      <xdr:rowOff>167125</xdr:rowOff>
    </xdr:from>
    <xdr:to>
      <xdr:col>12</xdr:col>
      <xdr:colOff>67000</xdr:colOff>
      <xdr:row>6</xdr:row>
      <xdr:rowOff>93604</xdr:rowOff>
    </xdr:to>
    <xdr:sp macro="" textlink="">
      <xdr:nvSpPr>
        <xdr:cNvPr id="31" name="TextBox 5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SpPr txBox="1">
          <a:spLocks noChangeArrowheads="1"/>
        </xdr:cNvSpPr>
      </xdr:nvSpPr>
      <xdr:spPr bwMode="auto">
        <a:xfrm>
          <a:off x="5186688" y="868165"/>
          <a:ext cx="2195512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1    2    3    4    5    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98786</xdr:colOff>
      <xdr:row>3</xdr:row>
      <xdr:rowOff>0</xdr:rowOff>
    </xdr:from>
    <xdr:to>
      <xdr:col>3</xdr:col>
      <xdr:colOff>121141</xdr:colOff>
      <xdr:row>5</xdr:row>
      <xdr:rowOff>111145</xdr:rowOff>
    </xdr:to>
    <xdr:sp macro="" textlink="">
      <xdr:nvSpPr>
        <xdr:cNvPr id="2" name="TextBox 5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98786" y="525780"/>
          <a:ext cx="1851155" cy="461665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HA-MYCN</a:t>
          </a:r>
        </a:p>
        <a:p>
          <a:pPr>
            <a:defRPr/>
          </a:pP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4</xdr:row>
      <xdr:rowOff>59913</xdr:rowOff>
    </xdr:from>
    <xdr:to>
      <xdr:col>3</xdr:col>
      <xdr:colOff>608624</xdr:colOff>
      <xdr:row>5</xdr:row>
      <xdr:rowOff>161652</xdr:rowOff>
    </xdr:to>
    <xdr:sp macro="" textlink="">
      <xdr:nvSpPr>
        <xdr:cNvPr id="3" name="TextBox 6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60953"/>
          <a:ext cx="2437424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myc-FBW7</a:t>
          </a: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</a:t>
          </a:r>
          <a:endParaRPr lang="zh-CN" altLang="en-US" sz="1200">
            <a:latin typeface="Symbol" panose="05050102010706020507" pitchFamily="18" charset="2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127000</xdr:colOff>
      <xdr:row>5</xdr:row>
      <xdr:rowOff>173940</xdr:rowOff>
    </xdr:from>
    <xdr:to>
      <xdr:col>2</xdr:col>
      <xdr:colOff>78194</xdr:colOff>
      <xdr:row>7</xdr:row>
      <xdr:rowOff>100419</xdr:rowOff>
    </xdr:to>
    <xdr:sp macro="" textlink="">
      <xdr:nvSpPr>
        <xdr:cNvPr id="4" name="TextBox 7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 txBox="1">
          <a:spLocks noChangeArrowheads="1"/>
        </xdr:cNvSpPr>
      </xdr:nvSpPr>
      <xdr:spPr bwMode="auto">
        <a:xfrm>
          <a:off x="127000" y="1044797"/>
          <a:ext cx="1170394" cy="274822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Flag-EZH2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412615</xdr:colOff>
      <xdr:row>3</xdr:row>
      <xdr:rowOff>2176</xdr:rowOff>
    </xdr:from>
    <xdr:to>
      <xdr:col>7</xdr:col>
      <xdr:colOff>264048</xdr:colOff>
      <xdr:row>5</xdr:row>
      <xdr:rowOff>113321</xdr:rowOff>
    </xdr:to>
    <xdr:sp macro="" textlink="">
      <xdr:nvSpPr>
        <xdr:cNvPr id="5" name="TextBox 9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 txBox="1">
          <a:spLocks noChangeArrowheads="1"/>
        </xdr:cNvSpPr>
      </xdr:nvSpPr>
      <xdr:spPr bwMode="auto">
        <a:xfrm>
          <a:off x="1022215" y="527956"/>
          <a:ext cx="3509033" cy="461665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  +    +    +    +    +    +    +        </a:t>
          </a:r>
        </a:p>
        <a:p>
          <a:pPr>
            <a:defRPr/>
          </a:pP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425500</xdr:colOff>
      <xdr:row>4</xdr:row>
      <xdr:rowOff>77327</xdr:rowOff>
    </xdr:from>
    <xdr:to>
      <xdr:col>8</xdr:col>
      <xdr:colOff>45295</xdr:colOff>
      <xdr:row>7</xdr:row>
      <xdr:rowOff>13212</xdr:rowOff>
    </xdr:to>
    <xdr:sp macro="" textlink="">
      <xdr:nvSpPr>
        <xdr:cNvPr id="6" name="TextBox 10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 txBox="1">
          <a:spLocks noChangeArrowheads="1"/>
        </xdr:cNvSpPr>
      </xdr:nvSpPr>
      <xdr:spPr bwMode="auto">
        <a:xfrm>
          <a:off x="1035100" y="778367"/>
          <a:ext cx="3886995" cy="461665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 —   +    +    +    +    +    +        </a:t>
          </a:r>
        </a:p>
        <a:p>
          <a:pPr>
            <a:defRPr/>
          </a:pP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425500</xdr:colOff>
      <xdr:row>5</xdr:row>
      <xdr:rowOff>167782</xdr:rowOff>
    </xdr:from>
    <xdr:to>
      <xdr:col>9</xdr:col>
      <xdr:colOff>131488</xdr:colOff>
      <xdr:row>8</xdr:row>
      <xdr:rowOff>103667</xdr:rowOff>
    </xdr:to>
    <xdr:sp macro="" textlink="">
      <xdr:nvSpPr>
        <xdr:cNvPr id="7" name="TextBox 11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 txBox="1">
          <a:spLocks noChangeArrowheads="1"/>
        </xdr:cNvSpPr>
      </xdr:nvSpPr>
      <xdr:spPr bwMode="auto">
        <a:xfrm>
          <a:off x="1035100" y="1044082"/>
          <a:ext cx="4582788" cy="461665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 —   —  —                      +                                               </a:t>
          </a:r>
        </a:p>
        <a:p>
          <a:pPr>
            <a:defRPr/>
          </a:pP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70406</xdr:colOff>
      <xdr:row>6</xdr:row>
      <xdr:rowOff>44849</xdr:rowOff>
    </xdr:from>
    <xdr:to>
      <xdr:col>4</xdr:col>
      <xdr:colOff>238205</xdr:colOff>
      <xdr:row>7</xdr:row>
      <xdr:rowOff>67673</xdr:rowOff>
    </xdr:to>
    <xdr:sp macro="" textlink="">
      <xdr:nvSpPr>
        <xdr:cNvPr id="8" name="直角三角形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/>
      </xdr:nvSpPr>
      <xdr:spPr bwMode="auto">
        <a:xfrm flipH="1">
          <a:off x="1899206" y="1096409"/>
          <a:ext cx="777399" cy="198084"/>
        </a:xfrm>
        <a:prstGeom prst="rtTriangl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defRPr/>
          </a:pP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134014</xdr:colOff>
      <xdr:row>14</xdr:row>
      <xdr:rowOff>35666</xdr:rowOff>
    </xdr:from>
    <xdr:to>
      <xdr:col>7</xdr:col>
      <xdr:colOff>85207</xdr:colOff>
      <xdr:row>16</xdr:row>
      <xdr:rowOff>146811</xdr:rowOff>
    </xdr:to>
    <xdr:sp macro="" textlink="">
      <xdr:nvSpPr>
        <xdr:cNvPr id="9" name="TextBox 1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 txBox="1">
          <a:spLocks noChangeArrowheads="1"/>
        </xdr:cNvSpPr>
      </xdr:nvSpPr>
      <xdr:spPr bwMode="auto">
        <a:xfrm>
          <a:off x="3182014" y="2489306"/>
          <a:ext cx="1170393" cy="461665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Flag-EZH2</a:t>
          </a:r>
        </a:p>
        <a:p>
          <a:pPr>
            <a:defRPr/>
          </a:pP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117431</xdr:colOff>
      <xdr:row>10</xdr:row>
      <xdr:rowOff>51062</xdr:rowOff>
    </xdr:from>
    <xdr:to>
      <xdr:col>8</xdr:col>
      <xdr:colOff>45295</xdr:colOff>
      <xdr:row>12</xdr:row>
      <xdr:rowOff>162207</xdr:rowOff>
    </xdr:to>
    <xdr:sp macro="" textlink="">
      <xdr:nvSpPr>
        <xdr:cNvPr id="10" name="TextBox 16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SpPr txBox="1">
          <a:spLocks noChangeArrowheads="1"/>
        </xdr:cNvSpPr>
      </xdr:nvSpPr>
      <xdr:spPr bwMode="auto">
        <a:xfrm>
          <a:off x="3165431" y="1803662"/>
          <a:ext cx="1756664" cy="461665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HA-MYCN</a:t>
          </a:r>
        </a:p>
        <a:p>
          <a:pPr>
            <a:defRPr/>
          </a:pP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247879</xdr:colOff>
      <xdr:row>24</xdr:row>
      <xdr:rowOff>83162</xdr:rowOff>
    </xdr:from>
    <xdr:to>
      <xdr:col>6</xdr:col>
      <xdr:colOff>329494</xdr:colOff>
      <xdr:row>26</xdr:row>
      <xdr:rowOff>9641</xdr:rowOff>
    </xdr:to>
    <xdr:sp macro="" textlink="">
      <xdr:nvSpPr>
        <xdr:cNvPr id="11" name="文本框 11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 txBox="1">
          <a:spLocks noChangeArrowheads="1"/>
        </xdr:cNvSpPr>
      </xdr:nvSpPr>
      <xdr:spPr bwMode="auto">
        <a:xfrm>
          <a:off x="3295879" y="4289402"/>
          <a:ext cx="691215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actin</a:t>
          </a:r>
        </a:p>
      </xdr:txBody>
    </xdr:sp>
    <xdr:clientData/>
  </xdr:twoCellAnchor>
  <xdr:twoCellAnchor>
    <xdr:from>
      <xdr:col>0</xdr:col>
      <xdr:colOff>401585</xdr:colOff>
      <xdr:row>7</xdr:row>
      <xdr:rowOff>90184</xdr:rowOff>
    </xdr:from>
    <xdr:to>
      <xdr:col>3</xdr:col>
      <xdr:colOff>99664</xdr:colOff>
      <xdr:row>9</xdr:row>
      <xdr:rowOff>16663</xdr:rowOff>
    </xdr:to>
    <xdr:sp macro="" textlink="">
      <xdr:nvSpPr>
        <xdr:cNvPr id="12" name="TextBox 7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 txBox="1">
          <a:spLocks noChangeArrowheads="1"/>
        </xdr:cNvSpPr>
      </xdr:nvSpPr>
      <xdr:spPr bwMode="auto">
        <a:xfrm>
          <a:off x="401585" y="1317004"/>
          <a:ext cx="1526879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MG132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425500</xdr:colOff>
      <xdr:row>7</xdr:row>
      <xdr:rowOff>88008</xdr:rowOff>
    </xdr:from>
    <xdr:to>
      <xdr:col>6</xdr:col>
      <xdr:colOff>57593</xdr:colOff>
      <xdr:row>10</xdr:row>
      <xdr:rowOff>23893</xdr:rowOff>
    </xdr:to>
    <xdr:sp macro="" textlink="">
      <xdr:nvSpPr>
        <xdr:cNvPr id="13" name="TextBox 11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SpPr txBox="1">
          <a:spLocks noChangeArrowheads="1"/>
        </xdr:cNvSpPr>
      </xdr:nvSpPr>
      <xdr:spPr bwMode="auto">
        <a:xfrm>
          <a:off x="1035100" y="1314828"/>
          <a:ext cx="2680093" cy="461665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 —   —   +   —   —   —   +                                    </a:t>
          </a:r>
        </a:p>
        <a:p>
          <a:pPr>
            <a:defRPr/>
          </a:pP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112344</xdr:colOff>
      <xdr:row>19</xdr:row>
      <xdr:rowOff>5667</xdr:rowOff>
    </xdr:from>
    <xdr:to>
      <xdr:col>8</xdr:col>
      <xdr:colOff>233483</xdr:colOff>
      <xdr:row>21</xdr:row>
      <xdr:rowOff>116812</xdr:rowOff>
    </xdr:to>
    <xdr:sp macro="" textlink="">
      <xdr:nvSpPr>
        <xdr:cNvPr id="14" name="TextBox 14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 txBox="1">
          <a:spLocks noChangeArrowheads="1"/>
        </xdr:cNvSpPr>
      </xdr:nvSpPr>
      <xdr:spPr bwMode="auto">
        <a:xfrm>
          <a:off x="3160344" y="3335607"/>
          <a:ext cx="1949939" cy="461665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myc-FBW7</a:t>
          </a: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</a:t>
          </a:r>
        </a:p>
        <a:p>
          <a:pPr>
            <a:defRPr/>
          </a:pP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309426</xdr:colOff>
      <xdr:row>9</xdr:row>
      <xdr:rowOff>74999</xdr:rowOff>
    </xdr:from>
    <xdr:to>
      <xdr:col>5</xdr:col>
      <xdr:colOff>128090</xdr:colOff>
      <xdr:row>12</xdr:row>
      <xdr:rowOff>138197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9026" y="1652339"/>
          <a:ext cx="2257064" cy="588978"/>
        </a:xfrm>
        <a:prstGeom prst="rect">
          <a:avLst/>
        </a:prstGeom>
      </xdr:spPr>
    </xdr:pic>
    <xdr:clientData/>
  </xdr:twoCellAnchor>
  <xdr:twoCellAnchor editAs="oneCell">
    <xdr:from>
      <xdr:col>1</xdr:col>
      <xdr:colOff>309426</xdr:colOff>
      <xdr:row>13</xdr:row>
      <xdr:rowOff>25845</xdr:rowOff>
    </xdr:from>
    <xdr:to>
      <xdr:col>5</xdr:col>
      <xdr:colOff>123179</xdr:colOff>
      <xdr:row>16</xdr:row>
      <xdr:rowOff>155385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9026" y="2304225"/>
          <a:ext cx="2252153" cy="655320"/>
        </a:xfrm>
        <a:prstGeom prst="rect">
          <a:avLst/>
        </a:prstGeom>
      </xdr:spPr>
    </xdr:pic>
    <xdr:clientData/>
  </xdr:twoCellAnchor>
  <xdr:twoCellAnchor editAs="oneCell">
    <xdr:from>
      <xdr:col>1</xdr:col>
      <xdr:colOff>298591</xdr:colOff>
      <xdr:row>17</xdr:row>
      <xdr:rowOff>54916</xdr:rowOff>
    </xdr:from>
    <xdr:to>
      <xdr:col>5</xdr:col>
      <xdr:colOff>112344</xdr:colOff>
      <xdr:row>22</xdr:row>
      <xdr:rowOff>120292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8191" y="3034336"/>
          <a:ext cx="2252153" cy="941676"/>
        </a:xfrm>
        <a:prstGeom prst="rect">
          <a:avLst/>
        </a:prstGeom>
      </xdr:spPr>
    </xdr:pic>
    <xdr:clientData/>
  </xdr:twoCellAnchor>
  <xdr:twoCellAnchor>
    <xdr:from>
      <xdr:col>1</xdr:col>
      <xdr:colOff>427536</xdr:colOff>
      <xdr:row>18</xdr:row>
      <xdr:rowOff>88466</xdr:rowOff>
    </xdr:from>
    <xdr:to>
      <xdr:col>4</xdr:col>
      <xdr:colOff>537440</xdr:colOff>
      <xdr:row>20</xdr:row>
      <xdr:rowOff>84051</xdr:rowOff>
    </xdr:to>
    <xdr:sp macro="" textlink="">
      <xdr:nvSpPr>
        <xdr:cNvPr id="18" name="矩形 17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SpPr/>
      </xdr:nvSpPr>
      <xdr:spPr>
        <a:xfrm>
          <a:off x="1037136" y="3243146"/>
          <a:ext cx="1938704" cy="34610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 editAs="oneCell">
    <xdr:from>
      <xdr:col>1</xdr:col>
      <xdr:colOff>308816</xdr:colOff>
      <xdr:row>23</xdr:row>
      <xdr:rowOff>19122</xdr:rowOff>
    </xdr:from>
    <xdr:to>
      <xdr:col>5</xdr:col>
      <xdr:colOff>247879</xdr:colOff>
      <xdr:row>27</xdr:row>
      <xdr:rowOff>73682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260" t="14141" r="20390" b="63269"/>
        <a:stretch/>
      </xdr:blipFill>
      <xdr:spPr>
        <a:xfrm>
          <a:off x="918416" y="4050102"/>
          <a:ext cx="2377463" cy="755600"/>
        </a:xfrm>
        <a:prstGeom prst="rect">
          <a:avLst/>
        </a:prstGeom>
      </xdr:spPr>
    </xdr:pic>
    <xdr:clientData/>
  </xdr:twoCellAnchor>
  <xdr:twoCellAnchor>
    <xdr:from>
      <xdr:col>0</xdr:col>
      <xdr:colOff>176724</xdr:colOff>
      <xdr:row>10</xdr:row>
      <xdr:rowOff>79401</xdr:rowOff>
    </xdr:from>
    <xdr:to>
      <xdr:col>2</xdr:col>
      <xdr:colOff>203020</xdr:colOff>
      <xdr:row>12</xdr:row>
      <xdr:rowOff>5880</xdr:rowOff>
    </xdr:to>
    <xdr:sp macro="" textlink="">
      <xdr:nvSpPr>
        <xdr:cNvPr id="20" name="文本框 31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SpPr txBox="1"/>
      </xdr:nvSpPr>
      <xdr:spPr>
        <a:xfrm>
          <a:off x="176724" y="1832001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183759</xdr:colOff>
      <xdr:row>11</xdr:row>
      <xdr:rowOff>46887</xdr:rowOff>
    </xdr:from>
    <xdr:to>
      <xdr:col>1</xdr:col>
      <xdr:colOff>291759</xdr:colOff>
      <xdr:row>11</xdr:row>
      <xdr:rowOff>46887</xdr:rowOff>
    </xdr:to>
    <xdr:cxnSp macro="">
      <xdr:nvCxnSpPr>
        <xdr:cNvPr id="21" name="直接连接符 20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CxnSpPr/>
      </xdr:nvCxnSpPr>
      <xdr:spPr>
        <a:xfrm>
          <a:off x="793359" y="1974747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121646</xdr:colOff>
      <xdr:row>19</xdr:row>
      <xdr:rowOff>20168</xdr:rowOff>
    </xdr:from>
    <xdr:to>
      <xdr:col>2</xdr:col>
      <xdr:colOff>147942</xdr:colOff>
      <xdr:row>20</xdr:row>
      <xdr:rowOff>121907</xdr:rowOff>
    </xdr:to>
    <xdr:sp macro="" textlink="">
      <xdr:nvSpPr>
        <xdr:cNvPr id="22" name="文本框 35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SpPr txBox="1"/>
      </xdr:nvSpPr>
      <xdr:spPr>
        <a:xfrm>
          <a:off x="121646" y="3350108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178356</xdr:colOff>
      <xdr:row>19</xdr:row>
      <xdr:rowOff>162914</xdr:rowOff>
    </xdr:from>
    <xdr:to>
      <xdr:col>1</xdr:col>
      <xdr:colOff>286356</xdr:colOff>
      <xdr:row>19</xdr:row>
      <xdr:rowOff>162914</xdr:rowOff>
    </xdr:to>
    <xdr:cxnSp macro="">
      <xdr:nvCxnSpPr>
        <xdr:cNvPr id="23" name="直接连接符 22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CxnSpPr/>
      </xdr:nvCxnSpPr>
      <xdr:spPr>
        <a:xfrm>
          <a:off x="787956" y="3492854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206772</xdr:colOff>
      <xdr:row>25</xdr:row>
      <xdr:rowOff>39656</xdr:rowOff>
    </xdr:from>
    <xdr:to>
      <xdr:col>2</xdr:col>
      <xdr:colOff>233068</xdr:colOff>
      <xdr:row>26</xdr:row>
      <xdr:rowOff>141395</xdr:rowOff>
    </xdr:to>
    <xdr:sp macro="" textlink="">
      <xdr:nvSpPr>
        <xdr:cNvPr id="24" name="文本框 39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SpPr txBox="1"/>
      </xdr:nvSpPr>
      <xdr:spPr>
        <a:xfrm>
          <a:off x="206772" y="4421156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202522</xdr:colOff>
      <xdr:row>26</xdr:row>
      <xdr:rowOff>7142</xdr:rowOff>
    </xdr:from>
    <xdr:to>
      <xdr:col>1</xdr:col>
      <xdr:colOff>310522</xdr:colOff>
      <xdr:row>26</xdr:row>
      <xdr:rowOff>7142</xdr:rowOff>
    </xdr:to>
    <xdr:cxnSp macro="">
      <xdr:nvCxnSpPr>
        <xdr:cNvPr id="25" name="直接连接符 24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CxnSpPr/>
      </xdr:nvCxnSpPr>
      <xdr:spPr>
        <a:xfrm>
          <a:off x="812122" y="4563902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183556</xdr:colOff>
      <xdr:row>14</xdr:row>
      <xdr:rowOff>78354</xdr:rowOff>
    </xdr:from>
    <xdr:to>
      <xdr:col>2</xdr:col>
      <xdr:colOff>209852</xdr:colOff>
      <xdr:row>16</xdr:row>
      <xdr:rowOff>4833</xdr:rowOff>
    </xdr:to>
    <xdr:sp macro="" textlink="">
      <xdr:nvSpPr>
        <xdr:cNvPr id="26" name="文本框 41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SpPr txBox="1"/>
      </xdr:nvSpPr>
      <xdr:spPr>
        <a:xfrm>
          <a:off x="183556" y="2531994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190591</xdr:colOff>
      <xdr:row>15</xdr:row>
      <xdr:rowOff>45840</xdr:rowOff>
    </xdr:from>
    <xdr:to>
      <xdr:col>1</xdr:col>
      <xdr:colOff>298591</xdr:colOff>
      <xdr:row>15</xdr:row>
      <xdr:rowOff>45840</xdr:rowOff>
    </xdr:to>
    <xdr:cxnSp macro="">
      <xdr:nvCxnSpPr>
        <xdr:cNvPr id="27" name="直接连接符 26">
          <a:extLst>
            <a:ext uri="{FF2B5EF4-FFF2-40B4-BE49-F238E27FC236}">
              <a16:creationId xmlns:a16="http://schemas.microsoft.com/office/drawing/2014/main" id="{00000000-0008-0000-0C00-00001B000000}"/>
            </a:ext>
          </a:extLst>
        </xdr:cNvPr>
        <xdr:cNvCxnSpPr/>
      </xdr:nvCxnSpPr>
      <xdr:spPr>
        <a:xfrm>
          <a:off x="800191" y="2674740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164207</xdr:colOff>
      <xdr:row>9</xdr:row>
      <xdr:rowOff>101351</xdr:rowOff>
    </xdr:from>
    <xdr:to>
      <xdr:col>5</xdr:col>
      <xdr:colOff>440119</xdr:colOff>
      <xdr:row>13</xdr:row>
      <xdr:rowOff>105751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73807" y="1678691"/>
          <a:ext cx="2714312" cy="70544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550748</xdr:colOff>
      <xdr:row>7</xdr:row>
      <xdr:rowOff>125192</xdr:rowOff>
    </xdr:from>
    <xdr:to>
      <xdr:col>1</xdr:col>
      <xdr:colOff>558941</xdr:colOff>
      <xdr:row>9</xdr:row>
      <xdr:rowOff>51671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>
          <a:spLocks noChangeArrowheads="1"/>
        </xdr:cNvSpPr>
      </xdr:nvSpPr>
      <xdr:spPr bwMode="auto">
        <a:xfrm>
          <a:off x="550748" y="1352012"/>
          <a:ext cx="617793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>
              <a:cs typeface="Arial" panose="020B0604020202020204" pitchFamily="34" charset="0"/>
            </a:rPr>
            <a:t>CHX</a:t>
          </a:r>
          <a:endParaRPr lang="zh-CN" altLang="en-US" sz="1200"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142133</xdr:colOff>
      <xdr:row>6</xdr:row>
      <xdr:rowOff>2577</xdr:rowOff>
    </xdr:from>
    <xdr:to>
      <xdr:col>2</xdr:col>
      <xdr:colOff>301139</xdr:colOff>
      <xdr:row>7</xdr:row>
      <xdr:rowOff>104316</xdr:rowOff>
    </xdr:to>
    <xdr:sp macro="" textlink="">
      <xdr:nvSpPr>
        <xdr:cNvPr id="4" name="TextBox 5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 txBox="1">
          <a:spLocks noChangeArrowheads="1"/>
        </xdr:cNvSpPr>
      </xdr:nvSpPr>
      <xdr:spPr bwMode="auto">
        <a:xfrm>
          <a:off x="142133" y="1054137"/>
          <a:ext cx="1378206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>
              <a:cs typeface="Arial" panose="020B0604020202020204" pitchFamily="34" charset="0"/>
            </a:rPr>
            <a:t>Flag-EZH2</a:t>
          </a:r>
          <a:endParaRPr lang="zh-CN" altLang="en-US" sz="1200"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167648</xdr:colOff>
      <xdr:row>3</xdr:row>
      <xdr:rowOff>21659</xdr:rowOff>
    </xdr:from>
    <xdr:to>
      <xdr:col>2</xdr:col>
      <xdr:colOff>47612</xdr:colOff>
      <xdr:row>4</xdr:row>
      <xdr:rowOff>123398</xdr:rowOff>
    </xdr:to>
    <xdr:sp macro="" textlink="">
      <xdr:nvSpPr>
        <xdr:cNvPr id="5" name="TextBox 6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 txBox="1">
          <a:spLocks noChangeArrowheads="1"/>
        </xdr:cNvSpPr>
      </xdr:nvSpPr>
      <xdr:spPr bwMode="auto">
        <a:xfrm>
          <a:off x="167648" y="547439"/>
          <a:ext cx="1099164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>
              <a:cs typeface="Arial" panose="020B0604020202020204" pitchFamily="34" charset="0"/>
            </a:rPr>
            <a:t>HA-MYCN</a:t>
          </a:r>
          <a:endParaRPr lang="zh-CN" altLang="en-US" sz="1200"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22860</xdr:colOff>
      <xdr:row>4</xdr:row>
      <xdr:rowOff>88741</xdr:rowOff>
    </xdr:from>
    <xdr:to>
      <xdr:col>1</xdr:col>
      <xdr:colOff>554263</xdr:colOff>
      <xdr:row>6</xdr:row>
      <xdr:rowOff>15220</xdr:rowOff>
    </xdr:to>
    <xdr:sp macro="" textlink="">
      <xdr:nvSpPr>
        <xdr:cNvPr id="6" name="TextBox 7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 txBox="1">
          <a:spLocks noChangeArrowheads="1"/>
        </xdr:cNvSpPr>
      </xdr:nvSpPr>
      <xdr:spPr bwMode="auto">
        <a:xfrm>
          <a:off x="22860" y="789781"/>
          <a:ext cx="1141003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>
              <a:cs typeface="Arial" panose="020B0604020202020204" pitchFamily="34" charset="0"/>
            </a:rPr>
            <a:t>myc-FBW7</a:t>
          </a: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</a:t>
          </a:r>
          <a:endParaRPr lang="zh-CN" altLang="en-US" sz="1200">
            <a:latin typeface="Symbol" panose="05050102010706020507" pitchFamily="18" charset="2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363047</xdr:colOff>
      <xdr:row>3</xdr:row>
      <xdr:rowOff>0</xdr:rowOff>
    </xdr:from>
    <xdr:to>
      <xdr:col>6</xdr:col>
      <xdr:colOff>190040</xdr:colOff>
      <xdr:row>4</xdr:row>
      <xdr:rowOff>101739</xdr:rowOff>
    </xdr:to>
    <xdr:sp macro="" textlink="">
      <xdr:nvSpPr>
        <xdr:cNvPr id="7" name="TextBox 8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 txBox="1">
          <a:spLocks noChangeArrowheads="1"/>
        </xdr:cNvSpPr>
      </xdr:nvSpPr>
      <xdr:spPr bwMode="auto">
        <a:xfrm>
          <a:off x="972647" y="525780"/>
          <a:ext cx="2874993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>
              <a:cs typeface="Arial" panose="020B0604020202020204" pitchFamily="34" charset="0"/>
            </a:rPr>
            <a:t>  +    +    +     +     +     +    +     +</a:t>
          </a:r>
          <a:endParaRPr lang="zh-CN" altLang="en-US" sz="1200"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363047</xdr:colOff>
      <xdr:row>4</xdr:row>
      <xdr:rowOff>86518</xdr:rowOff>
    </xdr:from>
    <xdr:to>
      <xdr:col>6</xdr:col>
      <xdr:colOff>190040</xdr:colOff>
      <xdr:row>6</xdr:row>
      <xdr:rowOff>12997</xdr:rowOff>
    </xdr:to>
    <xdr:sp macro="" textlink="">
      <xdr:nvSpPr>
        <xdr:cNvPr id="8" name="TextBox 9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 txBox="1">
          <a:spLocks noChangeArrowheads="1"/>
        </xdr:cNvSpPr>
      </xdr:nvSpPr>
      <xdr:spPr bwMode="auto">
        <a:xfrm>
          <a:off x="972647" y="787558"/>
          <a:ext cx="2874993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>
              <a:cs typeface="Arial" panose="020B0604020202020204" pitchFamily="34" charset="0"/>
            </a:rPr>
            <a:t>  +    +    +     +     +     +    +     +</a:t>
          </a:r>
          <a:endParaRPr lang="zh-CN" altLang="en-US" sz="1200"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363047</xdr:colOff>
      <xdr:row>5</xdr:row>
      <xdr:rowOff>165883</xdr:rowOff>
    </xdr:from>
    <xdr:to>
      <xdr:col>5</xdr:col>
      <xdr:colOff>569641</xdr:colOff>
      <xdr:row>7</xdr:row>
      <xdr:rowOff>92362</xdr:rowOff>
    </xdr:to>
    <xdr:sp macro="" textlink="">
      <xdr:nvSpPr>
        <xdr:cNvPr id="9" name="TextBox 10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 txBox="1">
          <a:spLocks noChangeArrowheads="1"/>
        </xdr:cNvSpPr>
      </xdr:nvSpPr>
      <xdr:spPr bwMode="auto">
        <a:xfrm>
          <a:off x="972647" y="1042183"/>
          <a:ext cx="2644994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>
              <a:cs typeface="Arial" panose="020B0604020202020204" pitchFamily="34" charset="0"/>
            </a:rPr>
            <a:t> —   —   —   —    +     +    +     +</a:t>
          </a:r>
          <a:endParaRPr lang="zh-CN" altLang="en-US" sz="1200"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361748</xdr:colOff>
      <xdr:row>7</xdr:row>
      <xdr:rowOff>125191</xdr:rowOff>
    </xdr:from>
    <xdr:to>
      <xdr:col>6</xdr:col>
      <xdr:colOff>303741</xdr:colOff>
      <xdr:row>9</xdr:row>
      <xdr:rowOff>51670</xdr:rowOff>
    </xdr:to>
    <xdr:sp macro="" textlink="">
      <xdr:nvSpPr>
        <xdr:cNvPr id="10" name="TextBox 11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SpPr txBox="1">
          <a:spLocks noChangeArrowheads="1"/>
        </xdr:cNvSpPr>
      </xdr:nvSpPr>
      <xdr:spPr bwMode="auto">
        <a:xfrm>
          <a:off x="971348" y="1352011"/>
          <a:ext cx="2989993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>
              <a:cs typeface="Arial" panose="020B0604020202020204" pitchFamily="34" charset="0"/>
            </a:rPr>
            <a:t>  0    20   40   60   0    20  40   60</a:t>
          </a:r>
          <a:endParaRPr lang="zh-CN" altLang="en-US" sz="1200"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206938</xdr:colOff>
      <xdr:row>7</xdr:row>
      <xdr:rowOff>104312</xdr:rowOff>
    </xdr:from>
    <xdr:to>
      <xdr:col>6</xdr:col>
      <xdr:colOff>519933</xdr:colOff>
      <xdr:row>9</xdr:row>
      <xdr:rowOff>30791</xdr:rowOff>
    </xdr:to>
    <xdr:sp macro="" textlink="">
      <xdr:nvSpPr>
        <xdr:cNvPr id="11" name="TextBox 12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 txBox="1">
          <a:spLocks noChangeArrowheads="1"/>
        </xdr:cNvSpPr>
      </xdr:nvSpPr>
      <xdr:spPr bwMode="auto">
        <a:xfrm>
          <a:off x="3254938" y="1331132"/>
          <a:ext cx="92259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>
              <a:cs typeface="Arial" panose="020B0604020202020204" pitchFamily="34" charset="0"/>
            </a:rPr>
            <a:t>min</a:t>
          </a:r>
          <a:endParaRPr lang="zh-CN" altLang="en-US" sz="1200"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426494</xdr:colOff>
      <xdr:row>10</xdr:row>
      <xdr:rowOff>126908</xdr:rowOff>
    </xdr:from>
    <xdr:to>
      <xdr:col>7</xdr:col>
      <xdr:colOff>591608</xdr:colOff>
      <xdr:row>12</xdr:row>
      <xdr:rowOff>53387</xdr:rowOff>
    </xdr:to>
    <xdr:sp macro="" textlink="">
      <xdr:nvSpPr>
        <xdr:cNvPr id="12" name="TextBox 13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 txBox="1">
          <a:spLocks noChangeArrowheads="1"/>
        </xdr:cNvSpPr>
      </xdr:nvSpPr>
      <xdr:spPr bwMode="auto">
        <a:xfrm>
          <a:off x="3474494" y="1879508"/>
          <a:ext cx="1384314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cs typeface="Arial" panose="020B0604020202020204" pitchFamily="34" charset="0"/>
            </a:rPr>
            <a:t>HA-MYCN</a:t>
          </a:r>
          <a:endParaRPr lang="zh-CN" altLang="en-US" sz="1200"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571929</xdr:colOff>
      <xdr:row>22</xdr:row>
      <xdr:rowOff>111871</xdr:rowOff>
    </xdr:from>
    <xdr:to>
      <xdr:col>7</xdr:col>
      <xdr:colOff>158655</xdr:colOff>
      <xdr:row>24</xdr:row>
      <xdr:rowOff>38350</xdr:rowOff>
    </xdr:to>
    <xdr:sp macro="" textlink="">
      <xdr:nvSpPr>
        <xdr:cNvPr id="13" name="TextBox 18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 txBox="1"/>
      </xdr:nvSpPr>
      <xdr:spPr bwMode="auto">
        <a:xfrm>
          <a:off x="3619929" y="3967591"/>
          <a:ext cx="80592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a</a:t>
          </a:r>
          <a:r>
            <a:rPr lang="en-US" altLang="zh-CN" sz="1200">
              <a:latin typeface="Arial" panose="020B0604020202020204" pitchFamily="34" charset="0"/>
              <a:ea typeface="Arial Unicode MS" panose="020B0604020202020204" charset="-122"/>
              <a:cs typeface="Arial" panose="020B0604020202020204" pitchFamily="34" charset="0"/>
            </a:rPr>
            <a:t>ctin</a:t>
          </a:r>
          <a:endParaRPr lang="zh-CN" altLang="en-US" sz="1200">
            <a:latin typeface="Arial" panose="020B0604020202020204" pitchFamily="34" charset="0"/>
            <a:ea typeface="Arial Unicode MS" panose="020B0604020202020204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58635</xdr:colOff>
      <xdr:row>18</xdr:row>
      <xdr:rowOff>159152</xdr:rowOff>
    </xdr:from>
    <xdr:to>
      <xdr:col>8</xdr:col>
      <xdr:colOff>258675</xdr:colOff>
      <xdr:row>20</xdr:row>
      <xdr:rowOff>85631</xdr:rowOff>
    </xdr:to>
    <xdr:sp macro="" textlink="">
      <xdr:nvSpPr>
        <xdr:cNvPr id="14" name="TextBox 19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 txBox="1"/>
      </xdr:nvSpPr>
      <xdr:spPr bwMode="auto">
        <a:xfrm>
          <a:off x="3716235" y="3313832"/>
          <a:ext cx="1419240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latin typeface="Arial" panose="020B0604020202020204" pitchFamily="34" charset="0"/>
              <a:ea typeface="Arial Unicode MS" panose="020B0604020202020204" charset="-122"/>
              <a:cs typeface="Arial" panose="020B0604020202020204" pitchFamily="34" charset="0"/>
            </a:rPr>
            <a:t>Flag-EZH2</a:t>
          </a:r>
          <a:endParaRPr lang="zh-CN" altLang="en-US" sz="1200">
            <a:latin typeface="Arial" panose="020B0604020202020204" pitchFamily="34" charset="0"/>
            <a:ea typeface="Arial Unicode MS" panose="020B0604020202020204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164207</xdr:colOff>
      <xdr:row>21</xdr:row>
      <xdr:rowOff>172349</xdr:rowOff>
    </xdr:from>
    <xdr:to>
      <xdr:col>5</xdr:col>
      <xdr:colOff>603809</xdr:colOff>
      <xdr:row>25</xdr:row>
      <xdr:rowOff>129550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73807" y="3852809"/>
          <a:ext cx="2878002" cy="658241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76121</xdr:colOff>
      <xdr:row>11</xdr:row>
      <xdr:rowOff>98079</xdr:rowOff>
    </xdr:from>
    <xdr:to>
      <xdr:col>2</xdr:col>
      <xdr:colOff>102417</xdr:colOff>
      <xdr:row>13</xdr:row>
      <xdr:rowOff>24558</xdr:rowOff>
    </xdr:to>
    <xdr:sp macro="" textlink="">
      <xdr:nvSpPr>
        <xdr:cNvPr id="16" name="文本框 27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SpPr txBox="1"/>
      </xdr:nvSpPr>
      <xdr:spPr>
        <a:xfrm>
          <a:off x="76121" y="2025939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75536</xdr:colOff>
      <xdr:row>12</xdr:row>
      <xdr:rowOff>65565</xdr:rowOff>
    </xdr:from>
    <xdr:to>
      <xdr:col>1</xdr:col>
      <xdr:colOff>183536</xdr:colOff>
      <xdr:row>12</xdr:row>
      <xdr:rowOff>65565</xdr:rowOff>
    </xdr:to>
    <xdr:cxnSp macro="">
      <xdr:nvCxnSpPr>
        <xdr:cNvPr id="17" name="直接连接符 16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CxnSpPr/>
      </xdr:nvCxnSpPr>
      <xdr:spPr>
        <a:xfrm>
          <a:off x="685136" y="2168685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</xdr:row>
      <xdr:rowOff>100356</xdr:rowOff>
    </xdr:from>
    <xdr:to>
      <xdr:col>2</xdr:col>
      <xdr:colOff>26296</xdr:colOff>
      <xdr:row>17</xdr:row>
      <xdr:rowOff>26835</xdr:rowOff>
    </xdr:to>
    <xdr:sp macro="" textlink="">
      <xdr:nvSpPr>
        <xdr:cNvPr id="18" name="文本框 31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SpPr txBox="1"/>
      </xdr:nvSpPr>
      <xdr:spPr>
        <a:xfrm>
          <a:off x="0" y="2729256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64330</xdr:colOff>
      <xdr:row>16</xdr:row>
      <xdr:rowOff>67842</xdr:rowOff>
    </xdr:from>
    <xdr:to>
      <xdr:col>1</xdr:col>
      <xdr:colOff>172330</xdr:colOff>
      <xdr:row>16</xdr:row>
      <xdr:rowOff>67842</xdr:rowOff>
    </xdr:to>
    <xdr:cxnSp macro="">
      <xdr:nvCxnSpPr>
        <xdr:cNvPr id="19" name="直接连接符 18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CxnSpPr/>
      </xdr:nvCxnSpPr>
      <xdr:spPr>
        <a:xfrm>
          <a:off x="673930" y="2872002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53340</xdr:colOff>
      <xdr:row>23</xdr:row>
      <xdr:rowOff>37010</xdr:rowOff>
    </xdr:from>
    <xdr:to>
      <xdr:col>2</xdr:col>
      <xdr:colOff>79636</xdr:colOff>
      <xdr:row>24</xdr:row>
      <xdr:rowOff>138749</xdr:rowOff>
    </xdr:to>
    <xdr:sp macro="" textlink="">
      <xdr:nvSpPr>
        <xdr:cNvPr id="20" name="文本框 33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SpPr txBox="1"/>
      </xdr:nvSpPr>
      <xdr:spPr>
        <a:xfrm>
          <a:off x="53340" y="4067990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64330</xdr:colOff>
      <xdr:row>24</xdr:row>
      <xdr:rowOff>4496</xdr:rowOff>
    </xdr:from>
    <xdr:to>
      <xdr:col>1</xdr:col>
      <xdr:colOff>172330</xdr:colOff>
      <xdr:row>24</xdr:row>
      <xdr:rowOff>4496</xdr:rowOff>
    </xdr:to>
    <xdr:cxnSp macro="">
      <xdr:nvCxnSpPr>
        <xdr:cNvPr id="21" name="直接连接符 20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CxnSpPr/>
      </xdr:nvCxnSpPr>
      <xdr:spPr>
        <a:xfrm>
          <a:off x="673930" y="4210736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164207</xdr:colOff>
      <xdr:row>14</xdr:row>
      <xdr:rowOff>22335</xdr:rowOff>
    </xdr:from>
    <xdr:to>
      <xdr:col>5</xdr:col>
      <xdr:colOff>603809</xdr:colOff>
      <xdr:row>17</xdr:row>
      <xdr:rowOff>76174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807" y="2475975"/>
          <a:ext cx="2878002" cy="579619"/>
        </a:xfrm>
        <a:prstGeom prst="rect">
          <a:avLst/>
        </a:prstGeom>
      </xdr:spPr>
    </xdr:pic>
    <xdr:clientData/>
  </xdr:twoCellAnchor>
  <xdr:twoCellAnchor editAs="oneCell">
    <xdr:from>
      <xdr:col>1</xdr:col>
      <xdr:colOff>148810</xdr:colOff>
      <xdr:row>17</xdr:row>
      <xdr:rowOff>167223</xdr:rowOff>
    </xdr:from>
    <xdr:to>
      <xdr:col>6</xdr:col>
      <xdr:colOff>107992</xdr:colOff>
      <xdr:row>21</xdr:row>
      <xdr:rowOff>77562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8410" y="3146643"/>
          <a:ext cx="3007182" cy="611379"/>
        </a:xfrm>
        <a:prstGeom prst="rect">
          <a:avLst/>
        </a:prstGeom>
      </xdr:spPr>
    </xdr:pic>
    <xdr:clientData/>
  </xdr:twoCellAnchor>
  <xdr:twoCellAnchor>
    <xdr:from>
      <xdr:col>0</xdr:col>
      <xdr:colOff>60960</xdr:colOff>
      <xdr:row>19</xdr:row>
      <xdr:rowOff>119609</xdr:rowOff>
    </xdr:from>
    <xdr:to>
      <xdr:col>2</xdr:col>
      <xdr:colOff>87256</xdr:colOff>
      <xdr:row>21</xdr:row>
      <xdr:rowOff>46088</xdr:rowOff>
    </xdr:to>
    <xdr:sp macro="" textlink="">
      <xdr:nvSpPr>
        <xdr:cNvPr id="24" name="文本框 35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SpPr txBox="1"/>
      </xdr:nvSpPr>
      <xdr:spPr>
        <a:xfrm>
          <a:off x="60960" y="3449549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64330</xdr:colOff>
      <xdr:row>20</xdr:row>
      <xdr:rowOff>87095</xdr:rowOff>
    </xdr:from>
    <xdr:to>
      <xdr:col>1</xdr:col>
      <xdr:colOff>172330</xdr:colOff>
      <xdr:row>20</xdr:row>
      <xdr:rowOff>87095</xdr:rowOff>
    </xdr:to>
    <xdr:cxnSp macro="">
      <xdr:nvCxnSpPr>
        <xdr:cNvPr id="25" name="直接连接符 24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CxnSpPr/>
      </xdr:nvCxnSpPr>
      <xdr:spPr>
        <a:xfrm>
          <a:off x="673930" y="3592295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569929</xdr:colOff>
      <xdr:row>14</xdr:row>
      <xdr:rowOff>176213</xdr:rowOff>
    </xdr:from>
    <xdr:to>
      <xdr:col>8</xdr:col>
      <xdr:colOff>125443</xdr:colOff>
      <xdr:row>16</xdr:row>
      <xdr:rowOff>106037</xdr:rowOff>
    </xdr:to>
    <xdr:sp macro="" textlink="">
      <xdr:nvSpPr>
        <xdr:cNvPr id="26" name="TextBox 13">
          <a:extLst>
            <a:ext uri="{FF2B5EF4-FFF2-40B4-BE49-F238E27FC236}">
              <a16:creationId xmlns:a16="http://schemas.microsoft.com/office/drawing/2014/main" id="{00000000-0008-0000-0D00-00001A000000}"/>
            </a:ext>
          </a:extLst>
        </xdr:cNvPr>
        <xdr:cNvSpPr txBox="1">
          <a:spLocks noChangeArrowheads="1"/>
        </xdr:cNvSpPr>
      </xdr:nvSpPr>
      <xdr:spPr bwMode="auto">
        <a:xfrm>
          <a:off x="3617929" y="2686331"/>
          <a:ext cx="1384314" cy="2884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myc</a:t>
          </a: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FBW7</a:t>
          </a: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</a:t>
          </a:r>
          <a:endParaRPr lang="zh-CN" altLang="en-US" sz="1200">
            <a:latin typeface="Symbol" panose="05050102010706020507" pitchFamily="18" charset="2"/>
            <a:cs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345360</xdr:colOff>
      <xdr:row>1</xdr:row>
      <xdr:rowOff>0</xdr:rowOff>
    </xdr:from>
    <xdr:to>
      <xdr:col>10</xdr:col>
      <xdr:colOff>62785</xdr:colOff>
      <xdr:row>2</xdr:row>
      <xdr:rowOff>101739</xdr:rowOff>
    </xdr:to>
    <xdr:sp macro="" textlink="">
      <xdr:nvSpPr>
        <xdr:cNvPr id="2" name="TextBox 5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5222160" y="175260"/>
          <a:ext cx="936625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Calibri"/>
            </a:rPr>
            <a:t>Input</a:t>
          </a:r>
          <a:endParaRPr lang="zh-CN" altLang="en-US" sz="1200">
            <a:solidFill>
              <a:prstClr val="black"/>
            </a:solidFill>
            <a:latin typeface="Calibri"/>
          </a:endParaRPr>
        </a:p>
      </xdr:txBody>
    </xdr:sp>
    <xdr:clientData/>
  </xdr:twoCellAnchor>
  <xdr:twoCellAnchor>
    <xdr:from>
      <xdr:col>1</xdr:col>
      <xdr:colOff>586703</xdr:colOff>
      <xdr:row>4</xdr:row>
      <xdr:rowOff>106131</xdr:rowOff>
    </xdr:from>
    <xdr:to>
      <xdr:col>7</xdr:col>
      <xdr:colOff>240628</xdr:colOff>
      <xdr:row>6</xdr:row>
      <xdr:rowOff>32610</xdr:rowOff>
    </xdr:to>
    <xdr:sp macro="" textlink="">
      <xdr:nvSpPr>
        <xdr:cNvPr id="3" name="TextBox 10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 txBox="1">
          <a:spLocks noChangeArrowheads="1"/>
        </xdr:cNvSpPr>
      </xdr:nvSpPr>
      <xdr:spPr bwMode="auto">
        <a:xfrm>
          <a:off x="1196303" y="807171"/>
          <a:ext cx="3311525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Ubi      —      +       +       +       +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8383</xdr:colOff>
      <xdr:row>3</xdr:row>
      <xdr:rowOff>61240</xdr:rowOff>
    </xdr:from>
    <xdr:to>
      <xdr:col>8</xdr:col>
      <xdr:colOff>494158</xdr:colOff>
      <xdr:row>4</xdr:row>
      <xdr:rowOff>162979</xdr:rowOff>
    </xdr:to>
    <xdr:sp macro="" textlink="">
      <xdr:nvSpPr>
        <xdr:cNvPr id="4" name="TextBox 11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 txBox="1">
          <a:spLocks noChangeArrowheads="1"/>
        </xdr:cNvSpPr>
      </xdr:nvSpPr>
      <xdr:spPr bwMode="auto">
        <a:xfrm>
          <a:off x="617983" y="587020"/>
          <a:ext cx="4752975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SBP-MYCN      +       +       +       +       +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589782</xdr:colOff>
      <xdr:row>5</xdr:row>
      <xdr:rowOff>170033</xdr:rowOff>
    </xdr:from>
    <xdr:to>
      <xdr:col>7</xdr:col>
      <xdr:colOff>138932</xdr:colOff>
      <xdr:row>7</xdr:row>
      <xdr:rowOff>96512</xdr:rowOff>
    </xdr:to>
    <xdr:sp macro="" textlink="">
      <xdr:nvSpPr>
        <xdr:cNvPr id="5" name="TextBox 12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 txBox="1">
          <a:spLocks noChangeArrowheads="1"/>
        </xdr:cNvSpPr>
      </xdr:nvSpPr>
      <xdr:spPr bwMode="auto">
        <a:xfrm>
          <a:off x="589782" y="1046333"/>
          <a:ext cx="3816350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myc-FBW7</a:t>
          </a:r>
          <a:r>
            <a:rPr lang="en-US" altLang="zh-CN" sz="1200">
              <a:solidFill>
                <a:prstClr val="black"/>
              </a:solidFill>
              <a:latin typeface="Symbol" panose="05050102010706020507" pitchFamily="18" charset="2"/>
            </a:rPr>
            <a:t>a      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—</a:t>
          </a:r>
          <a:r>
            <a:rPr lang="en-US" altLang="zh-CN" sz="1200">
              <a:solidFill>
                <a:prstClr val="black"/>
              </a:solidFill>
              <a:latin typeface="Calibri"/>
            </a:rPr>
            <a:t>       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—</a:t>
          </a:r>
          <a:r>
            <a:rPr lang="en-US" altLang="zh-CN" sz="1200">
              <a:solidFill>
                <a:prstClr val="black"/>
              </a:solidFill>
              <a:latin typeface="Calibri"/>
            </a:rPr>
            <a:t>        +         +         +</a:t>
          </a:r>
          <a:endParaRPr lang="zh-CN" altLang="en-US" sz="1200">
            <a:solidFill>
              <a:prstClr val="black"/>
            </a:solidFill>
            <a:latin typeface="Calibri"/>
          </a:endParaRPr>
        </a:p>
      </xdr:txBody>
    </xdr:sp>
    <xdr:clientData/>
  </xdr:twoCellAnchor>
  <xdr:twoCellAnchor>
    <xdr:from>
      <xdr:col>0</xdr:col>
      <xdr:colOff>234212</xdr:colOff>
      <xdr:row>7</xdr:row>
      <xdr:rowOff>62475</xdr:rowOff>
    </xdr:from>
    <xdr:to>
      <xdr:col>7</xdr:col>
      <xdr:colOff>259612</xdr:colOff>
      <xdr:row>8</xdr:row>
      <xdr:rowOff>164214</xdr:rowOff>
    </xdr:to>
    <xdr:sp macro="" textlink="">
      <xdr:nvSpPr>
        <xdr:cNvPr id="6" name="TextBox 13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 txBox="1">
          <a:spLocks noChangeArrowheads="1"/>
        </xdr:cNvSpPr>
      </xdr:nvSpPr>
      <xdr:spPr bwMode="auto">
        <a:xfrm>
          <a:off x="234212" y="1289295"/>
          <a:ext cx="4292600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     Flag-EZH2 WT     —      —      —      +      —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138532</xdr:colOff>
      <xdr:row>10</xdr:row>
      <xdr:rowOff>30511</xdr:rowOff>
    </xdr:from>
    <xdr:to>
      <xdr:col>0</xdr:col>
      <xdr:colOff>415531</xdr:colOff>
      <xdr:row>20</xdr:row>
      <xdr:rowOff>152635</xdr:rowOff>
    </xdr:to>
    <xdr:sp macro="" textlink="">
      <xdr:nvSpPr>
        <xdr:cNvPr id="7" name="TextBox 16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 txBox="1">
          <a:spLocks noChangeArrowheads="1"/>
        </xdr:cNvSpPr>
      </xdr:nvSpPr>
      <xdr:spPr bwMode="auto">
        <a:xfrm rot="16200000">
          <a:off x="-660330" y="2581973"/>
          <a:ext cx="1874724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IP</a:t>
          </a:r>
          <a:r>
            <a:rPr lang="zh-CN" altLang="en-US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：</a:t>
          </a: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SBP-MYCN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350666</xdr:colOff>
      <xdr:row>12</xdr:row>
      <xdr:rowOff>114852</xdr:rowOff>
    </xdr:from>
    <xdr:to>
      <xdr:col>1</xdr:col>
      <xdr:colOff>18065</xdr:colOff>
      <xdr:row>20</xdr:row>
      <xdr:rowOff>152635</xdr:rowOff>
    </xdr:to>
    <xdr:sp macro="" textlink="">
      <xdr:nvSpPr>
        <xdr:cNvPr id="8" name="TextBox 17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 txBox="1">
          <a:spLocks noChangeArrowheads="1"/>
        </xdr:cNvSpPr>
      </xdr:nvSpPr>
      <xdr:spPr bwMode="auto">
        <a:xfrm rot="16200000">
          <a:off x="-230766" y="2799404"/>
          <a:ext cx="1439863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IB</a:t>
          </a:r>
          <a:r>
            <a:rPr lang="zh-CN" altLang="en-US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：</a:t>
          </a: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HA-Ubi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238569</xdr:colOff>
      <xdr:row>24</xdr:row>
      <xdr:rowOff>60362</xdr:rowOff>
    </xdr:from>
    <xdr:to>
      <xdr:col>13</xdr:col>
      <xdr:colOff>459232</xdr:colOff>
      <xdr:row>25</xdr:row>
      <xdr:rowOff>162101</xdr:rowOff>
    </xdr:to>
    <xdr:sp macro="" textlink="">
      <xdr:nvSpPr>
        <xdr:cNvPr id="9" name="TextBox 22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 txBox="1">
          <a:spLocks noChangeArrowheads="1"/>
        </xdr:cNvSpPr>
      </xdr:nvSpPr>
      <xdr:spPr bwMode="auto">
        <a:xfrm>
          <a:off x="6944169" y="4266602"/>
          <a:ext cx="1439863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Calibri"/>
            </a:rPr>
            <a:t>HA-Ubi</a:t>
          </a:r>
          <a:endParaRPr lang="zh-CN" altLang="en-US" sz="1200">
            <a:solidFill>
              <a:prstClr val="black"/>
            </a:solidFill>
            <a:latin typeface="Calibri"/>
          </a:endParaRPr>
        </a:p>
      </xdr:txBody>
    </xdr:sp>
    <xdr:clientData/>
  </xdr:twoCellAnchor>
  <xdr:twoCellAnchor>
    <xdr:from>
      <xdr:col>0</xdr:col>
      <xdr:colOff>0</xdr:colOff>
      <xdr:row>8</xdr:row>
      <xdr:rowOff>126377</xdr:rowOff>
    </xdr:from>
    <xdr:to>
      <xdr:col>7</xdr:col>
      <xdr:colOff>26988</xdr:colOff>
      <xdr:row>10</xdr:row>
      <xdr:rowOff>52856</xdr:rowOff>
    </xdr:to>
    <xdr:sp macro="" textlink="">
      <xdr:nvSpPr>
        <xdr:cNvPr id="10" name="TextBox 13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SpPr txBox="1">
          <a:spLocks noChangeArrowheads="1"/>
        </xdr:cNvSpPr>
      </xdr:nvSpPr>
      <xdr:spPr bwMode="auto">
        <a:xfrm>
          <a:off x="0" y="1528457"/>
          <a:ext cx="4294188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     Flag-EZH2 H689A     —       —     —     —      +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7</xdr:col>
      <xdr:colOff>452978</xdr:colOff>
      <xdr:row>7</xdr:row>
      <xdr:rowOff>160697</xdr:rowOff>
    </xdr:from>
    <xdr:to>
      <xdr:col>11</xdr:col>
      <xdr:colOff>80868</xdr:colOff>
      <xdr:row>13</xdr:row>
      <xdr:rowOff>8111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0178" y="1387517"/>
          <a:ext cx="2066290" cy="898974"/>
        </a:xfrm>
        <a:prstGeom prst="rect">
          <a:avLst/>
        </a:prstGeom>
      </xdr:spPr>
    </xdr:pic>
    <xdr:clientData/>
  </xdr:twoCellAnchor>
  <xdr:twoCellAnchor>
    <xdr:from>
      <xdr:col>7</xdr:col>
      <xdr:colOff>438200</xdr:colOff>
      <xdr:row>9</xdr:row>
      <xdr:rowOff>32717</xdr:rowOff>
    </xdr:from>
    <xdr:to>
      <xdr:col>11</xdr:col>
      <xdr:colOff>15733</xdr:colOff>
      <xdr:row>11</xdr:row>
      <xdr:rowOff>28302</xdr:rowOff>
    </xdr:to>
    <xdr:sp macro="" textlink="">
      <xdr:nvSpPr>
        <xdr:cNvPr id="12" name="矩形 11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SpPr/>
      </xdr:nvSpPr>
      <xdr:spPr>
        <a:xfrm>
          <a:off x="4705400" y="1610057"/>
          <a:ext cx="2015933" cy="34610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11</xdr:col>
      <xdr:colOff>40417</xdr:colOff>
      <xdr:row>9</xdr:row>
      <xdr:rowOff>104977</xdr:rowOff>
    </xdr:from>
    <xdr:to>
      <xdr:col>13</xdr:col>
      <xdr:colOff>261080</xdr:colOff>
      <xdr:row>11</xdr:row>
      <xdr:rowOff>31456</xdr:rowOff>
    </xdr:to>
    <xdr:sp macro="" textlink="">
      <xdr:nvSpPr>
        <xdr:cNvPr id="13" name="文本框 45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SpPr txBox="1"/>
      </xdr:nvSpPr>
      <xdr:spPr>
        <a:xfrm>
          <a:off x="6746017" y="1682317"/>
          <a:ext cx="1439863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kumimoji="0" lang="en-US" altLang="zh-CN" sz="12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等线" panose="02010600030101010101" pitchFamily="2" charset="-122"/>
              <a:cs typeface="Arial" panose="020B0604020202020204" pitchFamily="34" charset="0"/>
            </a:rPr>
            <a:t>myc-FBW7</a:t>
          </a:r>
          <a:r>
            <a:rPr kumimoji="0" lang="en-US" altLang="zh-CN" sz="12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Symbol" panose="05050102010706020507" pitchFamily="18" charset="2"/>
              <a:ea typeface="等线" panose="02010600030101010101" pitchFamily="2" charset="-122"/>
              <a:cs typeface="+mn-cs"/>
            </a:rPr>
            <a:t>a</a:t>
          </a:r>
          <a:endParaRPr lang="zh-CN" altLang="en-US"/>
        </a:p>
      </xdr:txBody>
    </xdr:sp>
    <xdr:clientData/>
  </xdr:twoCellAnchor>
  <xdr:twoCellAnchor>
    <xdr:from>
      <xdr:col>6</xdr:col>
      <xdr:colOff>246464</xdr:colOff>
      <xdr:row>10</xdr:row>
      <xdr:rowOff>11239</xdr:rowOff>
    </xdr:from>
    <xdr:to>
      <xdr:col>8</xdr:col>
      <xdr:colOff>272760</xdr:colOff>
      <xdr:row>11</xdr:row>
      <xdr:rowOff>112978</xdr:rowOff>
    </xdr:to>
    <xdr:sp macro="" textlink="">
      <xdr:nvSpPr>
        <xdr:cNvPr id="14" name="文本框 46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SpPr txBox="1"/>
      </xdr:nvSpPr>
      <xdr:spPr>
        <a:xfrm>
          <a:off x="3904064" y="1763839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326034</xdr:colOff>
      <xdr:row>10</xdr:row>
      <xdr:rowOff>153985</xdr:rowOff>
    </xdr:from>
    <xdr:to>
      <xdr:col>7</xdr:col>
      <xdr:colOff>434034</xdr:colOff>
      <xdr:row>10</xdr:row>
      <xdr:rowOff>153985</xdr:rowOff>
    </xdr:to>
    <xdr:cxnSp macro="">
      <xdr:nvCxnSpPr>
        <xdr:cNvPr id="15" name="直接连接符 14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CxnSpPr/>
      </xdr:nvCxnSpPr>
      <xdr:spPr>
        <a:xfrm>
          <a:off x="4593234" y="1906585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228516</xdr:colOff>
      <xdr:row>3</xdr:row>
      <xdr:rowOff>48806</xdr:rowOff>
    </xdr:from>
    <xdr:to>
      <xdr:col>11</xdr:col>
      <xdr:colOff>305331</xdr:colOff>
      <xdr:row>7</xdr:row>
      <xdr:rowOff>94664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5716" y="574586"/>
          <a:ext cx="2515215" cy="746898"/>
        </a:xfrm>
        <a:prstGeom prst="rect">
          <a:avLst/>
        </a:prstGeom>
      </xdr:spPr>
    </xdr:pic>
    <xdr:clientData/>
  </xdr:twoCellAnchor>
  <xdr:twoCellAnchor>
    <xdr:from>
      <xdr:col>6</xdr:col>
      <xdr:colOff>189921</xdr:colOff>
      <xdr:row>4</xdr:row>
      <xdr:rowOff>161446</xdr:rowOff>
    </xdr:from>
    <xdr:to>
      <xdr:col>8</xdr:col>
      <xdr:colOff>216217</xdr:colOff>
      <xdr:row>6</xdr:row>
      <xdr:rowOff>87925</xdr:rowOff>
    </xdr:to>
    <xdr:sp macro="" textlink="">
      <xdr:nvSpPr>
        <xdr:cNvPr id="17" name="文本框 20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SpPr txBox="1"/>
      </xdr:nvSpPr>
      <xdr:spPr>
        <a:xfrm>
          <a:off x="3847521" y="862486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184648</xdr:colOff>
      <xdr:row>5</xdr:row>
      <xdr:rowOff>128932</xdr:rowOff>
    </xdr:from>
    <xdr:to>
      <xdr:col>7</xdr:col>
      <xdr:colOff>292648</xdr:colOff>
      <xdr:row>5</xdr:row>
      <xdr:rowOff>128932</xdr:rowOff>
    </xdr:to>
    <xdr:cxnSp macro="">
      <xdr:nvCxnSpPr>
        <xdr:cNvPr id="18" name="直接连接符 17">
          <a:extLst>
            <a:ext uri="{FF2B5EF4-FFF2-40B4-BE49-F238E27FC236}">
              <a16:creationId xmlns:a16="http://schemas.microsoft.com/office/drawing/2014/main" id="{00000000-0008-0000-0E00-000012000000}"/>
            </a:ext>
          </a:extLst>
        </xdr:cNvPr>
        <xdr:cNvCxnSpPr/>
      </xdr:nvCxnSpPr>
      <xdr:spPr>
        <a:xfrm>
          <a:off x="4451848" y="1005232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405632</xdr:colOff>
      <xdr:row>13</xdr:row>
      <xdr:rowOff>58138</xdr:rowOff>
    </xdr:from>
    <xdr:to>
      <xdr:col>11</xdr:col>
      <xdr:colOff>292118</xdr:colOff>
      <xdr:row>19</xdr:row>
      <xdr:rowOff>99797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00000000-0008-0000-0E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2832" y="2336518"/>
          <a:ext cx="2324886" cy="1093219"/>
        </a:xfrm>
        <a:prstGeom prst="rect">
          <a:avLst/>
        </a:prstGeom>
      </xdr:spPr>
    </xdr:pic>
    <xdr:clientData/>
  </xdr:twoCellAnchor>
  <xdr:twoCellAnchor>
    <xdr:from>
      <xdr:col>8</xdr:col>
      <xdr:colOff>19236</xdr:colOff>
      <xdr:row>14</xdr:row>
      <xdr:rowOff>53696</xdr:rowOff>
    </xdr:from>
    <xdr:to>
      <xdr:col>11</xdr:col>
      <xdr:colOff>55689</xdr:colOff>
      <xdr:row>16</xdr:row>
      <xdr:rowOff>49281</xdr:rowOff>
    </xdr:to>
    <xdr:sp macro="" textlink="">
      <xdr:nvSpPr>
        <xdr:cNvPr id="20" name="矩形 19">
          <a:extLst>
            <a:ext uri="{FF2B5EF4-FFF2-40B4-BE49-F238E27FC236}">
              <a16:creationId xmlns:a16="http://schemas.microsoft.com/office/drawing/2014/main" id="{00000000-0008-0000-0E00-000014000000}"/>
            </a:ext>
          </a:extLst>
        </xdr:cNvPr>
        <xdr:cNvSpPr/>
      </xdr:nvSpPr>
      <xdr:spPr>
        <a:xfrm>
          <a:off x="4896036" y="2507336"/>
          <a:ext cx="1865253" cy="34610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 editAs="oneCell">
    <xdr:from>
      <xdr:col>2</xdr:col>
      <xdr:colOff>79076</xdr:colOff>
      <xdr:row>10</xdr:row>
      <xdr:rowOff>74919</xdr:rowOff>
    </xdr:from>
    <xdr:to>
      <xdr:col>6</xdr:col>
      <xdr:colOff>224196</xdr:colOff>
      <xdr:row>22</xdr:row>
      <xdr:rowOff>48913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00000000-0008-0000-0E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8276" y="1827519"/>
          <a:ext cx="2583520" cy="2077114"/>
        </a:xfrm>
        <a:prstGeom prst="rect">
          <a:avLst/>
        </a:prstGeom>
      </xdr:spPr>
    </xdr:pic>
    <xdr:clientData/>
  </xdr:twoCellAnchor>
  <xdr:twoCellAnchor>
    <xdr:from>
      <xdr:col>6</xdr:col>
      <xdr:colOff>312855</xdr:colOff>
      <xdr:row>15</xdr:row>
      <xdr:rowOff>41944</xdr:rowOff>
    </xdr:from>
    <xdr:to>
      <xdr:col>8</xdr:col>
      <xdr:colOff>339151</xdr:colOff>
      <xdr:row>16</xdr:row>
      <xdr:rowOff>143683</xdr:rowOff>
    </xdr:to>
    <xdr:sp macro="" textlink="">
      <xdr:nvSpPr>
        <xdr:cNvPr id="22" name="文本框 34">
          <a:extLst>
            <a:ext uri="{FF2B5EF4-FFF2-40B4-BE49-F238E27FC236}">
              <a16:creationId xmlns:a16="http://schemas.microsoft.com/office/drawing/2014/main" id="{00000000-0008-0000-0E00-000016000000}"/>
            </a:ext>
          </a:extLst>
        </xdr:cNvPr>
        <xdr:cNvSpPr txBox="1"/>
      </xdr:nvSpPr>
      <xdr:spPr>
        <a:xfrm>
          <a:off x="3970455" y="2670844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317009</xdr:colOff>
      <xdr:row>16</xdr:row>
      <xdr:rowOff>9430</xdr:rowOff>
    </xdr:from>
    <xdr:to>
      <xdr:col>7</xdr:col>
      <xdr:colOff>425009</xdr:colOff>
      <xdr:row>16</xdr:row>
      <xdr:rowOff>9430</xdr:rowOff>
    </xdr:to>
    <xdr:cxnSp macro="">
      <xdr:nvCxnSpPr>
        <xdr:cNvPr id="23" name="直接连接符 22">
          <a:extLst>
            <a:ext uri="{FF2B5EF4-FFF2-40B4-BE49-F238E27FC236}">
              <a16:creationId xmlns:a16="http://schemas.microsoft.com/office/drawing/2014/main" id="{00000000-0008-0000-0E00-000017000000}"/>
            </a:ext>
          </a:extLst>
        </xdr:cNvPr>
        <xdr:cNvCxnSpPr/>
      </xdr:nvCxnSpPr>
      <xdr:spPr>
        <a:xfrm>
          <a:off x="4584209" y="2813590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554285</xdr:colOff>
      <xdr:row>16</xdr:row>
      <xdr:rowOff>143683</xdr:rowOff>
    </xdr:from>
    <xdr:to>
      <xdr:col>2</xdr:col>
      <xdr:colOff>580581</xdr:colOff>
      <xdr:row>18</xdr:row>
      <xdr:rowOff>70162</xdr:rowOff>
    </xdr:to>
    <xdr:sp macro="" textlink="">
      <xdr:nvSpPr>
        <xdr:cNvPr id="24" name="文本框 36">
          <a:extLst>
            <a:ext uri="{FF2B5EF4-FFF2-40B4-BE49-F238E27FC236}">
              <a16:creationId xmlns:a16="http://schemas.microsoft.com/office/drawing/2014/main" id="{00000000-0008-0000-0E00-000018000000}"/>
            </a:ext>
          </a:extLst>
        </xdr:cNvPr>
        <xdr:cNvSpPr txBox="1"/>
      </xdr:nvSpPr>
      <xdr:spPr>
        <a:xfrm>
          <a:off x="554285" y="2947843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567433</xdr:colOff>
      <xdr:row>17</xdr:row>
      <xdr:rowOff>123337</xdr:rowOff>
    </xdr:from>
    <xdr:to>
      <xdr:col>2</xdr:col>
      <xdr:colOff>65833</xdr:colOff>
      <xdr:row>17</xdr:row>
      <xdr:rowOff>123337</xdr:rowOff>
    </xdr:to>
    <xdr:cxnSp macro="">
      <xdr:nvCxnSpPr>
        <xdr:cNvPr id="25" name="直接连接符 24">
          <a:extLst>
            <a:ext uri="{FF2B5EF4-FFF2-40B4-BE49-F238E27FC236}">
              <a16:creationId xmlns:a16="http://schemas.microsoft.com/office/drawing/2014/main" id="{00000000-0008-0000-0E00-000019000000}"/>
            </a:ext>
          </a:extLst>
        </xdr:cNvPr>
        <xdr:cNvCxnSpPr/>
      </xdr:nvCxnSpPr>
      <xdr:spPr>
        <a:xfrm>
          <a:off x="1177033" y="3102757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434034</xdr:colOff>
      <xdr:row>19</xdr:row>
      <xdr:rowOff>166918</xdr:rowOff>
    </xdr:from>
    <xdr:to>
      <xdr:col>11</xdr:col>
      <xdr:colOff>292118</xdr:colOff>
      <xdr:row>30</xdr:row>
      <xdr:rowOff>57046</xdr:rowOff>
    </xdr:to>
    <xdr:pic>
      <xdr:nvPicPr>
        <xdr:cNvPr id="26" name="图片 25">
          <a:extLst>
            <a:ext uri="{FF2B5EF4-FFF2-40B4-BE49-F238E27FC236}">
              <a16:creationId xmlns:a16="http://schemas.microsoft.com/office/drawing/2014/main" id="{00000000-0008-0000-0E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1234" y="3496858"/>
          <a:ext cx="2296484" cy="1817988"/>
        </a:xfrm>
        <a:prstGeom prst="rect">
          <a:avLst/>
        </a:prstGeom>
      </xdr:spPr>
    </xdr:pic>
    <xdr:clientData/>
  </xdr:twoCellAnchor>
  <xdr:twoCellAnchor>
    <xdr:from>
      <xdr:col>6</xdr:col>
      <xdr:colOff>312855</xdr:colOff>
      <xdr:row>27</xdr:row>
      <xdr:rowOff>66537</xdr:rowOff>
    </xdr:from>
    <xdr:to>
      <xdr:col>8</xdr:col>
      <xdr:colOff>339151</xdr:colOff>
      <xdr:row>28</xdr:row>
      <xdr:rowOff>168276</xdr:rowOff>
    </xdr:to>
    <xdr:sp macro="" textlink="">
      <xdr:nvSpPr>
        <xdr:cNvPr id="27" name="文本框 38">
          <a:extLst>
            <a:ext uri="{FF2B5EF4-FFF2-40B4-BE49-F238E27FC236}">
              <a16:creationId xmlns:a16="http://schemas.microsoft.com/office/drawing/2014/main" id="{00000000-0008-0000-0E00-00001B000000}"/>
            </a:ext>
          </a:extLst>
        </xdr:cNvPr>
        <xdr:cNvSpPr txBox="1"/>
      </xdr:nvSpPr>
      <xdr:spPr>
        <a:xfrm>
          <a:off x="3970455" y="4798557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326003</xdr:colOff>
      <xdr:row>28</xdr:row>
      <xdr:rowOff>46191</xdr:rowOff>
    </xdr:from>
    <xdr:to>
      <xdr:col>7</xdr:col>
      <xdr:colOff>434003</xdr:colOff>
      <xdr:row>28</xdr:row>
      <xdr:rowOff>46191</xdr:rowOff>
    </xdr:to>
    <xdr:cxnSp macro="">
      <xdr:nvCxnSpPr>
        <xdr:cNvPr id="28" name="直接连接符 27">
          <a:extLst>
            <a:ext uri="{FF2B5EF4-FFF2-40B4-BE49-F238E27FC236}">
              <a16:creationId xmlns:a16="http://schemas.microsoft.com/office/drawing/2014/main" id="{00000000-0008-0000-0E00-00001C000000}"/>
            </a:ext>
          </a:extLst>
        </xdr:cNvPr>
        <xdr:cNvCxnSpPr/>
      </xdr:nvCxnSpPr>
      <xdr:spPr>
        <a:xfrm>
          <a:off x="4593203" y="4953471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268383</xdr:colOff>
      <xdr:row>14</xdr:row>
      <xdr:rowOff>87493</xdr:rowOff>
    </xdr:from>
    <xdr:to>
      <xdr:col>15</xdr:col>
      <xdr:colOff>25495</xdr:colOff>
      <xdr:row>16</xdr:row>
      <xdr:rowOff>16149</xdr:rowOff>
    </xdr:to>
    <xdr:sp macro="" textlink="">
      <xdr:nvSpPr>
        <xdr:cNvPr id="29" name="TextBox 19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SpPr txBox="1">
          <a:spLocks noChangeArrowheads="1"/>
        </xdr:cNvSpPr>
      </xdr:nvSpPr>
      <xdr:spPr bwMode="auto">
        <a:xfrm>
          <a:off x="6973983" y="2525893"/>
          <a:ext cx="2195512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Flag-EZH2 </a:t>
          </a:r>
        </a:p>
      </xdr:txBody>
    </xdr:sp>
    <xdr:clientData/>
  </xdr:twoCellAnchor>
  <xdr:twoCellAnchor>
    <xdr:from>
      <xdr:col>11</xdr:col>
      <xdr:colOff>314807</xdr:colOff>
      <xdr:row>3</xdr:row>
      <xdr:rowOff>108857</xdr:rowOff>
    </xdr:from>
    <xdr:to>
      <xdr:col>13</xdr:col>
      <xdr:colOff>535470</xdr:colOff>
      <xdr:row>5</xdr:row>
      <xdr:rowOff>37513</xdr:rowOff>
    </xdr:to>
    <xdr:sp macro="" textlink="">
      <xdr:nvSpPr>
        <xdr:cNvPr id="30" name="TextBox 20">
          <a:extLst>
            <a:ext uri="{FF2B5EF4-FFF2-40B4-BE49-F238E27FC236}">
              <a16:creationId xmlns:a16="http://schemas.microsoft.com/office/drawing/2014/main" id="{00000000-0008-0000-0E00-00001E000000}"/>
            </a:ext>
          </a:extLst>
        </xdr:cNvPr>
        <xdr:cNvSpPr txBox="1">
          <a:spLocks noChangeArrowheads="1"/>
        </xdr:cNvSpPr>
      </xdr:nvSpPr>
      <xdr:spPr bwMode="auto">
        <a:xfrm>
          <a:off x="7020407" y="631371"/>
          <a:ext cx="1439863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MYCN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222855</xdr:colOff>
      <xdr:row>9</xdr:row>
      <xdr:rowOff>2091</xdr:rowOff>
    </xdr:from>
    <xdr:to>
      <xdr:col>7</xdr:col>
      <xdr:colOff>156180</xdr:colOff>
      <xdr:row>10</xdr:row>
      <xdr:rowOff>103830</xdr:rowOff>
    </xdr:to>
    <xdr:sp macro="" textlink="">
      <xdr:nvSpPr>
        <xdr:cNvPr id="2" name="TextBox 4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3270855" y="1623073"/>
          <a:ext cx="1152525" cy="281848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HA-MYCN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272967</xdr:colOff>
      <xdr:row>20</xdr:row>
      <xdr:rowOff>122290</xdr:rowOff>
    </xdr:from>
    <xdr:to>
      <xdr:col>7</xdr:col>
      <xdr:colOff>566655</xdr:colOff>
      <xdr:row>22</xdr:row>
      <xdr:rowOff>48769</xdr:rowOff>
    </xdr:to>
    <xdr:sp macro="" textlink="">
      <xdr:nvSpPr>
        <xdr:cNvPr id="3" name="TextBox 7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3320967" y="3724472"/>
          <a:ext cx="1512888" cy="286697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Flag-EZH2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209036</xdr:colOff>
      <xdr:row>14</xdr:row>
      <xdr:rowOff>60287</xdr:rowOff>
    </xdr:from>
    <xdr:to>
      <xdr:col>8</xdr:col>
      <xdr:colOff>285236</xdr:colOff>
      <xdr:row>15</xdr:row>
      <xdr:rowOff>162026</xdr:rowOff>
    </xdr:to>
    <xdr:sp macro="" textlink="">
      <xdr:nvSpPr>
        <xdr:cNvPr id="4" name="TextBox 10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3866636" y="2581814"/>
          <a:ext cx="1295400" cy="281848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myc-FBW7</a:t>
          </a:r>
          <a:r>
            <a:rPr lang="en-US" altLang="zh-CN" sz="1200">
              <a:solidFill>
                <a:prstClr val="black"/>
              </a:solidFill>
              <a:latin typeface="Symbol" panose="05050102010706020507" pitchFamily="18" charset="2"/>
              <a:cs typeface="Arial" panose="020B0604020202020204" pitchFamily="34" charset="0"/>
            </a:rPr>
            <a:t>a</a:t>
          </a:r>
          <a:endParaRPr lang="zh-CN" altLang="en-US" sz="1200">
            <a:solidFill>
              <a:prstClr val="black"/>
            </a:solidFill>
            <a:latin typeface="Symbol" panose="05050102010706020507" pitchFamily="18" charset="2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134004</xdr:colOff>
      <xdr:row>26</xdr:row>
      <xdr:rowOff>150977</xdr:rowOff>
    </xdr:from>
    <xdr:to>
      <xdr:col>7</xdr:col>
      <xdr:colOff>532466</xdr:colOff>
      <xdr:row>28</xdr:row>
      <xdr:rowOff>77456</xdr:rowOff>
    </xdr:to>
    <xdr:sp macro="" textlink="">
      <xdr:nvSpPr>
        <xdr:cNvPr id="5" name="TextBox 6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3791604" y="4833813"/>
          <a:ext cx="1008062" cy="286698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actin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511912</xdr:colOff>
      <xdr:row>2</xdr:row>
      <xdr:rowOff>0</xdr:rowOff>
    </xdr:from>
    <xdr:to>
      <xdr:col>8</xdr:col>
      <xdr:colOff>532550</xdr:colOff>
      <xdr:row>3</xdr:row>
      <xdr:rowOff>101739</xdr:rowOff>
    </xdr:to>
    <xdr:sp macro="" textlink="">
      <xdr:nvSpPr>
        <xdr:cNvPr id="6" name="TextBox 13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511912" y="360218"/>
          <a:ext cx="4897438" cy="281848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HA-MYCN      +        +        +       +        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381585</xdr:colOff>
      <xdr:row>3</xdr:row>
      <xdr:rowOff>55417</xdr:rowOff>
    </xdr:from>
    <xdr:to>
      <xdr:col>8</xdr:col>
      <xdr:colOff>402222</xdr:colOff>
      <xdr:row>4</xdr:row>
      <xdr:rowOff>157156</xdr:rowOff>
    </xdr:to>
    <xdr:sp macro="" textlink="">
      <xdr:nvSpPr>
        <xdr:cNvPr id="7" name="TextBox 14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381585" y="595744"/>
          <a:ext cx="4897437" cy="281848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myc-FBW7</a:t>
          </a:r>
          <a:r>
            <a:rPr lang="en-US" altLang="zh-CN" sz="1200">
              <a:solidFill>
                <a:prstClr val="black"/>
              </a:solidFill>
              <a:latin typeface="Symbol" panose="05050102010706020507" pitchFamily="18" charset="2"/>
              <a:cs typeface="Arial" panose="020B0604020202020204" pitchFamily="34" charset="0"/>
            </a:rPr>
            <a:t>a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     —       +        +       +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218804</xdr:colOff>
      <xdr:row>4</xdr:row>
      <xdr:rowOff>115598</xdr:rowOff>
    </xdr:from>
    <xdr:to>
      <xdr:col>8</xdr:col>
      <xdr:colOff>237854</xdr:colOff>
      <xdr:row>6</xdr:row>
      <xdr:rowOff>24748</xdr:rowOff>
    </xdr:to>
    <xdr:sp macro="" textlink="">
      <xdr:nvSpPr>
        <xdr:cNvPr id="8" name="TextBox 15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218804" y="836034"/>
          <a:ext cx="4895850" cy="26936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Flag-EZH2 WT     —      —       +      —        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1911</xdr:rowOff>
    </xdr:from>
    <xdr:to>
      <xdr:col>8</xdr:col>
      <xdr:colOff>20637</xdr:colOff>
      <xdr:row>7</xdr:row>
      <xdr:rowOff>91171</xdr:rowOff>
    </xdr:to>
    <xdr:sp macro="" textlink="">
      <xdr:nvSpPr>
        <xdr:cNvPr id="9" name="TextBox 16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0" y="1082566"/>
          <a:ext cx="4897437" cy="26936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Flag-EZH2 H689A     —      —      —       +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</xdr:col>
      <xdr:colOff>30264</xdr:colOff>
      <xdr:row>7</xdr:row>
      <xdr:rowOff>149745</xdr:rowOff>
    </xdr:from>
    <xdr:to>
      <xdr:col>5</xdr:col>
      <xdr:colOff>271217</xdr:colOff>
      <xdr:row>11</xdr:row>
      <xdr:rowOff>148627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9464" y="1410509"/>
          <a:ext cx="2069753" cy="719318"/>
        </a:xfrm>
        <a:prstGeom prst="rect">
          <a:avLst/>
        </a:prstGeom>
      </xdr:spPr>
    </xdr:pic>
    <xdr:clientData/>
  </xdr:twoCellAnchor>
  <xdr:twoCellAnchor editAs="oneCell">
    <xdr:from>
      <xdr:col>1</xdr:col>
      <xdr:colOff>474163</xdr:colOff>
      <xdr:row>12</xdr:row>
      <xdr:rowOff>72993</xdr:rowOff>
    </xdr:from>
    <xdr:to>
      <xdr:col>6</xdr:col>
      <xdr:colOff>189518</xdr:colOff>
      <xdr:row>17</xdr:row>
      <xdr:rowOff>137460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763" y="2234302"/>
          <a:ext cx="2763355" cy="965013"/>
        </a:xfrm>
        <a:prstGeom prst="rect">
          <a:avLst/>
        </a:prstGeom>
      </xdr:spPr>
    </xdr:pic>
    <xdr:clientData/>
  </xdr:twoCellAnchor>
  <xdr:twoCellAnchor>
    <xdr:from>
      <xdr:col>2</xdr:col>
      <xdr:colOff>223433</xdr:colOff>
      <xdr:row>13</xdr:row>
      <xdr:rowOff>147019</xdr:rowOff>
    </xdr:from>
    <xdr:to>
      <xdr:col>5</xdr:col>
      <xdr:colOff>16695</xdr:colOff>
      <xdr:row>16</xdr:row>
      <xdr:rowOff>63433</xdr:rowOff>
    </xdr:to>
    <xdr:sp macro="" textlink="">
      <xdr:nvSpPr>
        <xdr:cNvPr id="12" name="矩形 11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SpPr/>
      </xdr:nvSpPr>
      <xdr:spPr>
        <a:xfrm>
          <a:off x="1442633" y="2488437"/>
          <a:ext cx="1622062" cy="456741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 editAs="oneCell">
    <xdr:from>
      <xdr:col>1</xdr:col>
      <xdr:colOff>331223</xdr:colOff>
      <xdr:row>18</xdr:row>
      <xdr:rowOff>97815</xdr:rowOff>
    </xdr:from>
    <xdr:to>
      <xdr:col>5</xdr:col>
      <xdr:colOff>309448</xdr:colOff>
      <xdr:row>24</xdr:row>
      <xdr:rowOff>99291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0823" y="3339779"/>
          <a:ext cx="2416625" cy="1082130"/>
        </a:xfrm>
        <a:prstGeom prst="rect">
          <a:avLst/>
        </a:prstGeom>
      </xdr:spPr>
    </xdr:pic>
    <xdr:clientData/>
  </xdr:twoCellAnchor>
  <xdr:twoCellAnchor editAs="oneCell">
    <xdr:from>
      <xdr:col>1</xdr:col>
      <xdr:colOff>531864</xdr:colOff>
      <xdr:row>25</xdr:row>
      <xdr:rowOff>26875</xdr:rowOff>
    </xdr:from>
    <xdr:to>
      <xdr:col>6</xdr:col>
      <xdr:colOff>134004</xdr:colOff>
      <xdr:row>30</xdr:row>
      <xdr:rowOff>26300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1464" y="4529602"/>
          <a:ext cx="2650140" cy="899971"/>
        </a:xfrm>
        <a:prstGeom prst="rect">
          <a:avLst/>
        </a:prstGeom>
      </xdr:spPr>
    </xdr:pic>
    <xdr:clientData/>
  </xdr:twoCellAnchor>
  <xdr:twoCellAnchor>
    <xdr:from>
      <xdr:col>2</xdr:col>
      <xdr:colOff>223433</xdr:colOff>
      <xdr:row>26</xdr:row>
      <xdr:rowOff>68380</xdr:rowOff>
    </xdr:from>
    <xdr:to>
      <xdr:col>5</xdr:col>
      <xdr:colOff>63830</xdr:colOff>
      <xdr:row>28</xdr:row>
      <xdr:rowOff>160054</xdr:rowOff>
    </xdr:to>
    <xdr:sp macro="" textlink="">
      <xdr:nvSpPr>
        <xdr:cNvPr id="15" name="矩形 14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SpPr/>
      </xdr:nvSpPr>
      <xdr:spPr>
        <a:xfrm>
          <a:off x="1442633" y="4751216"/>
          <a:ext cx="1669197" cy="451893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0</xdr:col>
      <xdr:colOff>560196</xdr:colOff>
      <xdr:row>9</xdr:row>
      <xdr:rowOff>130533</xdr:rowOff>
    </xdr:from>
    <xdr:to>
      <xdr:col>2</xdr:col>
      <xdr:colOff>586492</xdr:colOff>
      <xdr:row>11</xdr:row>
      <xdr:rowOff>57012</xdr:rowOff>
    </xdr:to>
    <xdr:sp macro="" textlink="">
      <xdr:nvSpPr>
        <xdr:cNvPr id="16" name="文本框 43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SpPr txBox="1"/>
      </xdr:nvSpPr>
      <xdr:spPr>
        <a:xfrm>
          <a:off x="560196" y="1751515"/>
          <a:ext cx="1245496" cy="286697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559574</xdr:colOff>
      <xdr:row>10</xdr:row>
      <xdr:rowOff>98019</xdr:rowOff>
    </xdr:from>
    <xdr:to>
      <xdr:col>2</xdr:col>
      <xdr:colOff>57974</xdr:colOff>
      <xdr:row>10</xdr:row>
      <xdr:rowOff>98019</xdr:rowOff>
    </xdr:to>
    <xdr:cxnSp macro="">
      <xdr:nvCxnSpPr>
        <xdr:cNvPr id="17" name="直接连接符 16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CxnSpPr/>
      </xdr:nvCxnSpPr>
      <xdr:spPr>
        <a:xfrm>
          <a:off x="1169174" y="1899110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256102</xdr:colOff>
      <xdr:row>21</xdr:row>
      <xdr:rowOff>44684</xdr:rowOff>
    </xdr:from>
    <xdr:to>
      <xdr:col>2</xdr:col>
      <xdr:colOff>282398</xdr:colOff>
      <xdr:row>22</xdr:row>
      <xdr:rowOff>146423</xdr:rowOff>
    </xdr:to>
    <xdr:sp macro="" textlink="">
      <xdr:nvSpPr>
        <xdr:cNvPr id="18" name="文本框 45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SpPr txBox="1"/>
      </xdr:nvSpPr>
      <xdr:spPr>
        <a:xfrm>
          <a:off x="256102" y="3826975"/>
          <a:ext cx="1245496" cy="281848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278275</xdr:colOff>
      <xdr:row>22</xdr:row>
      <xdr:rowOff>12170</xdr:rowOff>
    </xdr:from>
    <xdr:to>
      <xdr:col>1</xdr:col>
      <xdr:colOff>386275</xdr:colOff>
      <xdr:row>22</xdr:row>
      <xdr:rowOff>12170</xdr:rowOff>
    </xdr:to>
    <xdr:cxnSp macro="">
      <xdr:nvCxnSpPr>
        <xdr:cNvPr id="19" name="直接连接符 18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CxnSpPr/>
      </xdr:nvCxnSpPr>
      <xdr:spPr>
        <a:xfrm>
          <a:off x="887875" y="3974570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307120</xdr:colOff>
      <xdr:row>14</xdr:row>
      <xdr:rowOff>118524</xdr:rowOff>
    </xdr:from>
    <xdr:to>
      <xdr:col>2</xdr:col>
      <xdr:colOff>333416</xdr:colOff>
      <xdr:row>16</xdr:row>
      <xdr:rowOff>45003</xdr:rowOff>
    </xdr:to>
    <xdr:sp macro="" textlink="">
      <xdr:nvSpPr>
        <xdr:cNvPr id="20" name="文本框 47">
          <a:extLst>
            <a:ext uri="{FF2B5EF4-FFF2-40B4-BE49-F238E27FC236}">
              <a16:creationId xmlns:a16="http://schemas.microsoft.com/office/drawing/2014/main" id="{00000000-0008-0000-0F00-000014000000}"/>
            </a:ext>
          </a:extLst>
        </xdr:cNvPr>
        <xdr:cNvSpPr txBox="1"/>
      </xdr:nvSpPr>
      <xdr:spPr>
        <a:xfrm>
          <a:off x="307120" y="2640051"/>
          <a:ext cx="1245496" cy="286697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396117</xdr:colOff>
      <xdr:row>15</xdr:row>
      <xdr:rowOff>92610</xdr:rowOff>
    </xdr:from>
    <xdr:to>
      <xdr:col>1</xdr:col>
      <xdr:colOff>504117</xdr:colOff>
      <xdr:row>15</xdr:row>
      <xdr:rowOff>92610</xdr:rowOff>
    </xdr:to>
    <xdr:cxnSp macro="">
      <xdr:nvCxnSpPr>
        <xdr:cNvPr id="21" name="直接连接符 20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CxnSpPr/>
      </xdr:nvCxnSpPr>
      <xdr:spPr>
        <a:xfrm>
          <a:off x="1005717" y="2794246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425788</xdr:colOff>
      <xdr:row>27</xdr:row>
      <xdr:rowOff>77397</xdr:rowOff>
    </xdr:from>
    <xdr:to>
      <xdr:col>2</xdr:col>
      <xdr:colOff>452084</xdr:colOff>
      <xdr:row>29</xdr:row>
      <xdr:rowOff>3876</xdr:rowOff>
    </xdr:to>
    <xdr:sp macro="" textlink="">
      <xdr:nvSpPr>
        <xdr:cNvPr id="22" name="文本框 49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SpPr txBox="1"/>
      </xdr:nvSpPr>
      <xdr:spPr>
        <a:xfrm>
          <a:off x="425788" y="4940342"/>
          <a:ext cx="1245496" cy="286698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458221</xdr:colOff>
      <xdr:row>28</xdr:row>
      <xdr:rowOff>44883</xdr:rowOff>
    </xdr:from>
    <xdr:to>
      <xdr:col>1</xdr:col>
      <xdr:colOff>566221</xdr:colOff>
      <xdr:row>28</xdr:row>
      <xdr:rowOff>44883</xdr:rowOff>
    </xdr:to>
    <xdr:cxnSp macro="">
      <xdr:nvCxnSpPr>
        <xdr:cNvPr id="23" name="直接连接符 22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CxnSpPr/>
      </xdr:nvCxnSpPr>
      <xdr:spPr>
        <a:xfrm>
          <a:off x="1067821" y="5087938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199865</xdr:colOff>
      <xdr:row>20</xdr:row>
      <xdr:rowOff>39363</xdr:rowOff>
    </xdr:from>
    <xdr:to>
      <xdr:col>5</xdr:col>
      <xdr:colOff>40262</xdr:colOff>
      <xdr:row>22</xdr:row>
      <xdr:rowOff>131037</xdr:rowOff>
    </xdr:to>
    <xdr:sp macro="" textlink="">
      <xdr:nvSpPr>
        <xdr:cNvPr id="24" name="矩形 23">
          <a:extLst>
            <a:ext uri="{FF2B5EF4-FFF2-40B4-BE49-F238E27FC236}">
              <a16:creationId xmlns:a16="http://schemas.microsoft.com/office/drawing/2014/main" id="{00000000-0008-0000-0F00-000018000000}"/>
            </a:ext>
          </a:extLst>
        </xdr:cNvPr>
        <xdr:cNvSpPr/>
      </xdr:nvSpPr>
      <xdr:spPr>
        <a:xfrm>
          <a:off x="1419065" y="3641545"/>
          <a:ext cx="1669197" cy="451892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52360</xdr:colOff>
      <xdr:row>11</xdr:row>
      <xdr:rowOff>10706</xdr:rowOff>
    </xdr:from>
    <xdr:to>
      <xdr:col>6</xdr:col>
      <xdr:colOff>234922</xdr:colOff>
      <xdr:row>12</xdr:row>
      <xdr:rowOff>112445</xdr:rowOff>
    </xdr:to>
    <xdr:sp macro="" textlink="">
      <xdr:nvSpPr>
        <xdr:cNvPr id="2" name="TextBox 6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3100360" y="1938566"/>
          <a:ext cx="792162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57554</xdr:colOff>
      <xdr:row>14</xdr:row>
      <xdr:rowOff>170409</xdr:rowOff>
    </xdr:from>
    <xdr:to>
      <xdr:col>7</xdr:col>
      <xdr:colOff>381878</xdr:colOff>
      <xdr:row>16</xdr:row>
      <xdr:rowOff>96888</xdr:rowOff>
    </xdr:to>
    <xdr:sp macro="" textlink="">
      <xdr:nvSpPr>
        <xdr:cNvPr id="3" name="TextBox 7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 txBox="1">
          <a:spLocks noChangeArrowheads="1"/>
        </xdr:cNvSpPr>
      </xdr:nvSpPr>
      <xdr:spPr bwMode="auto">
        <a:xfrm>
          <a:off x="3105554" y="2624049"/>
          <a:ext cx="1543524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MYCN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8816</xdr:colOff>
      <xdr:row>23</xdr:row>
      <xdr:rowOff>72207</xdr:rowOff>
    </xdr:from>
    <xdr:to>
      <xdr:col>6</xdr:col>
      <xdr:colOff>191378</xdr:colOff>
      <xdr:row>24</xdr:row>
      <xdr:rowOff>173946</xdr:rowOff>
    </xdr:to>
    <xdr:sp macro="" textlink="">
      <xdr:nvSpPr>
        <xdr:cNvPr id="4" name="TextBox 8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>
          <a:spLocks noChangeArrowheads="1"/>
        </xdr:cNvSpPr>
      </xdr:nvSpPr>
      <xdr:spPr bwMode="auto">
        <a:xfrm>
          <a:off x="3056816" y="4103187"/>
          <a:ext cx="792162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H3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398146</xdr:colOff>
      <xdr:row>2</xdr:row>
      <xdr:rowOff>0</xdr:rowOff>
    </xdr:from>
    <xdr:to>
      <xdr:col>6</xdr:col>
      <xdr:colOff>369571</xdr:colOff>
      <xdr:row>3</xdr:row>
      <xdr:rowOff>101739</xdr:rowOff>
    </xdr:to>
    <xdr:sp macro="" textlink="">
      <xdr:nvSpPr>
        <xdr:cNvPr id="5" name="TextBox 9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>
          <a:spLocks noChangeArrowheads="1"/>
        </xdr:cNvSpPr>
      </xdr:nvSpPr>
      <xdr:spPr bwMode="auto">
        <a:xfrm>
          <a:off x="2226946" y="350520"/>
          <a:ext cx="1800225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Kelly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525644</xdr:colOff>
      <xdr:row>3</xdr:row>
      <xdr:rowOff>110634</xdr:rowOff>
    </xdr:from>
    <xdr:to>
      <xdr:col>4</xdr:col>
      <xdr:colOff>530406</xdr:colOff>
      <xdr:row>5</xdr:row>
      <xdr:rowOff>37113</xdr:rowOff>
    </xdr:to>
    <xdr:sp macro="" textlink="">
      <xdr:nvSpPr>
        <xdr:cNvPr id="6" name="TextBox 10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 txBox="1">
          <a:spLocks noChangeArrowheads="1"/>
        </xdr:cNvSpPr>
      </xdr:nvSpPr>
      <xdr:spPr bwMode="auto">
        <a:xfrm>
          <a:off x="1744844" y="636414"/>
          <a:ext cx="1223962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Ctrl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575896</xdr:colOff>
      <xdr:row>3</xdr:row>
      <xdr:rowOff>132783</xdr:rowOff>
    </xdr:from>
    <xdr:to>
      <xdr:col>5</xdr:col>
      <xdr:colOff>582246</xdr:colOff>
      <xdr:row>5</xdr:row>
      <xdr:rowOff>59262</xdr:rowOff>
    </xdr:to>
    <xdr:sp macro="" textlink="">
      <xdr:nvSpPr>
        <xdr:cNvPr id="7" name="TextBox 11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>
          <a:spLocks noChangeArrowheads="1"/>
        </xdr:cNvSpPr>
      </xdr:nvSpPr>
      <xdr:spPr bwMode="auto">
        <a:xfrm>
          <a:off x="2404696" y="658563"/>
          <a:ext cx="1225550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EZH2 sh3</a:t>
          </a:r>
          <a:r>
            <a:rPr lang="zh-CN" altLang="en-US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‘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UTR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298561</xdr:colOff>
      <xdr:row>5</xdr:row>
      <xdr:rowOff>58209</xdr:rowOff>
    </xdr:from>
    <xdr:to>
      <xdr:col>3</xdr:col>
      <xdr:colOff>481123</xdr:colOff>
      <xdr:row>5</xdr:row>
      <xdr:rowOff>58209</xdr:rowOff>
    </xdr:to>
    <xdr:cxnSp macro="">
      <xdr:nvCxnSpPr>
        <xdr:cNvPr id="8" name="直接连接符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CxnSpPr/>
      </xdr:nvCxnSpPr>
      <xdr:spPr>
        <a:xfrm>
          <a:off x="1517761" y="934509"/>
          <a:ext cx="792162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4</xdr:col>
      <xdr:colOff>39027</xdr:colOff>
      <xdr:row>5</xdr:row>
      <xdr:rowOff>62743</xdr:rowOff>
    </xdr:from>
    <xdr:to>
      <xdr:col>5</xdr:col>
      <xdr:colOff>221589</xdr:colOff>
      <xdr:row>5</xdr:row>
      <xdr:rowOff>62743</xdr:rowOff>
    </xdr:to>
    <xdr:cxnSp macro="">
      <xdr:nvCxnSpPr>
        <xdr:cNvPr id="9" name="直接连接符 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CxnSpPr/>
      </xdr:nvCxnSpPr>
      <xdr:spPr>
        <a:xfrm>
          <a:off x="2477427" y="939043"/>
          <a:ext cx="792162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1</xdr:col>
      <xdr:colOff>442253</xdr:colOff>
      <xdr:row>7</xdr:row>
      <xdr:rowOff>97707</xdr:rowOff>
    </xdr:from>
    <xdr:to>
      <xdr:col>2</xdr:col>
      <xdr:colOff>480353</xdr:colOff>
      <xdr:row>9</xdr:row>
      <xdr:rowOff>24186</xdr:rowOff>
    </xdr:to>
    <xdr:sp macro="" textlink="">
      <xdr:nvSpPr>
        <xdr:cNvPr id="10" name="TextBox 15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>
          <a:spLocks noChangeArrowheads="1"/>
        </xdr:cNvSpPr>
      </xdr:nvSpPr>
      <xdr:spPr bwMode="auto">
        <a:xfrm rot="-2610759">
          <a:off x="1051853" y="1324527"/>
          <a:ext cx="647700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Vec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91415</xdr:colOff>
      <xdr:row>7</xdr:row>
      <xdr:rowOff>126282</xdr:rowOff>
    </xdr:from>
    <xdr:to>
      <xdr:col>4</xdr:col>
      <xdr:colOff>129515</xdr:colOff>
      <xdr:row>9</xdr:row>
      <xdr:rowOff>52761</xdr:rowOff>
    </xdr:to>
    <xdr:sp macro="" textlink="">
      <xdr:nvSpPr>
        <xdr:cNvPr id="11" name="TextBox 16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>
          <a:spLocks noChangeArrowheads="1"/>
        </xdr:cNvSpPr>
      </xdr:nvSpPr>
      <xdr:spPr bwMode="auto">
        <a:xfrm rot="-2610759">
          <a:off x="1920215" y="1353102"/>
          <a:ext cx="647700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Vec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100940</xdr:colOff>
      <xdr:row>6</xdr:row>
      <xdr:rowOff>160254</xdr:rowOff>
    </xdr:from>
    <xdr:to>
      <xdr:col>3</xdr:col>
      <xdr:colOff>458128</xdr:colOff>
      <xdr:row>8</xdr:row>
      <xdr:rowOff>86733</xdr:rowOff>
    </xdr:to>
    <xdr:sp macro="" textlink="">
      <xdr:nvSpPr>
        <xdr:cNvPr id="12" name="TextBox 17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>
          <a:spLocks noChangeArrowheads="1"/>
        </xdr:cNvSpPr>
      </xdr:nvSpPr>
      <xdr:spPr bwMode="auto">
        <a:xfrm rot="-2610759">
          <a:off x="1320140" y="1211814"/>
          <a:ext cx="966788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EZH2 WT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342240</xdr:colOff>
      <xdr:row>7</xdr:row>
      <xdr:rowOff>2457</xdr:rowOff>
    </xdr:from>
    <xdr:to>
      <xdr:col>5</xdr:col>
      <xdr:colOff>89828</xdr:colOff>
      <xdr:row>8</xdr:row>
      <xdr:rowOff>104196</xdr:rowOff>
    </xdr:to>
    <xdr:sp macro="" textlink="">
      <xdr:nvSpPr>
        <xdr:cNvPr id="13" name="TextBox 18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>
          <a:spLocks noChangeArrowheads="1"/>
        </xdr:cNvSpPr>
      </xdr:nvSpPr>
      <xdr:spPr bwMode="auto">
        <a:xfrm rot="-2610759">
          <a:off x="2171040" y="1229277"/>
          <a:ext cx="966788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EZH2 WT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358115</xdr:colOff>
      <xdr:row>6</xdr:row>
      <xdr:rowOff>30079</xdr:rowOff>
    </xdr:from>
    <xdr:to>
      <xdr:col>4</xdr:col>
      <xdr:colOff>502578</xdr:colOff>
      <xdr:row>7</xdr:row>
      <xdr:rowOff>131818</xdr:rowOff>
    </xdr:to>
    <xdr:sp macro="" textlink="">
      <xdr:nvSpPr>
        <xdr:cNvPr id="14" name="TextBox 19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>
          <a:spLocks noChangeArrowheads="1"/>
        </xdr:cNvSpPr>
      </xdr:nvSpPr>
      <xdr:spPr bwMode="auto">
        <a:xfrm rot="-2610759">
          <a:off x="1577315" y="1081639"/>
          <a:ext cx="1363663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EZH2 H689A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594653</xdr:colOff>
      <xdr:row>6</xdr:row>
      <xdr:rowOff>57067</xdr:rowOff>
    </xdr:from>
    <xdr:to>
      <xdr:col>6</xdr:col>
      <xdr:colOff>129515</xdr:colOff>
      <xdr:row>7</xdr:row>
      <xdr:rowOff>158806</xdr:rowOff>
    </xdr:to>
    <xdr:sp macro="" textlink="">
      <xdr:nvSpPr>
        <xdr:cNvPr id="15" name="TextBox 21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>
          <a:spLocks noChangeArrowheads="1"/>
        </xdr:cNvSpPr>
      </xdr:nvSpPr>
      <xdr:spPr bwMode="auto">
        <a:xfrm rot="-2610759">
          <a:off x="2423453" y="1108627"/>
          <a:ext cx="1363662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EZH2 H689A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180314</xdr:colOff>
      <xdr:row>3</xdr:row>
      <xdr:rowOff>110634</xdr:rowOff>
    </xdr:from>
    <xdr:to>
      <xdr:col>4</xdr:col>
      <xdr:colOff>507339</xdr:colOff>
      <xdr:row>3</xdr:row>
      <xdr:rowOff>110634</xdr:rowOff>
    </xdr:to>
    <xdr:cxnSp macro="">
      <xdr:nvCxnSpPr>
        <xdr:cNvPr id="16" name="直接连接符 15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CxnSpPr/>
      </xdr:nvCxnSpPr>
      <xdr:spPr>
        <a:xfrm>
          <a:off x="2009114" y="636414"/>
          <a:ext cx="936625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5</xdr:col>
      <xdr:colOff>72145</xdr:colOff>
      <xdr:row>19</xdr:row>
      <xdr:rowOff>5280</xdr:rowOff>
    </xdr:from>
    <xdr:to>
      <xdr:col>7</xdr:col>
      <xdr:colOff>226133</xdr:colOff>
      <xdr:row>20</xdr:row>
      <xdr:rowOff>107019</xdr:rowOff>
    </xdr:to>
    <xdr:sp macro="" textlink="">
      <xdr:nvSpPr>
        <xdr:cNvPr id="17" name="TextBox 8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>
          <a:spLocks noChangeArrowheads="1"/>
        </xdr:cNvSpPr>
      </xdr:nvSpPr>
      <xdr:spPr bwMode="auto">
        <a:xfrm>
          <a:off x="3120145" y="3335220"/>
          <a:ext cx="1373188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H3K27Me3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74871</xdr:colOff>
      <xdr:row>9</xdr:row>
      <xdr:rowOff>171153</xdr:rowOff>
    </xdr:from>
    <xdr:to>
      <xdr:col>5</xdr:col>
      <xdr:colOff>33351</xdr:colOff>
      <xdr:row>13</xdr:row>
      <xdr:rowOff>116950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471" y="1748493"/>
          <a:ext cx="2396880" cy="646837"/>
        </a:xfrm>
        <a:prstGeom prst="rect">
          <a:avLst/>
        </a:prstGeom>
      </xdr:spPr>
    </xdr:pic>
    <xdr:clientData/>
  </xdr:twoCellAnchor>
  <xdr:twoCellAnchor editAs="oneCell">
    <xdr:from>
      <xdr:col>1</xdr:col>
      <xdr:colOff>201881</xdr:colOff>
      <xdr:row>14</xdr:row>
      <xdr:rowOff>10647</xdr:rowOff>
    </xdr:from>
    <xdr:to>
      <xdr:col>5</xdr:col>
      <xdr:colOff>52360</xdr:colOff>
      <xdr:row>17</xdr:row>
      <xdr:rowOff>131704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00000000-0008-0000-1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481" y="2464287"/>
          <a:ext cx="2288879" cy="646837"/>
        </a:xfrm>
        <a:prstGeom prst="rect">
          <a:avLst/>
        </a:prstGeom>
      </xdr:spPr>
    </xdr:pic>
    <xdr:clientData/>
  </xdr:twoCellAnchor>
  <xdr:twoCellAnchor editAs="oneCell">
    <xdr:from>
      <xdr:col>1</xdr:col>
      <xdr:colOff>214431</xdr:colOff>
      <xdr:row>18</xdr:row>
      <xdr:rowOff>21353</xdr:rowOff>
    </xdr:from>
    <xdr:to>
      <xdr:col>5</xdr:col>
      <xdr:colOff>52360</xdr:colOff>
      <xdr:row>21</xdr:row>
      <xdr:rowOff>142410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00000000-0008-0000-1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031" y="3176033"/>
          <a:ext cx="2276329" cy="646837"/>
        </a:xfrm>
        <a:prstGeom prst="rect">
          <a:avLst/>
        </a:prstGeom>
      </xdr:spPr>
    </xdr:pic>
    <xdr:clientData/>
  </xdr:twoCellAnchor>
  <xdr:twoCellAnchor editAs="oneCell">
    <xdr:from>
      <xdr:col>1</xdr:col>
      <xdr:colOff>342246</xdr:colOff>
      <xdr:row>22</xdr:row>
      <xdr:rowOff>32714</xdr:rowOff>
    </xdr:from>
    <xdr:to>
      <xdr:col>5</xdr:col>
      <xdr:colOff>8816</xdr:colOff>
      <xdr:row>26</xdr:row>
      <xdr:rowOff>98246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00000000-0008-0000-1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1846" y="3888434"/>
          <a:ext cx="2104970" cy="76657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</xdr:row>
      <xdr:rowOff>44810</xdr:rowOff>
    </xdr:from>
    <xdr:to>
      <xdr:col>2</xdr:col>
      <xdr:colOff>26296</xdr:colOff>
      <xdr:row>12</xdr:row>
      <xdr:rowOff>146549</xdr:rowOff>
    </xdr:to>
    <xdr:sp macro="" textlink="">
      <xdr:nvSpPr>
        <xdr:cNvPr id="22" name="文本框 69">
          <a:extLst>
            <a:ext uri="{FF2B5EF4-FFF2-40B4-BE49-F238E27FC236}">
              <a16:creationId xmlns:a16="http://schemas.microsoft.com/office/drawing/2014/main" id="{00000000-0008-0000-1000-000016000000}"/>
            </a:ext>
          </a:extLst>
        </xdr:cNvPr>
        <xdr:cNvSpPr txBox="1"/>
      </xdr:nvSpPr>
      <xdr:spPr>
        <a:xfrm>
          <a:off x="0" y="1972670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601595</xdr:colOff>
      <xdr:row>12</xdr:row>
      <xdr:rowOff>15931</xdr:rowOff>
    </xdr:from>
    <xdr:to>
      <xdr:col>1</xdr:col>
      <xdr:colOff>99995</xdr:colOff>
      <xdr:row>12</xdr:row>
      <xdr:rowOff>15931</xdr:rowOff>
    </xdr:to>
    <xdr:cxnSp macro="">
      <xdr:nvCxnSpPr>
        <xdr:cNvPr id="23" name="直接连接符 22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CxnSpPr/>
      </xdr:nvCxnSpPr>
      <xdr:spPr>
        <a:xfrm>
          <a:off x="601595" y="2119051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71150</xdr:colOff>
      <xdr:row>19</xdr:row>
      <xdr:rowOff>132375</xdr:rowOff>
    </xdr:from>
    <xdr:to>
      <xdr:col>2</xdr:col>
      <xdr:colOff>97446</xdr:colOff>
      <xdr:row>21</xdr:row>
      <xdr:rowOff>58854</xdr:rowOff>
    </xdr:to>
    <xdr:sp macro="" textlink="">
      <xdr:nvSpPr>
        <xdr:cNvPr id="24" name="文本框 71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SpPr txBox="1"/>
      </xdr:nvSpPr>
      <xdr:spPr>
        <a:xfrm>
          <a:off x="71150" y="3462315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84022</xdr:colOff>
      <xdr:row>20</xdr:row>
      <xdr:rowOff>107019</xdr:rowOff>
    </xdr:from>
    <xdr:to>
      <xdr:col>1</xdr:col>
      <xdr:colOff>192022</xdr:colOff>
      <xdr:row>20</xdr:row>
      <xdr:rowOff>107019</xdr:rowOff>
    </xdr:to>
    <xdr:cxnSp macro="">
      <xdr:nvCxnSpPr>
        <xdr:cNvPr id="25" name="直接连接符 24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CxnSpPr/>
      </xdr:nvCxnSpPr>
      <xdr:spPr>
        <a:xfrm>
          <a:off x="693622" y="3612219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70874</xdr:colOff>
      <xdr:row>15</xdr:row>
      <xdr:rowOff>127388</xdr:rowOff>
    </xdr:from>
    <xdr:to>
      <xdr:col>2</xdr:col>
      <xdr:colOff>97170</xdr:colOff>
      <xdr:row>17</xdr:row>
      <xdr:rowOff>53867</xdr:rowOff>
    </xdr:to>
    <xdr:sp macro="" textlink="">
      <xdr:nvSpPr>
        <xdr:cNvPr id="26" name="文本框 73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SpPr txBox="1"/>
      </xdr:nvSpPr>
      <xdr:spPr>
        <a:xfrm>
          <a:off x="70874" y="2756288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75028</xdr:colOff>
      <xdr:row>16</xdr:row>
      <xdr:rowOff>94874</xdr:rowOff>
    </xdr:from>
    <xdr:to>
      <xdr:col>1</xdr:col>
      <xdr:colOff>183028</xdr:colOff>
      <xdr:row>16</xdr:row>
      <xdr:rowOff>94874</xdr:rowOff>
    </xdr:to>
    <xdr:cxnSp macro="">
      <xdr:nvCxnSpPr>
        <xdr:cNvPr id="27" name="直接连接符 26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CxnSpPr/>
      </xdr:nvCxnSpPr>
      <xdr:spPr>
        <a:xfrm>
          <a:off x="684628" y="2899034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188733</xdr:colOff>
      <xdr:row>24</xdr:row>
      <xdr:rowOff>33091</xdr:rowOff>
    </xdr:from>
    <xdr:to>
      <xdr:col>2</xdr:col>
      <xdr:colOff>215029</xdr:colOff>
      <xdr:row>25</xdr:row>
      <xdr:rowOff>134830</xdr:rowOff>
    </xdr:to>
    <xdr:sp macro="" textlink="">
      <xdr:nvSpPr>
        <xdr:cNvPr id="28" name="文本框 75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SpPr txBox="1"/>
      </xdr:nvSpPr>
      <xdr:spPr>
        <a:xfrm>
          <a:off x="188733" y="4239331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234246</xdr:colOff>
      <xdr:row>24</xdr:row>
      <xdr:rowOff>171591</xdr:rowOff>
    </xdr:from>
    <xdr:to>
      <xdr:col>1</xdr:col>
      <xdr:colOff>342246</xdr:colOff>
      <xdr:row>24</xdr:row>
      <xdr:rowOff>171591</xdr:rowOff>
    </xdr:to>
    <xdr:cxnSp macro="">
      <xdr:nvCxnSpPr>
        <xdr:cNvPr id="29" name="直接连接符 28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CxnSpPr/>
      </xdr:nvCxnSpPr>
      <xdr:spPr>
        <a:xfrm>
          <a:off x="843846" y="4377831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165009</xdr:colOff>
      <xdr:row>10</xdr:row>
      <xdr:rowOff>127394</xdr:rowOff>
    </xdr:from>
    <xdr:to>
      <xdr:col>7</xdr:col>
      <xdr:colOff>492034</xdr:colOff>
      <xdr:row>12</xdr:row>
      <xdr:rowOff>53873</xdr:rowOff>
    </xdr:to>
    <xdr:sp macro="" textlink="">
      <xdr:nvSpPr>
        <xdr:cNvPr id="2" name="TextBox 7">
          <a:extLst>
            <a:ext uri="{FF2B5EF4-FFF2-40B4-BE49-F238E27FC236}">
              <a16:creationId xmlns:a16="http://schemas.microsoft.com/office/drawing/2014/main" id="{0BE1D5F3-B963-40EC-AF74-952FCF028C8D}"/>
            </a:ext>
          </a:extLst>
        </xdr:cNvPr>
        <xdr:cNvSpPr txBox="1">
          <a:spLocks noChangeArrowheads="1"/>
        </xdr:cNvSpPr>
      </xdr:nvSpPr>
      <xdr:spPr bwMode="auto">
        <a:xfrm>
          <a:off x="3822609" y="1879994"/>
          <a:ext cx="936625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61073</xdr:colOff>
      <xdr:row>2</xdr:row>
      <xdr:rowOff>0</xdr:rowOff>
    </xdr:from>
    <xdr:to>
      <xdr:col>6</xdr:col>
      <xdr:colOff>497636</xdr:colOff>
      <xdr:row>3</xdr:row>
      <xdr:rowOff>101739</xdr:rowOff>
    </xdr:to>
    <xdr:sp macro="" textlink="">
      <xdr:nvSpPr>
        <xdr:cNvPr id="3" name="TextBox 13">
          <a:extLst>
            <a:ext uri="{FF2B5EF4-FFF2-40B4-BE49-F238E27FC236}">
              <a16:creationId xmlns:a16="http://schemas.microsoft.com/office/drawing/2014/main" id="{E16CC3EF-D106-4E8F-AB32-872AB10B4808}"/>
            </a:ext>
          </a:extLst>
        </xdr:cNvPr>
        <xdr:cNvSpPr txBox="1">
          <a:spLocks noChangeArrowheads="1"/>
        </xdr:cNvSpPr>
      </xdr:nvSpPr>
      <xdr:spPr bwMode="auto">
        <a:xfrm>
          <a:off x="2499473" y="350520"/>
          <a:ext cx="1655763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Kelly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495338</xdr:colOff>
      <xdr:row>3</xdr:row>
      <xdr:rowOff>153698</xdr:rowOff>
    </xdr:from>
    <xdr:to>
      <xdr:col>6</xdr:col>
      <xdr:colOff>217526</xdr:colOff>
      <xdr:row>3</xdr:row>
      <xdr:rowOff>153698</xdr:rowOff>
    </xdr:to>
    <xdr:cxnSp macro="">
      <xdr:nvCxnSpPr>
        <xdr:cNvPr id="4" name="直接连接符 3">
          <a:extLst>
            <a:ext uri="{FF2B5EF4-FFF2-40B4-BE49-F238E27FC236}">
              <a16:creationId xmlns:a16="http://schemas.microsoft.com/office/drawing/2014/main" id="{E13DF429-585E-4833-9D8C-E1A666D7C386}"/>
            </a:ext>
          </a:extLst>
        </xdr:cNvPr>
        <xdr:cNvCxnSpPr/>
      </xdr:nvCxnSpPr>
      <xdr:spPr>
        <a:xfrm>
          <a:off x="1714538" y="679478"/>
          <a:ext cx="2160588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2</xdr:col>
      <xdr:colOff>414082</xdr:colOff>
      <xdr:row>5</xdr:row>
      <xdr:rowOff>46374</xdr:rowOff>
    </xdr:from>
    <xdr:to>
      <xdr:col>3</xdr:col>
      <xdr:colOff>596644</xdr:colOff>
      <xdr:row>6</xdr:row>
      <xdr:rowOff>148113</xdr:rowOff>
    </xdr:to>
    <xdr:sp macro="" textlink="">
      <xdr:nvSpPr>
        <xdr:cNvPr id="5" name="TextBox 16">
          <a:extLst>
            <a:ext uri="{FF2B5EF4-FFF2-40B4-BE49-F238E27FC236}">
              <a16:creationId xmlns:a16="http://schemas.microsoft.com/office/drawing/2014/main" id="{388F6A49-C4D8-42DB-9988-36077ED2C66E}"/>
            </a:ext>
          </a:extLst>
        </xdr:cNvPr>
        <xdr:cNvSpPr txBox="1">
          <a:spLocks noChangeArrowheads="1"/>
        </xdr:cNvSpPr>
      </xdr:nvSpPr>
      <xdr:spPr bwMode="auto">
        <a:xfrm rot="-2596929">
          <a:off x="1633282" y="922674"/>
          <a:ext cx="792162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DMSO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120982</xdr:colOff>
      <xdr:row>4</xdr:row>
      <xdr:rowOff>66255</xdr:rowOff>
    </xdr:from>
    <xdr:to>
      <xdr:col>5</xdr:col>
      <xdr:colOff>133682</xdr:colOff>
      <xdr:row>5</xdr:row>
      <xdr:rowOff>167994</xdr:rowOff>
    </xdr:to>
    <xdr:sp macro="" textlink="">
      <xdr:nvSpPr>
        <xdr:cNvPr id="6" name="TextBox 17">
          <a:extLst>
            <a:ext uri="{FF2B5EF4-FFF2-40B4-BE49-F238E27FC236}">
              <a16:creationId xmlns:a16="http://schemas.microsoft.com/office/drawing/2014/main" id="{4654C425-460B-4641-A044-ED39BA82A770}"/>
            </a:ext>
          </a:extLst>
        </xdr:cNvPr>
        <xdr:cNvSpPr txBox="1">
          <a:spLocks noChangeArrowheads="1"/>
        </xdr:cNvSpPr>
      </xdr:nvSpPr>
      <xdr:spPr bwMode="auto">
        <a:xfrm rot="-2596929">
          <a:off x="1949782" y="767295"/>
          <a:ext cx="1231900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DZNep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496220</xdr:colOff>
      <xdr:row>4</xdr:row>
      <xdr:rowOff>91057</xdr:rowOff>
    </xdr:from>
    <xdr:to>
      <xdr:col>5</xdr:col>
      <xdr:colOff>510508</xdr:colOff>
      <xdr:row>6</xdr:row>
      <xdr:rowOff>17536</xdr:rowOff>
    </xdr:to>
    <xdr:sp macro="" textlink="">
      <xdr:nvSpPr>
        <xdr:cNvPr id="7" name="TextBox 18">
          <a:extLst>
            <a:ext uri="{FF2B5EF4-FFF2-40B4-BE49-F238E27FC236}">
              <a16:creationId xmlns:a16="http://schemas.microsoft.com/office/drawing/2014/main" id="{A1E3745E-CF0A-4C0D-B719-6C90900919A2}"/>
            </a:ext>
          </a:extLst>
        </xdr:cNvPr>
        <xdr:cNvSpPr txBox="1">
          <a:spLocks noChangeArrowheads="1"/>
        </xdr:cNvSpPr>
      </xdr:nvSpPr>
      <xdr:spPr bwMode="auto">
        <a:xfrm rot="-2596929">
          <a:off x="2325020" y="792097"/>
          <a:ext cx="1233488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GSK126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239230</xdr:colOff>
      <xdr:row>4</xdr:row>
      <xdr:rowOff>115315</xdr:rowOff>
    </xdr:from>
    <xdr:to>
      <xdr:col>6</xdr:col>
      <xdr:colOff>253518</xdr:colOff>
      <xdr:row>6</xdr:row>
      <xdr:rowOff>41794</xdr:rowOff>
    </xdr:to>
    <xdr:sp macro="" textlink="">
      <xdr:nvSpPr>
        <xdr:cNvPr id="8" name="TextBox 19">
          <a:extLst>
            <a:ext uri="{FF2B5EF4-FFF2-40B4-BE49-F238E27FC236}">
              <a16:creationId xmlns:a16="http://schemas.microsoft.com/office/drawing/2014/main" id="{02B14D2C-2EEF-4AD1-BBCD-43C0F6801F9B}"/>
            </a:ext>
          </a:extLst>
        </xdr:cNvPr>
        <xdr:cNvSpPr txBox="1">
          <a:spLocks noChangeArrowheads="1"/>
        </xdr:cNvSpPr>
      </xdr:nvSpPr>
      <xdr:spPr bwMode="auto">
        <a:xfrm rot="-2596929">
          <a:off x="2677630" y="816355"/>
          <a:ext cx="1233488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EZP6438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190310</xdr:colOff>
      <xdr:row>17</xdr:row>
      <xdr:rowOff>1217</xdr:rowOff>
    </xdr:from>
    <xdr:to>
      <xdr:col>8</xdr:col>
      <xdr:colOff>221142</xdr:colOff>
      <xdr:row>18</xdr:row>
      <xdr:rowOff>102956</xdr:rowOff>
    </xdr:to>
    <xdr:sp macro="" textlink="">
      <xdr:nvSpPr>
        <xdr:cNvPr id="9" name="TextBox 7">
          <a:extLst>
            <a:ext uri="{FF2B5EF4-FFF2-40B4-BE49-F238E27FC236}">
              <a16:creationId xmlns:a16="http://schemas.microsoft.com/office/drawing/2014/main" id="{2CBE9449-9E13-45D7-A8B5-A594716E3FC7}"/>
            </a:ext>
          </a:extLst>
        </xdr:cNvPr>
        <xdr:cNvSpPr txBox="1">
          <a:spLocks noChangeArrowheads="1"/>
        </xdr:cNvSpPr>
      </xdr:nvSpPr>
      <xdr:spPr bwMode="auto">
        <a:xfrm>
          <a:off x="3847910" y="2980637"/>
          <a:ext cx="1250032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MYCN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155556</xdr:colOff>
      <xdr:row>28</xdr:row>
      <xdr:rowOff>85881</xdr:rowOff>
    </xdr:from>
    <xdr:to>
      <xdr:col>7</xdr:col>
      <xdr:colOff>338118</xdr:colOff>
      <xdr:row>30</xdr:row>
      <xdr:rowOff>12360</xdr:rowOff>
    </xdr:to>
    <xdr:sp macro="" textlink="">
      <xdr:nvSpPr>
        <xdr:cNvPr id="10" name="TextBox 8">
          <a:extLst>
            <a:ext uri="{FF2B5EF4-FFF2-40B4-BE49-F238E27FC236}">
              <a16:creationId xmlns:a16="http://schemas.microsoft.com/office/drawing/2014/main" id="{6985F4FA-DD6F-43C1-8E4B-D2EC89B20A31}"/>
            </a:ext>
          </a:extLst>
        </xdr:cNvPr>
        <xdr:cNvSpPr txBox="1">
          <a:spLocks noChangeArrowheads="1"/>
        </xdr:cNvSpPr>
      </xdr:nvSpPr>
      <xdr:spPr bwMode="auto">
        <a:xfrm>
          <a:off x="3813156" y="4993161"/>
          <a:ext cx="792162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H3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183865</xdr:colOff>
      <xdr:row>22</xdr:row>
      <xdr:rowOff>102185</xdr:rowOff>
    </xdr:from>
    <xdr:to>
      <xdr:col>8</xdr:col>
      <xdr:colOff>337853</xdr:colOff>
      <xdr:row>24</xdr:row>
      <xdr:rowOff>28664</xdr:rowOff>
    </xdr:to>
    <xdr:sp macro="" textlink="">
      <xdr:nvSpPr>
        <xdr:cNvPr id="11" name="TextBox 8">
          <a:extLst>
            <a:ext uri="{FF2B5EF4-FFF2-40B4-BE49-F238E27FC236}">
              <a16:creationId xmlns:a16="http://schemas.microsoft.com/office/drawing/2014/main" id="{7A7B7259-7E00-4B31-9BA1-2F074ADF49A3}"/>
            </a:ext>
          </a:extLst>
        </xdr:cNvPr>
        <xdr:cNvSpPr txBox="1">
          <a:spLocks noChangeArrowheads="1"/>
        </xdr:cNvSpPr>
      </xdr:nvSpPr>
      <xdr:spPr bwMode="auto">
        <a:xfrm>
          <a:off x="3841465" y="3957905"/>
          <a:ext cx="1373188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H3K27Me3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</xdr:col>
      <xdr:colOff>144467</xdr:colOff>
      <xdr:row>14</xdr:row>
      <xdr:rowOff>145101</xdr:rowOff>
    </xdr:from>
    <xdr:to>
      <xdr:col>6</xdr:col>
      <xdr:colOff>89322</xdr:colOff>
      <xdr:row>20</xdr:row>
      <xdr:rowOff>17564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16FD72B6-CD7B-446B-A949-2D0834CB98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63667" y="2598741"/>
          <a:ext cx="2383255" cy="924023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11</xdr:row>
      <xdr:rowOff>100969</xdr:rowOff>
    </xdr:from>
    <xdr:to>
      <xdr:col>3</xdr:col>
      <xdr:colOff>26296</xdr:colOff>
      <xdr:row>13</xdr:row>
      <xdr:rowOff>27448</xdr:rowOff>
    </xdr:to>
    <xdr:sp macro="" textlink="">
      <xdr:nvSpPr>
        <xdr:cNvPr id="13" name="文本框 51">
          <a:extLst>
            <a:ext uri="{FF2B5EF4-FFF2-40B4-BE49-F238E27FC236}">
              <a16:creationId xmlns:a16="http://schemas.microsoft.com/office/drawing/2014/main" id="{AEB3E727-D0D1-4598-B1C3-E7A1ACF6FDD5}"/>
            </a:ext>
          </a:extLst>
        </xdr:cNvPr>
        <xdr:cNvSpPr txBox="1"/>
      </xdr:nvSpPr>
      <xdr:spPr>
        <a:xfrm>
          <a:off x="609600" y="2028829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11433</xdr:colOff>
      <xdr:row>12</xdr:row>
      <xdr:rowOff>68455</xdr:rowOff>
    </xdr:from>
    <xdr:to>
      <xdr:col>2</xdr:col>
      <xdr:colOff>119433</xdr:colOff>
      <xdr:row>12</xdr:row>
      <xdr:rowOff>68455</xdr:rowOff>
    </xdr:to>
    <xdr:cxnSp macro="">
      <xdr:nvCxnSpPr>
        <xdr:cNvPr id="14" name="直接连接符 13">
          <a:extLst>
            <a:ext uri="{FF2B5EF4-FFF2-40B4-BE49-F238E27FC236}">
              <a16:creationId xmlns:a16="http://schemas.microsoft.com/office/drawing/2014/main" id="{19848308-8AB0-4B85-8E2C-CEC6709C0F36}"/>
            </a:ext>
          </a:extLst>
        </xdr:cNvPr>
        <xdr:cNvCxnSpPr/>
      </xdr:nvCxnSpPr>
      <xdr:spPr>
        <a:xfrm>
          <a:off x="1230633" y="2171575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23721</xdr:colOff>
      <xdr:row>23</xdr:row>
      <xdr:rowOff>31392</xdr:rowOff>
    </xdr:from>
    <xdr:to>
      <xdr:col>3</xdr:col>
      <xdr:colOff>50017</xdr:colOff>
      <xdr:row>24</xdr:row>
      <xdr:rowOff>133131</xdr:rowOff>
    </xdr:to>
    <xdr:sp macro="" textlink="">
      <xdr:nvSpPr>
        <xdr:cNvPr id="15" name="文本框 53">
          <a:extLst>
            <a:ext uri="{FF2B5EF4-FFF2-40B4-BE49-F238E27FC236}">
              <a16:creationId xmlns:a16="http://schemas.microsoft.com/office/drawing/2014/main" id="{737BFCC6-E25B-4BF2-8D5B-414476CA1A25}"/>
            </a:ext>
          </a:extLst>
        </xdr:cNvPr>
        <xdr:cNvSpPr txBox="1"/>
      </xdr:nvSpPr>
      <xdr:spPr>
        <a:xfrm>
          <a:off x="633321" y="4062372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36467</xdr:colOff>
      <xdr:row>24</xdr:row>
      <xdr:rowOff>8305</xdr:rowOff>
    </xdr:from>
    <xdr:to>
      <xdr:col>2</xdr:col>
      <xdr:colOff>144467</xdr:colOff>
      <xdr:row>24</xdr:row>
      <xdr:rowOff>8305</xdr:rowOff>
    </xdr:to>
    <xdr:cxnSp macro="">
      <xdr:nvCxnSpPr>
        <xdr:cNvPr id="16" name="直接连接符 15">
          <a:extLst>
            <a:ext uri="{FF2B5EF4-FFF2-40B4-BE49-F238E27FC236}">
              <a16:creationId xmlns:a16="http://schemas.microsoft.com/office/drawing/2014/main" id="{D7C67562-BA06-49A7-A0A8-3685CE1B376D}"/>
            </a:ext>
          </a:extLst>
        </xdr:cNvPr>
        <xdr:cNvCxnSpPr/>
      </xdr:nvCxnSpPr>
      <xdr:spPr>
        <a:xfrm>
          <a:off x="1255667" y="4214545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18</xdr:row>
      <xdr:rowOff>6306</xdr:rowOff>
    </xdr:from>
    <xdr:to>
      <xdr:col>3</xdr:col>
      <xdr:colOff>26296</xdr:colOff>
      <xdr:row>19</xdr:row>
      <xdr:rowOff>108045</xdr:rowOff>
    </xdr:to>
    <xdr:sp macro="" textlink="">
      <xdr:nvSpPr>
        <xdr:cNvPr id="17" name="文本框 55">
          <a:extLst>
            <a:ext uri="{FF2B5EF4-FFF2-40B4-BE49-F238E27FC236}">
              <a16:creationId xmlns:a16="http://schemas.microsoft.com/office/drawing/2014/main" id="{DCA7358B-2942-40A9-88EA-CCBD728ACCE9}"/>
            </a:ext>
          </a:extLst>
        </xdr:cNvPr>
        <xdr:cNvSpPr txBox="1"/>
      </xdr:nvSpPr>
      <xdr:spPr>
        <a:xfrm>
          <a:off x="609600" y="3160986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23008</xdr:colOff>
      <xdr:row>18</xdr:row>
      <xdr:rowOff>149052</xdr:rowOff>
    </xdr:from>
    <xdr:to>
      <xdr:col>2</xdr:col>
      <xdr:colOff>131008</xdr:colOff>
      <xdr:row>18</xdr:row>
      <xdr:rowOff>149052</xdr:rowOff>
    </xdr:to>
    <xdr:cxnSp macro="">
      <xdr:nvCxnSpPr>
        <xdr:cNvPr id="18" name="直接连接符 17">
          <a:extLst>
            <a:ext uri="{FF2B5EF4-FFF2-40B4-BE49-F238E27FC236}">
              <a16:creationId xmlns:a16="http://schemas.microsoft.com/office/drawing/2014/main" id="{CC493252-519E-420F-8624-688839B5DCAA}"/>
            </a:ext>
          </a:extLst>
        </xdr:cNvPr>
        <xdr:cNvCxnSpPr/>
      </xdr:nvCxnSpPr>
      <xdr:spPr>
        <a:xfrm>
          <a:off x="1242208" y="3303732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18851</xdr:colOff>
      <xdr:row>28</xdr:row>
      <xdr:rowOff>147539</xdr:rowOff>
    </xdr:from>
    <xdr:to>
      <xdr:col>3</xdr:col>
      <xdr:colOff>45147</xdr:colOff>
      <xdr:row>30</xdr:row>
      <xdr:rowOff>74018</xdr:rowOff>
    </xdr:to>
    <xdr:sp macro="" textlink="">
      <xdr:nvSpPr>
        <xdr:cNvPr id="19" name="文本框 57">
          <a:extLst>
            <a:ext uri="{FF2B5EF4-FFF2-40B4-BE49-F238E27FC236}">
              <a16:creationId xmlns:a16="http://schemas.microsoft.com/office/drawing/2014/main" id="{2F4F8AB3-3AA6-4A2C-B05C-811260A98C37}"/>
            </a:ext>
          </a:extLst>
        </xdr:cNvPr>
        <xdr:cNvSpPr txBox="1"/>
      </xdr:nvSpPr>
      <xdr:spPr>
        <a:xfrm>
          <a:off x="628451" y="5054819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23008</xdr:colOff>
      <xdr:row>29</xdr:row>
      <xdr:rowOff>105598</xdr:rowOff>
    </xdr:from>
    <xdr:to>
      <xdr:col>2</xdr:col>
      <xdr:colOff>131008</xdr:colOff>
      <xdr:row>29</xdr:row>
      <xdr:rowOff>105598</xdr:rowOff>
    </xdr:to>
    <xdr:cxnSp macro="">
      <xdr:nvCxnSpPr>
        <xdr:cNvPr id="20" name="直接连接符 19">
          <a:extLst>
            <a:ext uri="{FF2B5EF4-FFF2-40B4-BE49-F238E27FC236}">
              <a16:creationId xmlns:a16="http://schemas.microsoft.com/office/drawing/2014/main" id="{356DC0F6-CD56-4BFF-A1BF-22E5D0E9D2A4}"/>
            </a:ext>
          </a:extLst>
        </xdr:cNvPr>
        <xdr:cNvCxnSpPr/>
      </xdr:nvCxnSpPr>
      <xdr:spPr>
        <a:xfrm>
          <a:off x="1242208" y="5188138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144466</xdr:colOff>
      <xdr:row>20</xdr:row>
      <xdr:rowOff>143895</xdr:rowOff>
    </xdr:from>
    <xdr:to>
      <xdr:col>6</xdr:col>
      <xdr:colOff>89323</xdr:colOff>
      <xdr:row>26</xdr:row>
      <xdr:rowOff>16358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6F3A9F23-C688-4250-8AE7-0AFAD1C8B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-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63666" y="3649095"/>
          <a:ext cx="2383257" cy="924023"/>
        </a:xfrm>
        <a:prstGeom prst="rect">
          <a:avLst/>
        </a:prstGeom>
      </xdr:spPr>
    </xdr:pic>
    <xdr:clientData/>
  </xdr:twoCellAnchor>
  <xdr:twoCellAnchor editAs="oneCell">
    <xdr:from>
      <xdr:col>2</xdr:col>
      <xdr:colOff>144468</xdr:colOff>
      <xdr:row>8</xdr:row>
      <xdr:rowOff>142165</xdr:rowOff>
    </xdr:from>
    <xdr:to>
      <xdr:col>6</xdr:col>
      <xdr:colOff>89324</xdr:colOff>
      <xdr:row>14</xdr:row>
      <xdr:rowOff>14628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D91747DC-02E4-42DD-8A6B-EFF5DAB57E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63668" y="1544245"/>
          <a:ext cx="2383256" cy="924023"/>
        </a:xfrm>
        <a:prstGeom prst="rect">
          <a:avLst/>
        </a:prstGeom>
      </xdr:spPr>
    </xdr:pic>
    <xdr:clientData/>
  </xdr:twoCellAnchor>
  <xdr:twoCellAnchor editAs="oneCell">
    <xdr:from>
      <xdr:col>2</xdr:col>
      <xdr:colOff>154698</xdr:colOff>
      <xdr:row>26</xdr:row>
      <xdr:rowOff>117975</xdr:rowOff>
    </xdr:from>
    <xdr:to>
      <xdr:col>6</xdr:col>
      <xdr:colOff>89322</xdr:colOff>
      <xdr:row>31</xdr:row>
      <xdr:rowOff>165694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0F72D1FA-02EA-495A-A1F8-3212492DA0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rightnessContrast bright="-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3898" y="4674735"/>
          <a:ext cx="2373024" cy="924019"/>
        </a:xfrm>
        <a:prstGeom prst="rect">
          <a:avLst/>
        </a:prstGeom>
      </xdr:spPr>
    </xdr:pic>
    <xdr:clientData/>
  </xdr:twoCellAnchor>
  <xdr:twoCellAnchor>
    <xdr:from>
      <xdr:col>2</xdr:col>
      <xdr:colOff>343690</xdr:colOff>
      <xdr:row>10</xdr:row>
      <xdr:rowOff>50266</xdr:rowOff>
    </xdr:from>
    <xdr:to>
      <xdr:col>4</xdr:col>
      <xdr:colOff>597979</xdr:colOff>
      <xdr:row>12</xdr:row>
      <xdr:rowOff>141940</xdr:rowOff>
    </xdr:to>
    <xdr:sp macro="" textlink="">
      <xdr:nvSpPr>
        <xdr:cNvPr id="25" name="矩形 24">
          <a:extLst>
            <a:ext uri="{FF2B5EF4-FFF2-40B4-BE49-F238E27FC236}">
              <a16:creationId xmlns:a16="http://schemas.microsoft.com/office/drawing/2014/main" id="{37400403-8D1F-4CE5-8838-9CFF86C01945}"/>
            </a:ext>
          </a:extLst>
        </xdr:cNvPr>
        <xdr:cNvSpPr/>
      </xdr:nvSpPr>
      <xdr:spPr>
        <a:xfrm>
          <a:off x="1562890" y="1802866"/>
          <a:ext cx="1473489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2</xdr:col>
      <xdr:colOff>495337</xdr:colOff>
      <xdr:row>16</xdr:row>
      <xdr:rowOff>45972</xdr:rowOff>
    </xdr:from>
    <xdr:to>
      <xdr:col>5</xdr:col>
      <xdr:colOff>84292</xdr:colOff>
      <xdr:row>18</xdr:row>
      <xdr:rowOff>137646</xdr:rowOff>
    </xdr:to>
    <xdr:sp macro="" textlink="">
      <xdr:nvSpPr>
        <xdr:cNvPr id="26" name="矩形 25">
          <a:extLst>
            <a:ext uri="{FF2B5EF4-FFF2-40B4-BE49-F238E27FC236}">
              <a16:creationId xmlns:a16="http://schemas.microsoft.com/office/drawing/2014/main" id="{CB197BF5-7011-499A-B46C-288911431AFB}"/>
            </a:ext>
          </a:extLst>
        </xdr:cNvPr>
        <xdr:cNvSpPr/>
      </xdr:nvSpPr>
      <xdr:spPr>
        <a:xfrm>
          <a:off x="1714537" y="2850132"/>
          <a:ext cx="1417755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2</xdr:col>
      <xdr:colOff>426867</xdr:colOff>
      <xdr:row>21</xdr:row>
      <xdr:rowOff>160815</xdr:rowOff>
    </xdr:from>
    <xdr:to>
      <xdr:col>5</xdr:col>
      <xdr:colOff>32271</xdr:colOff>
      <xdr:row>24</xdr:row>
      <xdr:rowOff>77229</xdr:rowOff>
    </xdr:to>
    <xdr:sp macro="" textlink="">
      <xdr:nvSpPr>
        <xdr:cNvPr id="27" name="矩形 26">
          <a:extLst>
            <a:ext uri="{FF2B5EF4-FFF2-40B4-BE49-F238E27FC236}">
              <a16:creationId xmlns:a16="http://schemas.microsoft.com/office/drawing/2014/main" id="{3C2E1A5D-4D01-4260-9751-EF0E3327D29B}"/>
            </a:ext>
          </a:extLst>
        </xdr:cNvPr>
        <xdr:cNvSpPr/>
      </xdr:nvSpPr>
      <xdr:spPr>
        <a:xfrm>
          <a:off x="1646067" y="3841275"/>
          <a:ext cx="1434204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2</xdr:col>
      <xdr:colOff>525063</xdr:colOff>
      <xdr:row>28</xdr:row>
      <xdr:rowOff>3283</xdr:rowOff>
    </xdr:from>
    <xdr:to>
      <xdr:col>5</xdr:col>
      <xdr:colOff>84292</xdr:colOff>
      <xdr:row>30</xdr:row>
      <xdr:rowOff>94957</xdr:rowOff>
    </xdr:to>
    <xdr:sp macro="" textlink="">
      <xdr:nvSpPr>
        <xdr:cNvPr id="28" name="矩形 27">
          <a:extLst>
            <a:ext uri="{FF2B5EF4-FFF2-40B4-BE49-F238E27FC236}">
              <a16:creationId xmlns:a16="http://schemas.microsoft.com/office/drawing/2014/main" id="{07FBAB96-5CB9-4EE8-AAB9-E5FB310797BD}"/>
            </a:ext>
          </a:extLst>
        </xdr:cNvPr>
        <xdr:cNvSpPr/>
      </xdr:nvSpPr>
      <xdr:spPr>
        <a:xfrm>
          <a:off x="1744263" y="4910563"/>
          <a:ext cx="1388029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187467</xdr:colOff>
      <xdr:row>4</xdr:row>
      <xdr:rowOff>0</xdr:rowOff>
    </xdr:from>
    <xdr:to>
      <xdr:col>6</xdr:col>
      <xdr:colOff>86916</xdr:colOff>
      <xdr:row>5</xdr:row>
      <xdr:rowOff>32703</xdr:rowOff>
    </xdr:to>
    <xdr:sp macro="" textlink="">
      <xdr:nvSpPr>
        <xdr:cNvPr id="2" name="直角三角形 1">
          <a:extLst>
            <a:ext uri="{FF2B5EF4-FFF2-40B4-BE49-F238E27FC236}">
              <a16:creationId xmlns:a16="http://schemas.microsoft.com/office/drawing/2014/main" id="{4C57B0FB-DB89-497E-9BE7-19B9F6EAE8B8}"/>
            </a:ext>
          </a:extLst>
        </xdr:cNvPr>
        <xdr:cNvSpPr/>
      </xdr:nvSpPr>
      <xdr:spPr>
        <a:xfrm flipH="1">
          <a:off x="3235467" y="701040"/>
          <a:ext cx="509049" cy="207963"/>
        </a:xfrm>
        <a:prstGeom prst="rtTriangl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4572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CN" altLang="en-US" sz="1200" b="0" i="0" u="none" strike="noStrike" kern="0" cap="none" spc="0" normalizeH="0" baseline="0">
            <a:ln>
              <a:noFill/>
            </a:ln>
            <a:solidFill>
              <a:prstClr val="white"/>
            </a:solidFill>
            <a:effectLst/>
            <a:uLnTx/>
            <a:uFillTx/>
            <a:latin typeface="Calibri"/>
            <a:ea typeface="等线" panose="02010600030101010101" pitchFamily="2" charset="-122"/>
            <a:cs typeface="+mn-cs"/>
          </a:endParaRPr>
        </a:p>
      </xdr:txBody>
    </xdr:sp>
    <xdr:clientData/>
  </xdr:twoCellAnchor>
  <xdr:twoCellAnchor>
    <xdr:from>
      <xdr:col>6</xdr:col>
      <xdr:colOff>247172</xdr:colOff>
      <xdr:row>5</xdr:row>
      <xdr:rowOff>124658</xdr:rowOff>
    </xdr:from>
    <xdr:to>
      <xdr:col>7</xdr:col>
      <xdr:colOff>202083</xdr:colOff>
      <xdr:row>6</xdr:row>
      <xdr:rowOff>160150</xdr:rowOff>
    </xdr:to>
    <xdr:sp macro="" textlink="">
      <xdr:nvSpPr>
        <xdr:cNvPr id="3" name="直角三角形 2">
          <a:extLst>
            <a:ext uri="{FF2B5EF4-FFF2-40B4-BE49-F238E27FC236}">
              <a16:creationId xmlns:a16="http://schemas.microsoft.com/office/drawing/2014/main" id="{9C4017CB-6DFF-44D2-A7DA-26CA78DCD9A4}"/>
            </a:ext>
          </a:extLst>
        </xdr:cNvPr>
        <xdr:cNvSpPr/>
      </xdr:nvSpPr>
      <xdr:spPr>
        <a:xfrm flipH="1">
          <a:off x="3904772" y="1000958"/>
          <a:ext cx="564511" cy="210752"/>
        </a:xfrm>
        <a:prstGeom prst="rtTriangl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4572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CN" altLang="en-US" sz="1200" b="0" i="0" u="none" strike="noStrike" kern="0" cap="none" spc="0" normalizeH="0" baseline="0">
            <a:ln>
              <a:noFill/>
            </a:ln>
            <a:solidFill>
              <a:prstClr val="white"/>
            </a:solidFill>
            <a:effectLst/>
            <a:uLnTx/>
            <a:uFillTx/>
            <a:latin typeface="Calibri"/>
            <a:ea typeface="等线" panose="02010600030101010101" pitchFamily="2" charset="-122"/>
            <a:cs typeface="+mn-cs"/>
          </a:endParaRPr>
        </a:p>
      </xdr:txBody>
    </xdr:sp>
    <xdr:clientData/>
  </xdr:twoCellAnchor>
  <xdr:twoCellAnchor>
    <xdr:from>
      <xdr:col>2</xdr:col>
      <xdr:colOff>94222</xdr:colOff>
      <xdr:row>5</xdr:row>
      <xdr:rowOff>127878</xdr:rowOff>
    </xdr:from>
    <xdr:to>
      <xdr:col>8</xdr:col>
      <xdr:colOff>262497</xdr:colOff>
      <xdr:row>7</xdr:row>
      <xdr:rowOff>54357</xdr:rowOff>
    </xdr:to>
    <xdr:sp macro="" textlink="">
      <xdr:nvSpPr>
        <xdr:cNvPr id="4" name="TextBox 8">
          <a:extLst>
            <a:ext uri="{FF2B5EF4-FFF2-40B4-BE49-F238E27FC236}">
              <a16:creationId xmlns:a16="http://schemas.microsoft.com/office/drawing/2014/main" id="{968AF196-2385-41A4-B950-F4C538DE07EC}"/>
            </a:ext>
          </a:extLst>
        </xdr:cNvPr>
        <xdr:cNvSpPr txBox="1">
          <a:spLocks noChangeArrowheads="1"/>
        </xdr:cNvSpPr>
      </xdr:nvSpPr>
      <xdr:spPr bwMode="auto">
        <a:xfrm>
          <a:off x="1313422" y="1004178"/>
          <a:ext cx="3825875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Flag-EZH2 MUT    —  —  —  —  —   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0</xdr:colOff>
      <xdr:row>13</xdr:row>
      <xdr:rowOff>87444</xdr:rowOff>
    </xdr:from>
    <xdr:to>
      <xdr:col>5</xdr:col>
      <xdr:colOff>225425</xdr:colOff>
      <xdr:row>15</xdr:row>
      <xdr:rowOff>13923</xdr:rowOff>
    </xdr:to>
    <xdr:sp macro="" textlink="">
      <xdr:nvSpPr>
        <xdr:cNvPr id="5" name="TextBox 9">
          <a:extLst>
            <a:ext uri="{FF2B5EF4-FFF2-40B4-BE49-F238E27FC236}">
              <a16:creationId xmlns:a16="http://schemas.microsoft.com/office/drawing/2014/main" id="{347DB007-880F-4500-8F58-01D37CC7AA6B}"/>
            </a:ext>
          </a:extLst>
        </xdr:cNvPr>
        <xdr:cNvSpPr txBox="1">
          <a:spLocks noChangeArrowheads="1"/>
        </xdr:cNvSpPr>
      </xdr:nvSpPr>
      <xdr:spPr bwMode="auto">
        <a:xfrm>
          <a:off x="609600" y="2365824"/>
          <a:ext cx="2663825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IP</a:t>
          </a:r>
          <a:r>
            <a:rPr lang="zh-CN" altLang="en-US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：</a:t>
          </a: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HA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320425</xdr:colOff>
      <xdr:row>8</xdr:row>
      <xdr:rowOff>38840</xdr:rowOff>
    </xdr:from>
    <xdr:to>
      <xdr:col>2</xdr:col>
      <xdr:colOff>320425</xdr:colOff>
      <xdr:row>19</xdr:row>
      <xdr:rowOff>132416</xdr:rowOff>
    </xdr:to>
    <xdr:cxnSp macro="">
      <xdr:nvCxnSpPr>
        <xdr:cNvPr id="6" name="直接连接符 5">
          <a:extLst>
            <a:ext uri="{FF2B5EF4-FFF2-40B4-BE49-F238E27FC236}">
              <a16:creationId xmlns:a16="http://schemas.microsoft.com/office/drawing/2014/main" id="{A78AC944-7E14-4605-B153-D92841ABF8BF}"/>
            </a:ext>
          </a:extLst>
        </xdr:cNvPr>
        <xdr:cNvCxnSpPr>
          <a:cxnSpLocks/>
        </xdr:cNvCxnSpPr>
      </xdr:nvCxnSpPr>
      <xdr:spPr>
        <a:xfrm>
          <a:off x="1539625" y="1440920"/>
          <a:ext cx="0" cy="2021436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7</xdr:col>
      <xdr:colOff>469967</xdr:colOff>
      <xdr:row>13</xdr:row>
      <xdr:rowOff>103541</xdr:rowOff>
    </xdr:from>
    <xdr:to>
      <xdr:col>9</xdr:col>
      <xdr:colOff>360366</xdr:colOff>
      <xdr:row>15</xdr:row>
      <xdr:rowOff>30020</xdr:rowOff>
    </xdr:to>
    <xdr:sp macro="" textlink="">
      <xdr:nvSpPr>
        <xdr:cNvPr id="7" name="矩形 6">
          <a:extLst>
            <a:ext uri="{FF2B5EF4-FFF2-40B4-BE49-F238E27FC236}">
              <a16:creationId xmlns:a16="http://schemas.microsoft.com/office/drawing/2014/main" id="{21C23ABA-C86D-44F9-9D5F-B0F2929D5104}"/>
            </a:ext>
          </a:extLst>
        </xdr:cNvPr>
        <xdr:cNvSpPr>
          <a:spLocks noChangeArrowheads="1"/>
        </xdr:cNvSpPr>
      </xdr:nvSpPr>
      <xdr:spPr bwMode="auto">
        <a:xfrm>
          <a:off x="4737167" y="2381921"/>
          <a:ext cx="1109599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Flag-EZH2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362471</xdr:colOff>
      <xdr:row>26</xdr:row>
      <xdr:rowOff>80675</xdr:rowOff>
    </xdr:from>
    <xdr:to>
      <xdr:col>2</xdr:col>
      <xdr:colOff>392109</xdr:colOff>
      <xdr:row>28</xdr:row>
      <xdr:rowOff>7154</xdr:rowOff>
    </xdr:to>
    <xdr:sp macro="" textlink="">
      <xdr:nvSpPr>
        <xdr:cNvPr id="8" name="TextBox 14">
          <a:extLst>
            <a:ext uri="{FF2B5EF4-FFF2-40B4-BE49-F238E27FC236}">
              <a16:creationId xmlns:a16="http://schemas.microsoft.com/office/drawing/2014/main" id="{206F3D95-C0D1-4A82-9B2C-C6BCCE2977EB}"/>
            </a:ext>
          </a:extLst>
        </xdr:cNvPr>
        <xdr:cNvSpPr txBox="1">
          <a:spLocks noChangeArrowheads="1"/>
        </xdr:cNvSpPr>
      </xdr:nvSpPr>
      <xdr:spPr bwMode="auto">
        <a:xfrm>
          <a:off x="972071" y="4637435"/>
          <a:ext cx="639238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Input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320425</xdr:colOff>
      <xdr:row>21</xdr:row>
      <xdr:rowOff>158088</xdr:rowOff>
    </xdr:from>
    <xdr:to>
      <xdr:col>2</xdr:col>
      <xdr:colOff>320425</xdr:colOff>
      <xdr:row>33</xdr:row>
      <xdr:rowOff>28979</xdr:rowOff>
    </xdr:to>
    <xdr:cxnSp macro="">
      <xdr:nvCxnSpPr>
        <xdr:cNvPr id="9" name="直接连接符 8">
          <a:extLst>
            <a:ext uri="{FF2B5EF4-FFF2-40B4-BE49-F238E27FC236}">
              <a16:creationId xmlns:a16="http://schemas.microsoft.com/office/drawing/2014/main" id="{BADDDDEA-B7B9-4B4A-A766-B2EB9795BABB}"/>
            </a:ext>
          </a:extLst>
        </xdr:cNvPr>
        <xdr:cNvCxnSpPr>
          <a:cxnSpLocks/>
        </xdr:cNvCxnSpPr>
      </xdr:nvCxnSpPr>
      <xdr:spPr>
        <a:xfrm>
          <a:off x="1539625" y="3838548"/>
          <a:ext cx="0" cy="1974011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7</xdr:col>
      <xdr:colOff>450741</xdr:colOff>
      <xdr:row>26</xdr:row>
      <xdr:rowOff>80676</xdr:rowOff>
    </xdr:from>
    <xdr:to>
      <xdr:col>9</xdr:col>
      <xdr:colOff>341140</xdr:colOff>
      <xdr:row>28</xdr:row>
      <xdr:rowOff>7155</xdr:rowOff>
    </xdr:to>
    <xdr:sp macro="" textlink="">
      <xdr:nvSpPr>
        <xdr:cNvPr id="10" name="矩形 9">
          <a:extLst>
            <a:ext uri="{FF2B5EF4-FFF2-40B4-BE49-F238E27FC236}">
              <a16:creationId xmlns:a16="http://schemas.microsoft.com/office/drawing/2014/main" id="{875D67A1-359A-44B0-83CE-1C58070DBFEC}"/>
            </a:ext>
          </a:extLst>
        </xdr:cNvPr>
        <xdr:cNvSpPr>
          <a:spLocks noChangeArrowheads="1"/>
        </xdr:cNvSpPr>
      </xdr:nvSpPr>
      <xdr:spPr bwMode="auto">
        <a:xfrm>
          <a:off x="4717941" y="4637436"/>
          <a:ext cx="1109599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Flag-EZH2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442352</xdr:colOff>
      <xdr:row>9</xdr:row>
      <xdr:rowOff>34729</xdr:rowOff>
    </xdr:from>
    <xdr:to>
      <xdr:col>10</xdr:col>
      <xdr:colOff>131916</xdr:colOff>
      <xdr:row>10</xdr:row>
      <xdr:rowOff>136468</xdr:rowOff>
    </xdr:to>
    <xdr:sp macro="" textlink="">
      <xdr:nvSpPr>
        <xdr:cNvPr id="11" name="矩形 10">
          <a:extLst>
            <a:ext uri="{FF2B5EF4-FFF2-40B4-BE49-F238E27FC236}">
              <a16:creationId xmlns:a16="http://schemas.microsoft.com/office/drawing/2014/main" id="{E71DBE96-D3C7-44B2-8333-09B8DE5ADBAA}"/>
            </a:ext>
          </a:extLst>
        </xdr:cNvPr>
        <xdr:cNvSpPr>
          <a:spLocks noChangeArrowheads="1"/>
        </xdr:cNvSpPr>
      </xdr:nvSpPr>
      <xdr:spPr bwMode="auto">
        <a:xfrm>
          <a:off x="4709552" y="1612069"/>
          <a:ext cx="1518364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myc-FBW7</a:t>
          </a:r>
          <a:r>
            <a:rPr lang="en-US" altLang="zh-CN" sz="1200">
              <a:solidFill>
                <a:prstClr val="black"/>
              </a:solidFill>
              <a:latin typeface="Symbol" panose="05050102010706020507" pitchFamily="18" charset="2"/>
              <a:cs typeface="Arial" panose="020B0604020202020204" pitchFamily="34" charset="0"/>
            </a:rPr>
            <a:t>a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 △F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457675</xdr:colOff>
      <xdr:row>21</xdr:row>
      <xdr:rowOff>158088</xdr:rowOff>
    </xdr:from>
    <xdr:to>
      <xdr:col>10</xdr:col>
      <xdr:colOff>134415</xdr:colOff>
      <xdr:row>23</xdr:row>
      <xdr:rowOff>84567</xdr:rowOff>
    </xdr:to>
    <xdr:sp macro="" textlink="">
      <xdr:nvSpPr>
        <xdr:cNvPr id="12" name="矩形 11">
          <a:extLst>
            <a:ext uri="{FF2B5EF4-FFF2-40B4-BE49-F238E27FC236}">
              <a16:creationId xmlns:a16="http://schemas.microsoft.com/office/drawing/2014/main" id="{56BC90AB-6ACA-4179-8BA6-A647EFBF9D9D}"/>
            </a:ext>
          </a:extLst>
        </xdr:cNvPr>
        <xdr:cNvSpPr>
          <a:spLocks noChangeArrowheads="1"/>
        </xdr:cNvSpPr>
      </xdr:nvSpPr>
      <xdr:spPr bwMode="auto">
        <a:xfrm>
          <a:off x="4724875" y="3838548"/>
          <a:ext cx="1505540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myc-FBW7a △F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495615</xdr:colOff>
      <xdr:row>18</xdr:row>
      <xdr:rowOff>30677</xdr:rowOff>
    </xdr:from>
    <xdr:to>
      <xdr:col>9</xdr:col>
      <xdr:colOff>360366</xdr:colOff>
      <xdr:row>19</xdr:row>
      <xdr:rowOff>132416</xdr:rowOff>
    </xdr:to>
    <xdr:sp macro="" textlink="">
      <xdr:nvSpPr>
        <xdr:cNvPr id="13" name="矩形 12">
          <a:extLst>
            <a:ext uri="{FF2B5EF4-FFF2-40B4-BE49-F238E27FC236}">
              <a16:creationId xmlns:a16="http://schemas.microsoft.com/office/drawing/2014/main" id="{C5C68C32-4B6D-4DC2-B9C7-9D89E8712056}"/>
            </a:ext>
          </a:extLst>
        </xdr:cNvPr>
        <xdr:cNvSpPr>
          <a:spLocks noChangeArrowheads="1"/>
        </xdr:cNvSpPr>
      </xdr:nvSpPr>
      <xdr:spPr bwMode="auto">
        <a:xfrm>
          <a:off x="4762815" y="3185357"/>
          <a:ext cx="1083951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HA-MYCN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457675</xdr:colOff>
      <xdr:row>31</xdr:row>
      <xdr:rowOff>26976</xdr:rowOff>
    </xdr:from>
    <xdr:to>
      <xdr:col>9</xdr:col>
      <xdr:colOff>322426</xdr:colOff>
      <xdr:row>32</xdr:row>
      <xdr:rowOff>128715</xdr:rowOff>
    </xdr:to>
    <xdr:sp macro="" textlink="">
      <xdr:nvSpPr>
        <xdr:cNvPr id="14" name="矩形 13">
          <a:extLst>
            <a:ext uri="{FF2B5EF4-FFF2-40B4-BE49-F238E27FC236}">
              <a16:creationId xmlns:a16="http://schemas.microsoft.com/office/drawing/2014/main" id="{E73FD0AC-E63F-4B43-879F-C62A8D95B051}"/>
            </a:ext>
          </a:extLst>
        </xdr:cNvPr>
        <xdr:cNvSpPr>
          <a:spLocks noChangeArrowheads="1"/>
        </xdr:cNvSpPr>
      </xdr:nvSpPr>
      <xdr:spPr bwMode="auto">
        <a:xfrm>
          <a:off x="4724875" y="5460036"/>
          <a:ext cx="1083951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HA-MYCN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3</xdr:col>
      <xdr:colOff>475715</xdr:colOff>
      <xdr:row>7</xdr:row>
      <xdr:rowOff>169149</xdr:rowOff>
    </xdr:from>
    <xdr:to>
      <xdr:col>7</xdr:col>
      <xdr:colOff>432107</xdr:colOff>
      <xdr:row>11</xdr:row>
      <xdr:rowOff>169149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866F5B7E-44D6-42C3-B05E-262A6E063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4515" y="1395969"/>
          <a:ext cx="2394792" cy="701040"/>
        </a:xfrm>
        <a:prstGeom prst="rect">
          <a:avLst/>
        </a:prstGeom>
      </xdr:spPr>
    </xdr:pic>
    <xdr:clientData/>
  </xdr:twoCellAnchor>
  <xdr:twoCellAnchor editAs="oneCell">
    <xdr:from>
      <xdr:col>3</xdr:col>
      <xdr:colOff>514598</xdr:colOff>
      <xdr:row>12</xdr:row>
      <xdr:rowOff>84546</xdr:rowOff>
    </xdr:from>
    <xdr:to>
      <xdr:col>7</xdr:col>
      <xdr:colOff>405638</xdr:colOff>
      <xdr:row>16</xdr:row>
      <xdr:rowOff>9870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B5EE611C-6F95-489A-891F-467613764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3398" y="2187666"/>
          <a:ext cx="2329440" cy="626364"/>
        </a:xfrm>
        <a:prstGeom prst="rect">
          <a:avLst/>
        </a:prstGeom>
      </xdr:spPr>
    </xdr:pic>
    <xdr:clientData/>
  </xdr:twoCellAnchor>
  <xdr:twoCellAnchor editAs="oneCell">
    <xdr:from>
      <xdr:col>3</xdr:col>
      <xdr:colOff>528222</xdr:colOff>
      <xdr:row>16</xdr:row>
      <xdr:rowOff>154311</xdr:rowOff>
    </xdr:from>
    <xdr:to>
      <xdr:col>7</xdr:col>
      <xdr:colOff>394194</xdr:colOff>
      <xdr:row>20</xdr:row>
      <xdr:rowOff>79635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32A5D9E4-AA97-46A4-970C-EE3CE545E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7022" y="2958471"/>
          <a:ext cx="2304372" cy="626364"/>
        </a:xfrm>
        <a:prstGeom prst="rect">
          <a:avLst/>
        </a:prstGeom>
      </xdr:spPr>
    </xdr:pic>
    <xdr:clientData/>
  </xdr:twoCellAnchor>
  <xdr:twoCellAnchor editAs="oneCell">
    <xdr:from>
      <xdr:col>3</xdr:col>
      <xdr:colOff>518794</xdr:colOff>
      <xdr:row>21</xdr:row>
      <xdr:rowOff>40144</xdr:rowOff>
    </xdr:from>
    <xdr:to>
      <xdr:col>7</xdr:col>
      <xdr:colOff>405637</xdr:colOff>
      <xdr:row>24</xdr:row>
      <xdr:rowOff>63607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CE06D058-9847-42BF-A740-C55638F9D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347594" y="3720604"/>
          <a:ext cx="2325243" cy="549243"/>
        </a:xfrm>
        <a:prstGeom prst="rect">
          <a:avLst/>
        </a:prstGeom>
      </xdr:spPr>
    </xdr:pic>
    <xdr:clientData/>
  </xdr:twoCellAnchor>
  <xdr:twoCellAnchor editAs="oneCell">
    <xdr:from>
      <xdr:col>3</xdr:col>
      <xdr:colOff>514599</xdr:colOff>
      <xdr:row>24</xdr:row>
      <xdr:rowOff>142530</xdr:rowOff>
    </xdr:from>
    <xdr:to>
      <xdr:col>7</xdr:col>
      <xdr:colOff>450741</xdr:colOff>
      <xdr:row>28</xdr:row>
      <xdr:rowOff>168438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59CFD392-0794-4659-9781-C7BADACE38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3399" y="4348770"/>
          <a:ext cx="2374542" cy="726948"/>
        </a:xfrm>
        <a:prstGeom prst="rect">
          <a:avLst/>
        </a:prstGeom>
      </xdr:spPr>
    </xdr:pic>
    <xdr:clientData/>
  </xdr:twoCellAnchor>
  <xdr:twoCellAnchor editAs="oneCell">
    <xdr:from>
      <xdr:col>3</xdr:col>
      <xdr:colOff>473375</xdr:colOff>
      <xdr:row>29</xdr:row>
      <xdr:rowOff>128139</xdr:rowOff>
    </xdr:from>
    <xdr:to>
      <xdr:col>7</xdr:col>
      <xdr:colOff>442352</xdr:colOff>
      <xdr:row>33</xdr:row>
      <xdr:rowOff>65655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66853F45-540C-4604-A23B-B8D1DECC72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2175" y="5210679"/>
          <a:ext cx="2407377" cy="638556"/>
        </a:xfrm>
        <a:prstGeom prst="rect">
          <a:avLst/>
        </a:prstGeom>
      </xdr:spPr>
    </xdr:pic>
    <xdr:clientData/>
  </xdr:twoCellAnchor>
  <xdr:twoCellAnchor>
    <xdr:from>
      <xdr:col>2</xdr:col>
      <xdr:colOff>297380</xdr:colOff>
      <xdr:row>9</xdr:row>
      <xdr:rowOff>66987</xdr:rowOff>
    </xdr:from>
    <xdr:to>
      <xdr:col>4</xdr:col>
      <xdr:colOff>323676</xdr:colOff>
      <xdr:row>10</xdr:row>
      <xdr:rowOff>168726</xdr:rowOff>
    </xdr:to>
    <xdr:sp macro="" textlink="">
      <xdr:nvSpPr>
        <xdr:cNvPr id="21" name="文本框 61">
          <a:extLst>
            <a:ext uri="{FF2B5EF4-FFF2-40B4-BE49-F238E27FC236}">
              <a16:creationId xmlns:a16="http://schemas.microsoft.com/office/drawing/2014/main" id="{EB0927E5-0276-4CF3-AE34-FB6001DAC156}"/>
            </a:ext>
          </a:extLst>
        </xdr:cNvPr>
        <xdr:cNvSpPr txBox="1"/>
      </xdr:nvSpPr>
      <xdr:spPr>
        <a:xfrm>
          <a:off x="1516580" y="1644327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365375</xdr:colOff>
      <xdr:row>10</xdr:row>
      <xdr:rowOff>34473</xdr:rowOff>
    </xdr:from>
    <xdr:to>
      <xdr:col>3</xdr:col>
      <xdr:colOff>473375</xdr:colOff>
      <xdr:row>10</xdr:row>
      <xdr:rowOff>34473</xdr:rowOff>
    </xdr:to>
    <xdr:cxnSp macro="">
      <xdr:nvCxnSpPr>
        <xdr:cNvPr id="22" name="直接连接符 21">
          <a:extLst>
            <a:ext uri="{FF2B5EF4-FFF2-40B4-BE49-F238E27FC236}">
              <a16:creationId xmlns:a16="http://schemas.microsoft.com/office/drawing/2014/main" id="{5DB96073-3C73-47E9-9468-BA7D5206F558}"/>
            </a:ext>
          </a:extLst>
        </xdr:cNvPr>
        <xdr:cNvCxnSpPr/>
      </xdr:nvCxnSpPr>
      <xdr:spPr>
        <a:xfrm>
          <a:off x="2194175" y="1787073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430858</xdr:colOff>
      <xdr:row>18</xdr:row>
      <xdr:rowOff>68385</xdr:rowOff>
    </xdr:from>
    <xdr:to>
      <xdr:col>4</xdr:col>
      <xdr:colOff>457154</xdr:colOff>
      <xdr:row>19</xdr:row>
      <xdr:rowOff>170124</xdr:rowOff>
    </xdr:to>
    <xdr:sp macro="" textlink="">
      <xdr:nvSpPr>
        <xdr:cNvPr id="23" name="文本框 63">
          <a:extLst>
            <a:ext uri="{FF2B5EF4-FFF2-40B4-BE49-F238E27FC236}">
              <a16:creationId xmlns:a16="http://schemas.microsoft.com/office/drawing/2014/main" id="{F4A3877E-EFCD-4200-AA58-C0D10718CDC7}"/>
            </a:ext>
          </a:extLst>
        </xdr:cNvPr>
        <xdr:cNvSpPr txBox="1"/>
      </xdr:nvSpPr>
      <xdr:spPr>
        <a:xfrm>
          <a:off x="1650058" y="3223065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424750</xdr:colOff>
      <xdr:row>19</xdr:row>
      <xdr:rowOff>35871</xdr:rowOff>
    </xdr:from>
    <xdr:to>
      <xdr:col>3</xdr:col>
      <xdr:colOff>532750</xdr:colOff>
      <xdr:row>19</xdr:row>
      <xdr:rowOff>35871</xdr:rowOff>
    </xdr:to>
    <xdr:cxnSp macro="">
      <xdr:nvCxnSpPr>
        <xdr:cNvPr id="24" name="直接连接符 23">
          <a:extLst>
            <a:ext uri="{FF2B5EF4-FFF2-40B4-BE49-F238E27FC236}">
              <a16:creationId xmlns:a16="http://schemas.microsoft.com/office/drawing/2014/main" id="{D4367CA5-5B16-4A9C-B04E-F25EA5BC8AC5}"/>
            </a:ext>
          </a:extLst>
        </xdr:cNvPr>
        <xdr:cNvCxnSpPr/>
      </xdr:nvCxnSpPr>
      <xdr:spPr>
        <a:xfrm>
          <a:off x="2253550" y="3365811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423518</xdr:colOff>
      <xdr:row>14</xdr:row>
      <xdr:rowOff>9647</xdr:rowOff>
    </xdr:from>
    <xdr:to>
      <xdr:col>4</xdr:col>
      <xdr:colOff>449814</xdr:colOff>
      <xdr:row>15</xdr:row>
      <xdr:rowOff>111386</xdr:rowOff>
    </xdr:to>
    <xdr:sp macro="" textlink="">
      <xdr:nvSpPr>
        <xdr:cNvPr id="25" name="文本框 65">
          <a:extLst>
            <a:ext uri="{FF2B5EF4-FFF2-40B4-BE49-F238E27FC236}">
              <a16:creationId xmlns:a16="http://schemas.microsoft.com/office/drawing/2014/main" id="{30872549-A688-4C63-8B71-FECB5DDCC5BF}"/>
            </a:ext>
          </a:extLst>
        </xdr:cNvPr>
        <xdr:cNvSpPr txBox="1"/>
      </xdr:nvSpPr>
      <xdr:spPr>
        <a:xfrm>
          <a:off x="1642718" y="2463287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421245</xdr:colOff>
      <xdr:row>14</xdr:row>
      <xdr:rowOff>154636</xdr:rowOff>
    </xdr:from>
    <xdr:to>
      <xdr:col>3</xdr:col>
      <xdr:colOff>529245</xdr:colOff>
      <xdr:row>14</xdr:row>
      <xdr:rowOff>154636</xdr:rowOff>
    </xdr:to>
    <xdr:cxnSp macro="">
      <xdr:nvCxnSpPr>
        <xdr:cNvPr id="26" name="直接连接符 25">
          <a:extLst>
            <a:ext uri="{FF2B5EF4-FFF2-40B4-BE49-F238E27FC236}">
              <a16:creationId xmlns:a16="http://schemas.microsoft.com/office/drawing/2014/main" id="{12CAB874-036E-4DE2-8B79-D9AA88CBA12C}"/>
            </a:ext>
          </a:extLst>
        </xdr:cNvPr>
        <xdr:cNvCxnSpPr/>
      </xdr:nvCxnSpPr>
      <xdr:spPr>
        <a:xfrm>
          <a:off x="2250045" y="2608276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342800</xdr:colOff>
      <xdr:row>22</xdr:row>
      <xdr:rowOff>6179</xdr:rowOff>
    </xdr:from>
    <xdr:to>
      <xdr:col>4</xdr:col>
      <xdr:colOff>369096</xdr:colOff>
      <xdr:row>23</xdr:row>
      <xdr:rowOff>107918</xdr:rowOff>
    </xdr:to>
    <xdr:sp macro="" textlink="">
      <xdr:nvSpPr>
        <xdr:cNvPr id="27" name="文本框 69">
          <a:extLst>
            <a:ext uri="{FF2B5EF4-FFF2-40B4-BE49-F238E27FC236}">
              <a16:creationId xmlns:a16="http://schemas.microsoft.com/office/drawing/2014/main" id="{87D87B1A-BB77-4A2A-82B6-59BA40EE3CB4}"/>
            </a:ext>
          </a:extLst>
        </xdr:cNvPr>
        <xdr:cNvSpPr txBox="1"/>
      </xdr:nvSpPr>
      <xdr:spPr>
        <a:xfrm>
          <a:off x="1562000" y="3861899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410795</xdr:colOff>
      <xdr:row>22</xdr:row>
      <xdr:rowOff>148925</xdr:rowOff>
    </xdr:from>
    <xdr:to>
      <xdr:col>3</xdr:col>
      <xdr:colOff>518795</xdr:colOff>
      <xdr:row>22</xdr:row>
      <xdr:rowOff>148925</xdr:rowOff>
    </xdr:to>
    <xdr:cxnSp macro="">
      <xdr:nvCxnSpPr>
        <xdr:cNvPr id="28" name="直接连接符 27">
          <a:extLst>
            <a:ext uri="{FF2B5EF4-FFF2-40B4-BE49-F238E27FC236}">
              <a16:creationId xmlns:a16="http://schemas.microsoft.com/office/drawing/2014/main" id="{B0C02133-A255-4C9B-8D2E-805D2574D384}"/>
            </a:ext>
          </a:extLst>
        </xdr:cNvPr>
        <xdr:cNvCxnSpPr/>
      </xdr:nvCxnSpPr>
      <xdr:spPr>
        <a:xfrm>
          <a:off x="2239595" y="4004645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388057</xdr:colOff>
      <xdr:row>31</xdr:row>
      <xdr:rowOff>94110</xdr:rowOff>
    </xdr:from>
    <xdr:to>
      <xdr:col>4</xdr:col>
      <xdr:colOff>414353</xdr:colOff>
      <xdr:row>33</xdr:row>
      <xdr:rowOff>20589</xdr:rowOff>
    </xdr:to>
    <xdr:sp macro="" textlink="">
      <xdr:nvSpPr>
        <xdr:cNvPr id="29" name="文本框 71">
          <a:extLst>
            <a:ext uri="{FF2B5EF4-FFF2-40B4-BE49-F238E27FC236}">
              <a16:creationId xmlns:a16="http://schemas.microsoft.com/office/drawing/2014/main" id="{3825EFC2-FE5C-4A3E-967D-FE9FADC17789}"/>
            </a:ext>
          </a:extLst>
        </xdr:cNvPr>
        <xdr:cNvSpPr txBox="1"/>
      </xdr:nvSpPr>
      <xdr:spPr>
        <a:xfrm>
          <a:off x="1607257" y="5527170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381949</xdr:colOff>
      <xdr:row>32</xdr:row>
      <xdr:rowOff>71023</xdr:rowOff>
    </xdr:from>
    <xdr:to>
      <xdr:col>3</xdr:col>
      <xdr:colOff>489949</xdr:colOff>
      <xdr:row>32</xdr:row>
      <xdr:rowOff>71023</xdr:rowOff>
    </xdr:to>
    <xdr:cxnSp macro="">
      <xdr:nvCxnSpPr>
        <xdr:cNvPr id="30" name="直接连接符 29">
          <a:extLst>
            <a:ext uri="{FF2B5EF4-FFF2-40B4-BE49-F238E27FC236}">
              <a16:creationId xmlns:a16="http://schemas.microsoft.com/office/drawing/2014/main" id="{1F4586CF-AC92-42E5-994D-E7E1C3B7D3F1}"/>
            </a:ext>
          </a:extLst>
        </xdr:cNvPr>
        <xdr:cNvCxnSpPr/>
      </xdr:nvCxnSpPr>
      <xdr:spPr>
        <a:xfrm>
          <a:off x="2210749" y="5679343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408070</xdr:colOff>
      <xdr:row>26</xdr:row>
      <xdr:rowOff>99272</xdr:rowOff>
    </xdr:from>
    <xdr:to>
      <xdr:col>4</xdr:col>
      <xdr:colOff>434366</xdr:colOff>
      <xdr:row>28</xdr:row>
      <xdr:rowOff>25751</xdr:rowOff>
    </xdr:to>
    <xdr:sp macro="" textlink="">
      <xdr:nvSpPr>
        <xdr:cNvPr id="31" name="文本框 73">
          <a:extLst>
            <a:ext uri="{FF2B5EF4-FFF2-40B4-BE49-F238E27FC236}">
              <a16:creationId xmlns:a16="http://schemas.microsoft.com/office/drawing/2014/main" id="{EEE43D74-62E3-435E-B428-7A0E825C4463}"/>
            </a:ext>
          </a:extLst>
        </xdr:cNvPr>
        <xdr:cNvSpPr txBox="1"/>
      </xdr:nvSpPr>
      <xdr:spPr>
        <a:xfrm>
          <a:off x="1627270" y="4656032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402797</xdr:colOff>
      <xdr:row>27</xdr:row>
      <xdr:rowOff>76185</xdr:rowOff>
    </xdr:from>
    <xdr:to>
      <xdr:col>3</xdr:col>
      <xdr:colOff>510797</xdr:colOff>
      <xdr:row>27</xdr:row>
      <xdr:rowOff>76185</xdr:rowOff>
    </xdr:to>
    <xdr:cxnSp macro="">
      <xdr:nvCxnSpPr>
        <xdr:cNvPr id="32" name="直接连接符 31">
          <a:extLst>
            <a:ext uri="{FF2B5EF4-FFF2-40B4-BE49-F238E27FC236}">
              <a16:creationId xmlns:a16="http://schemas.microsoft.com/office/drawing/2014/main" id="{79003183-42E4-4B5A-B080-0EB89E4E079D}"/>
            </a:ext>
          </a:extLst>
        </xdr:cNvPr>
        <xdr:cNvCxnSpPr/>
      </xdr:nvCxnSpPr>
      <xdr:spPr>
        <a:xfrm>
          <a:off x="2231597" y="4808205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537833</xdr:colOff>
      <xdr:row>1</xdr:row>
      <xdr:rowOff>0</xdr:rowOff>
    </xdr:from>
    <xdr:to>
      <xdr:col>7</xdr:col>
      <xdr:colOff>375089</xdr:colOff>
      <xdr:row>2</xdr:row>
      <xdr:rowOff>101739</xdr:rowOff>
    </xdr:to>
    <xdr:sp macro="" textlink="">
      <xdr:nvSpPr>
        <xdr:cNvPr id="2" name="TextBox 6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 txBox="1"/>
      </xdr:nvSpPr>
      <xdr:spPr>
        <a:xfrm>
          <a:off x="537833" y="175260"/>
          <a:ext cx="410445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His-MYCN     +      +     +      +      +       +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537833</xdr:colOff>
      <xdr:row>2</xdr:row>
      <xdr:rowOff>37534</xdr:rowOff>
    </xdr:from>
    <xdr:to>
      <xdr:col>7</xdr:col>
      <xdr:colOff>375089</xdr:colOff>
      <xdr:row>3</xdr:row>
      <xdr:rowOff>139273</xdr:rowOff>
    </xdr:to>
    <xdr:sp macro="" textlink="">
      <xdr:nvSpPr>
        <xdr:cNvPr id="3" name="TextBox 7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 txBox="1"/>
      </xdr:nvSpPr>
      <xdr:spPr>
        <a:xfrm>
          <a:off x="537833" y="388054"/>
          <a:ext cx="410445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GST-EZH2    —     +     —     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396404</xdr:colOff>
      <xdr:row>3</xdr:row>
      <xdr:rowOff>36393</xdr:rowOff>
    </xdr:from>
    <xdr:to>
      <xdr:col>7</xdr:col>
      <xdr:colOff>233660</xdr:colOff>
      <xdr:row>5</xdr:row>
      <xdr:rowOff>147538</xdr:rowOff>
    </xdr:to>
    <xdr:sp macro="" textlink="">
      <xdr:nvSpPr>
        <xdr:cNvPr id="4" name="TextBox 8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 txBox="1"/>
      </xdr:nvSpPr>
      <xdr:spPr>
        <a:xfrm>
          <a:off x="396404" y="562173"/>
          <a:ext cx="4104456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GST-FBW7</a:t>
          </a:r>
          <a:r>
            <a:rPr lang="en-US" altLang="zh-CN" sz="1200">
              <a:solidFill>
                <a:prstClr val="black"/>
              </a:solidFill>
              <a:latin typeface="Symbol" panose="05050102010706020507" pitchFamily="18" charset="2"/>
              <a:cs typeface="Arial" panose="020B0604020202020204" pitchFamily="34" charset="0"/>
            </a:rPr>
            <a:t>a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    —    —     +      +      +       +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defTabSz="457200"/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303229</xdr:colOff>
      <xdr:row>4</xdr:row>
      <xdr:rowOff>75098</xdr:rowOff>
    </xdr:from>
    <xdr:to>
      <xdr:col>8</xdr:col>
      <xdr:colOff>140485</xdr:colOff>
      <xdr:row>7</xdr:row>
      <xdr:rowOff>10983</xdr:rowOff>
    </xdr:to>
    <xdr:sp macro="" textlink="">
      <xdr:nvSpPr>
        <xdr:cNvPr id="5" name="TextBox 9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SpPr txBox="1"/>
      </xdr:nvSpPr>
      <xdr:spPr>
        <a:xfrm>
          <a:off x="912829" y="776138"/>
          <a:ext cx="4104456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GST      +     —    —     —     —     —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defTabSz="457200"/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143535</xdr:colOff>
      <xdr:row>7</xdr:row>
      <xdr:rowOff>73555</xdr:rowOff>
    </xdr:from>
    <xdr:to>
      <xdr:col>7</xdr:col>
      <xdr:colOff>427128</xdr:colOff>
      <xdr:row>9</xdr:row>
      <xdr:rowOff>34</xdr:rowOff>
    </xdr:to>
    <xdr:sp macro="" textlink="">
      <xdr:nvSpPr>
        <xdr:cNvPr id="6" name="矩形 5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SpPr/>
      </xdr:nvSpPr>
      <xdr:spPr>
        <a:xfrm>
          <a:off x="3801135" y="1300375"/>
          <a:ext cx="893193" cy="276999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FBW7</a:t>
          </a:r>
          <a:r>
            <a:rPr lang="en-US" altLang="zh-CN" sz="1200">
              <a:solidFill>
                <a:prstClr val="black"/>
              </a:solidFill>
              <a:latin typeface="Symbol" panose="05050102010706020507" pitchFamily="18" charset="2"/>
              <a:cs typeface="Arial" panose="020B0604020202020204" pitchFamily="34" charset="0"/>
            </a:rPr>
            <a:t>a</a:t>
          </a:r>
          <a:endParaRPr lang="zh-CN" altLang="en-US" sz="1200">
            <a:solidFill>
              <a:prstClr val="black"/>
            </a:solidFill>
            <a:latin typeface="Symbol" panose="05050102010706020507" pitchFamily="18" charset="2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152204</xdr:colOff>
      <xdr:row>11</xdr:row>
      <xdr:rowOff>97031</xdr:rowOff>
    </xdr:from>
    <xdr:to>
      <xdr:col>7</xdr:col>
      <xdr:colOff>302748</xdr:colOff>
      <xdr:row>13</xdr:row>
      <xdr:rowOff>23510</xdr:rowOff>
    </xdr:to>
    <xdr:sp macro="" textlink="">
      <xdr:nvSpPr>
        <xdr:cNvPr id="7" name="矩形 6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SpPr/>
      </xdr:nvSpPr>
      <xdr:spPr>
        <a:xfrm>
          <a:off x="3809804" y="2024891"/>
          <a:ext cx="760144" cy="276999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345900</xdr:colOff>
      <xdr:row>20</xdr:row>
      <xdr:rowOff>107525</xdr:rowOff>
    </xdr:from>
    <xdr:to>
      <xdr:col>8</xdr:col>
      <xdr:colOff>197378</xdr:colOff>
      <xdr:row>22</xdr:row>
      <xdr:rowOff>34004</xdr:rowOff>
    </xdr:to>
    <xdr:sp macro="" textlink="">
      <xdr:nvSpPr>
        <xdr:cNvPr id="8" name="矩形 7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/>
      </xdr:nvSpPr>
      <xdr:spPr>
        <a:xfrm>
          <a:off x="4003500" y="3612725"/>
          <a:ext cx="1070678" cy="276999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GST-FBW7</a:t>
          </a:r>
          <a:r>
            <a:rPr lang="en-US" altLang="zh-CN" sz="1200">
              <a:solidFill>
                <a:prstClr val="black"/>
              </a:solidFill>
              <a:latin typeface="Symbol" panose="05050102010706020507" pitchFamily="18" charset="2"/>
            </a:rPr>
            <a:t>a</a:t>
          </a:r>
          <a:endParaRPr lang="zh-CN" altLang="en-US" sz="1200">
            <a:solidFill>
              <a:prstClr val="black"/>
            </a:solidFill>
            <a:latin typeface="Calibri"/>
          </a:endParaRPr>
        </a:p>
      </xdr:txBody>
    </xdr:sp>
    <xdr:clientData/>
  </xdr:twoCellAnchor>
  <xdr:twoCellAnchor>
    <xdr:from>
      <xdr:col>6</xdr:col>
      <xdr:colOff>335391</xdr:colOff>
      <xdr:row>25</xdr:row>
      <xdr:rowOff>10170</xdr:rowOff>
    </xdr:from>
    <xdr:to>
      <xdr:col>8</xdr:col>
      <xdr:colOff>53820</xdr:colOff>
      <xdr:row>26</xdr:row>
      <xdr:rowOff>111909</xdr:rowOff>
    </xdr:to>
    <xdr:sp macro="" textlink="">
      <xdr:nvSpPr>
        <xdr:cNvPr id="9" name="矩形 8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SpPr/>
      </xdr:nvSpPr>
      <xdr:spPr>
        <a:xfrm>
          <a:off x="3992991" y="4391670"/>
          <a:ext cx="937629" cy="276999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GST-EZH2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335391</xdr:colOff>
      <xdr:row>30</xdr:row>
      <xdr:rowOff>1155</xdr:rowOff>
    </xdr:from>
    <xdr:to>
      <xdr:col>8</xdr:col>
      <xdr:colOff>25414</xdr:colOff>
      <xdr:row>31</xdr:row>
      <xdr:rowOff>102894</xdr:rowOff>
    </xdr:to>
    <xdr:sp macro="" textlink="">
      <xdr:nvSpPr>
        <xdr:cNvPr id="10" name="矩形 9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SpPr/>
      </xdr:nvSpPr>
      <xdr:spPr>
        <a:xfrm>
          <a:off x="3992991" y="5258955"/>
          <a:ext cx="909223" cy="276999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His-MYCN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27</xdr:row>
      <xdr:rowOff>31065</xdr:rowOff>
    </xdr:from>
    <xdr:to>
      <xdr:col>1</xdr:col>
      <xdr:colOff>254496</xdr:colOff>
      <xdr:row>28</xdr:row>
      <xdr:rowOff>132804</xdr:rowOff>
    </xdr:to>
    <xdr:sp macro="" textlink="">
      <xdr:nvSpPr>
        <xdr:cNvPr id="11" name="TextBox 22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SpPr txBox="1"/>
      </xdr:nvSpPr>
      <xdr:spPr>
        <a:xfrm>
          <a:off x="0" y="4763085"/>
          <a:ext cx="86409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Input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97449</xdr:colOff>
      <xdr:row>2</xdr:row>
      <xdr:rowOff>98215</xdr:rowOff>
    </xdr:from>
    <xdr:to>
      <xdr:col>5</xdr:col>
      <xdr:colOff>349789</xdr:colOff>
      <xdr:row>3</xdr:row>
      <xdr:rowOff>50045</xdr:rowOff>
    </xdr:to>
    <xdr:sp macro="" textlink="">
      <xdr:nvSpPr>
        <xdr:cNvPr id="12" name="直角三角形 11"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SpPr/>
      </xdr:nvSpPr>
      <xdr:spPr>
        <a:xfrm flipH="1">
          <a:off x="2535849" y="448735"/>
          <a:ext cx="861940" cy="127090"/>
        </a:xfrm>
        <a:prstGeom prst="rtTriangl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4572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zh-CN" altLang="en-US" sz="1200" b="0" i="0" u="none" strike="noStrike" kern="0" cap="none" spc="0" normalizeH="0" baseline="0">
            <a:ln>
              <a:noFill/>
            </a:ln>
            <a:solidFill>
              <a:prstClr val="white"/>
            </a:solidFill>
            <a:effectLst/>
            <a:uLnTx/>
            <a:uFillTx/>
            <a:latin typeface="Calibri"/>
            <a:ea typeface="等线" panose="02010600030101010101" pitchFamily="2" charset="-122"/>
            <a:cs typeface="+mn-cs"/>
          </a:endParaRPr>
        </a:p>
      </xdr:txBody>
    </xdr:sp>
    <xdr:clientData/>
  </xdr:twoCellAnchor>
  <xdr:twoCellAnchor editAs="oneCell">
    <xdr:from>
      <xdr:col>2</xdr:col>
      <xdr:colOff>36015</xdr:colOff>
      <xdr:row>28</xdr:row>
      <xdr:rowOff>36559</xdr:rowOff>
    </xdr:from>
    <xdr:to>
      <xdr:col>6</xdr:col>
      <xdr:colOff>267307</xdr:colOff>
      <xdr:row>33</xdr:row>
      <xdr:rowOff>37441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5215" y="4943839"/>
          <a:ext cx="2669692" cy="877182"/>
        </a:xfrm>
        <a:prstGeom prst="rect">
          <a:avLst/>
        </a:prstGeom>
      </xdr:spPr>
    </xdr:pic>
    <xdr:clientData/>
  </xdr:twoCellAnchor>
  <xdr:twoCellAnchor editAs="oneCell">
    <xdr:from>
      <xdr:col>2</xdr:col>
      <xdr:colOff>53620</xdr:colOff>
      <xdr:row>18</xdr:row>
      <xdr:rowOff>103375</xdr:rowOff>
    </xdr:from>
    <xdr:to>
      <xdr:col>6</xdr:col>
      <xdr:colOff>335391</xdr:colOff>
      <xdr:row>23</xdr:row>
      <xdr:rowOff>48664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77"/>
        <a:stretch/>
      </xdr:blipFill>
      <xdr:spPr>
        <a:xfrm>
          <a:off x="1272820" y="3258055"/>
          <a:ext cx="2720171" cy="821589"/>
        </a:xfrm>
        <a:prstGeom prst="rect">
          <a:avLst/>
        </a:prstGeom>
      </xdr:spPr>
    </xdr:pic>
    <xdr:clientData/>
  </xdr:twoCellAnchor>
  <xdr:twoCellAnchor editAs="oneCell">
    <xdr:from>
      <xdr:col>2</xdr:col>
      <xdr:colOff>79603</xdr:colOff>
      <xdr:row>33</xdr:row>
      <xdr:rowOff>112766</xdr:rowOff>
    </xdr:from>
    <xdr:to>
      <xdr:col>6</xdr:col>
      <xdr:colOff>289158</xdr:colOff>
      <xdr:row>38</xdr:row>
      <xdr:rowOff>17675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00000000-0008-0000-13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552"/>
        <a:stretch/>
      </xdr:blipFill>
      <xdr:spPr>
        <a:xfrm>
          <a:off x="1298803" y="5896346"/>
          <a:ext cx="2647955" cy="781209"/>
        </a:xfrm>
        <a:prstGeom prst="rect">
          <a:avLst/>
        </a:prstGeom>
      </xdr:spPr>
    </xdr:pic>
    <xdr:clientData/>
  </xdr:twoCellAnchor>
  <xdr:twoCellAnchor>
    <xdr:from>
      <xdr:col>6</xdr:col>
      <xdr:colOff>339100</xdr:colOff>
      <xdr:row>34</xdr:row>
      <xdr:rowOff>159053</xdr:rowOff>
    </xdr:from>
    <xdr:to>
      <xdr:col>7</xdr:col>
      <xdr:colOff>231561</xdr:colOff>
      <xdr:row>36</xdr:row>
      <xdr:rowOff>85532</xdr:rowOff>
    </xdr:to>
    <xdr:sp macro="" textlink="">
      <xdr:nvSpPr>
        <xdr:cNvPr id="16" name="矩形 15">
          <a:extLst>
            <a:ext uri="{FF2B5EF4-FFF2-40B4-BE49-F238E27FC236}">
              <a16:creationId xmlns:a16="http://schemas.microsoft.com/office/drawing/2014/main" id="{00000000-0008-0000-1300-000010000000}"/>
            </a:ext>
          </a:extLst>
        </xdr:cNvPr>
        <xdr:cNvSpPr/>
      </xdr:nvSpPr>
      <xdr:spPr>
        <a:xfrm>
          <a:off x="3996700" y="6117893"/>
          <a:ext cx="502061" cy="276999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GST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</xdr:col>
      <xdr:colOff>61842</xdr:colOff>
      <xdr:row>23</xdr:row>
      <xdr:rowOff>140597</xdr:rowOff>
    </xdr:from>
    <xdr:to>
      <xdr:col>6</xdr:col>
      <xdr:colOff>227239</xdr:colOff>
      <xdr:row>27</xdr:row>
      <xdr:rowOff>145292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00000000-0008-0000-13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1042" y="4171577"/>
          <a:ext cx="2603797" cy="705735"/>
        </a:xfrm>
        <a:prstGeom prst="rect">
          <a:avLst/>
        </a:prstGeom>
      </xdr:spPr>
    </xdr:pic>
    <xdr:clientData/>
  </xdr:twoCellAnchor>
  <xdr:twoCellAnchor>
    <xdr:from>
      <xdr:col>0</xdr:col>
      <xdr:colOff>537833</xdr:colOff>
      <xdr:row>18</xdr:row>
      <xdr:rowOff>103375</xdr:rowOff>
    </xdr:from>
    <xdr:to>
      <xdr:col>0</xdr:col>
      <xdr:colOff>537833</xdr:colOff>
      <xdr:row>37</xdr:row>
      <xdr:rowOff>118281</xdr:rowOff>
    </xdr:to>
    <xdr:cxnSp macro="">
      <xdr:nvCxnSpPr>
        <xdr:cNvPr id="18" name="直接连接符 17">
          <a:extLst>
            <a:ext uri="{FF2B5EF4-FFF2-40B4-BE49-F238E27FC236}">
              <a16:creationId xmlns:a16="http://schemas.microsoft.com/office/drawing/2014/main" id="{00000000-0008-0000-1300-000012000000}"/>
            </a:ext>
          </a:extLst>
        </xdr:cNvPr>
        <xdr:cNvCxnSpPr>
          <a:cxnSpLocks/>
        </xdr:cNvCxnSpPr>
      </xdr:nvCxnSpPr>
      <xdr:spPr>
        <a:xfrm>
          <a:off x="537833" y="3258055"/>
          <a:ext cx="0" cy="3344846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0</xdr:col>
      <xdr:colOff>495447</xdr:colOff>
      <xdr:row>21</xdr:row>
      <xdr:rowOff>5764</xdr:rowOff>
    </xdr:from>
    <xdr:to>
      <xdr:col>2</xdr:col>
      <xdr:colOff>521743</xdr:colOff>
      <xdr:row>22</xdr:row>
      <xdr:rowOff>107503</xdr:rowOff>
    </xdr:to>
    <xdr:sp macro="" textlink="">
      <xdr:nvSpPr>
        <xdr:cNvPr id="19" name="文本框 39">
          <a:extLst>
            <a:ext uri="{FF2B5EF4-FFF2-40B4-BE49-F238E27FC236}">
              <a16:creationId xmlns:a16="http://schemas.microsoft.com/office/drawing/2014/main" id="{00000000-0008-0000-1300-000013000000}"/>
            </a:ext>
          </a:extLst>
        </xdr:cNvPr>
        <xdr:cNvSpPr txBox="1"/>
      </xdr:nvSpPr>
      <xdr:spPr>
        <a:xfrm>
          <a:off x="495447" y="3686224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563442</xdr:colOff>
      <xdr:row>21</xdr:row>
      <xdr:rowOff>148510</xdr:rowOff>
    </xdr:from>
    <xdr:to>
      <xdr:col>2</xdr:col>
      <xdr:colOff>61842</xdr:colOff>
      <xdr:row>21</xdr:row>
      <xdr:rowOff>148510</xdr:rowOff>
    </xdr:to>
    <xdr:cxnSp macro="">
      <xdr:nvCxnSpPr>
        <xdr:cNvPr id="20" name="直接连接符 19">
          <a:extLst>
            <a:ext uri="{FF2B5EF4-FFF2-40B4-BE49-F238E27FC236}">
              <a16:creationId xmlns:a16="http://schemas.microsoft.com/office/drawing/2014/main" id="{00000000-0008-0000-1300-000014000000}"/>
            </a:ext>
          </a:extLst>
        </xdr:cNvPr>
        <xdr:cNvCxnSpPr/>
      </xdr:nvCxnSpPr>
      <xdr:spPr>
        <a:xfrm>
          <a:off x="1173042" y="3828970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594172</xdr:colOff>
      <xdr:row>24</xdr:row>
      <xdr:rowOff>143075</xdr:rowOff>
    </xdr:from>
    <xdr:to>
      <xdr:col>3</xdr:col>
      <xdr:colOff>10868</xdr:colOff>
      <xdr:row>26</xdr:row>
      <xdr:rowOff>69554</xdr:rowOff>
    </xdr:to>
    <xdr:sp macro="" textlink="">
      <xdr:nvSpPr>
        <xdr:cNvPr id="21" name="文本框 41">
          <a:extLst>
            <a:ext uri="{FF2B5EF4-FFF2-40B4-BE49-F238E27FC236}">
              <a16:creationId xmlns:a16="http://schemas.microsoft.com/office/drawing/2014/main" id="{00000000-0008-0000-1300-000015000000}"/>
            </a:ext>
          </a:extLst>
        </xdr:cNvPr>
        <xdr:cNvSpPr txBox="1"/>
      </xdr:nvSpPr>
      <xdr:spPr>
        <a:xfrm>
          <a:off x="594172" y="4349315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586751</xdr:colOff>
      <xdr:row>25</xdr:row>
      <xdr:rowOff>110561</xdr:rowOff>
    </xdr:from>
    <xdr:to>
      <xdr:col>2</xdr:col>
      <xdr:colOff>85151</xdr:colOff>
      <xdr:row>25</xdr:row>
      <xdr:rowOff>110561</xdr:rowOff>
    </xdr:to>
    <xdr:cxnSp macro="">
      <xdr:nvCxnSpPr>
        <xdr:cNvPr id="22" name="直接连接符 21">
          <a:extLst>
            <a:ext uri="{FF2B5EF4-FFF2-40B4-BE49-F238E27FC236}">
              <a16:creationId xmlns:a16="http://schemas.microsoft.com/office/drawing/2014/main" id="{00000000-0008-0000-1300-000016000000}"/>
            </a:ext>
          </a:extLst>
        </xdr:cNvPr>
        <xdr:cNvCxnSpPr/>
      </xdr:nvCxnSpPr>
      <xdr:spPr>
        <a:xfrm>
          <a:off x="1196351" y="4492061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542073</xdr:colOff>
      <xdr:row>30</xdr:row>
      <xdr:rowOff>161396</xdr:rowOff>
    </xdr:from>
    <xdr:to>
      <xdr:col>2</xdr:col>
      <xdr:colOff>568369</xdr:colOff>
      <xdr:row>32</xdr:row>
      <xdr:rowOff>87875</xdr:rowOff>
    </xdr:to>
    <xdr:sp macro="" textlink="">
      <xdr:nvSpPr>
        <xdr:cNvPr id="23" name="文本框 64">
          <a:extLst>
            <a:ext uri="{FF2B5EF4-FFF2-40B4-BE49-F238E27FC236}">
              <a16:creationId xmlns:a16="http://schemas.microsoft.com/office/drawing/2014/main" id="{00000000-0008-0000-1300-000017000000}"/>
            </a:ext>
          </a:extLst>
        </xdr:cNvPr>
        <xdr:cNvSpPr txBox="1"/>
      </xdr:nvSpPr>
      <xdr:spPr>
        <a:xfrm>
          <a:off x="542073" y="5419196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534652</xdr:colOff>
      <xdr:row>31</xdr:row>
      <xdr:rowOff>128882</xdr:rowOff>
    </xdr:from>
    <xdr:to>
      <xdr:col>2</xdr:col>
      <xdr:colOff>33052</xdr:colOff>
      <xdr:row>31</xdr:row>
      <xdr:rowOff>128882</xdr:rowOff>
    </xdr:to>
    <xdr:cxnSp macro="">
      <xdr:nvCxnSpPr>
        <xdr:cNvPr id="24" name="直接连接符 23">
          <a:extLst>
            <a:ext uri="{FF2B5EF4-FFF2-40B4-BE49-F238E27FC236}">
              <a16:creationId xmlns:a16="http://schemas.microsoft.com/office/drawing/2014/main" id="{00000000-0008-0000-1300-000018000000}"/>
            </a:ext>
          </a:extLst>
        </xdr:cNvPr>
        <xdr:cNvCxnSpPr/>
      </xdr:nvCxnSpPr>
      <xdr:spPr>
        <a:xfrm>
          <a:off x="1144252" y="5561942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594172</xdr:colOff>
      <xdr:row>35</xdr:row>
      <xdr:rowOff>140098</xdr:rowOff>
    </xdr:from>
    <xdr:to>
      <xdr:col>3</xdr:col>
      <xdr:colOff>10868</xdr:colOff>
      <xdr:row>37</xdr:row>
      <xdr:rowOff>66577</xdr:rowOff>
    </xdr:to>
    <xdr:sp macro="" textlink="">
      <xdr:nvSpPr>
        <xdr:cNvPr id="25" name="文本框 66">
          <a:extLst>
            <a:ext uri="{FF2B5EF4-FFF2-40B4-BE49-F238E27FC236}">
              <a16:creationId xmlns:a16="http://schemas.microsoft.com/office/drawing/2014/main" id="{00000000-0008-0000-1300-000019000000}"/>
            </a:ext>
          </a:extLst>
        </xdr:cNvPr>
        <xdr:cNvSpPr txBox="1"/>
      </xdr:nvSpPr>
      <xdr:spPr>
        <a:xfrm>
          <a:off x="594172" y="6274198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586751</xdr:colOff>
      <xdr:row>36</xdr:row>
      <xdr:rowOff>107584</xdr:rowOff>
    </xdr:from>
    <xdr:to>
      <xdr:col>2</xdr:col>
      <xdr:colOff>85151</xdr:colOff>
      <xdr:row>36</xdr:row>
      <xdr:rowOff>107584</xdr:rowOff>
    </xdr:to>
    <xdr:cxnSp macro="">
      <xdr:nvCxnSpPr>
        <xdr:cNvPr id="26" name="直接连接符 25">
          <a:extLst>
            <a:ext uri="{FF2B5EF4-FFF2-40B4-BE49-F238E27FC236}">
              <a16:creationId xmlns:a16="http://schemas.microsoft.com/office/drawing/2014/main" id="{00000000-0008-0000-1300-00001A000000}"/>
            </a:ext>
          </a:extLst>
        </xdr:cNvPr>
        <xdr:cNvCxnSpPr/>
      </xdr:nvCxnSpPr>
      <xdr:spPr>
        <a:xfrm>
          <a:off x="1196351" y="6416944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532627</xdr:colOff>
      <xdr:row>14</xdr:row>
      <xdr:rowOff>29410</xdr:rowOff>
    </xdr:from>
    <xdr:to>
      <xdr:col>6</xdr:col>
      <xdr:colOff>176914</xdr:colOff>
      <xdr:row>17</xdr:row>
      <xdr:rowOff>149961</xdr:rowOff>
    </xdr:to>
    <xdr:pic>
      <xdr:nvPicPr>
        <xdr:cNvPr id="27" name="图片 26">
          <a:extLst>
            <a:ext uri="{FF2B5EF4-FFF2-40B4-BE49-F238E27FC236}">
              <a16:creationId xmlns:a16="http://schemas.microsoft.com/office/drawing/2014/main" id="{00000000-0008-0000-13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227" y="2483050"/>
          <a:ext cx="2692287" cy="646331"/>
        </a:xfrm>
        <a:prstGeom prst="rect">
          <a:avLst/>
        </a:prstGeom>
      </xdr:spPr>
    </xdr:pic>
    <xdr:clientData/>
  </xdr:twoCellAnchor>
  <xdr:twoCellAnchor>
    <xdr:from>
      <xdr:col>6</xdr:col>
      <xdr:colOff>152204</xdr:colOff>
      <xdr:row>15</xdr:row>
      <xdr:rowOff>36547</xdr:rowOff>
    </xdr:from>
    <xdr:to>
      <xdr:col>7</xdr:col>
      <xdr:colOff>362059</xdr:colOff>
      <xdr:row>16</xdr:row>
      <xdr:rowOff>138286</xdr:rowOff>
    </xdr:to>
    <xdr:sp macro="" textlink="">
      <xdr:nvSpPr>
        <xdr:cNvPr id="28" name="矩形 27">
          <a:extLst>
            <a:ext uri="{FF2B5EF4-FFF2-40B4-BE49-F238E27FC236}">
              <a16:creationId xmlns:a16="http://schemas.microsoft.com/office/drawing/2014/main" id="{00000000-0008-0000-1300-00001C000000}"/>
            </a:ext>
          </a:extLst>
        </xdr:cNvPr>
        <xdr:cNvSpPr/>
      </xdr:nvSpPr>
      <xdr:spPr>
        <a:xfrm>
          <a:off x="3809804" y="2665447"/>
          <a:ext cx="819455" cy="276999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MYCN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387471</xdr:colOff>
      <xdr:row>16</xdr:row>
      <xdr:rowOff>134136</xdr:rowOff>
    </xdr:from>
    <xdr:to>
      <xdr:col>2</xdr:col>
      <xdr:colOff>413767</xdr:colOff>
      <xdr:row>18</xdr:row>
      <xdr:rowOff>60615</xdr:rowOff>
    </xdr:to>
    <xdr:sp macro="" textlink="">
      <xdr:nvSpPr>
        <xdr:cNvPr id="29" name="文本框 33">
          <a:extLst>
            <a:ext uri="{FF2B5EF4-FFF2-40B4-BE49-F238E27FC236}">
              <a16:creationId xmlns:a16="http://schemas.microsoft.com/office/drawing/2014/main" id="{00000000-0008-0000-1300-00001D000000}"/>
            </a:ext>
          </a:extLst>
        </xdr:cNvPr>
        <xdr:cNvSpPr txBox="1"/>
      </xdr:nvSpPr>
      <xdr:spPr>
        <a:xfrm>
          <a:off x="387471" y="2938296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380050</xdr:colOff>
      <xdr:row>17</xdr:row>
      <xdr:rowOff>101622</xdr:rowOff>
    </xdr:from>
    <xdr:to>
      <xdr:col>1</xdr:col>
      <xdr:colOff>488050</xdr:colOff>
      <xdr:row>17</xdr:row>
      <xdr:rowOff>101622</xdr:rowOff>
    </xdr:to>
    <xdr:cxnSp macro="">
      <xdr:nvCxnSpPr>
        <xdr:cNvPr id="30" name="直接连接符 29">
          <a:extLst>
            <a:ext uri="{FF2B5EF4-FFF2-40B4-BE49-F238E27FC236}">
              <a16:creationId xmlns:a16="http://schemas.microsoft.com/office/drawing/2014/main" id="{00000000-0008-0000-1300-00001E000000}"/>
            </a:ext>
          </a:extLst>
        </xdr:cNvPr>
        <xdr:cNvCxnSpPr/>
      </xdr:nvCxnSpPr>
      <xdr:spPr>
        <a:xfrm>
          <a:off x="989650" y="3081042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555221</xdr:colOff>
      <xdr:row>10</xdr:row>
      <xdr:rowOff>23780</xdr:rowOff>
    </xdr:from>
    <xdr:to>
      <xdr:col>6</xdr:col>
      <xdr:colOff>76789</xdr:colOff>
      <xdr:row>13</xdr:row>
      <xdr:rowOff>116744</xdr:rowOff>
    </xdr:to>
    <xdr:pic>
      <xdr:nvPicPr>
        <xdr:cNvPr id="31" name="图片 30">
          <a:extLst>
            <a:ext uri="{FF2B5EF4-FFF2-40B4-BE49-F238E27FC236}">
              <a16:creationId xmlns:a16="http://schemas.microsoft.com/office/drawing/2014/main" id="{00000000-0008-0000-13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821" y="1776380"/>
          <a:ext cx="2569568" cy="618744"/>
        </a:xfrm>
        <a:prstGeom prst="rect">
          <a:avLst/>
        </a:prstGeom>
      </xdr:spPr>
    </xdr:pic>
    <xdr:clientData/>
  </xdr:twoCellAnchor>
  <xdr:twoCellAnchor>
    <xdr:from>
      <xdr:col>2</xdr:col>
      <xdr:colOff>232239</xdr:colOff>
      <xdr:row>10</xdr:row>
      <xdr:rowOff>116048</xdr:rowOff>
    </xdr:from>
    <xdr:to>
      <xdr:col>5</xdr:col>
      <xdr:colOff>520129</xdr:colOff>
      <xdr:row>12</xdr:row>
      <xdr:rowOff>91690</xdr:rowOff>
    </xdr:to>
    <xdr:sp macro="" textlink="">
      <xdr:nvSpPr>
        <xdr:cNvPr id="32" name="矩形 31">
          <a:extLst>
            <a:ext uri="{FF2B5EF4-FFF2-40B4-BE49-F238E27FC236}">
              <a16:creationId xmlns:a16="http://schemas.microsoft.com/office/drawing/2014/main" id="{00000000-0008-0000-1300-000020000000}"/>
            </a:ext>
          </a:extLst>
        </xdr:cNvPr>
        <xdr:cNvSpPr/>
      </xdr:nvSpPr>
      <xdr:spPr>
        <a:xfrm>
          <a:off x="1451439" y="1868648"/>
          <a:ext cx="2116690" cy="326162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0</xdr:col>
      <xdr:colOff>432048</xdr:colOff>
      <xdr:row>12</xdr:row>
      <xdr:rowOff>63384</xdr:rowOff>
    </xdr:from>
    <xdr:to>
      <xdr:col>2</xdr:col>
      <xdr:colOff>458344</xdr:colOff>
      <xdr:row>13</xdr:row>
      <xdr:rowOff>165123</xdr:rowOff>
    </xdr:to>
    <xdr:sp macro="" textlink="">
      <xdr:nvSpPr>
        <xdr:cNvPr id="33" name="文本框 38">
          <a:extLst>
            <a:ext uri="{FF2B5EF4-FFF2-40B4-BE49-F238E27FC236}">
              <a16:creationId xmlns:a16="http://schemas.microsoft.com/office/drawing/2014/main" id="{00000000-0008-0000-1300-000021000000}"/>
            </a:ext>
          </a:extLst>
        </xdr:cNvPr>
        <xdr:cNvSpPr txBox="1"/>
      </xdr:nvSpPr>
      <xdr:spPr>
        <a:xfrm>
          <a:off x="432048" y="2166504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424627</xdr:colOff>
      <xdr:row>13</xdr:row>
      <xdr:rowOff>30870</xdr:rowOff>
    </xdr:from>
    <xdr:to>
      <xdr:col>1</xdr:col>
      <xdr:colOff>532627</xdr:colOff>
      <xdr:row>13</xdr:row>
      <xdr:rowOff>30870</xdr:rowOff>
    </xdr:to>
    <xdr:cxnSp macro="">
      <xdr:nvCxnSpPr>
        <xdr:cNvPr id="34" name="直接连接符 33">
          <a:extLst>
            <a:ext uri="{FF2B5EF4-FFF2-40B4-BE49-F238E27FC236}">
              <a16:creationId xmlns:a16="http://schemas.microsoft.com/office/drawing/2014/main" id="{00000000-0008-0000-1300-000022000000}"/>
            </a:ext>
          </a:extLst>
        </xdr:cNvPr>
        <xdr:cNvCxnSpPr/>
      </xdr:nvCxnSpPr>
      <xdr:spPr>
        <a:xfrm>
          <a:off x="1034227" y="2309250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555221</xdr:colOff>
      <xdr:row>6</xdr:row>
      <xdr:rowOff>38522</xdr:rowOff>
    </xdr:from>
    <xdr:to>
      <xdr:col>6</xdr:col>
      <xdr:colOff>152204</xdr:colOff>
      <xdr:row>10</xdr:row>
      <xdr:rowOff>26363</xdr:rowOff>
    </xdr:to>
    <xdr:pic>
      <xdr:nvPicPr>
        <xdr:cNvPr id="35" name="图片 34">
          <a:extLst>
            <a:ext uri="{FF2B5EF4-FFF2-40B4-BE49-F238E27FC236}">
              <a16:creationId xmlns:a16="http://schemas.microsoft.com/office/drawing/2014/main" id="{00000000-0008-0000-13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821" y="1090082"/>
          <a:ext cx="2644983" cy="688881"/>
        </a:xfrm>
        <a:prstGeom prst="rect">
          <a:avLst/>
        </a:prstGeom>
      </xdr:spPr>
    </xdr:pic>
    <xdr:clientData/>
  </xdr:twoCellAnchor>
  <xdr:twoCellAnchor>
    <xdr:from>
      <xdr:col>2</xdr:col>
      <xdr:colOff>217814</xdr:colOff>
      <xdr:row>7</xdr:row>
      <xdr:rowOff>8649</xdr:rowOff>
    </xdr:from>
    <xdr:to>
      <xdr:col>5</xdr:col>
      <xdr:colOff>520129</xdr:colOff>
      <xdr:row>8</xdr:row>
      <xdr:rowOff>159551</xdr:rowOff>
    </xdr:to>
    <xdr:sp macro="" textlink="">
      <xdr:nvSpPr>
        <xdr:cNvPr id="36" name="矩形 35">
          <a:extLst>
            <a:ext uri="{FF2B5EF4-FFF2-40B4-BE49-F238E27FC236}">
              <a16:creationId xmlns:a16="http://schemas.microsoft.com/office/drawing/2014/main" id="{00000000-0008-0000-1300-000024000000}"/>
            </a:ext>
          </a:extLst>
        </xdr:cNvPr>
        <xdr:cNvSpPr/>
      </xdr:nvSpPr>
      <xdr:spPr>
        <a:xfrm>
          <a:off x="1437014" y="1235469"/>
          <a:ext cx="2131115" cy="326162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 sz="1200"/>
        </a:p>
      </xdr:txBody>
    </xdr:sp>
    <xdr:clientData/>
  </xdr:twoCellAnchor>
  <xdr:twoCellAnchor>
    <xdr:from>
      <xdr:col>0</xdr:col>
      <xdr:colOff>366902</xdr:colOff>
      <xdr:row>7</xdr:row>
      <xdr:rowOff>98457</xdr:rowOff>
    </xdr:from>
    <xdr:to>
      <xdr:col>2</xdr:col>
      <xdr:colOff>393198</xdr:colOff>
      <xdr:row>9</xdr:row>
      <xdr:rowOff>24936</xdr:rowOff>
    </xdr:to>
    <xdr:sp macro="" textlink="">
      <xdr:nvSpPr>
        <xdr:cNvPr id="37" name="文本框 53">
          <a:extLst>
            <a:ext uri="{FF2B5EF4-FFF2-40B4-BE49-F238E27FC236}">
              <a16:creationId xmlns:a16="http://schemas.microsoft.com/office/drawing/2014/main" id="{00000000-0008-0000-1300-000025000000}"/>
            </a:ext>
          </a:extLst>
        </xdr:cNvPr>
        <xdr:cNvSpPr txBox="1"/>
      </xdr:nvSpPr>
      <xdr:spPr>
        <a:xfrm>
          <a:off x="366902" y="1325277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434897</xdr:colOff>
      <xdr:row>8</xdr:row>
      <xdr:rowOff>65943</xdr:rowOff>
    </xdr:from>
    <xdr:to>
      <xdr:col>1</xdr:col>
      <xdr:colOff>542897</xdr:colOff>
      <xdr:row>8</xdr:row>
      <xdr:rowOff>65943</xdr:rowOff>
    </xdr:to>
    <xdr:cxnSp macro="">
      <xdr:nvCxnSpPr>
        <xdr:cNvPr id="38" name="直接连接符 37">
          <a:extLst>
            <a:ext uri="{FF2B5EF4-FFF2-40B4-BE49-F238E27FC236}">
              <a16:creationId xmlns:a16="http://schemas.microsoft.com/office/drawing/2014/main" id="{00000000-0008-0000-1300-000026000000}"/>
            </a:ext>
          </a:extLst>
        </xdr:cNvPr>
        <xdr:cNvCxnSpPr/>
      </xdr:nvCxnSpPr>
      <xdr:spPr>
        <a:xfrm>
          <a:off x="1044497" y="1468023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387471</xdr:colOff>
      <xdr:row>6</xdr:row>
      <xdr:rowOff>14112</xdr:rowOff>
    </xdr:from>
    <xdr:to>
      <xdr:col>0</xdr:col>
      <xdr:colOff>407204</xdr:colOff>
      <xdr:row>17</xdr:row>
      <xdr:rowOff>97376</xdr:rowOff>
    </xdr:to>
    <xdr:cxnSp macro="">
      <xdr:nvCxnSpPr>
        <xdr:cNvPr id="39" name="直接连接符 38">
          <a:extLst>
            <a:ext uri="{FF2B5EF4-FFF2-40B4-BE49-F238E27FC236}">
              <a16:creationId xmlns:a16="http://schemas.microsoft.com/office/drawing/2014/main" id="{09AF4AA0-1277-4710-A956-E05B8D2CD285}"/>
            </a:ext>
          </a:extLst>
        </xdr:cNvPr>
        <xdr:cNvCxnSpPr>
          <a:cxnSpLocks/>
          <a:endCxn id="29" idx="1"/>
        </xdr:cNvCxnSpPr>
      </xdr:nvCxnSpPr>
      <xdr:spPr>
        <a:xfrm flipH="1">
          <a:off x="387471" y="1059141"/>
          <a:ext cx="19733" cy="1999149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0</xdr:col>
      <xdr:colOff>126241</xdr:colOff>
      <xdr:row>4</xdr:row>
      <xdr:rowOff>54429</xdr:rowOff>
    </xdr:from>
    <xdr:to>
      <xdr:col>0</xdr:col>
      <xdr:colOff>433056</xdr:colOff>
      <xdr:row>12</xdr:row>
      <xdr:rowOff>75290</xdr:rowOff>
    </xdr:to>
    <xdr:sp macro="" textlink="">
      <xdr:nvSpPr>
        <xdr:cNvPr id="41" name="TextBox 22">
          <a:extLst>
            <a:ext uri="{FF2B5EF4-FFF2-40B4-BE49-F238E27FC236}">
              <a16:creationId xmlns:a16="http://schemas.microsoft.com/office/drawing/2014/main" id="{70F6D801-CF03-4FB4-B411-5F2C1452A526}"/>
            </a:ext>
          </a:extLst>
        </xdr:cNvPr>
        <xdr:cNvSpPr txBox="1"/>
      </xdr:nvSpPr>
      <xdr:spPr>
        <a:xfrm rot="16200000">
          <a:off x="-427467" y="1304823"/>
          <a:ext cx="1414232" cy="30681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IP</a:t>
          </a:r>
          <a:r>
            <a:rPr lang="zh-CN" altLang="en-US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： </a:t>
          </a:r>
          <a:r>
            <a:rPr lang="en-US" altLang="zh-CN" sz="1200">
              <a:solidFill>
                <a:prstClr val="black"/>
              </a:solidFill>
              <a:latin typeface="Symbol" panose="05050102010706020507" pitchFamily="18" charset="2"/>
              <a:cs typeface="Arial" panose="020B0604020202020204" pitchFamily="34" charset="0"/>
            </a:rPr>
            <a:t>a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-His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212188</xdr:colOff>
      <xdr:row>4</xdr:row>
      <xdr:rowOff>101740</xdr:rowOff>
    </xdr:from>
    <xdr:to>
      <xdr:col>7</xdr:col>
      <xdr:colOff>49444</xdr:colOff>
      <xdr:row>6</xdr:row>
      <xdr:rowOff>28219</xdr:rowOff>
    </xdr:to>
    <xdr:sp macro="" textlink="">
      <xdr:nvSpPr>
        <xdr:cNvPr id="2" name="TextBox 6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/>
      </xdr:nvSpPr>
      <xdr:spPr>
        <a:xfrm>
          <a:off x="212188" y="802780"/>
          <a:ext cx="410445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EZH2 sh#1   —      +     +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136774</xdr:colOff>
      <xdr:row>6</xdr:row>
      <xdr:rowOff>28219</xdr:rowOff>
    </xdr:from>
    <xdr:to>
      <xdr:col>6</xdr:col>
      <xdr:colOff>583630</xdr:colOff>
      <xdr:row>7</xdr:row>
      <xdr:rowOff>129958</xdr:rowOff>
    </xdr:to>
    <xdr:sp macro="" textlink="">
      <xdr:nvSpPr>
        <xdr:cNvPr id="3" name="TextBox 6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/>
      </xdr:nvSpPr>
      <xdr:spPr>
        <a:xfrm>
          <a:off x="136774" y="1079779"/>
          <a:ext cx="410445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MYCN T50A   —     —     +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141920</xdr:colOff>
      <xdr:row>3</xdr:row>
      <xdr:rowOff>0</xdr:rowOff>
    </xdr:from>
    <xdr:to>
      <xdr:col>4</xdr:col>
      <xdr:colOff>578483</xdr:colOff>
      <xdr:row>4</xdr:row>
      <xdr:rowOff>101739</xdr:rowOff>
    </xdr:to>
    <xdr:sp macro="" textlink="">
      <xdr:nvSpPr>
        <xdr:cNvPr id="4" name="TextBox 1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 txBox="1">
          <a:spLocks noChangeArrowheads="1"/>
        </xdr:cNvSpPr>
      </xdr:nvSpPr>
      <xdr:spPr bwMode="auto">
        <a:xfrm>
          <a:off x="1361120" y="525780"/>
          <a:ext cx="1655763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Kelly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464881</xdr:colOff>
      <xdr:row>4</xdr:row>
      <xdr:rowOff>101740</xdr:rowOff>
    </xdr:from>
    <xdr:to>
      <xdr:col>3</xdr:col>
      <xdr:colOff>234677</xdr:colOff>
      <xdr:row>4</xdr:row>
      <xdr:rowOff>101740</xdr:rowOff>
    </xdr:to>
    <xdr:cxnSp macro="">
      <xdr:nvCxnSpPr>
        <xdr:cNvPr id="5" name="直接连接符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CxnSpPr>
          <a:cxnSpLocks/>
        </xdr:cNvCxnSpPr>
      </xdr:nvCxnSpPr>
      <xdr:spPr>
        <a:xfrm>
          <a:off x="1074481" y="802780"/>
          <a:ext cx="988996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 editAs="oneCell">
    <xdr:from>
      <xdr:col>1</xdr:col>
      <xdr:colOff>190684</xdr:colOff>
      <xdr:row>8</xdr:row>
      <xdr:rowOff>42164</xdr:rowOff>
    </xdr:from>
    <xdr:to>
      <xdr:col>4</xdr:col>
      <xdr:colOff>115269</xdr:colOff>
      <xdr:row>11</xdr:row>
      <xdr:rowOff>161047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284" y="1444244"/>
          <a:ext cx="1753385" cy="644663"/>
        </a:xfrm>
        <a:prstGeom prst="rect">
          <a:avLst/>
        </a:prstGeom>
      </xdr:spPr>
    </xdr:pic>
    <xdr:clientData/>
  </xdr:twoCellAnchor>
  <xdr:twoCellAnchor editAs="oneCell">
    <xdr:from>
      <xdr:col>1</xdr:col>
      <xdr:colOff>105845</xdr:colOff>
      <xdr:row>12</xdr:row>
      <xdr:rowOff>73253</xdr:rowOff>
    </xdr:from>
    <xdr:to>
      <xdr:col>4</xdr:col>
      <xdr:colOff>115269</xdr:colOff>
      <xdr:row>16</xdr:row>
      <xdr:rowOff>51963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445" y="2176373"/>
          <a:ext cx="1838224" cy="679750"/>
        </a:xfrm>
        <a:prstGeom prst="rect">
          <a:avLst/>
        </a:prstGeom>
      </xdr:spPr>
    </xdr:pic>
    <xdr:clientData/>
  </xdr:twoCellAnchor>
  <xdr:twoCellAnchor editAs="oneCell">
    <xdr:from>
      <xdr:col>1</xdr:col>
      <xdr:colOff>190683</xdr:colOff>
      <xdr:row>16</xdr:row>
      <xdr:rowOff>139429</xdr:rowOff>
    </xdr:from>
    <xdr:to>
      <xdr:col>4</xdr:col>
      <xdr:colOff>115268</xdr:colOff>
      <xdr:row>20</xdr:row>
      <xdr:rowOff>118139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283" y="2943589"/>
          <a:ext cx="1753385" cy="679750"/>
        </a:xfrm>
        <a:prstGeom prst="rect">
          <a:avLst/>
        </a:prstGeom>
      </xdr:spPr>
    </xdr:pic>
    <xdr:clientData/>
  </xdr:twoCellAnchor>
  <xdr:twoCellAnchor>
    <xdr:from>
      <xdr:col>0</xdr:col>
      <xdr:colOff>92697</xdr:colOff>
      <xdr:row>9</xdr:row>
      <xdr:rowOff>103395</xdr:rowOff>
    </xdr:from>
    <xdr:to>
      <xdr:col>2</xdr:col>
      <xdr:colOff>118993</xdr:colOff>
      <xdr:row>11</xdr:row>
      <xdr:rowOff>29874</xdr:rowOff>
    </xdr:to>
    <xdr:sp macro="" textlink="">
      <xdr:nvSpPr>
        <xdr:cNvPr id="9" name="文本框 14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SpPr txBox="1"/>
      </xdr:nvSpPr>
      <xdr:spPr>
        <a:xfrm>
          <a:off x="92697" y="1680735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85276</xdr:colOff>
      <xdr:row>10</xdr:row>
      <xdr:rowOff>70881</xdr:rowOff>
    </xdr:from>
    <xdr:to>
      <xdr:col>1</xdr:col>
      <xdr:colOff>193276</xdr:colOff>
      <xdr:row>10</xdr:row>
      <xdr:rowOff>70881</xdr:rowOff>
    </xdr:to>
    <xdr:cxnSp macro="">
      <xdr:nvCxnSpPr>
        <xdr:cNvPr id="10" name="直接连接符 9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CxnSpPr/>
      </xdr:nvCxnSpPr>
      <xdr:spPr>
        <a:xfrm>
          <a:off x="694876" y="1823481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</xdr:row>
      <xdr:rowOff>38389</xdr:rowOff>
    </xdr:from>
    <xdr:to>
      <xdr:col>2</xdr:col>
      <xdr:colOff>26296</xdr:colOff>
      <xdr:row>15</xdr:row>
      <xdr:rowOff>140128</xdr:rowOff>
    </xdr:to>
    <xdr:sp macro="" textlink="">
      <xdr:nvSpPr>
        <xdr:cNvPr id="11" name="文本框 16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SpPr txBox="1"/>
      </xdr:nvSpPr>
      <xdr:spPr>
        <a:xfrm>
          <a:off x="0" y="2492029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602179</xdr:colOff>
      <xdr:row>15</xdr:row>
      <xdr:rowOff>5875</xdr:rowOff>
    </xdr:from>
    <xdr:to>
      <xdr:col>1</xdr:col>
      <xdr:colOff>100579</xdr:colOff>
      <xdr:row>15</xdr:row>
      <xdr:rowOff>5875</xdr:rowOff>
    </xdr:to>
    <xdr:cxnSp macro="">
      <xdr:nvCxnSpPr>
        <xdr:cNvPr id="12" name="直接连接符 11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CxnSpPr/>
      </xdr:nvCxnSpPr>
      <xdr:spPr>
        <a:xfrm>
          <a:off x="602179" y="2634775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87431</xdr:colOff>
      <xdr:row>18</xdr:row>
      <xdr:rowOff>45380</xdr:rowOff>
    </xdr:from>
    <xdr:to>
      <xdr:col>2</xdr:col>
      <xdr:colOff>113727</xdr:colOff>
      <xdr:row>19</xdr:row>
      <xdr:rowOff>147119</xdr:rowOff>
    </xdr:to>
    <xdr:sp macro="" textlink="">
      <xdr:nvSpPr>
        <xdr:cNvPr id="13" name="文本框 18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SpPr txBox="1"/>
      </xdr:nvSpPr>
      <xdr:spPr>
        <a:xfrm>
          <a:off x="87431" y="3200060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80010</xdr:colOff>
      <xdr:row>19</xdr:row>
      <xdr:rowOff>12866</xdr:rowOff>
    </xdr:from>
    <xdr:to>
      <xdr:col>1</xdr:col>
      <xdr:colOff>188010</xdr:colOff>
      <xdr:row>19</xdr:row>
      <xdr:rowOff>12866</xdr:rowOff>
    </xdr:to>
    <xdr:cxnSp macro="">
      <xdr:nvCxnSpPr>
        <xdr:cNvPr id="14" name="直接连接符 13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CxnSpPr/>
      </xdr:nvCxnSpPr>
      <xdr:spPr>
        <a:xfrm>
          <a:off x="689610" y="3342806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141819</xdr:colOff>
      <xdr:row>9</xdr:row>
      <xdr:rowOff>14348</xdr:rowOff>
    </xdr:from>
    <xdr:to>
      <xdr:col>5</xdr:col>
      <xdr:colOff>468844</xdr:colOff>
      <xdr:row>10</xdr:row>
      <xdr:rowOff>116087</xdr:rowOff>
    </xdr:to>
    <xdr:sp macro="" textlink="">
      <xdr:nvSpPr>
        <xdr:cNvPr id="15" name="TextBox 7"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SpPr txBox="1">
          <a:spLocks noChangeArrowheads="1"/>
        </xdr:cNvSpPr>
      </xdr:nvSpPr>
      <xdr:spPr bwMode="auto">
        <a:xfrm>
          <a:off x="2580219" y="1591688"/>
          <a:ext cx="936625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120535</xdr:colOff>
      <xdr:row>13</xdr:row>
      <xdr:rowOff>99368</xdr:rowOff>
    </xdr:from>
    <xdr:to>
      <xdr:col>6</xdr:col>
      <xdr:colOff>151367</xdr:colOff>
      <xdr:row>15</xdr:row>
      <xdr:rowOff>25847</xdr:rowOff>
    </xdr:to>
    <xdr:sp macro="" textlink="">
      <xdr:nvSpPr>
        <xdr:cNvPr id="16" name="TextBox 7">
          <a:extLst>
            <a:ext uri="{FF2B5EF4-FFF2-40B4-BE49-F238E27FC236}">
              <a16:creationId xmlns:a16="http://schemas.microsoft.com/office/drawing/2014/main" id="{00000000-0008-0000-1400-000010000000}"/>
            </a:ext>
          </a:extLst>
        </xdr:cNvPr>
        <xdr:cNvSpPr txBox="1">
          <a:spLocks noChangeArrowheads="1"/>
        </xdr:cNvSpPr>
      </xdr:nvSpPr>
      <xdr:spPr bwMode="auto">
        <a:xfrm>
          <a:off x="2558935" y="2377748"/>
          <a:ext cx="1250032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MYCN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120535</xdr:colOff>
      <xdr:row>17</xdr:row>
      <xdr:rowOff>116222</xdr:rowOff>
    </xdr:from>
    <xdr:to>
      <xdr:col>6</xdr:col>
      <xdr:colOff>151367</xdr:colOff>
      <xdr:row>19</xdr:row>
      <xdr:rowOff>42701</xdr:rowOff>
    </xdr:to>
    <xdr:sp macro="" textlink="">
      <xdr:nvSpPr>
        <xdr:cNvPr id="17" name="TextBox 7">
          <a:extLst>
            <a:ext uri="{FF2B5EF4-FFF2-40B4-BE49-F238E27FC236}">
              <a16:creationId xmlns:a16="http://schemas.microsoft.com/office/drawing/2014/main" id="{00000000-0008-0000-1400-000011000000}"/>
            </a:ext>
          </a:extLst>
        </xdr:cNvPr>
        <xdr:cNvSpPr txBox="1">
          <a:spLocks noChangeArrowheads="1"/>
        </xdr:cNvSpPr>
      </xdr:nvSpPr>
      <xdr:spPr bwMode="auto">
        <a:xfrm>
          <a:off x="2558935" y="3095642"/>
          <a:ext cx="1250032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actin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137411</xdr:colOff>
      <xdr:row>6</xdr:row>
      <xdr:rowOff>139213</xdr:rowOff>
    </xdr:from>
    <xdr:to>
      <xdr:col>5</xdr:col>
      <xdr:colOff>491587</xdr:colOff>
      <xdr:row>10</xdr:row>
      <xdr:rowOff>95017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011" y="1190773"/>
          <a:ext cx="2792576" cy="656844"/>
        </a:xfrm>
        <a:prstGeom prst="rect">
          <a:avLst/>
        </a:prstGeom>
      </xdr:spPr>
    </xdr:pic>
    <xdr:clientData/>
  </xdr:twoCellAnchor>
  <xdr:twoCellAnchor editAs="oneCell">
    <xdr:from>
      <xdr:col>1</xdr:col>
      <xdr:colOff>137410</xdr:colOff>
      <xdr:row>11</xdr:row>
      <xdr:rowOff>18135</xdr:rowOff>
    </xdr:from>
    <xdr:to>
      <xdr:col>5</xdr:col>
      <xdr:colOff>491585</xdr:colOff>
      <xdr:row>15</xdr:row>
      <xdr:rowOff>68427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010" y="1945995"/>
          <a:ext cx="2792575" cy="751332"/>
        </a:xfrm>
        <a:prstGeom prst="rect">
          <a:avLst/>
        </a:prstGeom>
      </xdr:spPr>
    </xdr:pic>
    <xdr:clientData/>
  </xdr:twoCellAnchor>
  <xdr:twoCellAnchor editAs="oneCell">
    <xdr:from>
      <xdr:col>1</xdr:col>
      <xdr:colOff>137411</xdr:colOff>
      <xdr:row>26</xdr:row>
      <xdr:rowOff>36118</xdr:rowOff>
    </xdr:from>
    <xdr:to>
      <xdr:col>5</xdr:col>
      <xdr:colOff>491585</xdr:colOff>
      <xdr:row>30</xdr:row>
      <xdr:rowOff>10976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011" y="4592878"/>
          <a:ext cx="2792574" cy="675898"/>
        </a:xfrm>
        <a:prstGeom prst="rect">
          <a:avLst/>
        </a:prstGeom>
      </xdr:spPr>
    </xdr:pic>
    <xdr:clientData/>
  </xdr:twoCellAnchor>
  <xdr:twoCellAnchor editAs="oneCell">
    <xdr:from>
      <xdr:col>1</xdr:col>
      <xdr:colOff>137411</xdr:colOff>
      <xdr:row>15</xdr:row>
      <xdr:rowOff>166805</xdr:rowOff>
    </xdr:from>
    <xdr:to>
      <xdr:col>5</xdr:col>
      <xdr:colOff>491585</xdr:colOff>
      <xdr:row>20</xdr:row>
      <xdr:rowOff>41837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011" y="2795705"/>
          <a:ext cx="2792574" cy="751332"/>
        </a:xfrm>
        <a:prstGeom prst="rect">
          <a:avLst/>
        </a:prstGeom>
      </xdr:spPr>
    </xdr:pic>
    <xdr:clientData/>
  </xdr:twoCellAnchor>
  <xdr:twoCellAnchor editAs="oneCell">
    <xdr:from>
      <xdr:col>1</xdr:col>
      <xdr:colOff>137411</xdr:colOff>
      <xdr:row>20</xdr:row>
      <xdr:rowOff>143719</xdr:rowOff>
    </xdr:from>
    <xdr:to>
      <xdr:col>5</xdr:col>
      <xdr:colOff>491585</xdr:colOff>
      <xdr:row>25</xdr:row>
      <xdr:rowOff>109496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011" y="3648919"/>
          <a:ext cx="2792574" cy="842077"/>
        </a:xfrm>
        <a:prstGeom prst="rect">
          <a:avLst/>
        </a:prstGeom>
      </xdr:spPr>
    </xdr:pic>
    <xdr:clientData/>
  </xdr:twoCellAnchor>
  <xdr:twoCellAnchor>
    <xdr:from>
      <xdr:col>2</xdr:col>
      <xdr:colOff>134190</xdr:colOff>
      <xdr:row>3</xdr:row>
      <xdr:rowOff>0</xdr:rowOff>
    </xdr:from>
    <xdr:to>
      <xdr:col>4</xdr:col>
      <xdr:colOff>570753</xdr:colOff>
      <xdr:row>4</xdr:row>
      <xdr:rowOff>101739</xdr:rowOff>
    </xdr:to>
    <xdr:sp macro="" textlink="">
      <xdr:nvSpPr>
        <xdr:cNvPr id="7" name="TextBox 13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SpPr txBox="1">
          <a:spLocks noChangeArrowheads="1"/>
        </xdr:cNvSpPr>
      </xdr:nvSpPr>
      <xdr:spPr bwMode="auto">
        <a:xfrm>
          <a:off x="1353390" y="525780"/>
          <a:ext cx="1655763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DZNep</a:t>
          </a:r>
        </a:p>
      </xdr:txBody>
    </xdr:sp>
    <xdr:clientData/>
  </xdr:twoCellAnchor>
  <xdr:twoCellAnchor>
    <xdr:from>
      <xdr:col>2</xdr:col>
      <xdr:colOff>223387</xdr:colOff>
      <xdr:row>4</xdr:row>
      <xdr:rowOff>109840</xdr:rowOff>
    </xdr:from>
    <xdr:to>
      <xdr:col>3</xdr:col>
      <xdr:colOff>188003</xdr:colOff>
      <xdr:row>4</xdr:row>
      <xdr:rowOff>109840</xdr:rowOff>
    </xdr:to>
    <xdr:cxnSp macro="">
      <xdr:nvCxnSpPr>
        <xdr:cNvPr id="8" name="直接连接符 7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CxnSpPr>
          <a:cxnSpLocks/>
        </xdr:cNvCxnSpPr>
      </xdr:nvCxnSpPr>
      <xdr:spPr>
        <a:xfrm>
          <a:off x="1442587" y="810880"/>
          <a:ext cx="574216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3</xdr:col>
      <xdr:colOff>516940</xdr:colOff>
      <xdr:row>3</xdr:row>
      <xdr:rowOff>3585</xdr:rowOff>
    </xdr:from>
    <xdr:to>
      <xdr:col>5</xdr:col>
      <xdr:colOff>167775</xdr:colOff>
      <xdr:row>4</xdr:row>
      <xdr:rowOff>109840</xdr:rowOff>
    </xdr:to>
    <xdr:sp macro="" textlink="">
      <xdr:nvSpPr>
        <xdr:cNvPr id="9" name="TextBox 13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SpPr txBox="1">
          <a:spLocks noChangeArrowheads="1"/>
        </xdr:cNvSpPr>
      </xdr:nvSpPr>
      <xdr:spPr bwMode="auto">
        <a:xfrm>
          <a:off x="2345740" y="529365"/>
          <a:ext cx="870035" cy="281515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GSK126</a:t>
          </a:r>
        </a:p>
      </xdr:txBody>
    </xdr:sp>
    <xdr:clientData/>
  </xdr:twoCellAnchor>
  <xdr:twoCellAnchor>
    <xdr:from>
      <xdr:col>3</xdr:col>
      <xdr:colOff>475399</xdr:colOff>
      <xdr:row>4</xdr:row>
      <xdr:rowOff>109842</xdr:rowOff>
    </xdr:from>
    <xdr:to>
      <xdr:col>5</xdr:col>
      <xdr:colOff>206541</xdr:colOff>
      <xdr:row>4</xdr:row>
      <xdr:rowOff>109842</xdr:rowOff>
    </xdr:to>
    <xdr:cxnSp macro="">
      <xdr:nvCxnSpPr>
        <xdr:cNvPr id="10" name="直接连接符 9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CxnSpPr>
          <a:cxnSpLocks/>
        </xdr:cNvCxnSpPr>
      </xdr:nvCxnSpPr>
      <xdr:spPr>
        <a:xfrm>
          <a:off x="2304199" y="810882"/>
          <a:ext cx="950342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1</xdr:col>
      <xdr:colOff>346564</xdr:colOff>
      <xdr:row>5</xdr:row>
      <xdr:rowOff>16756</xdr:rowOff>
    </xdr:from>
    <xdr:to>
      <xdr:col>6</xdr:col>
      <xdr:colOff>464207</xdr:colOff>
      <xdr:row>6</xdr:row>
      <xdr:rowOff>123011</xdr:rowOff>
    </xdr:to>
    <xdr:sp macro="" textlink="">
      <xdr:nvSpPr>
        <xdr:cNvPr id="11" name="TextBox 13"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SpPr txBox="1">
          <a:spLocks noChangeArrowheads="1"/>
        </xdr:cNvSpPr>
      </xdr:nvSpPr>
      <xdr:spPr bwMode="auto">
        <a:xfrm>
          <a:off x="956164" y="893056"/>
          <a:ext cx="3165643" cy="281515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       0.75 1.5  3    25  50  100  150   mg/kg   </a:t>
          </a:r>
        </a:p>
      </xdr:txBody>
    </xdr:sp>
    <xdr:clientData/>
  </xdr:twoCellAnchor>
  <xdr:twoCellAnchor>
    <xdr:from>
      <xdr:col>5</xdr:col>
      <xdr:colOff>491585</xdr:colOff>
      <xdr:row>7</xdr:row>
      <xdr:rowOff>153875</xdr:rowOff>
    </xdr:from>
    <xdr:to>
      <xdr:col>7</xdr:col>
      <xdr:colOff>209010</xdr:colOff>
      <xdr:row>9</xdr:row>
      <xdr:rowOff>80354</xdr:rowOff>
    </xdr:to>
    <xdr:sp macro="" textlink="">
      <xdr:nvSpPr>
        <xdr:cNvPr id="12" name="TextBox 7"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SpPr txBox="1">
          <a:spLocks noChangeArrowheads="1"/>
        </xdr:cNvSpPr>
      </xdr:nvSpPr>
      <xdr:spPr bwMode="auto">
        <a:xfrm>
          <a:off x="3539585" y="1380695"/>
          <a:ext cx="936625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491585</xdr:colOff>
      <xdr:row>12</xdr:row>
      <xdr:rowOff>80041</xdr:rowOff>
    </xdr:from>
    <xdr:to>
      <xdr:col>7</xdr:col>
      <xdr:colOff>522417</xdr:colOff>
      <xdr:row>14</xdr:row>
      <xdr:rowOff>6520</xdr:rowOff>
    </xdr:to>
    <xdr:sp macro="" textlink="">
      <xdr:nvSpPr>
        <xdr:cNvPr id="13" name="TextBox 7"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SpPr txBox="1">
          <a:spLocks noChangeArrowheads="1"/>
        </xdr:cNvSpPr>
      </xdr:nvSpPr>
      <xdr:spPr bwMode="auto">
        <a:xfrm>
          <a:off x="3539585" y="2183161"/>
          <a:ext cx="1250032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MYCN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355991</xdr:colOff>
      <xdr:row>17</xdr:row>
      <xdr:rowOff>28870</xdr:rowOff>
    </xdr:from>
    <xdr:to>
      <xdr:col>5</xdr:col>
      <xdr:colOff>376223</xdr:colOff>
      <xdr:row>19</xdr:row>
      <xdr:rowOff>4512</xdr:rowOff>
    </xdr:to>
    <xdr:sp macro="" textlink="">
      <xdr:nvSpPr>
        <xdr:cNvPr id="14" name="矩形 13"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SpPr/>
      </xdr:nvSpPr>
      <xdr:spPr>
        <a:xfrm>
          <a:off x="965591" y="3008290"/>
          <a:ext cx="2458632" cy="326162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5</xdr:col>
      <xdr:colOff>491585</xdr:colOff>
      <xdr:row>17</xdr:row>
      <xdr:rowOff>53451</xdr:rowOff>
    </xdr:from>
    <xdr:to>
      <xdr:col>7</xdr:col>
      <xdr:colOff>522417</xdr:colOff>
      <xdr:row>18</xdr:row>
      <xdr:rowOff>155190</xdr:rowOff>
    </xdr:to>
    <xdr:sp macro="" textlink="">
      <xdr:nvSpPr>
        <xdr:cNvPr id="15" name="TextBox 7">
          <a:extLst>
            <a:ext uri="{FF2B5EF4-FFF2-40B4-BE49-F238E27FC236}">
              <a16:creationId xmlns:a16="http://schemas.microsoft.com/office/drawing/2014/main" id="{00000000-0008-0000-1500-00000F000000}"/>
            </a:ext>
          </a:extLst>
        </xdr:cNvPr>
        <xdr:cNvSpPr txBox="1">
          <a:spLocks noChangeArrowheads="1"/>
        </xdr:cNvSpPr>
      </xdr:nvSpPr>
      <xdr:spPr bwMode="auto">
        <a:xfrm>
          <a:off x="3539585" y="3032871"/>
          <a:ext cx="1250032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H3K27me3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491585</xdr:colOff>
      <xdr:row>22</xdr:row>
      <xdr:rowOff>55821</xdr:rowOff>
    </xdr:from>
    <xdr:to>
      <xdr:col>7</xdr:col>
      <xdr:colOff>522417</xdr:colOff>
      <xdr:row>23</xdr:row>
      <xdr:rowOff>157560</xdr:rowOff>
    </xdr:to>
    <xdr:sp macro="" textlink="">
      <xdr:nvSpPr>
        <xdr:cNvPr id="16" name="TextBox 7">
          <a:extLst>
            <a:ext uri="{FF2B5EF4-FFF2-40B4-BE49-F238E27FC236}">
              <a16:creationId xmlns:a16="http://schemas.microsoft.com/office/drawing/2014/main" id="{00000000-0008-0000-1500-000010000000}"/>
            </a:ext>
          </a:extLst>
        </xdr:cNvPr>
        <xdr:cNvSpPr txBox="1">
          <a:spLocks noChangeArrowheads="1"/>
        </xdr:cNvSpPr>
      </xdr:nvSpPr>
      <xdr:spPr bwMode="auto">
        <a:xfrm>
          <a:off x="3539585" y="3911541"/>
          <a:ext cx="1250032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H3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481370</xdr:colOff>
      <xdr:row>27</xdr:row>
      <xdr:rowOff>39757</xdr:rowOff>
    </xdr:from>
    <xdr:to>
      <xdr:col>7</xdr:col>
      <xdr:colOff>512202</xdr:colOff>
      <xdr:row>28</xdr:row>
      <xdr:rowOff>141496</xdr:rowOff>
    </xdr:to>
    <xdr:sp macro="" textlink="">
      <xdr:nvSpPr>
        <xdr:cNvPr id="17" name="TextBox 7">
          <a:extLst>
            <a:ext uri="{FF2B5EF4-FFF2-40B4-BE49-F238E27FC236}">
              <a16:creationId xmlns:a16="http://schemas.microsoft.com/office/drawing/2014/main" id="{00000000-0008-0000-1500-000011000000}"/>
            </a:ext>
          </a:extLst>
        </xdr:cNvPr>
        <xdr:cNvSpPr txBox="1">
          <a:spLocks noChangeArrowheads="1"/>
        </xdr:cNvSpPr>
      </xdr:nvSpPr>
      <xdr:spPr bwMode="auto">
        <a:xfrm>
          <a:off x="3529370" y="4771777"/>
          <a:ext cx="1250032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actin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20569</xdr:colOff>
      <xdr:row>8</xdr:row>
      <xdr:rowOff>114700</xdr:rowOff>
    </xdr:from>
    <xdr:to>
      <xdr:col>2</xdr:col>
      <xdr:colOff>46865</xdr:colOff>
      <xdr:row>10</xdr:row>
      <xdr:rowOff>41179</xdr:rowOff>
    </xdr:to>
    <xdr:sp macro="" textlink="">
      <xdr:nvSpPr>
        <xdr:cNvPr id="18" name="文本框 29">
          <a:extLst>
            <a:ext uri="{FF2B5EF4-FFF2-40B4-BE49-F238E27FC236}">
              <a16:creationId xmlns:a16="http://schemas.microsoft.com/office/drawing/2014/main" id="{00000000-0008-0000-1500-000012000000}"/>
            </a:ext>
          </a:extLst>
        </xdr:cNvPr>
        <xdr:cNvSpPr txBox="1"/>
      </xdr:nvSpPr>
      <xdr:spPr>
        <a:xfrm>
          <a:off x="20569" y="1516780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13148</xdr:colOff>
      <xdr:row>9</xdr:row>
      <xdr:rowOff>82186</xdr:rowOff>
    </xdr:from>
    <xdr:to>
      <xdr:col>1</xdr:col>
      <xdr:colOff>121148</xdr:colOff>
      <xdr:row>9</xdr:row>
      <xdr:rowOff>82186</xdr:rowOff>
    </xdr:to>
    <xdr:cxnSp macro="">
      <xdr:nvCxnSpPr>
        <xdr:cNvPr id="19" name="直接连接符 18">
          <a:extLst>
            <a:ext uri="{FF2B5EF4-FFF2-40B4-BE49-F238E27FC236}">
              <a16:creationId xmlns:a16="http://schemas.microsoft.com/office/drawing/2014/main" id="{00000000-0008-0000-1500-000013000000}"/>
            </a:ext>
          </a:extLst>
        </xdr:cNvPr>
        <xdr:cNvCxnSpPr/>
      </xdr:nvCxnSpPr>
      <xdr:spPr>
        <a:xfrm>
          <a:off x="622748" y="1659526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20569</xdr:colOff>
      <xdr:row>13</xdr:row>
      <xdr:rowOff>81308</xdr:rowOff>
    </xdr:from>
    <xdr:to>
      <xdr:col>2</xdr:col>
      <xdr:colOff>46865</xdr:colOff>
      <xdr:row>15</xdr:row>
      <xdr:rowOff>7787</xdr:rowOff>
    </xdr:to>
    <xdr:sp macro="" textlink="">
      <xdr:nvSpPr>
        <xdr:cNvPr id="20" name="文本框 31">
          <a:extLst>
            <a:ext uri="{FF2B5EF4-FFF2-40B4-BE49-F238E27FC236}">
              <a16:creationId xmlns:a16="http://schemas.microsoft.com/office/drawing/2014/main" id="{00000000-0008-0000-1500-000014000000}"/>
            </a:ext>
          </a:extLst>
        </xdr:cNvPr>
        <xdr:cNvSpPr txBox="1"/>
      </xdr:nvSpPr>
      <xdr:spPr>
        <a:xfrm>
          <a:off x="20569" y="2359688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13148</xdr:colOff>
      <xdr:row>14</xdr:row>
      <xdr:rowOff>48794</xdr:rowOff>
    </xdr:from>
    <xdr:to>
      <xdr:col>1</xdr:col>
      <xdr:colOff>121148</xdr:colOff>
      <xdr:row>14</xdr:row>
      <xdr:rowOff>48794</xdr:rowOff>
    </xdr:to>
    <xdr:cxnSp macro="">
      <xdr:nvCxnSpPr>
        <xdr:cNvPr id="21" name="直接连接符 20">
          <a:extLst>
            <a:ext uri="{FF2B5EF4-FFF2-40B4-BE49-F238E27FC236}">
              <a16:creationId xmlns:a16="http://schemas.microsoft.com/office/drawing/2014/main" id="{00000000-0008-0000-1500-000015000000}"/>
            </a:ext>
          </a:extLst>
        </xdr:cNvPr>
        <xdr:cNvCxnSpPr/>
      </xdr:nvCxnSpPr>
      <xdr:spPr>
        <a:xfrm>
          <a:off x="622748" y="2502434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20569</xdr:colOff>
      <xdr:row>17</xdr:row>
      <xdr:rowOff>135715</xdr:rowOff>
    </xdr:from>
    <xdr:to>
      <xdr:col>2</xdr:col>
      <xdr:colOff>46865</xdr:colOff>
      <xdr:row>19</xdr:row>
      <xdr:rowOff>62194</xdr:rowOff>
    </xdr:to>
    <xdr:sp macro="" textlink="">
      <xdr:nvSpPr>
        <xdr:cNvPr id="22" name="文本框 33">
          <a:extLst>
            <a:ext uri="{FF2B5EF4-FFF2-40B4-BE49-F238E27FC236}">
              <a16:creationId xmlns:a16="http://schemas.microsoft.com/office/drawing/2014/main" id="{00000000-0008-0000-1500-000016000000}"/>
            </a:ext>
          </a:extLst>
        </xdr:cNvPr>
        <xdr:cNvSpPr txBox="1"/>
      </xdr:nvSpPr>
      <xdr:spPr>
        <a:xfrm>
          <a:off x="20569" y="3115135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13148</xdr:colOff>
      <xdr:row>18</xdr:row>
      <xdr:rowOff>103201</xdr:rowOff>
    </xdr:from>
    <xdr:to>
      <xdr:col>1</xdr:col>
      <xdr:colOff>121148</xdr:colOff>
      <xdr:row>18</xdr:row>
      <xdr:rowOff>103201</xdr:rowOff>
    </xdr:to>
    <xdr:cxnSp macro="">
      <xdr:nvCxnSpPr>
        <xdr:cNvPr id="23" name="直接连接符 22">
          <a:extLst>
            <a:ext uri="{FF2B5EF4-FFF2-40B4-BE49-F238E27FC236}">
              <a16:creationId xmlns:a16="http://schemas.microsoft.com/office/drawing/2014/main" id="{00000000-0008-0000-1500-000017000000}"/>
            </a:ext>
          </a:extLst>
        </xdr:cNvPr>
        <xdr:cNvCxnSpPr/>
      </xdr:nvCxnSpPr>
      <xdr:spPr>
        <a:xfrm>
          <a:off x="622748" y="3257881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</xdr:row>
      <xdr:rowOff>109125</xdr:rowOff>
    </xdr:from>
    <xdr:to>
      <xdr:col>2</xdr:col>
      <xdr:colOff>26296</xdr:colOff>
      <xdr:row>24</xdr:row>
      <xdr:rowOff>35604</xdr:rowOff>
    </xdr:to>
    <xdr:sp macro="" textlink="">
      <xdr:nvSpPr>
        <xdr:cNvPr id="24" name="文本框 35">
          <a:extLst>
            <a:ext uri="{FF2B5EF4-FFF2-40B4-BE49-F238E27FC236}">
              <a16:creationId xmlns:a16="http://schemas.microsoft.com/office/drawing/2014/main" id="{00000000-0008-0000-1500-000018000000}"/>
            </a:ext>
          </a:extLst>
        </xdr:cNvPr>
        <xdr:cNvSpPr txBox="1"/>
      </xdr:nvSpPr>
      <xdr:spPr>
        <a:xfrm>
          <a:off x="0" y="3964845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602179</xdr:colOff>
      <xdr:row>23</xdr:row>
      <xdr:rowOff>76611</xdr:rowOff>
    </xdr:from>
    <xdr:to>
      <xdr:col>1</xdr:col>
      <xdr:colOff>100579</xdr:colOff>
      <xdr:row>23</xdr:row>
      <xdr:rowOff>76611</xdr:rowOff>
    </xdr:to>
    <xdr:cxnSp macro="">
      <xdr:nvCxnSpPr>
        <xdr:cNvPr id="25" name="直接连接符 24">
          <a:extLst>
            <a:ext uri="{FF2B5EF4-FFF2-40B4-BE49-F238E27FC236}">
              <a16:creationId xmlns:a16="http://schemas.microsoft.com/office/drawing/2014/main" id="{00000000-0008-0000-1500-000019000000}"/>
            </a:ext>
          </a:extLst>
        </xdr:cNvPr>
        <xdr:cNvCxnSpPr/>
      </xdr:nvCxnSpPr>
      <xdr:spPr>
        <a:xfrm>
          <a:off x="602179" y="4107591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20569</xdr:colOff>
      <xdr:row>27</xdr:row>
      <xdr:rowOff>91962</xdr:rowOff>
    </xdr:from>
    <xdr:to>
      <xdr:col>2</xdr:col>
      <xdr:colOff>46865</xdr:colOff>
      <xdr:row>29</xdr:row>
      <xdr:rowOff>18441</xdr:rowOff>
    </xdr:to>
    <xdr:sp macro="" textlink="">
      <xdr:nvSpPr>
        <xdr:cNvPr id="26" name="文本框 37">
          <a:extLst>
            <a:ext uri="{FF2B5EF4-FFF2-40B4-BE49-F238E27FC236}">
              <a16:creationId xmlns:a16="http://schemas.microsoft.com/office/drawing/2014/main" id="{00000000-0008-0000-1500-00001A000000}"/>
            </a:ext>
          </a:extLst>
        </xdr:cNvPr>
        <xdr:cNvSpPr txBox="1"/>
      </xdr:nvSpPr>
      <xdr:spPr>
        <a:xfrm>
          <a:off x="20569" y="4823982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13148</xdr:colOff>
      <xdr:row>28</xdr:row>
      <xdr:rowOff>59448</xdr:rowOff>
    </xdr:from>
    <xdr:to>
      <xdr:col>1</xdr:col>
      <xdr:colOff>121148</xdr:colOff>
      <xdr:row>28</xdr:row>
      <xdr:rowOff>59448</xdr:rowOff>
    </xdr:to>
    <xdr:cxnSp macro="">
      <xdr:nvCxnSpPr>
        <xdr:cNvPr id="27" name="直接连接符 26">
          <a:extLst>
            <a:ext uri="{FF2B5EF4-FFF2-40B4-BE49-F238E27FC236}">
              <a16:creationId xmlns:a16="http://schemas.microsoft.com/office/drawing/2014/main" id="{00000000-0008-0000-1500-00001B000000}"/>
            </a:ext>
          </a:extLst>
        </xdr:cNvPr>
        <xdr:cNvCxnSpPr/>
      </xdr:nvCxnSpPr>
      <xdr:spPr>
        <a:xfrm>
          <a:off x="622748" y="4966728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8331</xdr:colOff>
      <xdr:row>9</xdr:row>
      <xdr:rowOff>133758</xdr:rowOff>
    </xdr:from>
    <xdr:to>
      <xdr:col>5</xdr:col>
      <xdr:colOff>335356</xdr:colOff>
      <xdr:row>11</xdr:row>
      <xdr:rowOff>60237</xdr:rowOff>
    </xdr:to>
    <xdr:sp macro="" textlink="">
      <xdr:nvSpPr>
        <xdr:cNvPr id="2" name="TextBox 7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 txBox="1">
          <a:spLocks noChangeArrowheads="1"/>
        </xdr:cNvSpPr>
      </xdr:nvSpPr>
      <xdr:spPr bwMode="auto">
        <a:xfrm>
          <a:off x="2446731" y="1711098"/>
          <a:ext cx="936625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7736</xdr:colOff>
      <xdr:row>13</xdr:row>
      <xdr:rowOff>140275</xdr:rowOff>
    </xdr:from>
    <xdr:to>
      <xdr:col>5</xdr:col>
      <xdr:colOff>333173</xdr:colOff>
      <xdr:row>15</xdr:row>
      <xdr:rowOff>66754</xdr:rowOff>
    </xdr:to>
    <xdr:sp macro="" textlink="">
      <xdr:nvSpPr>
        <xdr:cNvPr id="3" name="TextBox 8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 txBox="1">
          <a:spLocks noChangeArrowheads="1"/>
        </xdr:cNvSpPr>
      </xdr:nvSpPr>
      <xdr:spPr bwMode="auto">
        <a:xfrm>
          <a:off x="2446136" y="2418655"/>
          <a:ext cx="93503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MYCN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7736</xdr:colOff>
      <xdr:row>18</xdr:row>
      <xdr:rowOff>64645</xdr:rowOff>
    </xdr:from>
    <xdr:to>
      <xdr:col>6</xdr:col>
      <xdr:colOff>588761</xdr:colOff>
      <xdr:row>19</xdr:row>
      <xdr:rowOff>166384</xdr:rowOff>
    </xdr:to>
    <xdr:sp macro="" textlink="">
      <xdr:nvSpPr>
        <xdr:cNvPr id="4" name="TextBox 9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 txBox="1">
          <a:spLocks noChangeArrowheads="1"/>
        </xdr:cNvSpPr>
      </xdr:nvSpPr>
      <xdr:spPr bwMode="auto">
        <a:xfrm>
          <a:off x="2446136" y="3219325"/>
          <a:ext cx="1800225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H3K27me3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581688</xdr:colOff>
      <xdr:row>22</xdr:row>
      <xdr:rowOff>87250</xdr:rowOff>
    </xdr:from>
    <xdr:to>
      <xdr:col>6</xdr:col>
      <xdr:colOff>553113</xdr:colOff>
      <xdr:row>24</xdr:row>
      <xdr:rowOff>13729</xdr:rowOff>
    </xdr:to>
    <xdr:sp macro="" textlink="">
      <xdr:nvSpPr>
        <xdr:cNvPr id="5" name="TextBox 10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SpPr txBox="1">
          <a:spLocks noChangeArrowheads="1"/>
        </xdr:cNvSpPr>
      </xdr:nvSpPr>
      <xdr:spPr bwMode="auto">
        <a:xfrm>
          <a:off x="2410488" y="3942970"/>
          <a:ext cx="1800225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H3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347922</xdr:colOff>
      <xdr:row>2</xdr:row>
      <xdr:rowOff>0</xdr:rowOff>
    </xdr:from>
    <xdr:to>
      <xdr:col>4</xdr:col>
      <xdr:colOff>174885</xdr:colOff>
      <xdr:row>4</xdr:row>
      <xdr:rowOff>111145</xdr:rowOff>
    </xdr:to>
    <xdr:sp macro="" textlink="">
      <xdr:nvSpPr>
        <xdr:cNvPr id="6" name="TextBox 13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SpPr txBox="1">
          <a:spLocks noChangeArrowheads="1"/>
        </xdr:cNvSpPr>
      </xdr:nvSpPr>
      <xdr:spPr bwMode="auto">
        <a:xfrm>
          <a:off x="957522" y="350520"/>
          <a:ext cx="1655763" cy="461665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TH-</a:t>
          </a:r>
          <a:r>
            <a:rPr lang="en-US" altLang="zh-CN" sz="1200" i="1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MYCN</a:t>
          </a:r>
          <a:r>
            <a:rPr lang="en-US" altLang="zh-CN" sz="1200" baseline="300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+/+ 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primary neuroblastoma cells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470211</xdr:colOff>
      <xdr:row>4</xdr:row>
      <xdr:rowOff>100180</xdr:rowOff>
    </xdr:from>
    <xdr:to>
      <xdr:col>3</xdr:col>
      <xdr:colOff>433987</xdr:colOff>
      <xdr:row>4</xdr:row>
      <xdr:rowOff>100180</xdr:rowOff>
    </xdr:to>
    <xdr:cxnSp macro="">
      <xdr:nvCxnSpPr>
        <xdr:cNvPr id="7" name="直接连接符 6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CxnSpPr>
          <a:cxnSpLocks/>
        </xdr:cNvCxnSpPr>
      </xdr:nvCxnSpPr>
      <xdr:spPr>
        <a:xfrm>
          <a:off x="1079811" y="801220"/>
          <a:ext cx="1182976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1</xdr:col>
      <xdr:colOff>332574</xdr:colOff>
      <xdr:row>4</xdr:row>
      <xdr:rowOff>153754</xdr:rowOff>
    </xdr:from>
    <xdr:to>
      <xdr:col>3</xdr:col>
      <xdr:colOff>156361</xdr:colOff>
      <xdr:row>6</xdr:row>
      <xdr:rowOff>80233</xdr:rowOff>
    </xdr:to>
    <xdr:sp macro="" textlink="">
      <xdr:nvSpPr>
        <xdr:cNvPr id="8" name="TextBox 16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SpPr txBox="1">
          <a:spLocks noChangeArrowheads="1"/>
        </xdr:cNvSpPr>
      </xdr:nvSpPr>
      <xdr:spPr bwMode="auto">
        <a:xfrm rot="-2596929">
          <a:off x="942174" y="854794"/>
          <a:ext cx="104298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Ctrl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588144</xdr:colOff>
      <xdr:row>4</xdr:row>
      <xdr:rowOff>99779</xdr:rowOff>
    </xdr:from>
    <xdr:to>
      <xdr:col>3</xdr:col>
      <xdr:colOff>600844</xdr:colOff>
      <xdr:row>6</xdr:row>
      <xdr:rowOff>26258</xdr:rowOff>
    </xdr:to>
    <xdr:sp macro="" textlink="">
      <xdr:nvSpPr>
        <xdr:cNvPr id="9" name="TextBox 17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SpPr txBox="1">
          <a:spLocks noChangeArrowheads="1"/>
        </xdr:cNvSpPr>
      </xdr:nvSpPr>
      <xdr:spPr bwMode="auto">
        <a:xfrm rot="-2596929">
          <a:off x="1197744" y="800819"/>
          <a:ext cx="1231900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Ezh2 sh#1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306653</xdr:colOff>
      <xdr:row>4</xdr:row>
      <xdr:rowOff>129148</xdr:rowOff>
    </xdr:from>
    <xdr:to>
      <xdr:col>4</xdr:col>
      <xdr:colOff>320940</xdr:colOff>
      <xdr:row>6</xdr:row>
      <xdr:rowOff>55627</xdr:rowOff>
    </xdr:to>
    <xdr:sp macro="" textlink="">
      <xdr:nvSpPr>
        <xdr:cNvPr id="10" name="TextBox 18"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SpPr txBox="1">
          <a:spLocks noChangeArrowheads="1"/>
        </xdr:cNvSpPr>
      </xdr:nvSpPr>
      <xdr:spPr bwMode="auto">
        <a:xfrm rot="-2596929">
          <a:off x="1525853" y="830188"/>
          <a:ext cx="123348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Ezh2 sh#2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91689</xdr:colOff>
      <xdr:row>8</xdr:row>
      <xdr:rowOff>10240</xdr:rowOff>
    </xdr:from>
    <xdr:to>
      <xdr:col>3</xdr:col>
      <xdr:colOff>528252</xdr:colOff>
      <xdr:row>12</xdr:row>
      <xdr:rowOff>5755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01289" y="1412320"/>
          <a:ext cx="1655763" cy="696555"/>
        </a:xfrm>
        <a:prstGeom prst="rect">
          <a:avLst/>
        </a:prstGeom>
      </xdr:spPr>
    </xdr:pic>
    <xdr:clientData/>
  </xdr:twoCellAnchor>
  <xdr:twoCellAnchor editAs="oneCell">
    <xdr:from>
      <xdr:col>1</xdr:col>
      <xdr:colOff>145126</xdr:colOff>
      <xdr:row>12</xdr:row>
      <xdr:rowOff>59363</xdr:rowOff>
    </xdr:from>
    <xdr:to>
      <xdr:col>3</xdr:col>
      <xdr:colOff>581689</xdr:colOff>
      <xdr:row>16</xdr:row>
      <xdr:rowOff>59448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54726" y="2162483"/>
          <a:ext cx="1655763" cy="701125"/>
        </a:xfrm>
        <a:prstGeom prst="rect">
          <a:avLst/>
        </a:prstGeom>
      </xdr:spPr>
    </xdr:pic>
    <xdr:clientData/>
  </xdr:twoCellAnchor>
  <xdr:twoCellAnchor editAs="oneCell">
    <xdr:from>
      <xdr:col>1</xdr:col>
      <xdr:colOff>145125</xdr:colOff>
      <xdr:row>21</xdr:row>
      <xdr:rowOff>45457</xdr:rowOff>
    </xdr:from>
    <xdr:to>
      <xdr:col>3</xdr:col>
      <xdr:colOff>528252</xdr:colOff>
      <xdr:row>25</xdr:row>
      <xdr:rowOff>45542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54725" y="3725917"/>
          <a:ext cx="1602327" cy="701125"/>
        </a:xfrm>
        <a:prstGeom prst="rect">
          <a:avLst/>
        </a:prstGeom>
      </xdr:spPr>
    </xdr:pic>
    <xdr:clientData/>
  </xdr:twoCellAnchor>
  <xdr:twoCellAnchor editAs="oneCell">
    <xdr:from>
      <xdr:col>1</xdr:col>
      <xdr:colOff>145125</xdr:colOff>
      <xdr:row>16</xdr:row>
      <xdr:rowOff>148859</xdr:rowOff>
    </xdr:from>
    <xdr:to>
      <xdr:col>3</xdr:col>
      <xdr:colOff>581688</xdr:colOff>
      <xdr:row>20</xdr:row>
      <xdr:rowOff>148944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00000000-0008-0000-16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54725" y="2953019"/>
          <a:ext cx="1655763" cy="701125"/>
        </a:xfrm>
        <a:prstGeom prst="rect">
          <a:avLst/>
        </a:prstGeom>
      </xdr:spPr>
    </xdr:pic>
    <xdr:clientData/>
  </xdr:twoCellAnchor>
  <xdr:twoCellAnchor>
    <xdr:from>
      <xdr:col>1</xdr:col>
      <xdr:colOff>446244</xdr:colOff>
      <xdr:row>17</xdr:row>
      <xdr:rowOff>104130</xdr:rowOff>
    </xdr:from>
    <xdr:to>
      <xdr:col>3</xdr:col>
      <xdr:colOff>283231</xdr:colOff>
      <xdr:row>20</xdr:row>
      <xdr:rowOff>20544</xdr:rowOff>
    </xdr:to>
    <xdr:sp macro="" textlink="">
      <xdr:nvSpPr>
        <xdr:cNvPr id="15" name="矩形 14">
          <a:extLst>
            <a:ext uri="{FF2B5EF4-FFF2-40B4-BE49-F238E27FC236}">
              <a16:creationId xmlns:a16="http://schemas.microsoft.com/office/drawing/2014/main" id="{00000000-0008-0000-1600-00000F000000}"/>
            </a:ext>
          </a:extLst>
        </xdr:cNvPr>
        <xdr:cNvSpPr/>
      </xdr:nvSpPr>
      <xdr:spPr>
        <a:xfrm>
          <a:off x="1055844" y="3083550"/>
          <a:ext cx="1056187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0</xdr:col>
      <xdr:colOff>0</xdr:colOff>
      <xdr:row>10</xdr:row>
      <xdr:rowOff>26749</xdr:rowOff>
    </xdr:from>
    <xdr:to>
      <xdr:col>2</xdr:col>
      <xdr:colOff>26296</xdr:colOff>
      <xdr:row>11</xdr:row>
      <xdr:rowOff>128488</xdr:rowOff>
    </xdr:to>
    <xdr:sp macro="" textlink="">
      <xdr:nvSpPr>
        <xdr:cNvPr id="16" name="文本框 19">
          <a:extLst>
            <a:ext uri="{FF2B5EF4-FFF2-40B4-BE49-F238E27FC236}">
              <a16:creationId xmlns:a16="http://schemas.microsoft.com/office/drawing/2014/main" id="{00000000-0008-0000-1600-000010000000}"/>
            </a:ext>
          </a:extLst>
        </xdr:cNvPr>
        <xdr:cNvSpPr txBox="1"/>
      </xdr:nvSpPr>
      <xdr:spPr>
        <a:xfrm>
          <a:off x="0" y="1768463"/>
          <a:ext cx="1245496" cy="27591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2010</xdr:colOff>
      <xdr:row>11</xdr:row>
      <xdr:rowOff>22516</xdr:rowOff>
    </xdr:from>
    <xdr:to>
      <xdr:col>1</xdr:col>
      <xdr:colOff>110010</xdr:colOff>
      <xdr:row>11</xdr:row>
      <xdr:rowOff>22516</xdr:rowOff>
    </xdr:to>
    <xdr:cxnSp macro="">
      <xdr:nvCxnSpPr>
        <xdr:cNvPr id="17" name="直接连接符 16">
          <a:extLst>
            <a:ext uri="{FF2B5EF4-FFF2-40B4-BE49-F238E27FC236}">
              <a16:creationId xmlns:a16="http://schemas.microsoft.com/office/drawing/2014/main" id="{00000000-0008-0000-1600-000011000000}"/>
            </a:ext>
          </a:extLst>
        </xdr:cNvPr>
        <xdr:cNvCxnSpPr/>
      </xdr:nvCxnSpPr>
      <xdr:spPr>
        <a:xfrm>
          <a:off x="611610" y="1938402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25693</xdr:colOff>
      <xdr:row>14</xdr:row>
      <xdr:rowOff>113441</xdr:rowOff>
    </xdr:from>
    <xdr:to>
      <xdr:col>2</xdr:col>
      <xdr:colOff>51989</xdr:colOff>
      <xdr:row>16</xdr:row>
      <xdr:rowOff>39920</xdr:rowOff>
    </xdr:to>
    <xdr:sp macro="" textlink="">
      <xdr:nvSpPr>
        <xdr:cNvPr id="18" name="文本框 21">
          <a:extLst>
            <a:ext uri="{FF2B5EF4-FFF2-40B4-BE49-F238E27FC236}">
              <a16:creationId xmlns:a16="http://schemas.microsoft.com/office/drawing/2014/main" id="{00000000-0008-0000-1600-000012000000}"/>
            </a:ext>
          </a:extLst>
        </xdr:cNvPr>
        <xdr:cNvSpPr txBox="1"/>
      </xdr:nvSpPr>
      <xdr:spPr>
        <a:xfrm>
          <a:off x="25693" y="2567081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37126</xdr:colOff>
      <xdr:row>15</xdr:row>
      <xdr:rowOff>80927</xdr:rowOff>
    </xdr:from>
    <xdr:to>
      <xdr:col>1</xdr:col>
      <xdr:colOff>145126</xdr:colOff>
      <xdr:row>15</xdr:row>
      <xdr:rowOff>80927</xdr:rowOff>
    </xdr:to>
    <xdr:cxnSp macro="">
      <xdr:nvCxnSpPr>
        <xdr:cNvPr id="19" name="直接连接符 18">
          <a:extLst>
            <a:ext uri="{FF2B5EF4-FFF2-40B4-BE49-F238E27FC236}">
              <a16:creationId xmlns:a16="http://schemas.microsoft.com/office/drawing/2014/main" id="{00000000-0008-0000-1600-000013000000}"/>
            </a:ext>
          </a:extLst>
        </xdr:cNvPr>
        <xdr:cNvCxnSpPr/>
      </xdr:nvCxnSpPr>
      <xdr:spPr>
        <a:xfrm>
          <a:off x="646726" y="2709827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27501</xdr:colOff>
      <xdr:row>18</xdr:row>
      <xdr:rowOff>64646</xdr:rowOff>
    </xdr:from>
    <xdr:to>
      <xdr:col>2</xdr:col>
      <xdr:colOff>53797</xdr:colOff>
      <xdr:row>19</xdr:row>
      <xdr:rowOff>166385</xdr:rowOff>
    </xdr:to>
    <xdr:sp macro="" textlink="">
      <xdr:nvSpPr>
        <xdr:cNvPr id="20" name="文本框 23">
          <a:extLst>
            <a:ext uri="{FF2B5EF4-FFF2-40B4-BE49-F238E27FC236}">
              <a16:creationId xmlns:a16="http://schemas.microsoft.com/office/drawing/2014/main" id="{00000000-0008-0000-1600-000014000000}"/>
            </a:ext>
          </a:extLst>
        </xdr:cNvPr>
        <xdr:cNvSpPr txBox="1"/>
      </xdr:nvSpPr>
      <xdr:spPr>
        <a:xfrm>
          <a:off x="27501" y="3219326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20080</xdr:colOff>
      <xdr:row>19</xdr:row>
      <xdr:rowOff>41559</xdr:rowOff>
    </xdr:from>
    <xdr:to>
      <xdr:col>1</xdr:col>
      <xdr:colOff>128080</xdr:colOff>
      <xdr:row>19</xdr:row>
      <xdr:rowOff>41559</xdr:rowOff>
    </xdr:to>
    <xdr:cxnSp macro="">
      <xdr:nvCxnSpPr>
        <xdr:cNvPr id="21" name="直接连接符 20">
          <a:extLst>
            <a:ext uri="{FF2B5EF4-FFF2-40B4-BE49-F238E27FC236}">
              <a16:creationId xmlns:a16="http://schemas.microsoft.com/office/drawing/2014/main" id="{00000000-0008-0000-1600-000015000000}"/>
            </a:ext>
          </a:extLst>
        </xdr:cNvPr>
        <xdr:cNvCxnSpPr/>
      </xdr:nvCxnSpPr>
      <xdr:spPr>
        <a:xfrm>
          <a:off x="629680" y="3371499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25200</xdr:colOff>
      <xdr:row>22</xdr:row>
      <xdr:rowOff>110368</xdr:rowOff>
    </xdr:from>
    <xdr:to>
      <xdr:col>2</xdr:col>
      <xdr:colOff>51496</xdr:colOff>
      <xdr:row>24</xdr:row>
      <xdr:rowOff>36847</xdr:rowOff>
    </xdr:to>
    <xdr:sp macro="" textlink="">
      <xdr:nvSpPr>
        <xdr:cNvPr id="22" name="文本框 25">
          <a:extLst>
            <a:ext uri="{FF2B5EF4-FFF2-40B4-BE49-F238E27FC236}">
              <a16:creationId xmlns:a16="http://schemas.microsoft.com/office/drawing/2014/main" id="{00000000-0008-0000-1600-000016000000}"/>
            </a:ext>
          </a:extLst>
        </xdr:cNvPr>
        <xdr:cNvSpPr txBox="1"/>
      </xdr:nvSpPr>
      <xdr:spPr>
        <a:xfrm>
          <a:off x="25200" y="3966088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27206</xdr:colOff>
      <xdr:row>23</xdr:row>
      <xdr:rowOff>96708</xdr:rowOff>
    </xdr:from>
    <xdr:to>
      <xdr:col>1</xdr:col>
      <xdr:colOff>135206</xdr:colOff>
      <xdr:row>23</xdr:row>
      <xdr:rowOff>96708</xdr:rowOff>
    </xdr:to>
    <xdr:cxnSp macro="">
      <xdr:nvCxnSpPr>
        <xdr:cNvPr id="23" name="直接连接符 22">
          <a:extLst>
            <a:ext uri="{FF2B5EF4-FFF2-40B4-BE49-F238E27FC236}">
              <a16:creationId xmlns:a16="http://schemas.microsoft.com/office/drawing/2014/main" id="{00000000-0008-0000-1600-000017000000}"/>
            </a:ext>
          </a:extLst>
        </xdr:cNvPr>
        <xdr:cNvCxnSpPr/>
      </xdr:nvCxnSpPr>
      <xdr:spPr>
        <a:xfrm>
          <a:off x="636806" y="4127688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404220</xdr:colOff>
      <xdr:row>13</xdr:row>
      <xdr:rowOff>27083</xdr:rowOff>
    </xdr:from>
    <xdr:to>
      <xdr:col>3</xdr:col>
      <xdr:colOff>283231</xdr:colOff>
      <xdr:row>15</xdr:row>
      <xdr:rowOff>118757</xdr:rowOff>
    </xdr:to>
    <xdr:sp macro="" textlink="">
      <xdr:nvSpPr>
        <xdr:cNvPr id="24" name="矩形 23">
          <a:extLst>
            <a:ext uri="{FF2B5EF4-FFF2-40B4-BE49-F238E27FC236}">
              <a16:creationId xmlns:a16="http://schemas.microsoft.com/office/drawing/2014/main" id="{00000000-0008-0000-1600-000018000000}"/>
            </a:ext>
          </a:extLst>
        </xdr:cNvPr>
        <xdr:cNvSpPr/>
      </xdr:nvSpPr>
      <xdr:spPr>
        <a:xfrm>
          <a:off x="1013820" y="2305463"/>
          <a:ext cx="1098211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1</xdr:col>
      <xdr:colOff>379473</xdr:colOff>
      <xdr:row>9</xdr:row>
      <xdr:rowOff>40215</xdr:rowOff>
    </xdr:from>
    <xdr:to>
      <xdr:col>3</xdr:col>
      <xdr:colOff>200358</xdr:colOff>
      <xdr:row>11</xdr:row>
      <xdr:rowOff>131889</xdr:rowOff>
    </xdr:to>
    <xdr:sp macro="" textlink="">
      <xdr:nvSpPr>
        <xdr:cNvPr id="25" name="矩形 24">
          <a:extLst>
            <a:ext uri="{FF2B5EF4-FFF2-40B4-BE49-F238E27FC236}">
              <a16:creationId xmlns:a16="http://schemas.microsoft.com/office/drawing/2014/main" id="{00000000-0008-0000-1600-000019000000}"/>
            </a:ext>
          </a:extLst>
        </xdr:cNvPr>
        <xdr:cNvSpPr/>
      </xdr:nvSpPr>
      <xdr:spPr>
        <a:xfrm>
          <a:off x="989073" y="1617555"/>
          <a:ext cx="1040085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1</xdr:col>
      <xdr:colOff>404220</xdr:colOff>
      <xdr:row>21</xdr:row>
      <xdr:rowOff>140381</xdr:rowOff>
    </xdr:from>
    <xdr:to>
      <xdr:col>3</xdr:col>
      <xdr:colOff>283231</xdr:colOff>
      <xdr:row>24</xdr:row>
      <xdr:rowOff>56795</xdr:rowOff>
    </xdr:to>
    <xdr:sp macro="" textlink="">
      <xdr:nvSpPr>
        <xdr:cNvPr id="26" name="矩形 25">
          <a:extLst>
            <a:ext uri="{FF2B5EF4-FFF2-40B4-BE49-F238E27FC236}">
              <a16:creationId xmlns:a16="http://schemas.microsoft.com/office/drawing/2014/main" id="{00000000-0008-0000-1600-00001A000000}"/>
            </a:ext>
          </a:extLst>
        </xdr:cNvPr>
        <xdr:cNvSpPr/>
      </xdr:nvSpPr>
      <xdr:spPr>
        <a:xfrm>
          <a:off x="1013820" y="3820841"/>
          <a:ext cx="1098211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89414</xdr:colOff>
      <xdr:row>9</xdr:row>
      <xdr:rowOff>57060</xdr:rowOff>
    </xdr:from>
    <xdr:to>
      <xdr:col>5</xdr:col>
      <xdr:colOff>416439</xdr:colOff>
      <xdr:row>10</xdr:row>
      <xdr:rowOff>158799</xdr:rowOff>
    </xdr:to>
    <xdr:sp macro="" textlink="">
      <xdr:nvSpPr>
        <xdr:cNvPr id="2" name="TextBox 7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 txBox="1">
          <a:spLocks noChangeArrowheads="1"/>
        </xdr:cNvSpPr>
      </xdr:nvSpPr>
      <xdr:spPr bwMode="auto">
        <a:xfrm>
          <a:off x="2527814" y="1634400"/>
          <a:ext cx="936625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116543</xdr:colOff>
      <xdr:row>13</xdr:row>
      <xdr:rowOff>143098</xdr:rowOff>
    </xdr:from>
    <xdr:to>
      <xdr:col>5</xdr:col>
      <xdr:colOff>441980</xdr:colOff>
      <xdr:row>15</xdr:row>
      <xdr:rowOff>69577</xdr:rowOff>
    </xdr:to>
    <xdr:sp macro="" textlink="">
      <xdr:nvSpPr>
        <xdr:cNvPr id="3" name="TextBox 8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 txBox="1">
          <a:spLocks noChangeArrowheads="1"/>
        </xdr:cNvSpPr>
      </xdr:nvSpPr>
      <xdr:spPr bwMode="auto">
        <a:xfrm>
          <a:off x="2554943" y="2421478"/>
          <a:ext cx="93503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MYCN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68776</xdr:colOff>
      <xdr:row>18</xdr:row>
      <xdr:rowOff>53876</xdr:rowOff>
    </xdr:from>
    <xdr:to>
      <xdr:col>7</xdr:col>
      <xdr:colOff>40201</xdr:colOff>
      <xdr:row>19</xdr:row>
      <xdr:rowOff>155615</xdr:rowOff>
    </xdr:to>
    <xdr:sp macro="" textlink="">
      <xdr:nvSpPr>
        <xdr:cNvPr id="4" name="TextBox 9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 txBox="1">
          <a:spLocks noChangeArrowheads="1"/>
        </xdr:cNvSpPr>
      </xdr:nvSpPr>
      <xdr:spPr bwMode="auto">
        <a:xfrm>
          <a:off x="2507176" y="3208556"/>
          <a:ext cx="1800225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H3K27me3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68777</xdr:colOff>
      <xdr:row>22</xdr:row>
      <xdr:rowOff>91265</xdr:rowOff>
    </xdr:from>
    <xdr:to>
      <xdr:col>7</xdr:col>
      <xdr:colOff>40202</xdr:colOff>
      <xdr:row>24</xdr:row>
      <xdr:rowOff>17744</xdr:rowOff>
    </xdr:to>
    <xdr:sp macro="" textlink="">
      <xdr:nvSpPr>
        <xdr:cNvPr id="5" name="TextBox 10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SpPr txBox="1">
          <a:spLocks noChangeArrowheads="1"/>
        </xdr:cNvSpPr>
      </xdr:nvSpPr>
      <xdr:spPr bwMode="auto">
        <a:xfrm>
          <a:off x="2507177" y="3946985"/>
          <a:ext cx="1800225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H3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332149</xdr:colOff>
      <xdr:row>2</xdr:row>
      <xdr:rowOff>0</xdr:rowOff>
    </xdr:from>
    <xdr:to>
      <xdr:col>4</xdr:col>
      <xdr:colOff>159112</xdr:colOff>
      <xdr:row>4</xdr:row>
      <xdr:rowOff>111145</xdr:rowOff>
    </xdr:to>
    <xdr:sp macro="" textlink="">
      <xdr:nvSpPr>
        <xdr:cNvPr id="6" name="TextBox 13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SpPr txBox="1">
          <a:spLocks noChangeArrowheads="1"/>
        </xdr:cNvSpPr>
      </xdr:nvSpPr>
      <xdr:spPr bwMode="auto">
        <a:xfrm>
          <a:off x="941749" y="350520"/>
          <a:ext cx="1655763" cy="461665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TH-</a:t>
          </a:r>
          <a:r>
            <a:rPr lang="en-US" altLang="zh-CN" sz="1200" i="1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MYCN</a:t>
          </a:r>
          <a:r>
            <a:rPr lang="en-US" altLang="zh-CN" sz="1200" baseline="300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+/+ 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primary neuroblastoma cells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454438</xdr:colOff>
      <xdr:row>4</xdr:row>
      <xdr:rowOff>100180</xdr:rowOff>
    </xdr:from>
    <xdr:to>
      <xdr:col>3</xdr:col>
      <xdr:colOff>418214</xdr:colOff>
      <xdr:row>4</xdr:row>
      <xdr:rowOff>100180</xdr:rowOff>
    </xdr:to>
    <xdr:cxnSp macro="">
      <xdr:nvCxnSpPr>
        <xdr:cNvPr id="7" name="直接连接符 6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CxnSpPr>
          <a:cxnSpLocks/>
        </xdr:cNvCxnSpPr>
      </xdr:nvCxnSpPr>
      <xdr:spPr>
        <a:xfrm>
          <a:off x="1064038" y="801220"/>
          <a:ext cx="1182976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1</xdr:col>
      <xdr:colOff>316801</xdr:colOff>
      <xdr:row>5</xdr:row>
      <xdr:rowOff>6775</xdr:rowOff>
    </xdr:from>
    <xdr:to>
      <xdr:col>3</xdr:col>
      <xdr:colOff>140588</xdr:colOff>
      <xdr:row>6</xdr:row>
      <xdr:rowOff>108514</xdr:rowOff>
    </xdr:to>
    <xdr:sp macro="" textlink="">
      <xdr:nvSpPr>
        <xdr:cNvPr id="8" name="TextBox 16"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SpPr txBox="1">
          <a:spLocks noChangeArrowheads="1"/>
        </xdr:cNvSpPr>
      </xdr:nvSpPr>
      <xdr:spPr bwMode="auto">
        <a:xfrm rot="-2596929">
          <a:off x="926401" y="883075"/>
          <a:ext cx="104298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DMSO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53440</xdr:colOff>
      <xdr:row>5</xdr:row>
      <xdr:rowOff>113892</xdr:rowOff>
    </xdr:from>
    <xdr:to>
      <xdr:col>3</xdr:col>
      <xdr:colOff>206449</xdr:colOff>
      <xdr:row>7</xdr:row>
      <xdr:rowOff>40371</xdr:rowOff>
    </xdr:to>
    <xdr:sp macro="" textlink="">
      <xdr:nvSpPr>
        <xdr:cNvPr id="9" name="TextBox 17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 txBox="1">
          <a:spLocks noChangeArrowheads="1"/>
        </xdr:cNvSpPr>
      </xdr:nvSpPr>
      <xdr:spPr bwMode="auto">
        <a:xfrm rot="-2596929">
          <a:off x="1272640" y="990192"/>
          <a:ext cx="762609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DZNep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372839</xdr:colOff>
      <xdr:row>5</xdr:row>
      <xdr:rowOff>119697</xdr:rowOff>
    </xdr:from>
    <xdr:to>
      <xdr:col>3</xdr:col>
      <xdr:colOff>599591</xdr:colOff>
      <xdr:row>7</xdr:row>
      <xdr:rowOff>46176</xdr:rowOff>
    </xdr:to>
    <xdr:sp macro="" textlink="">
      <xdr:nvSpPr>
        <xdr:cNvPr id="10" name="TextBox 18"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SpPr txBox="1">
          <a:spLocks noChangeArrowheads="1"/>
        </xdr:cNvSpPr>
      </xdr:nvSpPr>
      <xdr:spPr bwMode="auto">
        <a:xfrm rot="-2596929">
          <a:off x="1592039" y="995997"/>
          <a:ext cx="836352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GSK126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129146</xdr:colOff>
      <xdr:row>7</xdr:row>
      <xdr:rowOff>157571</xdr:rowOff>
    </xdr:from>
    <xdr:to>
      <xdr:col>4</xdr:col>
      <xdr:colOff>89414</xdr:colOff>
      <xdr:row>11</xdr:row>
      <xdr:rowOff>153086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38746" y="1384391"/>
          <a:ext cx="1789068" cy="696555"/>
        </a:xfrm>
        <a:prstGeom prst="rect">
          <a:avLst/>
        </a:prstGeom>
      </xdr:spPr>
    </xdr:pic>
    <xdr:clientData/>
  </xdr:twoCellAnchor>
  <xdr:twoCellAnchor editAs="oneCell">
    <xdr:from>
      <xdr:col>1</xdr:col>
      <xdr:colOff>117079</xdr:colOff>
      <xdr:row>12</xdr:row>
      <xdr:rowOff>59363</xdr:rowOff>
    </xdr:from>
    <xdr:to>
      <xdr:col>4</xdr:col>
      <xdr:colOff>88504</xdr:colOff>
      <xdr:row>16</xdr:row>
      <xdr:rowOff>59448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26679" y="2162483"/>
          <a:ext cx="1800225" cy="701125"/>
        </a:xfrm>
        <a:prstGeom prst="rect">
          <a:avLst/>
        </a:prstGeom>
      </xdr:spPr>
    </xdr:pic>
    <xdr:clientData/>
  </xdr:twoCellAnchor>
  <xdr:twoCellAnchor editAs="oneCell">
    <xdr:from>
      <xdr:col>1</xdr:col>
      <xdr:colOff>110696</xdr:colOff>
      <xdr:row>21</xdr:row>
      <xdr:rowOff>45457</xdr:rowOff>
    </xdr:from>
    <xdr:to>
      <xdr:col>4</xdr:col>
      <xdr:colOff>82121</xdr:colOff>
      <xdr:row>25</xdr:row>
      <xdr:rowOff>45542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00000000-0008-0000-1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20296" y="3725917"/>
          <a:ext cx="1800225" cy="701125"/>
        </a:xfrm>
        <a:prstGeom prst="rect">
          <a:avLst/>
        </a:prstGeom>
      </xdr:spPr>
    </xdr:pic>
    <xdr:clientData/>
  </xdr:twoCellAnchor>
  <xdr:twoCellAnchor editAs="oneCell">
    <xdr:from>
      <xdr:col>1</xdr:col>
      <xdr:colOff>131212</xdr:colOff>
      <xdr:row>16</xdr:row>
      <xdr:rowOff>148859</xdr:rowOff>
    </xdr:from>
    <xdr:to>
      <xdr:col>4</xdr:col>
      <xdr:colOff>88504</xdr:colOff>
      <xdr:row>20</xdr:row>
      <xdr:rowOff>148944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00000000-0008-0000-17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40812" y="2953019"/>
          <a:ext cx="1786092" cy="701125"/>
        </a:xfrm>
        <a:prstGeom prst="rect">
          <a:avLst/>
        </a:prstGeom>
      </xdr:spPr>
    </xdr:pic>
    <xdr:clientData/>
  </xdr:twoCellAnchor>
  <xdr:twoCellAnchor>
    <xdr:from>
      <xdr:col>1</xdr:col>
      <xdr:colOff>430471</xdr:colOff>
      <xdr:row>17</xdr:row>
      <xdr:rowOff>104130</xdr:rowOff>
    </xdr:from>
    <xdr:to>
      <xdr:col>3</xdr:col>
      <xdr:colOff>155442</xdr:colOff>
      <xdr:row>20</xdr:row>
      <xdr:rowOff>20544</xdr:rowOff>
    </xdr:to>
    <xdr:sp macro="" textlink="">
      <xdr:nvSpPr>
        <xdr:cNvPr id="15" name="矩形 14">
          <a:extLst>
            <a:ext uri="{FF2B5EF4-FFF2-40B4-BE49-F238E27FC236}">
              <a16:creationId xmlns:a16="http://schemas.microsoft.com/office/drawing/2014/main" id="{00000000-0008-0000-1700-00000F000000}"/>
            </a:ext>
          </a:extLst>
        </xdr:cNvPr>
        <xdr:cNvSpPr/>
      </xdr:nvSpPr>
      <xdr:spPr>
        <a:xfrm>
          <a:off x="1040071" y="3083550"/>
          <a:ext cx="944171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0</xdr:col>
      <xdr:colOff>16065</xdr:colOff>
      <xdr:row>10</xdr:row>
      <xdr:rowOff>96835</xdr:rowOff>
    </xdr:from>
    <xdr:to>
      <xdr:col>2</xdr:col>
      <xdr:colOff>42361</xdr:colOff>
      <xdr:row>12</xdr:row>
      <xdr:rowOff>23314</xdr:rowOff>
    </xdr:to>
    <xdr:sp macro="" textlink="">
      <xdr:nvSpPr>
        <xdr:cNvPr id="16" name="文本框 19">
          <a:extLst>
            <a:ext uri="{FF2B5EF4-FFF2-40B4-BE49-F238E27FC236}">
              <a16:creationId xmlns:a16="http://schemas.microsoft.com/office/drawing/2014/main" id="{00000000-0008-0000-1700-000010000000}"/>
            </a:ext>
          </a:extLst>
        </xdr:cNvPr>
        <xdr:cNvSpPr txBox="1"/>
      </xdr:nvSpPr>
      <xdr:spPr>
        <a:xfrm>
          <a:off x="16065" y="1849435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18071</xdr:colOff>
      <xdr:row>11</xdr:row>
      <xdr:rowOff>92602</xdr:rowOff>
    </xdr:from>
    <xdr:to>
      <xdr:col>1</xdr:col>
      <xdr:colOff>126071</xdr:colOff>
      <xdr:row>11</xdr:row>
      <xdr:rowOff>92602</xdr:rowOff>
    </xdr:to>
    <xdr:cxnSp macro="">
      <xdr:nvCxnSpPr>
        <xdr:cNvPr id="17" name="直接连接符 16">
          <a:extLst>
            <a:ext uri="{FF2B5EF4-FFF2-40B4-BE49-F238E27FC236}">
              <a16:creationId xmlns:a16="http://schemas.microsoft.com/office/drawing/2014/main" id="{00000000-0008-0000-1700-000011000000}"/>
            </a:ext>
          </a:extLst>
        </xdr:cNvPr>
        <xdr:cNvCxnSpPr/>
      </xdr:nvCxnSpPr>
      <xdr:spPr>
        <a:xfrm>
          <a:off x="627671" y="2020462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9920</xdr:colOff>
      <xdr:row>14</xdr:row>
      <xdr:rowOff>149165</xdr:rowOff>
    </xdr:from>
    <xdr:to>
      <xdr:col>2</xdr:col>
      <xdr:colOff>36216</xdr:colOff>
      <xdr:row>16</xdr:row>
      <xdr:rowOff>75644</xdr:rowOff>
    </xdr:to>
    <xdr:sp macro="" textlink="">
      <xdr:nvSpPr>
        <xdr:cNvPr id="18" name="文本框 21">
          <a:extLst>
            <a:ext uri="{FF2B5EF4-FFF2-40B4-BE49-F238E27FC236}">
              <a16:creationId xmlns:a16="http://schemas.microsoft.com/office/drawing/2014/main" id="{00000000-0008-0000-1700-000012000000}"/>
            </a:ext>
          </a:extLst>
        </xdr:cNvPr>
        <xdr:cNvSpPr txBox="1"/>
      </xdr:nvSpPr>
      <xdr:spPr>
        <a:xfrm>
          <a:off x="9920" y="2602805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21353</xdr:colOff>
      <xdr:row>15</xdr:row>
      <xdr:rowOff>116651</xdr:rowOff>
    </xdr:from>
    <xdr:to>
      <xdr:col>1</xdr:col>
      <xdr:colOff>129353</xdr:colOff>
      <xdr:row>15</xdr:row>
      <xdr:rowOff>116651</xdr:rowOff>
    </xdr:to>
    <xdr:cxnSp macro="">
      <xdr:nvCxnSpPr>
        <xdr:cNvPr id="19" name="直接连接符 18">
          <a:extLst>
            <a:ext uri="{FF2B5EF4-FFF2-40B4-BE49-F238E27FC236}">
              <a16:creationId xmlns:a16="http://schemas.microsoft.com/office/drawing/2014/main" id="{00000000-0008-0000-1700-000013000000}"/>
            </a:ext>
          </a:extLst>
        </xdr:cNvPr>
        <xdr:cNvCxnSpPr/>
      </xdr:nvCxnSpPr>
      <xdr:spPr>
        <a:xfrm>
          <a:off x="630953" y="2745551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11728</xdr:colOff>
      <xdr:row>18</xdr:row>
      <xdr:rowOff>64646</xdr:rowOff>
    </xdr:from>
    <xdr:to>
      <xdr:col>2</xdr:col>
      <xdr:colOff>38024</xdr:colOff>
      <xdr:row>19</xdr:row>
      <xdr:rowOff>166385</xdr:rowOff>
    </xdr:to>
    <xdr:sp macro="" textlink="">
      <xdr:nvSpPr>
        <xdr:cNvPr id="20" name="文本框 23">
          <a:extLst>
            <a:ext uri="{FF2B5EF4-FFF2-40B4-BE49-F238E27FC236}">
              <a16:creationId xmlns:a16="http://schemas.microsoft.com/office/drawing/2014/main" id="{00000000-0008-0000-1700-000014000000}"/>
            </a:ext>
          </a:extLst>
        </xdr:cNvPr>
        <xdr:cNvSpPr txBox="1"/>
      </xdr:nvSpPr>
      <xdr:spPr>
        <a:xfrm>
          <a:off x="11728" y="3219326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4307</xdr:colOff>
      <xdr:row>19</xdr:row>
      <xdr:rowOff>77283</xdr:rowOff>
    </xdr:from>
    <xdr:to>
      <xdr:col>1</xdr:col>
      <xdr:colOff>112307</xdr:colOff>
      <xdr:row>19</xdr:row>
      <xdr:rowOff>77283</xdr:rowOff>
    </xdr:to>
    <xdr:cxnSp macro="">
      <xdr:nvCxnSpPr>
        <xdr:cNvPr id="21" name="直接连接符 20">
          <a:extLst>
            <a:ext uri="{FF2B5EF4-FFF2-40B4-BE49-F238E27FC236}">
              <a16:creationId xmlns:a16="http://schemas.microsoft.com/office/drawing/2014/main" id="{00000000-0008-0000-1700-000015000000}"/>
            </a:ext>
          </a:extLst>
        </xdr:cNvPr>
        <xdr:cNvCxnSpPr/>
      </xdr:nvCxnSpPr>
      <xdr:spPr>
        <a:xfrm>
          <a:off x="613907" y="3407223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</xdr:row>
      <xdr:rowOff>110368</xdr:rowOff>
    </xdr:from>
    <xdr:to>
      <xdr:col>2</xdr:col>
      <xdr:colOff>26296</xdr:colOff>
      <xdr:row>24</xdr:row>
      <xdr:rowOff>36847</xdr:rowOff>
    </xdr:to>
    <xdr:sp macro="" textlink="">
      <xdr:nvSpPr>
        <xdr:cNvPr id="22" name="文本框 25">
          <a:extLst>
            <a:ext uri="{FF2B5EF4-FFF2-40B4-BE49-F238E27FC236}">
              <a16:creationId xmlns:a16="http://schemas.microsoft.com/office/drawing/2014/main" id="{00000000-0008-0000-1700-000016000000}"/>
            </a:ext>
          </a:extLst>
        </xdr:cNvPr>
        <xdr:cNvSpPr txBox="1"/>
      </xdr:nvSpPr>
      <xdr:spPr>
        <a:xfrm>
          <a:off x="0" y="3966088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2006</xdr:colOff>
      <xdr:row>23</xdr:row>
      <xdr:rowOff>132432</xdr:rowOff>
    </xdr:from>
    <xdr:to>
      <xdr:col>1</xdr:col>
      <xdr:colOff>110006</xdr:colOff>
      <xdr:row>23</xdr:row>
      <xdr:rowOff>132432</xdr:rowOff>
    </xdr:to>
    <xdr:cxnSp macro="">
      <xdr:nvCxnSpPr>
        <xdr:cNvPr id="23" name="直接连接符 22">
          <a:extLst>
            <a:ext uri="{FF2B5EF4-FFF2-40B4-BE49-F238E27FC236}">
              <a16:creationId xmlns:a16="http://schemas.microsoft.com/office/drawing/2014/main" id="{00000000-0008-0000-1700-000017000000}"/>
            </a:ext>
          </a:extLst>
        </xdr:cNvPr>
        <xdr:cNvCxnSpPr/>
      </xdr:nvCxnSpPr>
      <xdr:spPr>
        <a:xfrm>
          <a:off x="611606" y="4163412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402978</xdr:colOff>
      <xdr:row>13</xdr:row>
      <xdr:rowOff>15764</xdr:rowOff>
    </xdr:from>
    <xdr:to>
      <xdr:col>3</xdr:col>
      <xdr:colOff>143375</xdr:colOff>
      <xdr:row>15</xdr:row>
      <xdr:rowOff>107438</xdr:rowOff>
    </xdr:to>
    <xdr:sp macro="" textlink="">
      <xdr:nvSpPr>
        <xdr:cNvPr id="24" name="矩形 23">
          <a:extLst>
            <a:ext uri="{FF2B5EF4-FFF2-40B4-BE49-F238E27FC236}">
              <a16:creationId xmlns:a16="http://schemas.microsoft.com/office/drawing/2014/main" id="{00000000-0008-0000-1700-000018000000}"/>
            </a:ext>
          </a:extLst>
        </xdr:cNvPr>
        <xdr:cNvSpPr/>
      </xdr:nvSpPr>
      <xdr:spPr>
        <a:xfrm>
          <a:off x="1012578" y="2294144"/>
          <a:ext cx="959597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1</xdr:col>
      <xdr:colOff>473316</xdr:colOff>
      <xdr:row>9</xdr:row>
      <xdr:rowOff>40423</xdr:rowOff>
    </xdr:from>
    <xdr:to>
      <xdr:col>3</xdr:col>
      <xdr:colOff>155442</xdr:colOff>
      <xdr:row>11</xdr:row>
      <xdr:rowOff>132097</xdr:rowOff>
    </xdr:to>
    <xdr:sp macro="" textlink="">
      <xdr:nvSpPr>
        <xdr:cNvPr id="25" name="矩形 24">
          <a:extLst>
            <a:ext uri="{FF2B5EF4-FFF2-40B4-BE49-F238E27FC236}">
              <a16:creationId xmlns:a16="http://schemas.microsoft.com/office/drawing/2014/main" id="{00000000-0008-0000-1700-000019000000}"/>
            </a:ext>
          </a:extLst>
        </xdr:cNvPr>
        <xdr:cNvSpPr/>
      </xdr:nvSpPr>
      <xdr:spPr>
        <a:xfrm>
          <a:off x="1082916" y="1617763"/>
          <a:ext cx="901326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1</xdr:col>
      <xdr:colOff>388447</xdr:colOff>
      <xdr:row>21</xdr:row>
      <xdr:rowOff>140381</xdr:rowOff>
    </xdr:from>
    <xdr:to>
      <xdr:col>3</xdr:col>
      <xdr:colOff>155442</xdr:colOff>
      <xdr:row>24</xdr:row>
      <xdr:rowOff>56795</xdr:rowOff>
    </xdr:to>
    <xdr:sp macro="" textlink="">
      <xdr:nvSpPr>
        <xdr:cNvPr id="26" name="矩形 25">
          <a:extLst>
            <a:ext uri="{FF2B5EF4-FFF2-40B4-BE49-F238E27FC236}">
              <a16:creationId xmlns:a16="http://schemas.microsoft.com/office/drawing/2014/main" id="{00000000-0008-0000-1700-00001A000000}"/>
            </a:ext>
          </a:extLst>
        </xdr:cNvPr>
        <xdr:cNvSpPr/>
      </xdr:nvSpPr>
      <xdr:spPr>
        <a:xfrm>
          <a:off x="998047" y="3820841"/>
          <a:ext cx="986195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247150</xdr:colOff>
      <xdr:row>2</xdr:row>
      <xdr:rowOff>0</xdr:rowOff>
    </xdr:from>
    <xdr:to>
      <xdr:col>8</xdr:col>
      <xdr:colOff>74113</xdr:colOff>
      <xdr:row>3</xdr:row>
      <xdr:rowOff>101739</xdr:rowOff>
    </xdr:to>
    <xdr:sp macro="" textlink="">
      <xdr:nvSpPr>
        <xdr:cNvPr id="2" name="TextBox 13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 txBox="1">
          <a:spLocks noChangeArrowheads="1"/>
        </xdr:cNvSpPr>
      </xdr:nvSpPr>
      <xdr:spPr bwMode="auto">
        <a:xfrm>
          <a:off x="3295150" y="350520"/>
          <a:ext cx="1655763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TH-</a:t>
          </a:r>
          <a:r>
            <a:rPr lang="en-US" altLang="zh-CN" sz="1200" i="1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MYCN</a:t>
          </a:r>
          <a:r>
            <a:rPr lang="en-US" altLang="zh-CN" sz="1200" baseline="300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+/+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549328</xdr:colOff>
      <xdr:row>3</xdr:row>
      <xdr:rowOff>110946</xdr:rowOff>
    </xdr:from>
    <xdr:to>
      <xdr:col>10</xdr:col>
      <xdr:colOff>400537</xdr:colOff>
      <xdr:row>3</xdr:row>
      <xdr:rowOff>110946</xdr:rowOff>
    </xdr:to>
    <xdr:cxnSp macro="">
      <xdr:nvCxnSpPr>
        <xdr:cNvPr id="3" name="直接连接符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CxnSpPr>
          <a:cxnSpLocks/>
        </xdr:cNvCxnSpPr>
      </xdr:nvCxnSpPr>
      <xdr:spPr>
        <a:xfrm>
          <a:off x="1158928" y="636726"/>
          <a:ext cx="5337609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2</xdr:col>
      <xdr:colOff>35232</xdr:colOff>
      <xdr:row>4</xdr:row>
      <xdr:rowOff>4774</xdr:rowOff>
    </xdr:from>
    <xdr:to>
      <xdr:col>3</xdr:col>
      <xdr:colOff>368591</xdr:colOff>
      <xdr:row>6</xdr:row>
      <xdr:rowOff>115919</xdr:rowOff>
    </xdr:to>
    <xdr:sp macro="" textlink="">
      <xdr:nvSpPr>
        <xdr:cNvPr id="4" name="TextBox 1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SpPr txBox="1">
          <a:spLocks noChangeArrowheads="1"/>
        </xdr:cNvSpPr>
      </xdr:nvSpPr>
      <xdr:spPr bwMode="auto">
        <a:xfrm>
          <a:off x="1254432" y="705814"/>
          <a:ext cx="942959" cy="461665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457200"/>
          <a:r>
            <a:rPr lang="en-US" altLang="zh-CN" sz="1200" i="1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Ezh</a:t>
          </a:r>
          <a:r>
            <a:rPr lang="en-US" altLang="zh-CN" sz="1200" baseline="300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f/f</a:t>
          </a:r>
        </a:p>
        <a:p>
          <a:pPr algn="ctr" defTabSz="457200"/>
          <a:r>
            <a:rPr lang="zh-CN" altLang="en-US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（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—TAM</a:t>
          </a:r>
          <a:r>
            <a:rPr lang="zh-CN" altLang="en-US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）</a:t>
          </a:r>
        </a:p>
      </xdr:txBody>
    </xdr:sp>
    <xdr:clientData/>
  </xdr:twoCellAnchor>
  <xdr:twoCellAnchor>
    <xdr:from>
      <xdr:col>3</xdr:col>
      <xdr:colOff>377786</xdr:colOff>
      <xdr:row>4</xdr:row>
      <xdr:rowOff>27607</xdr:rowOff>
    </xdr:from>
    <xdr:to>
      <xdr:col>5</xdr:col>
      <xdr:colOff>101545</xdr:colOff>
      <xdr:row>6</xdr:row>
      <xdr:rowOff>138752</xdr:rowOff>
    </xdr:to>
    <xdr:sp macro="" textlink="">
      <xdr:nvSpPr>
        <xdr:cNvPr id="5" name="TextBox 13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SpPr txBox="1">
          <a:spLocks noChangeArrowheads="1"/>
        </xdr:cNvSpPr>
      </xdr:nvSpPr>
      <xdr:spPr bwMode="auto">
        <a:xfrm>
          <a:off x="2206586" y="728647"/>
          <a:ext cx="942959" cy="461665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457200"/>
          <a:r>
            <a:rPr lang="en-US" altLang="zh-CN" sz="1200" i="1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Ezh</a:t>
          </a:r>
          <a:r>
            <a:rPr lang="en-US" altLang="zh-CN" sz="1200" baseline="300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f/f</a:t>
          </a:r>
        </a:p>
        <a:p>
          <a:pPr algn="ctr" defTabSz="457200"/>
          <a:r>
            <a:rPr lang="zh-CN" altLang="en-US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（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+TAM</a:t>
          </a:r>
          <a:r>
            <a:rPr lang="zh-CN" altLang="en-US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）</a:t>
          </a:r>
        </a:p>
      </xdr:txBody>
    </xdr:sp>
    <xdr:clientData/>
  </xdr:twoCellAnchor>
  <xdr:twoCellAnchor>
    <xdr:from>
      <xdr:col>5</xdr:col>
      <xdr:colOff>199858</xdr:colOff>
      <xdr:row>4</xdr:row>
      <xdr:rowOff>27606</xdr:rowOff>
    </xdr:from>
    <xdr:to>
      <xdr:col>7</xdr:col>
      <xdr:colOff>232208</xdr:colOff>
      <xdr:row>6</xdr:row>
      <xdr:rowOff>138751</xdr:rowOff>
    </xdr:to>
    <xdr:sp macro="" textlink="">
      <xdr:nvSpPr>
        <xdr:cNvPr id="6" name="TextBox 13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SpPr txBox="1">
          <a:spLocks noChangeArrowheads="1"/>
        </xdr:cNvSpPr>
      </xdr:nvSpPr>
      <xdr:spPr bwMode="auto">
        <a:xfrm>
          <a:off x="3247858" y="728646"/>
          <a:ext cx="1251550" cy="461665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457200"/>
          <a:r>
            <a:rPr lang="en-US" altLang="zh-CN" sz="1200" i="1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Ezh</a:t>
          </a:r>
          <a:r>
            <a:rPr lang="en-US" altLang="zh-CN" sz="1200" baseline="300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f/f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 TH-cre</a:t>
          </a:r>
          <a:endParaRPr lang="en-US" altLang="zh-CN" sz="1200" baseline="300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defTabSz="457200"/>
          <a:r>
            <a:rPr lang="zh-CN" altLang="en-US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（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—TAM</a:t>
          </a:r>
          <a:r>
            <a:rPr lang="zh-CN" altLang="en-US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）</a:t>
          </a:r>
        </a:p>
      </xdr:txBody>
    </xdr:sp>
    <xdr:clientData/>
  </xdr:twoCellAnchor>
  <xdr:twoCellAnchor>
    <xdr:from>
      <xdr:col>8</xdr:col>
      <xdr:colOff>74113</xdr:colOff>
      <xdr:row>4</xdr:row>
      <xdr:rowOff>17098</xdr:rowOff>
    </xdr:from>
    <xdr:to>
      <xdr:col>10</xdr:col>
      <xdr:colOff>106463</xdr:colOff>
      <xdr:row>6</xdr:row>
      <xdr:rowOff>128243</xdr:rowOff>
    </xdr:to>
    <xdr:sp macro="" textlink="">
      <xdr:nvSpPr>
        <xdr:cNvPr id="7" name="TextBox 13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SpPr txBox="1">
          <a:spLocks noChangeArrowheads="1"/>
        </xdr:cNvSpPr>
      </xdr:nvSpPr>
      <xdr:spPr bwMode="auto">
        <a:xfrm>
          <a:off x="4950913" y="718138"/>
          <a:ext cx="1251550" cy="461665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457200"/>
          <a:r>
            <a:rPr lang="en-US" altLang="zh-CN" sz="1200" i="1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Ezh</a:t>
          </a:r>
          <a:r>
            <a:rPr lang="en-US" altLang="zh-CN" sz="1200" baseline="300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f/f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 TH-cre</a:t>
          </a:r>
          <a:endParaRPr lang="en-US" altLang="zh-CN" sz="1200" baseline="300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defTabSz="457200"/>
          <a:r>
            <a:rPr lang="zh-CN" altLang="en-US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（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+TAM</a:t>
          </a:r>
          <a:r>
            <a:rPr lang="zh-CN" altLang="en-US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）</a:t>
          </a:r>
        </a:p>
      </xdr:txBody>
    </xdr:sp>
    <xdr:clientData/>
  </xdr:twoCellAnchor>
  <xdr:twoCellAnchor editAs="oneCell">
    <xdr:from>
      <xdr:col>1</xdr:col>
      <xdr:colOff>175439</xdr:colOff>
      <xdr:row>8</xdr:row>
      <xdr:rowOff>79225</xdr:rowOff>
    </xdr:from>
    <xdr:to>
      <xdr:col>11</xdr:col>
      <xdr:colOff>449871</xdr:colOff>
      <xdr:row>14</xdr:row>
      <xdr:rowOff>5937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039" y="1481305"/>
          <a:ext cx="6370432" cy="978272"/>
        </a:xfrm>
        <a:prstGeom prst="rect">
          <a:avLst/>
        </a:prstGeom>
      </xdr:spPr>
    </xdr:pic>
    <xdr:clientData/>
  </xdr:twoCellAnchor>
  <xdr:twoCellAnchor>
    <xdr:from>
      <xdr:col>2</xdr:col>
      <xdr:colOff>99411</xdr:colOff>
      <xdr:row>6</xdr:row>
      <xdr:rowOff>134332</xdr:rowOff>
    </xdr:from>
    <xdr:to>
      <xdr:col>12</xdr:col>
      <xdr:colOff>561631</xdr:colOff>
      <xdr:row>8</xdr:row>
      <xdr:rowOff>60811</xdr:rowOff>
    </xdr:to>
    <xdr:sp macro="" textlink="">
      <xdr:nvSpPr>
        <xdr:cNvPr id="9" name="文本框 12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SpPr txBox="1"/>
      </xdr:nvSpPr>
      <xdr:spPr>
        <a:xfrm>
          <a:off x="1318611" y="1185892"/>
          <a:ext cx="6558220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2025  2035  2269  2381  2419  2457  2454  2422  2267  2278  2268  2313   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99411</xdr:colOff>
      <xdr:row>6</xdr:row>
      <xdr:rowOff>134332</xdr:rowOff>
    </xdr:from>
    <xdr:to>
      <xdr:col>3</xdr:col>
      <xdr:colOff>368591</xdr:colOff>
      <xdr:row>6</xdr:row>
      <xdr:rowOff>134332</xdr:rowOff>
    </xdr:to>
    <xdr:cxnSp macro="">
      <xdr:nvCxnSpPr>
        <xdr:cNvPr id="10" name="直接连接符 9">
          <a:extLst>
            <a:ext uri="{FF2B5EF4-FFF2-40B4-BE49-F238E27FC236}">
              <a16:creationId xmlns:a16="http://schemas.microsoft.com/office/drawing/2014/main" id="{00000000-0008-0000-1800-00000A000000}"/>
            </a:ext>
          </a:extLst>
        </xdr:cNvPr>
        <xdr:cNvCxnSpPr>
          <a:cxnSpLocks/>
        </xdr:cNvCxnSpPr>
      </xdr:nvCxnSpPr>
      <xdr:spPr>
        <a:xfrm>
          <a:off x="1318611" y="1185892"/>
          <a:ext cx="878780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3</xdr:col>
      <xdr:colOff>441965</xdr:colOff>
      <xdr:row>6</xdr:row>
      <xdr:rowOff>134332</xdr:rowOff>
    </xdr:from>
    <xdr:to>
      <xdr:col>4</xdr:col>
      <xdr:colOff>592111</xdr:colOff>
      <xdr:row>6</xdr:row>
      <xdr:rowOff>134332</xdr:rowOff>
    </xdr:to>
    <xdr:cxnSp macro="">
      <xdr:nvCxnSpPr>
        <xdr:cNvPr id="11" name="直接连接符 10">
          <a:extLst>
            <a:ext uri="{FF2B5EF4-FFF2-40B4-BE49-F238E27FC236}">
              <a16:creationId xmlns:a16="http://schemas.microsoft.com/office/drawing/2014/main" id="{00000000-0008-0000-1800-00000B000000}"/>
            </a:ext>
          </a:extLst>
        </xdr:cNvPr>
        <xdr:cNvCxnSpPr>
          <a:cxnSpLocks/>
        </xdr:cNvCxnSpPr>
      </xdr:nvCxnSpPr>
      <xdr:spPr>
        <a:xfrm>
          <a:off x="2270765" y="1185892"/>
          <a:ext cx="759746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101545</xdr:colOff>
      <xdr:row>6</xdr:row>
      <xdr:rowOff>134332</xdr:rowOff>
    </xdr:from>
    <xdr:to>
      <xdr:col>7</xdr:col>
      <xdr:colOff>330521</xdr:colOff>
      <xdr:row>6</xdr:row>
      <xdr:rowOff>134332</xdr:rowOff>
    </xdr:to>
    <xdr:cxnSp macro="">
      <xdr:nvCxnSpPr>
        <xdr:cNvPr id="12" name="直接连接符 11">
          <a:extLst>
            <a:ext uri="{FF2B5EF4-FFF2-40B4-BE49-F238E27FC236}">
              <a16:creationId xmlns:a16="http://schemas.microsoft.com/office/drawing/2014/main" id="{00000000-0008-0000-1800-00000C000000}"/>
            </a:ext>
          </a:extLst>
        </xdr:cNvPr>
        <xdr:cNvCxnSpPr>
          <a:cxnSpLocks/>
          <a:endCxn id="9" idx="0"/>
        </xdr:cNvCxnSpPr>
      </xdr:nvCxnSpPr>
      <xdr:spPr>
        <a:xfrm>
          <a:off x="3149545" y="1185892"/>
          <a:ext cx="1448176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543505</xdr:colOff>
      <xdr:row>6</xdr:row>
      <xdr:rowOff>132462</xdr:rowOff>
    </xdr:from>
    <xdr:to>
      <xdr:col>10</xdr:col>
      <xdr:colOff>246671</xdr:colOff>
      <xdr:row>6</xdr:row>
      <xdr:rowOff>132462</xdr:rowOff>
    </xdr:to>
    <xdr:cxnSp macro="">
      <xdr:nvCxnSpPr>
        <xdr:cNvPr id="13" name="直接连接符 12"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CxnSpPr>
          <a:cxnSpLocks/>
        </xdr:cNvCxnSpPr>
      </xdr:nvCxnSpPr>
      <xdr:spPr>
        <a:xfrm>
          <a:off x="4810705" y="1184022"/>
          <a:ext cx="1531966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175436</xdr:colOff>
      <xdr:row>14</xdr:row>
      <xdr:rowOff>48570</xdr:rowOff>
    </xdr:from>
    <xdr:to>
      <xdr:col>12</xdr:col>
      <xdr:colOff>141405</xdr:colOff>
      <xdr:row>18</xdr:row>
      <xdr:rowOff>149475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036" y="2502210"/>
          <a:ext cx="6671569" cy="801945"/>
        </a:xfrm>
        <a:prstGeom prst="rect">
          <a:avLst/>
        </a:prstGeom>
      </xdr:spPr>
    </xdr:pic>
    <xdr:clientData/>
  </xdr:twoCellAnchor>
  <xdr:twoCellAnchor editAs="oneCell">
    <xdr:from>
      <xdr:col>1</xdr:col>
      <xdr:colOff>175435</xdr:colOff>
      <xdr:row>19</xdr:row>
      <xdr:rowOff>44143</xdr:rowOff>
    </xdr:from>
    <xdr:to>
      <xdr:col>11</xdr:col>
      <xdr:colOff>449866</xdr:colOff>
      <xdr:row>25</xdr:row>
      <xdr:rowOff>129407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035" y="3374083"/>
          <a:ext cx="6370431" cy="1136824"/>
        </a:xfrm>
        <a:prstGeom prst="rect">
          <a:avLst/>
        </a:prstGeom>
      </xdr:spPr>
    </xdr:pic>
    <xdr:clientData/>
  </xdr:twoCellAnchor>
  <xdr:twoCellAnchor editAs="oneCell">
    <xdr:from>
      <xdr:col>1</xdr:col>
      <xdr:colOff>175435</xdr:colOff>
      <xdr:row>26</xdr:row>
      <xdr:rowOff>24076</xdr:rowOff>
    </xdr:from>
    <xdr:to>
      <xdr:col>11</xdr:col>
      <xdr:colOff>449866</xdr:colOff>
      <xdr:row>30</xdr:row>
      <xdr:rowOff>167614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035" y="4580836"/>
          <a:ext cx="6370431" cy="844578"/>
        </a:xfrm>
        <a:prstGeom prst="rect">
          <a:avLst/>
        </a:prstGeom>
      </xdr:spPr>
    </xdr:pic>
    <xdr:clientData/>
  </xdr:twoCellAnchor>
  <xdr:twoCellAnchor editAs="oneCell">
    <xdr:from>
      <xdr:col>1</xdr:col>
      <xdr:colOff>175435</xdr:colOff>
      <xdr:row>31</xdr:row>
      <xdr:rowOff>48379</xdr:rowOff>
    </xdr:from>
    <xdr:to>
      <xdr:col>11</xdr:col>
      <xdr:colOff>449866</xdr:colOff>
      <xdr:row>36</xdr:row>
      <xdr:rowOff>16658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00000000-0008-0000-18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035" y="5481439"/>
          <a:ext cx="6370431" cy="844579"/>
        </a:xfrm>
        <a:prstGeom prst="rect">
          <a:avLst/>
        </a:prstGeom>
      </xdr:spPr>
    </xdr:pic>
    <xdr:clientData/>
  </xdr:twoCellAnchor>
  <xdr:twoCellAnchor editAs="oneCell">
    <xdr:from>
      <xdr:col>1</xdr:col>
      <xdr:colOff>175435</xdr:colOff>
      <xdr:row>36</xdr:row>
      <xdr:rowOff>72683</xdr:rowOff>
    </xdr:from>
    <xdr:to>
      <xdr:col>11</xdr:col>
      <xdr:colOff>534189</xdr:colOff>
      <xdr:row>41</xdr:row>
      <xdr:rowOff>90971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00000000-0008-0000-18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035" y="6382043"/>
          <a:ext cx="6454754" cy="894588"/>
        </a:xfrm>
        <a:prstGeom prst="rect">
          <a:avLst/>
        </a:prstGeom>
      </xdr:spPr>
    </xdr:pic>
    <xdr:clientData/>
  </xdr:twoCellAnchor>
  <xdr:twoCellAnchor>
    <xdr:from>
      <xdr:col>2</xdr:col>
      <xdr:colOff>35232</xdr:colOff>
      <xdr:row>32</xdr:row>
      <xdr:rowOff>132170</xdr:rowOff>
    </xdr:from>
    <xdr:to>
      <xdr:col>10</xdr:col>
      <xdr:colOff>597034</xdr:colOff>
      <xdr:row>34</xdr:row>
      <xdr:rowOff>121015</xdr:rowOff>
    </xdr:to>
    <xdr:sp macro="" textlink="">
      <xdr:nvSpPr>
        <xdr:cNvPr id="19" name="矩形 18">
          <a:extLst>
            <a:ext uri="{FF2B5EF4-FFF2-40B4-BE49-F238E27FC236}">
              <a16:creationId xmlns:a16="http://schemas.microsoft.com/office/drawing/2014/main" id="{00000000-0008-0000-1800-000013000000}"/>
            </a:ext>
          </a:extLst>
        </xdr:cNvPr>
        <xdr:cNvSpPr/>
      </xdr:nvSpPr>
      <xdr:spPr>
        <a:xfrm>
          <a:off x="1254432" y="5740490"/>
          <a:ext cx="5438602" cy="33936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0</xdr:col>
      <xdr:colOff>73115</xdr:colOff>
      <xdr:row>10</xdr:row>
      <xdr:rowOff>139371</xdr:rowOff>
    </xdr:from>
    <xdr:to>
      <xdr:col>2</xdr:col>
      <xdr:colOff>99411</xdr:colOff>
      <xdr:row>12</xdr:row>
      <xdr:rowOff>65850</xdr:rowOff>
    </xdr:to>
    <xdr:sp macro="" textlink="">
      <xdr:nvSpPr>
        <xdr:cNvPr id="20" name="文本框 32">
          <a:extLst>
            <a:ext uri="{FF2B5EF4-FFF2-40B4-BE49-F238E27FC236}">
              <a16:creationId xmlns:a16="http://schemas.microsoft.com/office/drawing/2014/main" id="{00000000-0008-0000-1800-000014000000}"/>
            </a:ext>
          </a:extLst>
        </xdr:cNvPr>
        <xdr:cNvSpPr txBox="1"/>
      </xdr:nvSpPr>
      <xdr:spPr>
        <a:xfrm>
          <a:off x="73115" y="1891971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75121</xdr:colOff>
      <xdr:row>11</xdr:row>
      <xdr:rowOff>135138</xdr:rowOff>
    </xdr:from>
    <xdr:to>
      <xdr:col>1</xdr:col>
      <xdr:colOff>183121</xdr:colOff>
      <xdr:row>11</xdr:row>
      <xdr:rowOff>135138</xdr:rowOff>
    </xdr:to>
    <xdr:cxnSp macro="">
      <xdr:nvCxnSpPr>
        <xdr:cNvPr id="21" name="直接连接符 20">
          <a:extLst>
            <a:ext uri="{FF2B5EF4-FFF2-40B4-BE49-F238E27FC236}">
              <a16:creationId xmlns:a16="http://schemas.microsoft.com/office/drawing/2014/main" id="{00000000-0008-0000-1800-000015000000}"/>
            </a:ext>
          </a:extLst>
        </xdr:cNvPr>
        <xdr:cNvCxnSpPr/>
      </xdr:nvCxnSpPr>
      <xdr:spPr>
        <a:xfrm>
          <a:off x="684721" y="2062998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61973</xdr:colOff>
      <xdr:row>16</xdr:row>
      <xdr:rowOff>41209</xdr:rowOff>
    </xdr:from>
    <xdr:to>
      <xdr:col>2</xdr:col>
      <xdr:colOff>88269</xdr:colOff>
      <xdr:row>17</xdr:row>
      <xdr:rowOff>142948</xdr:rowOff>
    </xdr:to>
    <xdr:sp macro="" textlink="">
      <xdr:nvSpPr>
        <xdr:cNvPr id="22" name="文本框 34">
          <a:extLst>
            <a:ext uri="{FF2B5EF4-FFF2-40B4-BE49-F238E27FC236}">
              <a16:creationId xmlns:a16="http://schemas.microsoft.com/office/drawing/2014/main" id="{00000000-0008-0000-1800-000016000000}"/>
            </a:ext>
          </a:extLst>
        </xdr:cNvPr>
        <xdr:cNvSpPr txBox="1"/>
      </xdr:nvSpPr>
      <xdr:spPr>
        <a:xfrm>
          <a:off x="61973" y="2845369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73406</xdr:colOff>
      <xdr:row>17</xdr:row>
      <xdr:rowOff>8695</xdr:rowOff>
    </xdr:from>
    <xdr:to>
      <xdr:col>1</xdr:col>
      <xdr:colOff>181406</xdr:colOff>
      <xdr:row>17</xdr:row>
      <xdr:rowOff>8695</xdr:rowOff>
    </xdr:to>
    <xdr:cxnSp macro="">
      <xdr:nvCxnSpPr>
        <xdr:cNvPr id="23" name="直接连接符 22">
          <a:extLst>
            <a:ext uri="{FF2B5EF4-FFF2-40B4-BE49-F238E27FC236}">
              <a16:creationId xmlns:a16="http://schemas.microsoft.com/office/drawing/2014/main" id="{00000000-0008-0000-1800-000017000000}"/>
            </a:ext>
          </a:extLst>
        </xdr:cNvPr>
        <xdr:cNvCxnSpPr/>
      </xdr:nvCxnSpPr>
      <xdr:spPr>
        <a:xfrm>
          <a:off x="683006" y="2988115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84843</xdr:colOff>
      <xdr:row>33</xdr:row>
      <xdr:rowOff>79466</xdr:rowOff>
    </xdr:from>
    <xdr:to>
      <xdr:col>2</xdr:col>
      <xdr:colOff>111139</xdr:colOff>
      <xdr:row>35</xdr:row>
      <xdr:rowOff>5945</xdr:rowOff>
    </xdr:to>
    <xdr:sp macro="" textlink="">
      <xdr:nvSpPr>
        <xdr:cNvPr id="24" name="文本框 36">
          <a:extLst>
            <a:ext uri="{FF2B5EF4-FFF2-40B4-BE49-F238E27FC236}">
              <a16:creationId xmlns:a16="http://schemas.microsoft.com/office/drawing/2014/main" id="{00000000-0008-0000-1800-000018000000}"/>
            </a:ext>
          </a:extLst>
        </xdr:cNvPr>
        <xdr:cNvSpPr txBox="1"/>
      </xdr:nvSpPr>
      <xdr:spPr>
        <a:xfrm>
          <a:off x="84843" y="5863046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77422</xdr:colOff>
      <xdr:row>34</xdr:row>
      <xdr:rowOff>92103</xdr:rowOff>
    </xdr:from>
    <xdr:to>
      <xdr:col>1</xdr:col>
      <xdr:colOff>185422</xdr:colOff>
      <xdr:row>34</xdr:row>
      <xdr:rowOff>92103</xdr:rowOff>
    </xdr:to>
    <xdr:cxnSp macro="">
      <xdr:nvCxnSpPr>
        <xdr:cNvPr id="25" name="直接连接符 24">
          <a:extLst>
            <a:ext uri="{FF2B5EF4-FFF2-40B4-BE49-F238E27FC236}">
              <a16:creationId xmlns:a16="http://schemas.microsoft.com/office/drawing/2014/main" id="{00000000-0008-0000-1800-000019000000}"/>
            </a:ext>
          </a:extLst>
        </xdr:cNvPr>
        <xdr:cNvCxnSpPr/>
      </xdr:nvCxnSpPr>
      <xdr:spPr>
        <a:xfrm>
          <a:off x="687022" y="6050943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84843</xdr:colOff>
      <xdr:row>37</xdr:row>
      <xdr:rowOff>154433</xdr:rowOff>
    </xdr:from>
    <xdr:to>
      <xdr:col>2</xdr:col>
      <xdr:colOff>111139</xdr:colOff>
      <xdr:row>39</xdr:row>
      <xdr:rowOff>80912</xdr:rowOff>
    </xdr:to>
    <xdr:sp macro="" textlink="">
      <xdr:nvSpPr>
        <xdr:cNvPr id="26" name="文本框 38">
          <a:extLst>
            <a:ext uri="{FF2B5EF4-FFF2-40B4-BE49-F238E27FC236}">
              <a16:creationId xmlns:a16="http://schemas.microsoft.com/office/drawing/2014/main" id="{00000000-0008-0000-1800-00001A000000}"/>
            </a:ext>
          </a:extLst>
        </xdr:cNvPr>
        <xdr:cNvSpPr txBox="1"/>
      </xdr:nvSpPr>
      <xdr:spPr>
        <a:xfrm>
          <a:off x="84843" y="6639053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86849</xdr:colOff>
      <xdr:row>39</xdr:row>
      <xdr:rowOff>1237</xdr:rowOff>
    </xdr:from>
    <xdr:to>
      <xdr:col>1</xdr:col>
      <xdr:colOff>194849</xdr:colOff>
      <xdr:row>39</xdr:row>
      <xdr:rowOff>1237</xdr:rowOff>
    </xdr:to>
    <xdr:cxnSp macro="">
      <xdr:nvCxnSpPr>
        <xdr:cNvPr id="27" name="直接连接符 26">
          <a:extLst>
            <a:ext uri="{FF2B5EF4-FFF2-40B4-BE49-F238E27FC236}">
              <a16:creationId xmlns:a16="http://schemas.microsoft.com/office/drawing/2014/main" id="{00000000-0008-0000-1800-00001B000000}"/>
            </a:ext>
          </a:extLst>
        </xdr:cNvPr>
        <xdr:cNvCxnSpPr/>
      </xdr:nvCxnSpPr>
      <xdr:spPr>
        <a:xfrm>
          <a:off x="696449" y="6836377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</xdr:row>
      <xdr:rowOff>70343</xdr:rowOff>
    </xdr:from>
    <xdr:to>
      <xdr:col>2</xdr:col>
      <xdr:colOff>26296</xdr:colOff>
      <xdr:row>22</xdr:row>
      <xdr:rowOff>172082</xdr:rowOff>
    </xdr:to>
    <xdr:sp macro="" textlink="">
      <xdr:nvSpPr>
        <xdr:cNvPr id="28" name="文本框 40">
          <a:extLst>
            <a:ext uri="{FF2B5EF4-FFF2-40B4-BE49-F238E27FC236}">
              <a16:creationId xmlns:a16="http://schemas.microsoft.com/office/drawing/2014/main" id="{00000000-0008-0000-1800-00001C000000}"/>
            </a:ext>
          </a:extLst>
        </xdr:cNvPr>
        <xdr:cNvSpPr txBox="1"/>
      </xdr:nvSpPr>
      <xdr:spPr>
        <a:xfrm>
          <a:off x="0" y="3750803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73406</xdr:colOff>
      <xdr:row>22</xdr:row>
      <xdr:rowOff>43415</xdr:rowOff>
    </xdr:from>
    <xdr:to>
      <xdr:col>1</xdr:col>
      <xdr:colOff>181406</xdr:colOff>
      <xdr:row>22</xdr:row>
      <xdr:rowOff>43415</xdr:rowOff>
    </xdr:to>
    <xdr:cxnSp macro="">
      <xdr:nvCxnSpPr>
        <xdr:cNvPr id="29" name="直接连接符 28">
          <a:extLst>
            <a:ext uri="{FF2B5EF4-FFF2-40B4-BE49-F238E27FC236}">
              <a16:creationId xmlns:a16="http://schemas.microsoft.com/office/drawing/2014/main" id="{00000000-0008-0000-1800-00001D000000}"/>
            </a:ext>
          </a:extLst>
        </xdr:cNvPr>
        <xdr:cNvCxnSpPr/>
      </xdr:nvCxnSpPr>
      <xdr:spPr>
        <a:xfrm>
          <a:off x="683006" y="3899135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84843</xdr:colOff>
      <xdr:row>28</xdr:row>
      <xdr:rowOff>30649</xdr:rowOff>
    </xdr:from>
    <xdr:to>
      <xdr:col>2</xdr:col>
      <xdr:colOff>111139</xdr:colOff>
      <xdr:row>29</xdr:row>
      <xdr:rowOff>132388</xdr:rowOff>
    </xdr:to>
    <xdr:sp macro="" textlink="">
      <xdr:nvSpPr>
        <xdr:cNvPr id="30" name="文本框 42">
          <a:extLst>
            <a:ext uri="{FF2B5EF4-FFF2-40B4-BE49-F238E27FC236}">
              <a16:creationId xmlns:a16="http://schemas.microsoft.com/office/drawing/2014/main" id="{00000000-0008-0000-1800-00001E000000}"/>
            </a:ext>
          </a:extLst>
        </xdr:cNvPr>
        <xdr:cNvSpPr txBox="1"/>
      </xdr:nvSpPr>
      <xdr:spPr>
        <a:xfrm>
          <a:off x="84843" y="4937929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73406</xdr:colOff>
      <xdr:row>29</xdr:row>
      <xdr:rowOff>3721</xdr:rowOff>
    </xdr:from>
    <xdr:to>
      <xdr:col>1</xdr:col>
      <xdr:colOff>181406</xdr:colOff>
      <xdr:row>29</xdr:row>
      <xdr:rowOff>3721</xdr:rowOff>
    </xdr:to>
    <xdr:cxnSp macro="">
      <xdr:nvCxnSpPr>
        <xdr:cNvPr id="31" name="直接连接符 30">
          <a:extLst>
            <a:ext uri="{FF2B5EF4-FFF2-40B4-BE49-F238E27FC236}">
              <a16:creationId xmlns:a16="http://schemas.microsoft.com/office/drawing/2014/main" id="{00000000-0008-0000-1800-00001F000000}"/>
            </a:ext>
          </a:extLst>
        </xdr:cNvPr>
        <xdr:cNvCxnSpPr/>
      </xdr:nvCxnSpPr>
      <xdr:spPr>
        <a:xfrm>
          <a:off x="683006" y="5086261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470504</xdr:colOff>
      <xdr:row>10</xdr:row>
      <xdr:rowOff>62334</xdr:rowOff>
    </xdr:from>
    <xdr:to>
      <xdr:col>13</xdr:col>
      <xdr:colOff>187929</xdr:colOff>
      <xdr:row>11</xdr:row>
      <xdr:rowOff>164073</xdr:rowOff>
    </xdr:to>
    <xdr:sp macro="" textlink="">
      <xdr:nvSpPr>
        <xdr:cNvPr id="32" name="TextBox 7">
          <a:extLst>
            <a:ext uri="{FF2B5EF4-FFF2-40B4-BE49-F238E27FC236}">
              <a16:creationId xmlns:a16="http://schemas.microsoft.com/office/drawing/2014/main" id="{00000000-0008-0000-1800-000020000000}"/>
            </a:ext>
          </a:extLst>
        </xdr:cNvPr>
        <xdr:cNvSpPr txBox="1">
          <a:spLocks noChangeArrowheads="1"/>
        </xdr:cNvSpPr>
      </xdr:nvSpPr>
      <xdr:spPr bwMode="auto">
        <a:xfrm>
          <a:off x="7176104" y="1814934"/>
          <a:ext cx="936625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141405</xdr:colOff>
      <xdr:row>15</xdr:row>
      <xdr:rowOff>131148</xdr:rowOff>
    </xdr:from>
    <xdr:to>
      <xdr:col>13</xdr:col>
      <xdr:colOff>466842</xdr:colOff>
      <xdr:row>17</xdr:row>
      <xdr:rowOff>57627</xdr:rowOff>
    </xdr:to>
    <xdr:sp macro="" textlink="">
      <xdr:nvSpPr>
        <xdr:cNvPr id="33" name="TextBox 8">
          <a:extLst>
            <a:ext uri="{FF2B5EF4-FFF2-40B4-BE49-F238E27FC236}">
              <a16:creationId xmlns:a16="http://schemas.microsoft.com/office/drawing/2014/main" id="{00000000-0008-0000-1800-000021000000}"/>
            </a:ext>
          </a:extLst>
        </xdr:cNvPr>
        <xdr:cNvSpPr txBox="1">
          <a:spLocks noChangeArrowheads="1"/>
        </xdr:cNvSpPr>
      </xdr:nvSpPr>
      <xdr:spPr bwMode="auto">
        <a:xfrm>
          <a:off x="7456605" y="2760048"/>
          <a:ext cx="93503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MYCN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446844</xdr:colOff>
      <xdr:row>32</xdr:row>
      <xdr:rowOff>165624</xdr:rowOff>
    </xdr:from>
    <xdr:to>
      <xdr:col>14</xdr:col>
      <xdr:colOff>418269</xdr:colOff>
      <xdr:row>34</xdr:row>
      <xdr:rowOff>92103</xdr:rowOff>
    </xdr:to>
    <xdr:sp macro="" textlink="">
      <xdr:nvSpPr>
        <xdr:cNvPr id="34" name="TextBox 9">
          <a:extLst>
            <a:ext uri="{FF2B5EF4-FFF2-40B4-BE49-F238E27FC236}">
              <a16:creationId xmlns:a16="http://schemas.microsoft.com/office/drawing/2014/main" id="{00000000-0008-0000-1800-000022000000}"/>
            </a:ext>
          </a:extLst>
        </xdr:cNvPr>
        <xdr:cNvSpPr txBox="1">
          <a:spLocks noChangeArrowheads="1"/>
        </xdr:cNvSpPr>
      </xdr:nvSpPr>
      <xdr:spPr bwMode="auto">
        <a:xfrm>
          <a:off x="7152444" y="5773944"/>
          <a:ext cx="1800225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H3K27me3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507016</xdr:colOff>
      <xdr:row>38</xdr:row>
      <xdr:rowOff>30957</xdr:rowOff>
    </xdr:from>
    <xdr:to>
      <xdr:col>14</xdr:col>
      <xdr:colOff>478441</xdr:colOff>
      <xdr:row>39</xdr:row>
      <xdr:rowOff>132696</xdr:rowOff>
    </xdr:to>
    <xdr:sp macro="" textlink="">
      <xdr:nvSpPr>
        <xdr:cNvPr id="35" name="TextBox 10">
          <a:extLst>
            <a:ext uri="{FF2B5EF4-FFF2-40B4-BE49-F238E27FC236}">
              <a16:creationId xmlns:a16="http://schemas.microsoft.com/office/drawing/2014/main" id="{00000000-0008-0000-1800-000023000000}"/>
            </a:ext>
          </a:extLst>
        </xdr:cNvPr>
        <xdr:cNvSpPr txBox="1">
          <a:spLocks noChangeArrowheads="1"/>
        </xdr:cNvSpPr>
      </xdr:nvSpPr>
      <xdr:spPr bwMode="auto">
        <a:xfrm>
          <a:off x="7212616" y="6690837"/>
          <a:ext cx="1800225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H3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427990</xdr:colOff>
      <xdr:row>21</xdr:row>
      <xdr:rowOff>113720</xdr:rowOff>
    </xdr:from>
    <xdr:to>
      <xdr:col>14</xdr:col>
      <xdr:colOff>399415</xdr:colOff>
      <xdr:row>23</xdr:row>
      <xdr:rowOff>40199</xdr:rowOff>
    </xdr:to>
    <xdr:sp macro="" textlink="">
      <xdr:nvSpPr>
        <xdr:cNvPr id="36" name="TextBox 9">
          <a:extLst>
            <a:ext uri="{FF2B5EF4-FFF2-40B4-BE49-F238E27FC236}">
              <a16:creationId xmlns:a16="http://schemas.microsoft.com/office/drawing/2014/main" id="{00000000-0008-0000-1800-000024000000}"/>
            </a:ext>
          </a:extLst>
        </xdr:cNvPr>
        <xdr:cNvSpPr txBox="1">
          <a:spLocks noChangeArrowheads="1"/>
        </xdr:cNvSpPr>
      </xdr:nvSpPr>
      <xdr:spPr bwMode="auto">
        <a:xfrm>
          <a:off x="7133590" y="3794180"/>
          <a:ext cx="1800225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Cad</a:t>
          </a:r>
        </a:p>
      </xdr:txBody>
    </xdr:sp>
    <xdr:clientData/>
  </xdr:twoCellAnchor>
  <xdr:twoCellAnchor>
    <xdr:from>
      <xdr:col>11</xdr:col>
      <xdr:colOff>427990</xdr:colOff>
      <xdr:row>27</xdr:row>
      <xdr:rowOff>121392</xdr:rowOff>
    </xdr:from>
    <xdr:to>
      <xdr:col>14</xdr:col>
      <xdr:colOff>399415</xdr:colOff>
      <xdr:row>29</xdr:row>
      <xdr:rowOff>47871</xdr:rowOff>
    </xdr:to>
    <xdr:sp macro="" textlink="">
      <xdr:nvSpPr>
        <xdr:cNvPr id="37" name="TextBox 9">
          <a:extLst>
            <a:ext uri="{FF2B5EF4-FFF2-40B4-BE49-F238E27FC236}">
              <a16:creationId xmlns:a16="http://schemas.microsoft.com/office/drawing/2014/main" id="{00000000-0008-0000-1800-000025000000}"/>
            </a:ext>
          </a:extLst>
        </xdr:cNvPr>
        <xdr:cNvSpPr txBox="1">
          <a:spLocks noChangeArrowheads="1"/>
        </xdr:cNvSpPr>
      </xdr:nvSpPr>
      <xdr:spPr bwMode="auto">
        <a:xfrm>
          <a:off x="7133590" y="4853412"/>
          <a:ext cx="1800225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Ldha</a:t>
          </a:r>
          <a:endParaRPr lang="en-US" altLang="zh-CN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441763</xdr:colOff>
      <xdr:row>2</xdr:row>
      <xdr:rowOff>0</xdr:rowOff>
    </xdr:from>
    <xdr:to>
      <xdr:col>12</xdr:col>
      <xdr:colOff>207390</xdr:colOff>
      <xdr:row>3</xdr:row>
      <xdr:rowOff>101739</xdr:rowOff>
    </xdr:to>
    <xdr:sp macro="" textlink="">
      <xdr:nvSpPr>
        <xdr:cNvPr id="2" name="TextBox 13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 txBox="1">
          <a:spLocks noChangeArrowheads="1"/>
        </xdr:cNvSpPr>
      </xdr:nvSpPr>
      <xdr:spPr bwMode="auto">
        <a:xfrm>
          <a:off x="2880163" y="350520"/>
          <a:ext cx="464242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TH-</a:t>
          </a:r>
          <a:r>
            <a:rPr lang="en-US" altLang="zh-CN" sz="1200" i="1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MYCN</a:t>
          </a:r>
          <a:r>
            <a:rPr lang="en-US" altLang="zh-CN" sz="1200" baseline="300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+/+ 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primary neuroblastoma cells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590174</xdr:colOff>
      <xdr:row>3</xdr:row>
      <xdr:rowOff>88449</xdr:rowOff>
    </xdr:from>
    <xdr:to>
      <xdr:col>12</xdr:col>
      <xdr:colOff>226350</xdr:colOff>
      <xdr:row>3</xdr:row>
      <xdr:rowOff>88449</xdr:rowOff>
    </xdr:to>
    <xdr:cxnSp macro="">
      <xdr:nvCxnSpPr>
        <xdr:cNvPr id="3" name="直接连接符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CxnSpPr>
          <a:cxnSpLocks/>
        </xdr:cNvCxnSpPr>
      </xdr:nvCxnSpPr>
      <xdr:spPr>
        <a:xfrm>
          <a:off x="1809374" y="614229"/>
          <a:ext cx="5732176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1</xdr:col>
      <xdr:colOff>255591</xdr:colOff>
      <xdr:row>3</xdr:row>
      <xdr:rowOff>62346</xdr:rowOff>
    </xdr:from>
    <xdr:to>
      <xdr:col>2</xdr:col>
      <xdr:colOff>582616</xdr:colOff>
      <xdr:row>5</xdr:row>
      <xdr:rowOff>173491</xdr:rowOff>
    </xdr:to>
    <xdr:sp macro="" textlink="">
      <xdr:nvSpPr>
        <xdr:cNvPr id="4" name="TextBox 7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SpPr txBox="1">
          <a:spLocks noChangeArrowheads="1"/>
        </xdr:cNvSpPr>
      </xdr:nvSpPr>
      <xdr:spPr bwMode="auto">
        <a:xfrm>
          <a:off x="865191" y="588126"/>
          <a:ext cx="936625" cy="461665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WT</a:t>
          </a:r>
        </a:p>
        <a:p>
          <a:pPr algn="ctr"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ganglia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255591</xdr:colOff>
      <xdr:row>5</xdr:row>
      <xdr:rowOff>160687</xdr:rowOff>
    </xdr:from>
    <xdr:to>
      <xdr:col>2</xdr:col>
      <xdr:colOff>524771</xdr:colOff>
      <xdr:row>5</xdr:row>
      <xdr:rowOff>160687</xdr:rowOff>
    </xdr:to>
    <xdr:cxnSp macro="">
      <xdr:nvCxnSpPr>
        <xdr:cNvPr id="5" name="直接连接符 4"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CxnSpPr>
          <a:cxnSpLocks/>
        </xdr:cNvCxnSpPr>
      </xdr:nvCxnSpPr>
      <xdr:spPr>
        <a:xfrm>
          <a:off x="865191" y="1036987"/>
          <a:ext cx="878780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2</xdr:col>
      <xdr:colOff>420361</xdr:colOff>
      <xdr:row>3</xdr:row>
      <xdr:rowOff>36785</xdr:rowOff>
    </xdr:from>
    <xdr:to>
      <xdr:col>4</xdr:col>
      <xdr:colOff>244148</xdr:colOff>
      <xdr:row>4</xdr:row>
      <xdr:rowOff>138524</xdr:rowOff>
    </xdr:to>
    <xdr:sp macro="" textlink="">
      <xdr:nvSpPr>
        <xdr:cNvPr id="6" name="TextBox 16"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SpPr txBox="1">
          <a:spLocks noChangeArrowheads="1"/>
        </xdr:cNvSpPr>
      </xdr:nvSpPr>
      <xdr:spPr bwMode="auto">
        <a:xfrm rot="-2596929">
          <a:off x="1639561" y="562565"/>
          <a:ext cx="104298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#1911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85709</xdr:colOff>
      <xdr:row>3</xdr:row>
      <xdr:rowOff>36785</xdr:rowOff>
    </xdr:from>
    <xdr:to>
      <xdr:col>4</xdr:col>
      <xdr:colOff>519096</xdr:colOff>
      <xdr:row>4</xdr:row>
      <xdr:rowOff>138524</xdr:rowOff>
    </xdr:to>
    <xdr:sp macro="" textlink="">
      <xdr:nvSpPr>
        <xdr:cNvPr id="7" name="TextBox 16"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SpPr txBox="1">
          <a:spLocks noChangeArrowheads="1"/>
        </xdr:cNvSpPr>
      </xdr:nvSpPr>
      <xdr:spPr bwMode="auto">
        <a:xfrm rot="-2596929">
          <a:off x="1914509" y="562565"/>
          <a:ext cx="104298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#2403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396150</xdr:colOff>
      <xdr:row>3</xdr:row>
      <xdr:rowOff>39753</xdr:rowOff>
    </xdr:from>
    <xdr:to>
      <xdr:col>5</xdr:col>
      <xdr:colOff>219937</xdr:colOff>
      <xdr:row>4</xdr:row>
      <xdr:rowOff>141492</xdr:rowOff>
    </xdr:to>
    <xdr:sp macro="" textlink="">
      <xdr:nvSpPr>
        <xdr:cNvPr id="8" name="TextBox 16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SpPr txBox="1">
          <a:spLocks noChangeArrowheads="1"/>
        </xdr:cNvSpPr>
      </xdr:nvSpPr>
      <xdr:spPr bwMode="auto">
        <a:xfrm rot="-2596929">
          <a:off x="2224950" y="565533"/>
          <a:ext cx="104298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#2425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73016</xdr:colOff>
      <xdr:row>3</xdr:row>
      <xdr:rowOff>33816</xdr:rowOff>
    </xdr:from>
    <xdr:to>
      <xdr:col>5</xdr:col>
      <xdr:colOff>506403</xdr:colOff>
      <xdr:row>4</xdr:row>
      <xdr:rowOff>135555</xdr:rowOff>
    </xdr:to>
    <xdr:sp macro="" textlink="">
      <xdr:nvSpPr>
        <xdr:cNvPr id="9" name="TextBox 16"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SpPr txBox="1">
          <a:spLocks noChangeArrowheads="1"/>
        </xdr:cNvSpPr>
      </xdr:nvSpPr>
      <xdr:spPr bwMode="auto">
        <a:xfrm rot="-2596929">
          <a:off x="2511416" y="559596"/>
          <a:ext cx="104298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#1899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371101</xdr:colOff>
      <xdr:row>3</xdr:row>
      <xdr:rowOff>27878</xdr:rowOff>
    </xdr:from>
    <xdr:to>
      <xdr:col>6</xdr:col>
      <xdr:colOff>194888</xdr:colOff>
      <xdr:row>4</xdr:row>
      <xdr:rowOff>129617</xdr:rowOff>
    </xdr:to>
    <xdr:sp macro="" textlink="">
      <xdr:nvSpPr>
        <xdr:cNvPr id="10" name="TextBox 16"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SpPr txBox="1">
          <a:spLocks noChangeArrowheads="1"/>
        </xdr:cNvSpPr>
      </xdr:nvSpPr>
      <xdr:spPr bwMode="auto">
        <a:xfrm rot="-2596929">
          <a:off x="2809501" y="553658"/>
          <a:ext cx="104298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#1900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17984</xdr:colOff>
      <xdr:row>3</xdr:row>
      <xdr:rowOff>21939</xdr:rowOff>
    </xdr:from>
    <xdr:to>
      <xdr:col>6</xdr:col>
      <xdr:colOff>451371</xdr:colOff>
      <xdr:row>4</xdr:row>
      <xdr:rowOff>123678</xdr:rowOff>
    </xdr:to>
    <xdr:sp macro="" textlink="">
      <xdr:nvSpPr>
        <xdr:cNvPr id="11" name="TextBox 16"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SpPr txBox="1">
          <a:spLocks noChangeArrowheads="1"/>
        </xdr:cNvSpPr>
      </xdr:nvSpPr>
      <xdr:spPr bwMode="auto">
        <a:xfrm rot="-2596929">
          <a:off x="3065984" y="547719"/>
          <a:ext cx="104298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#2187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294380</xdr:colOff>
      <xdr:row>3</xdr:row>
      <xdr:rowOff>24906</xdr:rowOff>
    </xdr:from>
    <xdr:to>
      <xdr:col>7</xdr:col>
      <xdr:colOff>118167</xdr:colOff>
      <xdr:row>4</xdr:row>
      <xdr:rowOff>126645</xdr:rowOff>
    </xdr:to>
    <xdr:sp macro="" textlink="">
      <xdr:nvSpPr>
        <xdr:cNvPr id="12" name="TextBox 16"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SpPr txBox="1">
          <a:spLocks noChangeArrowheads="1"/>
        </xdr:cNvSpPr>
      </xdr:nvSpPr>
      <xdr:spPr bwMode="auto">
        <a:xfrm rot="-2596929">
          <a:off x="3342380" y="550686"/>
          <a:ext cx="104298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#2383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570775</xdr:colOff>
      <xdr:row>3</xdr:row>
      <xdr:rowOff>33816</xdr:rowOff>
    </xdr:from>
    <xdr:to>
      <xdr:col>7</xdr:col>
      <xdr:colOff>394562</xdr:colOff>
      <xdr:row>4</xdr:row>
      <xdr:rowOff>135555</xdr:rowOff>
    </xdr:to>
    <xdr:sp macro="" textlink="">
      <xdr:nvSpPr>
        <xdr:cNvPr id="13" name="TextBox 16">
          <a:extLst>
            <a:ext uri="{FF2B5EF4-FFF2-40B4-BE49-F238E27FC236}">
              <a16:creationId xmlns:a16="http://schemas.microsoft.com/office/drawing/2014/main" id="{00000000-0008-0000-1900-00000D000000}"/>
            </a:ext>
          </a:extLst>
        </xdr:cNvPr>
        <xdr:cNvSpPr txBox="1">
          <a:spLocks noChangeArrowheads="1"/>
        </xdr:cNvSpPr>
      </xdr:nvSpPr>
      <xdr:spPr bwMode="auto">
        <a:xfrm rot="-2596929">
          <a:off x="3618775" y="559596"/>
          <a:ext cx="104298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#1805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100321</xdr:colOff>
      <xdr:row>6</xdr:row>
      <xdr:rowOff>53718</xdr:rowOff>
    </xdr:from>
    <xdr:to>
      <xdr:col>7</xdr:col>
      <xdr:colOff>194589</xdr:colOff>
      <xdr:row>9</xdr:row>
      <xdr:rowOff>81686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00000000-0008-0000-19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9921" y="1105278"/>
          <a:ext cx="3751868" cy="553748"/>
        </a:xfrm>
        <a:prstGeom prst="rect">
          <a:avLst/>
        </a:prstGeom>
      </xdr:spPr>
    </xdr:pic>
    <xdr:clientData/>
  </xdr:twoCellAnchor>
  <xdr:twoCellAnchor>
    <xdr:from>
      <xdr:col>6</xdr:col>
      <xdr:colOff>211047</xdr:colOff>
      <xdr:row>3</xdr:row>
      <xdr:rowOff>39753</xdr:rowOff>
    </xdr:from>
    <xdr:to>
      <xdr:col>8</xdr:col>
      <xdr:colOff>34834</xdr:colOff>
      <xdr:row>4</xdr:row>
      <xdr:rowOff>141492</xdr:rowOff>
    </xdr:to>
    <xdr:sp macro="" textlink="">
      <xdr:nvSpPr>
        <xdr:cNvPr id="15" name="TextBox 16">
          <a:extLst>
            <a:ext uri="{FF2B5EF4-FFF2-40B4-BE49-F238E27FC236}">
              <a16:creationId xmlns:a16="http://schemas.microsoft.com/office/drawing/2014/main" id="{00000000-0008-0000-1900-00000F000000}"/>
            </a:ext>
          </a:extLst>
        </xdr:cNvPr>
        <xdr:cNvSpPr txBox="1">
          <a:spLocks noChangeArrowheads="1"/>
        </xdr:cNvSpPr>
      </xdr:nvSpPr>
      <xdr:spPr bwMode="auto">
        <a:xfrm rot="-2596929">
          <a:off x="3868647" y="565533"/>
          <a:ext cx="104298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#2718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7</xdr:col>
      <xdr:colOff>346622</xdr:colOff>
      <xdr:row>6</xdr:row>
      <xdr:rowOff>27027</xdr:rowOff>
    </xdr:from>
    <xdr:to>
      <xdr:col>12</xdr:col>
      <xdr:colOff>207389</xdr:colOff>
      <xdr:row>9</xdr:row>
      <xdr:rowOff>49887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00000000-0008-0000-19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3822" y="1078587"/>
          <a:ext cx="2908767" cy="548640"/>
        </a:xfrm>
        <a:prstGeom prst="rect">
          <a:avLst/>
        </a:prstGeom>
      </xdr:spPr>
    </xdr:pic>
    <xdr:clientData/>
  </xdr:twoCellAnchor>
  <xdr:twoCellAnchor>
    <xdr:from>
      <xdr:col>7</xdr:col>
      <xdr:colOff>442481</xdr:colOff>
      <xdr:row>3</xdr:row>
      <xdr:rowOff>45690</xdr:rowOff>
    </xdr:from>
    <xdr:to>
      <xdr:col>9</xdr:col>
      <xdr:colOff>266268</xdr:colOff>
      <xdr:row>4</xdr:row>
      <xdr:rowOff>147429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1900-000011000000}"/>
            </a:ext>
          </a:extLst>
        </xdr:cNvPr>
        <xdr:cNvSpPr txBox="1">
          <a:spLocks noChangeArrowheads="1"/>
        </xdr:cNvSpPr>
      </xdr:nvSpPr>
      <xdr:spPr bwMode="auto">
        <a:xfrm rot="-2596929">
          <a:off x="4709681" y="571470"/>
          <a:ext cx="104298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#2057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126052</xdr:colOff>
      <xdr:row>3</xdr:row>
      <xdr:rowOff>48771</xdr:rowOff>
    </xdr:from>
    <xdr:to>
      <xdr:col>9</xdr:col>
      <xdr:colOff>559439</xdr:colOff>
      <xdr:row>4</xdr:row>
      <xdr:rowOff>150510</xdr:rowOff>
    </xdr:to>
    <xdr:sp macro="" textlink="">
      <xdr:nvSpPr>
        <xdr:cNvPr id="18" name="TextBox 16">
          <a:extLst>
            <a:ext uri="{FF2B5EF4-FFF2-40B4-BE49-F238E27FC236}">
              <a16:creationId xmlns:a16="http://schemas.microsoft.com/office/drawing/2014/main" id="{00000000-0008-0000-1900-000012000000}"/>
            </a:ext>
          </a:extLst>
        </xdr:cNvPr>
        <xdr:cNvSpPr txBox="1">
          <a:spLocks noChangeArrowheads="1"/>
        </xdr:cNvSpPr>
      </xdr:nvSpPr>
      <xdr:spPr bwMode="auto">
        <a:xfrm rot="-2596929">
          <a:off x="5002852" y="574551"/>
          <a:ext cx="104298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#1490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409945</xdr:colOff>
      <xdr:row>3</xdr:row>
      <xdr:rowOff>45691</xdr:rowOff>
    </xdr:from>
    <xdr:to>
      <xdr:col>10</xdr:col>
      <xdr:colOff>233732</xdr:colOff>
      <xdr:row>4</xdr:row>
      <xdr:rowOff>147430</xdr:rowOff>
    </xdr:to>
    <xdr:sp macro="" textlink="">
      <xdr:nvSpPr>
        <xdr:cNvPr id="19" name="TextBox 16">
          <a:extLst>
            <a:ext uri="{FF2B5EF4-FFF2-40B4-BE49-F238E27FC236}">
              <a16:creationId xmlns:a16="http://schemas.microsoft.com/office/drawing/2014/main" id="{00000000-0008-0000-1900-000013000000}"/>
            </a:ext>
          </a:extLst>
        </xdr:cNvPr>
        <xdr:cNvSpPr txBox="1">
          <a:spLocks noChangeArrowheads="1"/>
        </xdr:cNvSpPr>
      </xdr:nvSpPr>
      <xdr:spPr bwMode="auto">
        <a:xfrm rot="-2596929">
          <a:off x="5286745" y="571471"/>
          <a:ext cx="104298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#2000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84238</xdr:colOff>
      <xdr:row>3</xdr:row>
      <xdr:rowOff>48770</xdr:rowOff>
    </xdr:from>
    <xdr:to>
      <xdr:col>10</xdr:col>
      <xdr:colOff>517625</xdr:colOff>
      <xdr:row>4</xdr:row>
      <xdr:rowOff>150509</xdr:rowOff>
    </xdr:to>
    <xdr:sp macro="" textlink="">
      <xdr:nvSpPr>
        <xdr:cNvPr id="20" name="TextBox 16">
          <a:extLst>
            <a:ext uri="{FF2B5EF4-FFF2-40B4-BE49-F238E27FC236}">
              <a16:creationId xmlns:a16="http://schemas.microsoft.com/office/drawing/2014/main" id="{00000000-0008-0000-1900-000014000000}"/>
            </a:ext>
          </a:extLst>
        </xdr:cNvPr>
        <xdr:cNvSpPr txBox="1">
          <a:spLocks noChangeArrowheads="1"/>
        </xdr:cNvSpPr>
      </xdr:nvSpPr>
      <xdr:spPr bwMode="auto">
        <a:xfrm rot="-2596929">
          <a:off x="5570638" y="574550"/>
          <a:ext cx="104298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#1668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558832</xdr:colOff>
      <xdr:row>3</xdr:row>
      <xdr:rowOff>33816</xdr:rowOff>
    </xdr:from>
    <xdr:to>
      <xdr:col>11</xdr:col>
      <xdr:colOff>382619</xdr:colOff>
      <xdr:row>4</xdr:row>
      <xdr:rowOff>135555</xdr:rowOff>
    </xdr:to>
    <xdr:sp macro="" textlink="">
      <xdr:nvSpPr>
        <xdr:cNvPr id="21" name="TextBox 16">
          <a:extLst>
            <a:ext uri="{FF2B5EF4-FFF2-40B4-BE49-F238E27FC236}">
              <a16:creationId xmlns:a16="http://schemas.microsoft.com/office/drawing/2014/main" id="{00000000-0008-0000-1900-000015000000}"/>
            </a:ext>
          </a:extLst>
        </xdr:cNvPr>
        <xdr:cNvSpPr txBox="1">
          <a:spLocks noChangeArrowheads="1"/>
        </xdr:cNvSpPr>
      </xdr:nvSpPr>
      <xdr:spPr bwMode="auto">
        <a:xfrm rot="-2596929">
          <a:off x="6045232" y="559596"/>
          <a:ext cx="104298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#1559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206928</xdr:colOff>
      <xdr:row>3</xdr:row>
      <xdr:rowOff>48768</xdr:rowOff>
    </xdr:from>
    <xdr:to>
      <xdr:col>12</xdr:col>
      <xdr:colOff>30715</xdr:colOff>
      <xdr:row>4</xdr:row>
      <xdr:rowOff>150507</xdr:rowOff>
    </xdr:to>
    <xdr:sp macro="" textlink="">
      <xdr:nvSpPr>
        <xdr:cNvPr id="22" name="TextBox 16">
          <a:extLst>
            <a:ext uri="{FF2B5EF4-FFF2-40B4-BE49-F238E27FC236}">
              <a16:creationId xmlns:a16="http://schemas.microsoft.com/office/drawing/2014/main" id="{00000000-0008-0000-1900-000016000000}"/>
            </a:ext>
          </a:extLst>
        </xdr:cNvPr>
        <xdr:cNvSpPr txBox="1">
          <a:spLocks noChangeArrowheads="1"/>
        </xdr:cNvSpPr>
      </xdr:nvSpPr>
      <xdr:spPr bwMode="auto">
        <a:xfrm rot="-2596929">
          <a:off x="6302928" y="574548"/>
          <a:ext cx="104298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#1792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441257</xdr:colOff>
      <xdr:row>3</xdr:row>
      <xdr:rowOff>63721</xdr:rowOff>
    </xdr:from>
    <xdr:to>
      <xdr:col>12</xdr:col>
      <xdr:colOff>265044</xdr:colOff>
      <xdr:row>4</xdr:row>
      <xdr:rowOff>165460</xdr:rowOff>
    </xdr:to>
    <xdr:sp macro="" textlink="">
      <xdr:nvSpPr>
        <xdr:cNvPr id="23" name="TextBox 16">
          <a:extLst>
            <a:ext uri="{FF2B5EF4-FFF2-40B4-BE49-F238E27FC236}">
              <a16:creationId xmlns:a16="http://schemas.microsoft.com/office/drawing/2014/main" id="{00000000-0008-0000-1900-000017000000}"/>
            </a:ext>
          </a:extLst>
        </xdr:cNvPr>
        <xdr:cNvSpPr txBox="1">
          <a:spLocks noChangeArrowheads="1"/>
        </xdr:cNvSpPr>
      </xdr:nvSpPr>
      <xdr:spPr bwMode="auto">
        <a:xfrm rot="-2596929">
          <a:off x="6537257" y="589501"/>
          <a:ext cx="104298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#1812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88131</xdr:colOff>
      <xdr:row>3</xdr:row>
      <xdr:rowOff>36785</xdr:rowOff>
    </xdr:from>
    <xdr:to>
      <xdr:col>12</xdr:col>
      <xdr:colOff>521518</xdr:colOff>
      <xdr:row>4</xdr:row>
      <xdr:rowOff>138524</xdr:rowOff>
    </xdr:to>
    <xdr:sp macro="" textlink="">
      <xdr:nvSpPr>
        <xdr:cNvPr id="24" name="TextBox 16">
          <a:extLst>
            <a:ext uri="{FF2B5EF4-FFF2-40B4-BE49-F238E27FC236}">
              <a16:creationId xmlns:a16="http://schemas.microsoft.com/office/drawing/2014/main" id="{00000000-0008-0000-1900-000018000000}"/>
            </a:ext>
          </a:extLst>
        </xdr:cNvPr>
        <xdr:cNvSpPr txBox="1">
          <a:spLocks noChangeArrowheads="1"/>
        </xdr:cNvSpPr>
      </xdr:nvSpPr>
      <xdr:spPr bwMode="auto">
        <a:xfrm rot="-2596929">
          <a:off x="6793731" y="562565"/>
          <a:ext cx="104298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#1315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314457</xdr:colOff>
      <xdr:row>3</xdr:row>
      <xdr:rowOff>30391</xdr:rowOff>
    </xdr:from>
    <xdr:to>
      <xdr:col>13</xdr:col>
      <xdr:colOff>138244</xdr:colOff>
      <xdr:row>4</xdr:row>
      <xdr:rowOff>132130</xdr:rowOff>
    </xdr:to>
    <xdr:sp macro="" textlink="">
      <xdr:nvSpPr>
        <xdr:cNvPr id="25" name="TextBox 16">
          <a:extLst>
            <a:ext uri="{FF2B5EF4-FFF2-40B4-BE49-F238E27FC236}">
              <a16:creationId xmlns:a16="http://schemas.microsoft.com/office/drawing/2014/main" id="{00000000-0008-0000-1900-000019000000}"/>
            </a:ext>
          </a:extLst>
        </xdr:cNvPr>
        <xdr:cNvSpPr txBox="1">
          <a:spLocks noChangeArrowheads="1"/>
        </xdr:cNvSpPr>
      </xdr:nvSpPr>
      <xdr:spPr bwMode="auto">
        <a:xfrm rot="-2596929">
          <a:off x="7020057" y="556171"/>
          <a:ext cx="104298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#1814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100320</xdr:colOff>
      <xdr:row>10</xdr:row>
      <xdr:rowOff>19493</xdr:rowOff>
    </xdr:from>
    <xdr:to>
      <xdr:col>7</xdr:col>
      <xdr:colOff>194587</xdr:colOff>
      <xdr:row>13</xdr:row>
      <xdr:rowOff>150693</xdr:rowOff>
    </xdr:to>
    <xdr:pic>
      <xdr:nvPicPr>
        <xdr:cNvPr id="26" name="图片 25">
          <a:extLst>
            <a:ext uri="{FF2B5EF4-FFF2-40B4-BE49-F238E27FC236}">
              <a16:creationId xmlns:a16="http://schemas.microsoft.com/office/drawing/2014/main" id="{00000000-0008-0000-19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9920" y="1772093"/>
          <a:ext cx="3751867" cy="656980"/>
        </a:xfrm>
        <a:prstGeom prst="rect">
          <a:avLst/>
        </a:prstGeom>
      </xdr:spPr>
    </xdr:pic>
    <xdr:clientData/>
  </xdr:twoCellAnchor>
  <xdr:twoCellAnchor editAs="oneCell">
    <xdr:from>
      <xdr:col>7</xdr:col>
      <xdr:colOff>346621</xdr:colOff>
      <xdr:row>10</xdr:row>
      <xdr:rowOff>19493</xdr:rowOff>
    </xdr:from>
    <xdr:to>
      <xdr:col>12</xdr:col>
      <xdr:colOff>207388</xdr:colOff>
      <xdr:row>13</xdr:row>
      <xdr:rowOff>150693</xdr:rowOff>
    </xdr:to>
    <xdr:pic>
      <xdr:nvPicPr>
        <xdr:cNvPr id="27" name="图片 26">
          <a:extLst>
            <a:ext uri="{FF2B5EF4-FFF2-40B4-BE49-F238E27FC236}">
              <a16:creationId xmlns:a16="http://schemas.microsoft.com/office/drawing/2014/main" id="{00000000-0008-0000-19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3821" y="1772093"/>
          <a:ext cx="2908767" cy="656980"/>
        </a:xfrm>
        <a:prstGeom prst="rect">
          <a:avLst/>
        </a:prstGeom>
      </xdr:spPr>
    </xdr:pic>
    <xdr:clientData/>
  </xdr:twoCellAnchor>
  <xdr:twoCellAnchor editAs="oneCell">
    <xdr:from>
      <xdr:col>1</xdr:col>
      <xdr:colOff>100320</xdr:colOff>
      <xdr:row>14</xdr:row>
      <xdr:rowOff>88499</xdr:rowOff>
    </xdr:from>
    <xdr:to>
      <xdr:col>7</xdr:col>
      <xdr:colOff>194586</xdr:colOff>
      <xdr:row>18</xdr:row>
      <xdr:rowOff>44440</xdr:rowOff>
    </xdr:to>
    <xdr:pic>
      <xdr:nvPicPr>
        <xdr:cNvPr id="28" name="图片 27">
          <a:extLst>
            <a:ext uri="{FF2B5EF4-FFF2-40B4-BE49-F238E27FC236}">
              <a16:creationId xmlns:a16="http://schemas.microsoft.com/office/drawing/2014/main" id="{00000000-0008-0000-19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9920" y="2542139"/>
          <a:ext cx="3751866" cy="656981"/>
        </a:xfrm>
        <a:prstGeom prst="rect">
          <a:avLst/>
        </a:prstGeom>
      </xdr:spPr>
    </xdr:pic>
    <xdr:clientData/>
  </xdr:twoCellAnchor>
  <xdr:twoCellAnchor editAs="oneCell">
    <xdr:from>
      <xdr:col>7</xdr:col>
      <xdr:colOff>346221</xdr:colOff>
      <xdr:row>14</xdr:row>
      <xdr:rowOff>88499</xdr:rowOff>
    </xdr:from>
    <xdr:to>
      <xdr:col>12</xdr:col>
      <xdr:colOff>226350</xdr:colOff>
      <xdr:row>18</xdr:row>
      <xdr:rowOff>44439</xdr:rowOff>
    </xdr:to>
    <xdr:pic>
      <xdr:nvPicPr>
        <xdr:cNvPr id="29" name="图片 28">
          <a:extLst>
            <a:ext uri="{FF2B5EF4-FFF2-40B4-BE49-F238E27FC236}">
              <a16:creationId xmlns:a16="http://schemas.microsoft.com/office/drawing/2014/main" id="{00000000-0008-0000-19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3421" y="2542139"/>
          <a:ext cx="2928129" cy="656980"/>
        </a:xfrm>
        <a:prstGeom prst="rect">
          <a:avLst/>
        </a:prstGeom>
      </xdr:spPr>
    </xdr:pic>
    <xdr:clientData/>
  </xdr:twoCellAnchor>
  <xdr:twoCellAnchor>
    <xdr:from>
      <xdr:col>7</xdr:col>
      <xdr:colOff>564993</xdr:colOff>
      <xdr:row>6</xdr:row>
      <xdr:rowOff>80250</xdr:rowOff>
    </xdr:from>
    <xdr:to>
      <xdr:col>9</xdr:col>
      <xdr:colOff>445694</xdr:colOff>
      <xdr:row>8</xdr:row>
      <xdr:rowOff>171924</xdr:rowOff>
    </xdr:to>
    <xdr:sp macro="" textlink="">
      <xdr:nvSpPr>
        <xdr:cNvPr id="30" name="矩形 29">
          <a:extLst>
            <a:ext uri="{FF2B5EF4-FFF2-40B4-BE49-F238E27FC236}">
              <a16:creationId xmlns:a16="http://schemas.microsoft.com/office/drawing/2014/main" id="{00000000-0008-0000-1900-00001E000000}"/>
            </a:ext>
          </a:extLst>
        </xdr:cNvPr>
        <xdr:cNvSpPr/>
      </xdr:nvSpPr>
      <xdr:spPr>
        <a:xfrm>
          <a:off x="4832193" y="1131810"/>
          <a:ext cx="1099901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9</xdr:col>
      <xdr:colOff>580085</xdr:colOff>
      <xdr:row>6</xdr:row>
      <xdr:rowOff>76030</xdr:rowOff>
    </xdr:from>
    <xdr:to>
      <xdr:col>12</xdr:col>
      <xdr:colOff>28151</xdr:colOff>
      <xdr:row>8</xdr:row>
      <xdr:rowOff>167704</xdr:rowOff>
    </xdr:to>
    <xdr:sp macro="" textlink="">
      <xdr:nvSpPr>
        <xdr:cNvPr id="31" name="矩形 30">
          <a:extLst>
            <a:ext uri="{FF2B5EF4-FFF2-40B4-BE49-F238E27FC236}">
              <a16:creationId xmlns:a16="http://schemas.microsoft.com/office/drawing/2014/main" id="{00000000-0008-0000-1900-00001F000000}"/>
            </a:ext>
          </a:extLst>
        </xdr:cNvPr>
        <xdr:cNvSpPr/>
      </xdr:nvSpPr>
      <xdr:spPr>
        <a:xfrm>
          <a:off x="6066485" y="1127590"/>
          <a:ext cx="1276866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9</xdr:col>
      <xdr:colOff>565088</xdr:colOff>
      <xdr:row>10</xdr:row>
      <xdr:rowOff>126886</xdr:rowOff>
    </xdr:from>
    <xdr:to>
      <xdr:col>12</xdr:col>
      <xdr:colOff>13154</xdr:colOff>
      <xdr:row>13</xdr:row>
      <xdr:rowOff>43300</xdr:rowOff>
    </xdr:to>
    <xdr:sp macro="" textlink="">
      <xdr:nvSpPr>
        <xdr:cNvPr id="32" name="矩形 31">
          <a:extLst>
            <a:ext uri="{FF2B5EF4-FFF2-40B4-BE49-F238E27FC236}">
              <a16:creationId xmlns:a16="http://schemas.microsoft.com/office/drawing/2014/main" id="{00000000-0008-0000-1900-000020000000}"/>
            </a:ext>
          </a:extLst>
        </xdr:cNvPr>
        <xdr:cNvSpPr/>
      </xdr:nvSpPr>
      <xdr:spPr>
        <a:xfrm>
          <a:off x="6051488" y="1879486"/>
          <a:ext cx="1276866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7</xdr:col>
      <xdr:colOff>515504</xdr:colOff>
      <xdr:row>10</xdr:row>
      <xdr:rowOff>138327</xdr:rowOff>
    </xdr:from>
    <xdr:to>
      <xdr:col>9</xdr:col>
      <xdr:colOff>396205</xdr:colOff>
      <xdr:row>13</xdr:row>
      <xdr:rowOff>54741</xdr:rowOff>
    </xdr:to>
    <xdr:sp macro="" textlink="">
      <xdr:nvSpPr>
        <xdr:cNvPr id="33" name="矩形 32">
          <a:extLst>
            <a:ext uri="{FF2B5EF4-FFF2-40B4-BE49-F238E27FC236}">
              <a16:creationId xmlns:a16="http://schemas.microsoft.com/office/drawing/2014/main" id="{00000000-0008-0000-1900-000021000000}"/>
            </a:ext>
          </a:extLst>
        </xdr:cNvPr>
        <xdr:cNvSpPr/>
      </xdr:nvSpPr>
      <xdr:spPr>
        <a:xfrm>
          <a:off x="4782704" y="1890927"/>
          <a:ext cx="1099901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7</xdr:col>
      <xdr:colOff>515504</xdr:colOff>
      <xdr:row>14</xdr:row>
      <xdr:rowOff>159809</xdr:rowOff>
    </xdr:from>
    <xdr:to>
      <xdr:col>9</xdr:col>
      <xdr:colOff>396205</xdr:colOff>
      <xdr:row>17</xdr:row>
      <xdr:rowOff>76223</xdr:rowOff>
    </xdr:to>
    <xdr:sp macro="" textlink="">
      <xdr:nvSpPr>
        <xdr:cNvPr id="34" name="矩形 33">
          <a:extLst>
            <a:ext uri="{FF2B5EF4-FFF2-40B4-BE49-F238E27FC236}">
              <a16:creationId xmlns:a16="http://schemas.microsoft.com/office/drawing/2014/main" id="{00000000-0008-0000-1900-000022000000}"/>
            </a:ext>
          </a:extLst>
        </xdr:cNvPr>
        <xdr:cNvSpPr/>
      </xdr:nvSpPr>
      <xdr:spPr>
        <a:xfrm>
          <a:off x="4782704" y="2613449"/>
          <a:ext cx="1099901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9</xdr:col>
      <xdr:colOff>579582</xdr:colOff>
      <xdr:row>14</xdr:row>
      <xdr:rowOff>159809</xdr:rowOff>
    </xdr:from>
    <xdr:to>
      <xdr:col>12</xdr:col>
      <xdr:colOff>27648</xdr:colOff>
      <xdr:row>17</xdr:row>
      <xdr:rowOff>76223</xdr:rowOff>
    </xdr:to>
    <xdr:sp macro="" textlink="">
      <xdr:nvSpPr>
        <xdr:cNvPr id="35" name="矩形 34">
          <a:extLst>
            <a:ext uri="{FF2B5EF4-FFF2-40B4-BE49-F238E27FC236}">
              <a16:creationId xmlns:a16="http://schemas.microsoft.com/office/drawing/2014/main" id="{00000000-0008-0000-1900-000023000000}"/>
            </a:ext>
          </a:extLst>
        </xdr:cNvPr>
        <xdr:cNvSpPr/>
      </xdr:nvSpPr>
      <xdr:spPr>
        <a:xfrm>
          <a:off x="6065982" y="2613449"/>
          <a:ext cx="1276866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12</xdr:col>
      <xdr:colOff>218145</xdr:colOff>
      <xdr:row>6</xdr:row>
      <xdr:rowOff>134798</xdr:rowOff>
    </xdr:from>
    <xdr:to>
      <xdr:col>13</xdr:col>
      <xdr:colOff>545170</xdr:colOff>
      <xdr:row>8</xdr:row>
      <xdr:rowOff>61277</xdr:rowOff>
    </xdr:to>
    <xdr:sp macro="" textlink="">
      <xdr:nvSpPr>
        <xdr:cNvPr id="36" name="TextBox 7">
          <a:extLst>
            <a:ext uri="{FF2B5EF4-FFF2-40B4-BE49-F238E27FC236}">
              <a16:creationId xmlns:a16="http://schemas.microsoft.com/office/drawing/2014/main" id="{00000000-0008-0000-1900-000024000000}"/>
            </a:ext>
          </a:extLst>
        </xdr:cNvPr>
        <xdr:cNvSpPr txBox="1">
          <a:spLocks noChangeArrowheads="1"/>
        </xdr:cNvSpPr>
      </xdr:nvSpPr>
      <xdr:spPr bwMode="auto">
        <a:xfrm>
          <a:off x="7533345" y="1186358"/>
          <a:ext cx="936625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233426</xdr:colOff>
      <xdr:row>10</xdr:row>
      <xdr:rowOff>138327</xdr:rowOff>
    </xdr:from>
    <xdr:to>
      <xdr:col>13</xdr:col>
      <xdr:colOff>558863</xdr:colOff>
      <xdr:row>12</xdr:row>
      <xdr:rowOff>64806</xdr:rowOff>
    </xdr:to>
    <xdr:sp macro="" textlink="">
      <xdr:nvSpPr>
        <xdr:cNvPr id="37" name="TextBox 8">
          <a:extLst>
            <a:ext uri="{FF2B5EF4-FFF2-40B4-BE49-F238E27FC236}">
              <a16:creationId xmlns:a16="http://schemas.microsoft.com/office/drawing/2014/main" id="{00000000-0008-0000-1900-000025000000}"/>
            </a:ext>
          </a:extLst>
        </xdr:cNvPr>
        <xdr:cNvSpPr txBox="1">
          <a:spLocks noChangeArrowheads="1"/>
        </xdr:cNvSpPr>
      </xdr:nvSpPr>
      <xdr:spPr bwMode="auto">
        <a:xfrm>
          <a:off x="7548626" y="1890927"/>
          <a:ext cx="93503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MYCN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233426</xdr:colOff>
      <xdr:row>15</xdr:row>
      <xdr:rowOff>67146</xdr:rowOff>
    </xdr:from>
    <xdr:to>
      <xdr:col>15</xdr:col>
      <xdr:colOff>204851</xdr:colOff>
      <xdr:row>16</xdr:row>
      <xdr:rowOff>168885</xdr:rowOff>
    </xdr:to>
    <xdr:sp macro="" textlink="">
      <xdr:nvSpPr>
        <xdr:cNvPr id="38" name="TextBox 10">
          <a:extLst>
            <a:ext uri="{FF2B5EF4-FFF2-40B4-BE49-F238E27FC236}">
              <a16:creationId xmlns:a16="http://schemas.microsoft.com/office/drawing/2014/main" id="{00000000-0008-0000-1900-000026000000}"/>
            </a:ext>
          </a:extLst>
        </xdr:cNvPr>
        <xdr:cNvSpPr txBox="1">
          <a:spLocks noChangeArrowheads="1"/>
        </xdr:cNvSpPr>
      </xdr:nvSpPr>
      <xdr:spPr bwMode="auto">
        <a:xfrm>
          <a:off x="7548626" y="2696046"/>
          <a:ext cx="1800225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actin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11157</xdr:colOff>
      <xdr:row>7</xdr:row>
      <xdr:rowOff>73241</xdr:rowOff>
    </xdr:from>
    <xdr:to>
      <xdr:col>2</xdr:col>
      <xdr:colOff>37453</xdr:colOff>
      <xdr:row>8</xdr:row>
      <xdr:rowOff>174980</xdr:rowOff>
    </xdr:to>
    <xdr:sp macro="" textlink="">
      <xdr:nvSpPr>
        <xdr:cNvPr id="39" name="文本框 42">
          <a:extLst>
            <a:ext uri="{FF2B5EF4-FFF2-40B4-BE49-F238E27FC236}">
              <a16:creationId xmlns:a16="http://schemas.microsoft.com/office/drawing/2014/main" id="{00000000-0008-0000-1900-000027000000}"/>
            </a:ext>
          </a:extLst>
        </xdr:cNvPr>
        <xdr:cNvSpPr txBox="1"/>
      </xdr:nvSpPr>
      <xdr:spPr>
        <a:xfrm>
          <a:off x="11157" y="1300061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13163</xdr:colOff>
      <xdr:row>8</xdr:row>
      <xdr:rowOff>69008</xdr:rowOff>
    </xdr:from>
    <xdr:to>
      <xdr:col>1</xdr:col>
      <xdr:colOff>121163</xdr:colOff>
      <xdr:row>8</xdr:row>
      <xdr:rowOff>69008</xdr:rowOff>
    </xdr:to>
    <xdr:cxnSp macro="">
      <xdr:nvCxnSpPr>
        <xdr:cNvPr id="40" name="直接连接符 39">
          <a:extLst>
            <a:ext uri="{FF2B5EF4-FFF2-40B4-BE49-F238E27FC236}">
              <a16:creationId xmlns:a16="http://schemas.microsoft.com/office/drawing/2014/main" id="{00000000-0008-0000-1900-000028000000}"/>
            </a:ext>
          </a:extLst>
        </xdr:cNvPr>
        <xdr:cNvCxnSpPr/>
      </xdr:nvCxnSpPr>
      <xdr:spPr>
        <a:xfrm>
          <a:off x="622763" y="1471088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</xdr:row>
      <xdr:rowOff>33665</xdr:rowOff>
    </xdr:from>
    <xdr:to>
      <xdr:col>2</xdr:col>
      <xdr:colOff>26296</xdr:colOff>
      <xdr:row>13</xdr:row>
      <xdr:rowOff>135404</xdr:rowOff>
    </xdr:to>
    <xdr:sp macro="" textlink="">
      <xdr:nvSpPr>
        <xdr:cNvPr id="41" name="文本框 44">
          <a:extLst>
            <a:ext uri="{FF2B5EF4-FFF2-40B4-BE49-F238E27FC236}">
              <a16:creationId xmlns:a16="http://schemas.microsoft.com/office/drawing/2014/main" id="{00000000-0008-0000-1900-000029000000}"/>
            </a:ext>
          </a:extLst>
        </xdr:cNvPr>
        <xdr:cNvSpPr txBox="1"/>
      </xdr:nvSpPr>
      <xdr:spPr>
        <a:xfrm>
          <a:off x="0" y="2136785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11433</xdr:colOff>
      <xdr:row>13</xdr:row>
      <xdr:rowOff>1151</xdr:rowOff>
    </xdr:from>
    <xdr:to>
      <xdr:col>1</xdr:col>
      <xdr:colOff>119433</xdr:colOff>
      <xdr:row>13</xdr:row>
      <xdr:rowOff>1151</xdr:rowOff>
    </xdr:to>
    <xdr:cxnSp macro="">
      <xdr:nvCxnSpPr>
        <xdr:cNvPr id="42" name="直接连接符 41">
          <a:extLst>
            <a:ext uri="{FF2B5EF4-FFF2-40B4-BE49-F238E27FC236}">
              <a16:creationId xmlns:a16="http://schemas.microsoft.com/office/drawing/2014/main" id="{00000000-0008-0000-1900-00002A000000}"/>
            </a:ext>
          </a:extLst>
        </xdr:cNvPr>
        <xdr:cNvCxnSpPr/>
      </xdr:nvCxnSpPr>
      <xdr:spPr>
        <a:xfrm>
          <a:off x="621033" y="2279531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11157</xdr:colOff>
      <xdr:row>16</xdr:row>
      <xdr:rowOff>30385</xdr:rowOff>
    </xdr:from>
    <xdr:to>
      <xdr:col>2</xdr:col>
      <xdr:colOff>37453</xdr:colOff>
      <xdr:row>17</xdr:row>
      <xdr:rowOff>132124</xdr:rowOff>
    </xdr:to>
    <xdr:sp macro="" textlink="">
      <xdr:nvSpPr>
        <xdr:cNvPr id="43" name="文本框 46">
          <a:extLst>
            <a:ext uri="{FF2B5EF4-FFF2-40B4-BE49-F238E27FC236}">
              <a16:creationId xmlns:a16="http://schemas.microsoft.com/office/drawing/2014/main" id="{00000000-0008-0000-1900-00002B000000}"/>
            </a:ext>
          </a:extLst>
        </xdr:cNvPr>
        <xdr:cNvSpPr txBox="1"/>
      </xdr:nvSpPr>
      <xdr:spPr>
        <a:xfrm>
          <a:off x="11157" y="2834545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609320</xdr:colOff>
      <xdr:row>17</xdr:row>
      <xdr:rowOff>3457</xdr:rowOff>
    </xdr:from>
    <xdr:to>
      <xdr:col>1</xdr:col>
      <xdr:colOff>107720</xdr:colOff>
      <xdr:row>17</xdr:row>
      <xdr:rowOff>3457</xdr:rowOff>
    </xdr:to>
    <xdr:cxnSp macro="">
      <xdr:nvCxnSpPr>
        <xdr:cNvPr id="44" name="直接连接符 43">
          <a:extLst>
            <a:ext uri="{FF2B5EF4-FFF2-40B4-BE49-F238E27FC236}">
              <a16:creationId xmlns:a16="http://schemas.microsoft.com/office/drawing/2014/main" id="{00000000-0008-0000-1900-00002C000000}"/>
            </a:ext>
          </a:extLst>
        </xdr:cNvPr>
        <xdr:cNvCxnSpPr/>
      </xdr:nvCxnSpPr>
      <xdr:spPr>
        <a:xfrm>
          <a:off x="609320" y="2982877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177836</xdr:colOff>
      <xdr:row>8</xdr:row>
      <xdr:rowOff>37464</xdr:rowOff>
    </xdr:from>
    <xdr:to>
      <xdr:col>4</xdr:col>
      <xdr:colOff>25889</xdr:colOff>
      <xdr:row>14</xdr:row>
      <xdr:rowOff>70167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87436" y="1439544"/>
          <a:ext cx="1676853" cy="1084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190538</xdr:colOff>
      <xdr:row>3</xdr:row>
      <xdr:rowOff>84073</xdr:rowOff>
    </xdr:from>
    <xdr:to>
      <xdr:col>4</xdr:col>
      <xdr:colOff>454063</xdr:colOff>
      <xdr:row>5</xdr:row>
      <xdr:rowOff>10552</xdr:rowOff>
    </xdr:to>
    <xdr:sp macro="" textlink="">
      <xdr:nvSpPr>
        <xdr:cNvPr id="3" name="文本框 18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 txBox="1"/>
      </xdr:nvSpPr>
      <xdr:spPr>
        <a:xfrm>
          <a:off x="1409738" y="609853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NCI-H526 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111569</xdr:colOff>
      <xdr:row>2</xdr:row>
      <xdr:rowOff>0</xdr:rowOff>
    </xdr:from>
    <xdr:to>
      <xdr:col>2</xdr:col>
      <xdr:colOff>388568</xdr:colOff>
      <xdr:row>8</xdr:row>
      <xdr:rowOff>39053</xdr:rowOff>
    </xdr:to>
    <xdr:sp macro="" textlink="">
      <xdr:nvSpPr>
        <xdr:cNvPr id="4" name="文本框 19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SpPr txBox="1"/>
      </xdr:nvSpPr>
      <xdr:spPr>
        <a:xfrm rot="17777654">
          <a:off x="923962" y="757327"/>
          <a:ext cx="1090613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Ctrl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26296</xdr:colOff>
      <xdr:row>5</xdr:row>
      <xdr:rowOff>14788</xdr:rowOff>
    </xdr:from>
    <xdr:to>
      <xdr:col>3</xdr:col>
      <xdr:colOff>464446</xdr:colOff>
      <xdr:row>5</xdr:row>
      <xdr:rowOff>14788</xdr:rowOff>
    </xdr:to>
    <xdr:cxnSp macro="">
      <xdr:nvCxnSpPr>
        <xdr:cNvPr id="5" name="直接连接符 4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CxnSpPr/>
      </xdr:nvCxnSpPr>
      <xdr:spPr>
        <a:xfrm>
          <a:off x="1245496" y="891088"/>
          <a:ext cx="1047750" cy="0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2</xdr:col>
      <xdr:colOff>417163</xdr:colOff>
      <xdr:row>3</xdr:row>
      <xdr:rowOff>118428</xdr:rowOff>
    </xdr:from>
    <xdr:to>
      <xdr:col>3</xdr:col>
      <xdr:colOff>84562</xdr:colOff>
      <xdr:row>8</xdr:row>
      <xdr:rowOff>24765</xdr:rowOff>
    </xdr:to>
    <xdr:sp macro="" textlink="">
      <xdr:nvSpPr>
        <xdr:cNvPr id="6" name="文本框 21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SpPr txBox="1"/>
      </xdr:nvSpPr>
      <xdr:spPr>
        <a:xfrm rot="17777654">
          <a:off x="1383544" y="897027"/>
          <a:ext cx="782637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sg#1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170114</xdr:colOff>
      <xdr:row>3</xdr:row>
      <xdr:rowOff>161796</xdr:rowOff>
    </xdr:from>
    <xdr:to>
      <xdr:col>3</xdr:col>
      <xdr:colOff>455452</xdr:colOff>
      <xdr:row>8</xdr:row>
      <xdr:rowOff>7373</xdr:rowOff>
    </xdr:to>
    <xdr:sp macro="" textlink="">
      <xdr:nvSpPr>
        <xdr:cNvPr id="7" name="文本框 22"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SpPr txBox="1"/>
      </xdr:nvSpPr>
      <xdr:spPr>
        <a:xfrm rot="17777654">
          <a:off x="1780644" y="905846"/>
          <a:ext cx="721877" cy="285338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sg#2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25889</xdr:colOff>
      <xdr:row>11</xdr:row>
      <xdr:rowOff>140208</xdr:rowOff>
    </xdr:from>
    <xdr:to>
      <xdr:col>6</xdr:col>
      <xdr:colOff>291001</xdr:colOff>
      <xdr:row>13</xdr:row>
      <xdr:rowOff>66687</xdr:rowOff>
    </xdr:to>
    <xdr:sp macro="" textlink="">
      <xdr:nvSpPr>
        <xdr:cNvPr id="8" name="文本框 24"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SpPr txBox="1"/>
      </xdr:nvSpPr>
      <xdr:spPr>
        <a:xfrm>
          <a:off x="2464289" y="2068068"/>
          <a:ext cx="1484312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19771</xdr:colOff>
      <xdr:row>17</xdr:row>
      <xdr:rowOff>60574</xdr:rowOff>
    </xdr:from>
    <xdr:to>
      <xdr:col>6</xdr:col>
      <xdr:colOff>284883</xdr:colOff>
      <xdr:row>18</xdr:row>
      <xdr:rowOff>161224</xdr:rowOff>
    </xdr:to>
    <xdr:sp macro="" textlink="">
      <xdr:nvSpPr>
        <xdr:cNvPr id="9" name="文本框 25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SpPr txBox="1"/>
      </xdr:nvSpPr>
      <xdr:spPr>
        <a:xfrm>
          <a:off x="2458171" y="3021488"/>
          <a:ext cx="1484312" cy="27482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MYCN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14401</xdr:colOff>
      <xdr:row>24</xdr:row>
      <xdr:rowOff>8414</xdr:rowOff>
    </xdr:from>
    <xdr:to>
      <xdr:col>6</xdr:col>
      <xdr:colOff>279513</xdr:colOff>
      <xdr:row>25</xdr:row>
      <xdr:rowOff>110153</xdr:rowOff>
    </xdr:to>
    <xdr:sp macro="" textlink="">
      <xdr:nvSpPr>
        <xdr:cNvPr id="10" name="文本框 26"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SpPr txBox="1"/>
      </xdr:nvSpPr>
      <xdr:spPr>
        <a:xfrm>
          <a:off x="2452801" y="4188528"/>
          <a:ext cx="1484312" cy="27591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actin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174170</xdr:colOff>
      <xdr:row>15</xdr:row>
      <xdr:rowOff>17777</xdr:rowOff>
    </xdr:from>
    <xdr:to>
      <xdr:col>4</xdr:col>
      <xdr:colOff>10885</xdr:colOff>
      <xdr:row>21</xdr:row>
      <xdr:rowOff>9163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8013" r="9109"/>
        <a:stretch/>
      </xdr:blipFill>
      <xdr:spPr bwMode="auto">
        <a:xfrm>
          <a:off x="783770" y="2630348"/>
          <a:ext cx="1665515" cy="103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152401</xdr:colOff>
      <xdr:row>21</xdr:row>
      <xdr:rowOff>132033</xdr:rowOff>
    </xdr:from>
    <xdr:to>
      <xdr:col>3</xdr:col>
      <xdr:colOff>587829</xdr:colOff>
      <xdr:row>27</xdr:row>
      <xdr:rowOff>123419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62001" y="3789633"/>
          <a:ext cx="1654628" cy="103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46143</xdr:colOff>
      <xdr:row>12</xdr:row>
      <xdr:rowOff>17054</xdr:rowOff>
    </xdr:from>
    <xdr:to>
      <xdr:col>2</xdr:col>
      <xdr:colOff>72439</xdr:colOff>
      <xdr:row>13</xdr:row>
      <xdr:rowOff>118793</xdr:rowOff>
    </xdr:to>
    <xdr:sp macro="" textlink="">
      <xdr:nvSpPr>
        <xdr:cNvPr id="13" name="文本框 29"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SpPr txBox="1"/>
      </xdr:nvSpPr>
      <xdr:spPr>
        <a:xfrm>
          <a:off x="46143" y="2107111"/>
          <a:ext cx="1245496" cy="27591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85857</xdr:colOff>
      <xdr:row>12</xdr:row>
      <xdr:rowOff>159800</xdr:rowOff>
    </xdr:from>
    <xdr:to>
      <xdr:col>1</xdr:col>
      <xdr:colOff>193857</xdr:colOff>
      <xdr:row>12</xdr:row>
      <xdr:rowOff>159800</xdr:rowOff>
    </xdr:to>
    <xdr:cxnSp macro="">
      <xdr:nvCxnSpPr>
        <xdr:cNvPr id="14" name="直接连接符 13">
          <a:extLst>
            <a:ext uri="{FF2B5EF4-FFF2-40B4-BE49-F238E27FC236}">
              <a16:creationId xmlns:a16="http://schemas.microsoft.com/office/drawing/2014/main" id="{00000000-0008-0000-1A00-00000E000000}"/>
            </a:ext>
          </a:extLst>
        </xdr:cNvPr>
        <xdr:cNvCxnSpPr/>
      </xdr:nvCxnSpPr>
      <xdr:spPr>
        <a:xfrm>
          <a:off x="695457" y="2249857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</xdr:row>
      <xdr:rowOff>105979</xdr:rowOff>
    </xdr:from>
    <xdr:to>
      <xdr:col>2</xdr:col>
      <xdr:colOff>26296</xdr:colOff>
      <xdr:row>20</xdr:row>
      <xdr:rowOff>32458</xdr:rowOff>
    </xdr:to>
    <xdr:sp macro="" textlink="">
      <xdr:nvSpPr>
        <xdr:cNvPr id="15" name="文本框 31"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SpPr txBox="1"/>
      </xdr:nvSpPr>
      <xdr:spPr>
        <a:xfrm>
          <a:off x="0" y="3260659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39714</xdr:colOff>
      <xdr:row>19</xdr:row>
      <xdr:rowOff>73465</xdr:rowOff>
    </xdr:from>
    <xdr:to>
      <xdr:col>1</xdr:col>
      <xdr:colOff>147714</xdr:colOff>
      <xdr:row>19</xdr:row>
      <xdr:rowOff>73465</xdr:rowOff>
    </xdr:to>
    <xdr:cxnSp macro="">
      <xdr:nvCxnSpPr>
        <xdr:cNvPr id="16" name="直接连接符 15">
          <a:extLst>
            <a:ext uri="{FF2B5EF4-FFF2-40B4-BE49-F238E27FC236}">
              <a16:creationId xmlns:a16="http://schemas.microsoft.com/office/drawing/2014/main" id="{00000000-0008-0000-1A00-000010000000}"/>
            </a:ext>
          </a:extLst>
        </xdr:cNvPr>
        <xdr:cNvCxnSpPr/>
      </xdr:nvCxnSpPr>
      <xdr:spPr>
        <a:xfrm>
          <a:off x="649314" y="3403405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6400</xdr:colOff>
      <xdr:row>24</xdr:row>
      <xdr:rowOff>168686</xdr:rowOff>
    </xdr:from>
    <xdr:to>
      <xdr:col>2</xdr:col>
      <xdr:colOff>32696</xdr:colOff>
      <xdr:row>26</xdr:row>
      <xdr:rowOff>95165</xdr:rowOff>
    </xdr:to>
    <xdr:sp macro="" textlink="">
      <xdr:nvSpPr>
        <xdr:cNvPr id="17" name="文本框 33">
          <a:extLst>
            <a:ext uri="{FF2B5EF4-FFF2-40B4-BE49-F238E27FC236}">
              <a16:creationId xmlns:a16="http://schemas.microsoft.com/office/drawing/2014/main" id="{00000000-0008-0000-1A00-000011000000}"/>
            </a:ext>
          </a:extLst>
        </xdr:cNvPr>
        <xdr:cNvSpPr txBox="1"/>
      </xdr:nvSpPr>
      <xdr:spPr>
        <a:xfrm>
          <a:off x="6400" y="4348800"/>
          <a:ext cx="1245496" cy="27482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46114</xdr:colOff>
      <xdr:row>25</xdr:row>
      <xdr:rowOff>136172</xdr:rowOff>
    </xdr:from>
    <xdr:to>
      <xdr:col>1</xdr:col>
      <xdr:colOff>154114</xdr:colOff>
      <xdr:row>25</xdr:row>
      <xdr:rowOff>136172</xdr:rowOff>
    </xdr:to>
    <xdr:cxnSp macro="">
      <xdr:nvCxnSpPr>
        <xdr:cNvPr id="18" name="直接连接符 17">
          <a:extLst>
            <a:ext uri="{FF2B5EF4-FFF2-40B4-BE49-F238E27FC236}">
              <a16:creationId xmlns:a16="http://schemas.microsoft.com/office/drawing/2014/main" id="{00000000-0008-0000-1A00-000012000000}"/>
            </a:ext>
          </a:extLst>
        </xdr:cNvPr>
        <xdr:cNvCxnSpPr/>
      </xdr:nvCxnSpPr>
      <xdr:spPr>
        <a:xfrm>
          <a:off x="655714" y="4490458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397862</xdr:colOff>
      <xdr:row>8</xdr:row>
      <xdr:rowOff>130299</xdr:rowOff>
    </xdr:from>
    <xdr:to>
      <xdr:col>12</xdr:col>
      <xdr:colOff>115287</xdr:colOff>
      <xdr:row>10</xdr:row>
      <xdr:rowOff>56778</xdr:rowOff>
    </xdr:to>
    <xdr:sp macro="" textlink="">
      <xdr:nvSpPr>
        <xdr:cNvPr id="19" name="TextBox 7">
          <a:extLst>
            <a:ext uri="{FF2B5EF4-FFF2-40B4-BE49-F238E27FC236}">
              <a16:creationId xmlns:a16="http://schemas.microsoft.com/office/drawing/2014/main" id="{00000000-0008-0000-1A00-000013000000}"/>
            </a:ext>
          </a:extLst>
        </xdr:cNvPr>
        <xdr:cNvSpPr txBox="1">
          <a:spLocks noChangeArrowheads="1"/>
        </xdr:cNvSpPr>
      </xdr:nvSpPr>
      <xdr:spPr bwMode="auto">
        <a:xfrm>
          <a:off x="6493862" y="1523670"/>
          <a:ext cx="936625" cy="274822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Calibri"/>
            </a:rPr>
            <a:t>EZH2</a:t>
          </a:r>
          <a:endParaRPr lang="zh-CN" altLang="en-US" sz="1200">
            <a:solidFill>
              <a:prstClr val="black"/>
            </a:solidFill>
            <a:latin typeface="Calibri"/>
          </a:endParaRPr>
        </a:p>
      </xdr:txBody>
    </xdr:sp>
    <xdr:clientData/>
  </xdr:twoCellAnchor>
  <xdr:twoCellAnchor>
    <xdr:from>
      <xdr:col>10</xdr:col>
      <xdr:colOff>422355</xdr:colOff>
      <xdr:row>12</xdr:row>
      <xdr:rowOff>134837</xdr:rowOff>
    </xdr:from>
    <xdr:to>
      <xdr:col>12</xdr:col>
      <xdr:colOff>138192</xdr:colOff>
      <xdr:row>14</xdr:row>
      <xdr:rowOff>61316</xdr:rowOff>
    </xdr:to>
    <xdr:sp macro="" textlink="">
      <xdr:nvSpPr>
        <xdr:cNvPr id="20" name="TextBox 8">
          <a:extLst>
            <a:ext uri="{FF2B5EF4-FFF2-40B4-BE49-F238E27FC236}">
              <a16:creationId xmlns:a16="http://schemas.microsoft.com/office/drawing/2014/main" id="{00000000-0008-0000-1A00-000014000000}"/>
            </a:ext>
          </a:extLst>
        </xdr:cNvPr>
        <xdr:cNvSpPr txBox="1">
          <a:spLocks noChangeArrowheads="1"/>
        </xdr:cNvSpPr>
      </xdr:nvSpPr>
      <xdr:spPr bwMode="auto">
        <a:xfrm>
          <a:off x="6518355" y="2237957"/>
          <a:ext cx="93503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Calibri"/>
            </a:rPr>
            <a:t>MYCN</a:t>
          </a:r>
          <a:endParaRPr lang="zh-CN" altLang="en-US" sz="1200">
            <a:solidFill>
              <a:prstClr val="black"/>
            </a:solidFill>
            <a:latin typeface="Calibri"/>
          </a:endParaRPr>
        </a:p>
      </xdr:txBody>
    </xdr:sp>
    <xdr:clientData/>
  </xdr:twoCellAnchor>
  <xdr:twoCellAnchor>
    <xdr:from>
      <xdr:col>10</xdr:col>
      <xdr:colOff>377590</xdr:colOff>
      <xdr:row>16</xdr:row>
      <xdr:rowOff>113073</xdr:rowOff>
    </xdr:from>
    <xdr:to>
      <xdr:col>13</xdr:col>
      <xdr:colOff>349015</xdr:colOff>
      <xdr:row>18</xdr:row>
      <xdr:rowOff>39552</xdr:rowOff>
    </xdr:to>
    <xdr:sp macro="" textlink="">
      <xdr:nvSpPr>
        <xdr:cNvPr id="21" name="TextBox 9">
          <a:extLst>
            <a:ext uri="{FF2B5EF4-FFF2-40B4-BE49-F238E27FC236}">
              <a16:creationId xmlns:a16="http://schemas.microsoft.com/office/drawing/2014/main" id="{00000000-0008-0000-1A00-000015000000}"/>
            </a:ext>
          </a:extLst>
        </xdr:cNvPr>
        <xdr:cNvSpPr txBox="1">
          <a:spLocks noChangeArrowheads="1"/>
        </xdr:cNvSpPr>
      </xdr:nvSpPr>
      <xdr:spPr bwMode="auto">
        <a:xfrm>
          <a:off x="6473590" y="2899816"/>
          <a:ext cx="1800225" cy="274822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Calibri"/>
            </a:rPr>
            <a:t>H3K27me3</a:t>
          </a:r>
          <a:endParaRPr lang="zh-CN" altLang="en-US" sz="1200">
            <a:solidFill>
              <a:prstClr val="black"/>
            </a:solidFill>
            <a:latin typeface="Calibri"/>
          </a:endParaRPr>
        </a:p>
      </xdr:txBody>
    </xdr:sp>
    <xdr:clientData/>
  </xdr:twoCellAnchor>
  <xdr:twoCellAnchor>
    <xdr:from>
      <xdr:col>10</xdr:col>
      <xdr:colOff>401716</xdr:colOff>
      <xdr:row>20</xdr:row>
      <xdr:rowOff>52015</xdr:rowOff>
    </xdr:from>
    <xdr:to>
      <xdr:col>13</xdr:col>
      <xdr:colOff>373141</xdr:colOff>
      <xdr:row>21</xdr:row>
      <xdr:rowOff>153754</xdr:rowOff>
    </xdr:to>
    <xdr:sp macro="" textlink="">
      <xdr:nvSpPr>
        <xdr:cNvPr id="22" name="TextBox 10">
          <a:extLst>
            <a:ext uri="{FF2B5EF4-FFF2-40B4-BE49-F238E27FC236}">
              <a16:creationId xmlns:a16="http://schemas.microsoft.com/office/drawing/2014/main" id="{00000000-0008-0000-1A00-000016000000}"/>
            </a:ext>
          </a:extLst>
        </xdr:cNvPr>
        <xdr:cNvSpPr txBox="1">
          <a:spLocks noChangeArrowheads="1"/>
        </xdr:cNvSpPr>
      </xdr:nvSpPr>
      <xdr:spPr bwMode="auto">
        <a:xfrm>
          <a:off x="6497716" y="3557215"/>
          <a:ext cx="1800225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Calibri"/>
            </a:rPr>
            <a:t>H3</a:t>
          </a:r>
          <a:endParaRPr lang="zh-CN" altLang="en-US" sz="1200">
            <a:solidFill>
              <a:prstClr val="black"/>
            </a:solidFill>
            <a:latin typeface="Calibri"/>
          </a:endParaRPr>
        </a:p>
      </xdr:txBody>
    </xdr:sp>
    <xdr:clientData/>
  </xdr:twoCellAnchor>
  <xdr:twoCellAnchor>
    <xdr:from>
      <xdr:col>9</xdr:col>
      <xdr:colOff>44485</xdr:colOff>
      <xdr:row>3</xdr:row>
      <xdr:rowOff>152400</xdr:rowOff>
    </xdr:from>
    <xdr:to>
      <xdr:col>11</xdr:col>
      <xdr:colOff>481048</xdr:colOff>
      <xdr:row>5</xdr:row>
      <xdr:rowOff>78879</xdr:rowOff>
    </xdr:to>
    <xdr:sp macro="" textlink="">
      <xdr:nvSpPr>
        <xdr:cNvPr id="23" name="TextBox 13">
          <a:extLst>
            <a:ext uri="{FF2B5EF4-FFF2-40B4-BE49-F238E27FC236}">
              <a16:creationId xmlns:a16="http://schemas.microsoft.com/office/drawing/2014/main" id="{00000000-0008-0000-1A00-000017000000}"/>
            </a:ext>
          </a:extLst>
        </xdr:cNvPr>
        <xdr:cNvSpPr txBox="1">
          <a:spLocks noChangeArrowheads="1"/>
        </xdr:cNvSpPr>
      </xdr:nvSpPr>
      <xdr:spPr bwMode="auto">
        <a:xfrm>
          <a:off x="5530885" y="678180"/>
          <a:ext cx="1655763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Calibri"/>
            </a:rPr>
            <a:t>NCI-H526</a:t>
          </a:r>
          <a:endParaRPr lang="zh-CN" altLang="en-US" sz="1200">
            <a:solidFill>
              <a:prstClr val="black"/>
            </a:solidFill>
            <a:latin typeface="Calibri"/>
          </a:endParaRPr>
        </a:p>
      </xdr:txBody>
    </xdr:sp>
    <xdr:clientData/>
  </xdr:twoCellAnchor>
  <xdr:twoCellAnchor>
    <xdr:from>
      <xdr:col>8</xdr:col>
      <xdr:colOff>382226</xdr:colOff>
      <xdr:row>5</xdr:row>
      <xdr:rowOff>56304</xdr:rowOff>
    </xdr:from>
    <xdr:to>
      <xdr:col>10</xdr:col>
      <xdr:colOff>346002</xdr:colOff>
      <xdr:row>5</xdr:row>
      <xdr:rowOff>56304</xdr:rowOff>
    </xdr:to>
    <xdr:cxnSp macro="">
      <xdr:nvCxnSpPr>
        <xdr:cNvPr id="24" name="直接连接符 23">
          <a:extLst>
            <a:ext uri="{FF2B5EF4-FFF2-40B4-BE49-F238E27FC236}">
              <a16:creationId xmlns:a16="http://schemas.microsoft.com/office/drawing/2014/main" id="{00000000-0008-0000-1A00-000018000000}"/>
            </a:ext>
          </a:extLst>
        </xdr:cNvPr>
        <xdr:cNvCxnSpPr>
          <a:cxnSpLocks/>
        </xdr:cNvCxnSpPr>
      </xdr:nvCxnSpPr>
      <xdr:spPr>
        <a:xfrm>
          <a:off x="5259026" y="932604"/>
          <a:ext cx="1182976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8</xdr:col>
      <xdr:colOff>286615</xdr:colOff>
      <xdr:row>5</xdr:row>
      <xdr:rowOff>153704</xdr:rowOff>
    </xdr:from>
    <xdr:to>
      <xdr:col>9</xdr:col>
      <xdr:colOff>296350</xdr:colOff>
      <xdr:row>7</xdr:row>
      <xdr:rowOff>80183</xdr:rowOff>
    </xdr:to>
    <xdr:sp macro="" textlink="">
      <xdr:nvSpPr>
        <xdr:cNvPr id="25" name="TextBox 16">
          <a:extLst>
            <a:ext uri="{FF2B5EF4-FFF2-40B4-BE49-F238E27FC236}">
              <a16:creationId xmlns:a16="http://schemas.microsoft.com/office/drawing/2014/main" id="{00000000-0008-0000-1A00-000019000000}"/>
            </a:ext>
          </a:extLst>
        </xdr:cNvPr>
        <xdr:cNvSpPr txBox="1">
          <a:spLocks noChangeArrowheads="1"/>
        </xdr:cNvSpPr>
      </xdr:nvSpPr>
      <xdr:spPr bwMode="auto">
        <a:xfrm rot="-2596929">
          <a:off x="5163415" y="1030004"/>
          <a:ext cx="619335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Calibri"/>
            </a:rPr>
            <a:t>DMSO</a:t>
          </a:r>
          <a:endParaRPr lang="zh-CN" altLang="en-US" sz="1200">
            <a:solidFill>
              <a:prstClr val="black"/>
            </a:solidFill>
            <a:latin typeface="Calibri"/>
          </a:endParaRPr>
        </a:p>
      </xdr:txBody>
    </xdr:sp>
    <xdr:clientData/>
  </xdr:twoCellAnchor>
  <xdr:twoCellAnchor>
    <xdr:from>
      <xdr:col>8</xdr:col>
      <xdr:colOff>547792</xdr:colOff>
      <xdr:row>5</xdr:row>
      <xdr:rowOff>108191</xdr:rowOff>
    </xdr:from>
    <xdr:to>
      <xdr:col>10</xdr:col>
      <xdr:colOff>85490</xdr:colOff>
      <xdr:row>7</xdr:row>
      <xdr:rowOff>34670</xdr:rowOff>
    </xdr:to>
    <xdr:sp macro="" textlink="">
      <xdr:nvSpPr>
        <xdr:cNvPr id="26" name="TextBox 17">
          <a:extLst>
            <a:ext uri="{FF2B5EF4-FFF2-40B4-BE49-F238E27FC236}">
              <a16:creationId xmlns:a16="http://schemas.microsoft.com/office/drawing/2014/main" id="{00000000-0008-0000-1A00-00001A000000}"/>
            </a:ext>
          </a:extLst>
        </xdr:cNvPr>
        <xdr:cNvSpPr txBox="1">
          <a:spLocks noChangeArrowheads="1"/>
        </xdr:cNvSpPr>
      </xdr:nvSpPr>
      <xdr:spPr bwMode="auto">
        <a:xfrm rot="-2596929">
          <a:off x="5424592" y="984491"/>
          <a:ext cx="756898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Calibri"/>
            </a:rPr>
            <a:t>DZNep</a:t>
          </a:r>
          <a:endParaRPr lang="zh-CN" altLang="en-US" sz="1200">
            <a:solidFill>
              <a:prstClr val="black"/>
            </a:solidFill>
            <a:latin typeface="Calibri"/>
          </a:endParaRPr>
        </a:p>
      </xdr:txBody>
    </xdr:sp>
    <xdr:clientData/>
  </xdr:twoCellAnchor>
  <xdr:twoCellAnchor>
    <xdr:from>
      <xdr:col>9</xdr:col>
      <xdr:colOff>218668</xdr:colOff>
      <xdr:row>4</xdr:row>
      <xdr:rowOff>137982</xdr:rowOff>
    </xdr:from>
    <xdr:to>
      <xdr:col>11</xdr:col>
      <xdr:colOff>232955</xdr:colOff>
      <xdr:row>6</xdr:row>
      <xdr:rowOff>64461</xdr:rowOff>
    </xdr:to>
    <xdr:sp macro="" textlink="">
      <xdr:nvSpPr>
        <xdr:cNvPr id="27" name="TextBox 18">
          <a:extLst>
            <a:ext uri="{FF2B5EF4-FFF2-40B4-BE49-F238E27FC236}">
              <a16:creationId xmlns:a16="http://schemas.microsoft.com/office/drawing/2014/main" id="{00000000-0008-0000-1A00-00001B000000}"/>
            </a:ext>
          </a:extLst>
        </xdr:cNvPr>
        <xdr:cNvSpPr txBox="1">
          <a:spLocks noChangeArrowheads="1"/>
        </xdr:cNvSpPr>
      </xdr:nvSpPr>
      <xdr:spPr bwMode="auto">
        <a:xfrm rot="-2596929">
          <a:off x="5705068" y="839022"/>
          <a:ext cx="123348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Calibri"/>
            </a:rPr>
            <a:t>GSK126</a:t>
          </a:r>
          <a:endParaRPr lang="zh-CN" altLang="en-US" sz="1200">
            <a:solidFill>
              <a:prstClr val="black"/>
            </a:solidFill>
            <a:latin typeface="Calibri"/>
          </a:endParaRPr>
        </a:p>
      </xdr:txBody>
    </xdr:sp>
    <xdr:clientData/>
  </xdr:twoCellAnchor>
  <xdr:twoCellAnchor editAs="oneCell">
    <xdr:from>
      <xdr:col>8</xdr:col>
      <xdr:colOff>99612</xdr:colOff>
      <xdr:row>7</xdr:row>
      <xdr:rowOff>166405</xdr:rowOff>
    </xdr:from>
    <xdr:to>
      <xdr:col>10</xdr:col>
      <xdr:colOff>457200</xdr:colOff>
      <xdr:row>11</xdr:row>
      <xdr:rowOff>161920</xdr:rowOff>
    </xdr:to>
    <xdr:pic>
      <xdr:nvPicPr>
        <xdr:cNvPr id="28" name="图片 27">
          <a:extLst>
            <a:ext uri="{FF2B5EF4-FFF2-40B4-BE49-F238E27FC236}">
              <a16:creationId xmlns:a16="http://schemas.microsoft.com/office/drawing/2014/main" id="{00000000-0008-0000-1A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rightnessContrast bright="-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76412" y="1385605"/>
          <a:ext cx="1576788" cy="692201"/>
        </a:xfrm>
        <a:prstGeom prst="rect">
          <a:avLst/>
        </a:prstGeom>
      </xdr:spPr>
    </xdr:pic>
    <xdr:clientData/>
  </xdr:twoCellAnchor>
  <xdr:twoCellAnchor editAs="oneCell">
    <xdr:from>
      <xdr:col>8</xdr:col>
      <xdr:colOff>106258</xdr:colOff>
      <xdr:row>12</xdr:row>
      <xdr:rowOff>59461</xdr:rowOff>
    </xdr:from>
    <xdr:to>
      <xdr:col>10</xdr:col>
      <xdr:colOff>440661</xdr:colOff>
      <xdr:row>14</xdr:row>
      <xdr:rowOff>128802</xdr:rowOff>
    </xdr:to>
    <xdr:pic>
      <xdr:nvPicPr>
        <xdr:cNvPr id="29" name="图片 28">
          <a:extLst>
            <a:ext uri="{FF2B5EF4-FFF2-40B4-BE49-F238E27FC236}">
              <a16:creationId xmlns:a16="http://schemas.microsoft.com/office/drawing/2014/main" id="{00000000-0008-0000-1A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83058" y="2162581"/>
          <a:ext cx="1553603" cy="419861"/>
        </a:xfrm>
        <a:prstGeom prst="rect">
          <a:avLst/>
        </a:prstGeom>
      </xdr:spPr>
    </xdr:pic>
    <xdr:clientData/>
  </xdr:twoCellAnchor>
  <xdr:twoCellAnchor editAs="oneCell">
    <xdr:from>
      <xdr:col>8</xdr:col>
      <xdr:colOff>122964</xdr:colOff>
      <xdr:row>19</xdr:row>
      <xdr:rowOff>109951</xdr:rowOff>
    </xdr:from>
    <xdr:to>
      <xdr:col>10</xdr:col>
      <xdr:colOff>422355</xdr:colOff>
      <xdr:row>22</xdr:row>
      <xdr:rowOff>93008</xdr:rowOff>
    </xdr:to>
    <xdr:pic>
      <xdr:nvPicPr>
        <xdr:cNvPr id="30" name="图片 29">
          <a:extLst>
            <a:ext uri="{FF2B5EF4-FFF2-40B4-BE49-F238E27FC236}">
              <a16:creationId xmlns:a16="http://schemas.microsoft.com/office/drawing/2014/main" id="{00000000-0008-0000-1A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99764" y="3439891"/>
          <a:ext cx="1518591" cy="508837"/>
        </a:xfrm>
        <a:prstGeom prst="rect">
          <a:avLst/>
        </a:prstGeom>
      </xdr:spPr>
    </xdr:pic>
    <xdr:clientData/>
  </xdr:twoCellAnchor>
  <xdr:twoCellAnchor editAs="oneCell">
    <xdr:from>
      <xdr:col>8</xdr:col>
      <xdr:colOff>108857</xdr:colOff>
      <xdr:row>15</xdr:row>
      <xdr:rowOff>31704</xdr:rowOff>
    </xdr:from>
    <xdr:to>
      <xdr:col>10</xdr:col>
      <xdr:colOff>424543</xdr:colOff>
      <xdr:row>19</xdr:row>
      <xdr:rowOff>31789</xdr:rowOff>
    </xdr:to>
    <xdr:pic>
      <xdr:nvPicPr>
        <xdr:cNvPr id="31" name="图片 30">
          <a:extLst>
            <a:ext uri="{FF2B5EF4-FFF2-40B4-BE49-F238E27FC236}">
              <a16:creationId xmlns:a16="http://schemas.microsoft.com/office/drawing/2014/main" id="{00000000-0008-0000-1A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85657" y="2644275"/>
          <a:ext cx="1534886" cy="696771"/>
        </a:xfrm>
        <a:prstGeom prst="rect">
          <a:avLst/>
        </a:prstGeom>
      </xdr:spPr>
    </xdr:pic>
    <xdr:clientData/>
  </xdr:twoCellAnchor>
  <xdr:twoCellAnchor>
    <xdr:from>
      <xdr:col>8</xdr:col>
      <xdr:colOff>320348</xdr:colOff>
      <xdr:row>15</xdr:row>
      <xdr:rowOff>161850</xdr:rowOff>
    </xdr:from>
    <xdr:to>
      <xdr:col>9</xdr:col>
      <xdr:colOff>555171</xdr:colOff>
      <xdr:row>18</xdr:row>
      <xdr:rowOff>78264</xdr:rowOff>
    </xdr:to>
    <xdr:sp macro="" textlink="">
      <xdr:nvSpPr>
        <xdr:cNvPr id="32" name="矩形 31">
          <a:extLst>
            <a:ext uri="{FF2B5EF4-FFF2-40B4-BE49-F238E27FC236}">
              <a16:creationId xmlns:a16="http://schemas.microsoft.com/office/drawing/2014/main" id="{00000000-0008-0000-1A00-000020000000}"/>
            </a:ext>
          </a:extLst>
        </xdr:cNvPr>
        <xdr:cNvSpPr/>
      </xdr:nvSpPr>
      <xdr:spPr>
        <a:xfrm>
          <a:off x="5197148" y="2774421"/>
          <a:ext cx="844423" cy="438929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7</xdr:col>
      <xdr:colOff>0</xdr:colOff>
      <xdr:row>9</xdr:row>
      <xdr:rowOff>56328</xdr:rowOff>
    </xdr:from>
    <xdr:to>
      <xdr:col>9</xdr:col>
      <xdr:colOff>26296</xdr:colOff>
      <xdr:row>10</xdr:row>
      <xdr:rowOff>158067</xdr:rowOff>
    </xdr:to>
    <xdr:sp macro="" textlink="">
      <xdr:nvSpPr>
        <xdr:cNvPr id="33" name="文本框 17">
          <a:extLst>
            <a:ext uri="{FF2B5EF4-FFF2-40B4-BE49-F238E27FC236}">
              <a16:creationId xmlns:a16="http://schemas.microsoft.com/office/drawing/2014/main" id="{00000000-0008-0000-1A00-000021000000}"/>
            </a:ext>
          </a:extLst>
        </xdr:cNvPr>
        <xdr:cNvSpPr txBox="1"/>
      </xdr:nvSpPr>
      <xdr:spPr>
        <a:xfrm>
          <a:off x="4267200" y="1633668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602179</xdr:colOff>
      <xdr:row>10</xdr:row>
      <xdr:rowOff>42668</xdr:rowOff>
    </xdr:from>
    <xdr:to>
      <xdr:col>8</xdr:col>
      <xdr:colOff>100579</xdr:colOff>
      <xdr:row>10</xdr:row>
      <xdr:rowOff>42668</xdr:rowOff>
    </xdr:to>
    <xdr:cxnSp macro="">
      <xdr:nvCxnSpPr>
        <xdr:cNvPr id="34" name="直接连接符 33">
          <a:extLst>
            <a:ext uri="{FF2B5EF4-FFF2-40B4-BE49-F238E27FC236}">
              <a16:creationId xmlns:a16="http://schemas.microsoft.com/office/drawing/2014/main" id="{00000000-0008-0000-1A00-000022000000}"/>
            </a:ext>
          </a:extLst>
        </xdr:cNvPr>
        <xdr:cNvCxnSpPr/>
      </xdr:nvCxnSpPr>
      <xdr:spPr>
        <a:xfrm>
          <a:off x="4869379" y="1795268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3697</xdr:colOff>
      <xdr:row>13</xdr:row>
      <xdr:rowOff>14725</xdr:rowOff>
    </xdr:from>
    <xdr:to>
      <xdr:col>9</xdr:col>
      <xdr:colOff>29993</xdr:colOff>
      <xdr:row>14</xdr:row>
      <xdr:rowOff>116464</xdr:rowOff>
    </xdr:to>
    <xdr:sp macro="" textlink="">
      <xdr:nvSpPr>
        <xdr:cNvPr id="35" name="文本框 19">
          <a:extLst>
            <a:ext uri="{FF2B5EF4-FFF2-40B4-BE49-F238E27FC236}">
              <a16:creationId xmlns:a16="http://schemas.microsoft.com/office/drawing/2014/main" id="{00000000-0008-0000-1A00-000023000000}"/>
            </a:ext>
          </a:extLst>
        </xdr:cNvPr>
        <xdr:cNvSpPr txBox="1"/>
      </xdr:nvSpPr>
      <xdr:spPr>
        <a:xfrm>
          <a:off x="4270897" y="2293105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605876</xdr:colOff>
      <xdr:row>13</xdr:row>
      <xdr:rowOff>157471</xdr:rowOff>
    </xdr:from>
    <xdr:to>
      <xdr:col>8</xdr:col>
      <xdr:colOff>104276</xdr:colOff>
      <xdr:row>13</xdr:row>
      <xdr:rowOff>157471</xdr:rowOff>
    </xdr:to>
    <xdr:cxnSp macro="">
      <xdr:nvCxnSpPr>
        <xdr:cNvPr id="36" name="直接连接符 35">
          <a:extLst>
            <a:ext uri="{FF2B5EF4-FFF2-40B4-BE49-F238E27FC236}">
              <a16:creationId xmlns:a16="http://schemas.microsoft.com/office/drawing/2014/main" id="{00000000-0008-0000-1A00-000024000000}"/>
            </a:ext>
          </a:extLst>
        </xdr:cNvPr>
        <xdr:cNvCxnSpPr/>
      </xdr:nvCxnSpPr>
      <xdr:spPr>
        <a:xfrm>
          <a:off x="4873076" y="2435851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7637</xdr:colOff>
      <xdr:row>16</xdr:row>
      <xdr:rowOff>112913</xdr:rowOff>
    </xdr:from>
    <xdr:to>
      <xdr:col>9</xdr:col>
      <xdr:colOff>33933</xdr:colOff>
      <xdr:row>18</xdr:row>
      <xdr:rowOff>39392</xdr:rowOff>
    </xdr:to>
    <xdr:sp macro="" textlink="">
      <xdr:nvSpPr>
        <xdr:cNvPr id="37" name="文本框 21">
          <a:extLst>
            <a:ext uri="{FF2B5EF4-FFF2-40B4-BE49-F238E27FC236}">
              <a16:creationId xmlns:a16="http://schemas.microsoft.com/office/drawing/2014/main" id="{00000000-0008-0000-1A00-000025000000}"/>
            </a:ext>
          </a:extLst>
        </xdr:cNvPr>
        <xdr:cNvSpPr txBox="1"/>
      </xdr:nvSpPr>
      <xdr:spPr>
        <a:xfrm>
          <a:off x="4274837" y="2899656"/>
          <a:ext cx="1245496" cy="27482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9643</xdr:colOff>
      <xdr:row>17</xdr:row>
      <xdr:rowOff>89826</xdr:rowOff>
    </xdr:from>
    <xdr:to>
      <xdr:col>8</xdr:col>
      <xdr:colOff>117643</xdr:colOff>
      <xdr:row>17</xdr:row>
      <xdr:rowOff>89826</xdr:rowOff>
    </xdr:to>
    <xdr:cxnSp macro="">
      <xdr:nvCxnSpPr>
        <xdr:cNvPr id="38" name="直接连接符 37">
          <a:extLst>
            <a:ext uri="{FF2B5EF4-FFF2-40B4-BE49-F238E27FC236}">
              <a16:creationId xmlns:a16="http://schemas.microsoft.com/office/drawing/2014/main" id="{00000000-0008-0000-1A00-000026000000}"/>
            </a:ext>
          </a:extLst>
        </xdr:cNvPr>
        <xdr:cNvCxnSpPr/>
      </xdr:nvCxnSpPr>
      <xdr:spPr>
        <a:xfrm>
          <a:off x="4886443" y="3050740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16182</xdr:colOff>
      <xdr:row>20</xdr:row>
      <xdr:rowOff>156008</xdr:rowOff>
    </xdr:from>
    <xdr:to>
      <xdr:col>9</xdr:col>
      <xdr:colOff>42478</xdr:colOff>
      <xdr:row>22</xdr:row>
      <xdr:rowOff>82487</xdr:rowOff>
    </xdr:to>
    <xdr:sp macro="" textlink="">
      <xdr:nvSpPr>
        <xdr:cNvPr id="39" name="文本框 23">
          <a:extLst>
            <a:ext uri="{FF2B5EF4-FFF2-40B4-BE49-F238E27FC236}">
              <a16:creationId xmlns:a16="http://schemas.microsoft.com/office/drawing/2014/main" id="{00000000-0008-0000-1A00-000027000000}"/>
            </a:ext>
          </a:extLst>
        </xdr:cNvPr>
        <xdr:cNvSpPr txBox="1"/>
      </xdr:nvSpPr>
      <xdr:spPr>
        <a:xfrm>
          <a:off x="4283382" y="3661208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18188</xdr:colOff>
      <xdr:row>21</xdr:row>
      <xdr:rowOff>132921</xdr:rowOff>
    </xdr:from>
    <xdr:to>
      <xdr:col>8</xdr:col>
      <xdr:colOff>126188</xdr:colOff>
      <xdr:row>21</xdr:row>
      <xdr:rowOff>132921</xdr:rowOff>
    </xdr:to>
    <xdr:cxnSp macro="">
      <xdr:nvCxnSpPr>
        <xdr:cNvPr id="40" name="直接连接符 39">
          <a:extLst>
            <a:ext uri="{FF2B5EF4-FFF2-40B4-BE49-F238E27FC236}">
              <a16:creationId xmlns:a16="http://schemas.microsoft.com/office/drawing/2014/main" id="{00000000-0008-0000-1A00-000028000000}"/>
            </a:ext>
          </a:extLst>
        </xdr:cNvPr>
        <xdr:cNvCxnSpPr/>
      </xdr:nvCxnSpPr>
      <xdr:spPr>
        <a:xfrm>
          <a:off x="4894988" y="3813381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297958</xdr:colOff>
      <xdr:row>12</xdr:row>
      <xdr:rowOff>30509</xdr:rowOff>
    </xdr:from>
    <xdr:to>
      <xdr:col>9</xdr:col>
      <xdr:colOff>527931</xdr:colOff>
      <xdr:row>14</xdr:row>
      <xdr:rowOff>122183</xdr:rowOff>
    </xdr:to>
    <xdr:sp macro="" textlink="">
      <xdr:nvSpPr>
        <xdr:cNvPr id="41" name="矩形 40">
          <a:extLst>
            <a:ext uri="{FF2B5EF4-FFF2-40B4-BE49-F238E27FC236}">
              <a16:creationId xmlns:a16="http://schemas.microsoft.com/office/drawing/2014/main" id="{00000000-0008-0000-1A00-000029000000}"/>
            </a:ext>
          </a:extLst>
        </xdr:cNvPr>
        <xdr:cNvSpPr/>
      </xdr:nvSpPr>
      <xdr:spPr>
        <a:xfrm>
          <a:off x="5174758" y="2133629"/>
          <a:ext cx="839573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8</xdr:col>
      <xdr:colOff>306810</xdr:colOff>
      <xdr:row>8</xdr:row>
      <xdr:rowOff>101227</xdr:rowOff>
    </xdr:from>
    <xdr:to>
      <xdr:col>9</xdr:col>
      <xdr:colOff>531469</xdr:colOff>
      <xdr:row>11</xdr:row>
      <xdr:rowOff>17641</xdr:rowOff>
    </xdr:to>
    <xdr:sp macro="" textlink="">
      <xdr:nvSpPr>
        <xdr:cNvPr id="42" name="矩形 41">
          <a:extLst>
            <a:ext uri="{FF2B5EF4-FFF2-40B4-BE49-F238E27FC236}">
              <a16:creationId xmlns:a16="http://schemas.microsoft.com/office/drawing/2014/main" id="{00000000-0008-0000-1A00-00002A000000}"/>
            </a:ext>
          </a:extLst>
        </xdr:cNvPr>
        <xdr:cNvSpPr/>
      </xdr:nvSpPr>
      <xdr:spPr>
        <a:xfrm>
          <a:off x="5183610" y="1503307"/>
          <a:ext cx="834259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8</xdr:col>
      <xdr:colOff>348068</xdr:colOff>
      <xdr:row>20</xdr:row>
      <xdr:rowOff>29615</xdr:rowOff>
    </xdr:from>
    <xdr:to>
      <xdr:col>9</xdr:col>
      <xdr:colOff>478460</xdr:colOff>
      <xdr:row>22</xdr:row>
      <xdr:rowOff>121289</xdr:rowOff>
    </xdr:to>
    <xdr:sp macro="" textlink="">
      <xdr:nvSpPr>
        <xdr:cNvPr id="43" name="矩形 42">
          <a:extLst>
            <a:ext uri="{FF2B5EF4-FFF2-40B4-BE49-F238E27FC236}">
              <a16:creationId xmlns:a16="http://schemas.microsoft.com/office/drawing/2014/main" id="{00000000-0008-0000-1A00-00002B000000}"/>
            </a:ext>
          </a:extLst>
        </xdr:cNvPr>
        <xdr:cNvSpPr/>
      </xdr:nvSpPr>
      <xdr:spPr>
        <a:xfrm>
          <a:off x="5224868" y="3534815"/>
          <a:ext cx="739992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73720</xdr:colOff>
      <xdr:row>8</xdr:row>
      <xdr:rowOff>147556</xdr:rowOff>
    </xdr:from>
    <xdr:to>
      <xdr:col>3</xdr:col>
      <xdr:colOff>531373</xdr:colOff>
      <xdr:row>13</xdr:row>
      <xdr:rowOff>44842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83320" y="1549636"/>
          <a:ext cx="1676853" cy="7735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86422</xdr:colOff>
      <xdr:row>4</xdr:row>
      <xdr:rowOff>84073</xdr:rowOff>
    </xdr:from>
    <xdr:to>
      <xdr:col>4</xdr:col>
      <xdr:colOff>349947</xdr:colOff>
      <xdr:row>6</xdr:row>
      <xdr:rowOff>10552</xdr:rowOff>
    </xdr:to>
    <xdr:sp macro="" textlink="">
      <xdr:nvSpPr>
        <xdr:cNvPr id="3" name="文本框 18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 txBox="1"/>
      </xdr:nvSpPr>
      <xdr:spPr>
        <a:xfrm>
          <a:off x="1305622" y="785113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NCI-H82 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7453</xdr:colOff>
      <xdr:row>3</xdr:row>
      <xdr:rowOff>0</xdr:rowOff>
    </xdr:from>
    <xdr:to>
      <xdr:col>2</xdr:col>
      <xdr:colOff>284452</xdr:colOff>
      <xdr:row>9</xdr:row>
      <xdr:rowOff>39053</xdr:rowOff>
    </xdr:to>
    <xdr:sp macro="" textlink="">
      <xdr:nvSpPr>
        <xdr:cNvPr id="4" name="文本框 19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 txBox="1"/>
      </xdr:nvSpPr>
      <xdr:spPr>
        <a:xfrm rot="17777654">
          <a:off x="819846" y="932587"/>
          <a:ext cx="1090613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Ctrl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531780</xdr:colOff>
      <xdr:row>6</xdr:row>
      <xdr:rowOff>14788</xdr:rowOff>
    </xdr:from>
    <xdr:to>
      <xdr:col>3</xdr:col>
      <xdr:colOff>360330</xdr:colOff>
      <xdr:row>6</xdr:row>
      <xdr:rowOff>14788</xdr:rowOff>
    </xdr:to>
    <xdr:cxnSp macro="">
      <xdr:nvCxnSpPr>
        <xdr:cNvPr id="5" name="直接连接符 4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CxnSpPr/>
      </xdr:nvCxnSpPr>
      <xdr:spPr>
        <a:xfrm>
          <a:off x="1141380" y="1066348"/>
          <a:ext cx="1047750" cy="0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2</xdr:col>
      <xdr:colOff>313047</xdr:colOff>
      <xdr:row>4</xdr:row>
      <xdr:rowOff>118428</xdr:rowOff>
    </xdr:from>
    <xdr:to>
      <xdr:col>2</xdr:col>
      <xdr:colOff>590046</xdr:colOff>
      <xdr:row>9</xdr:row>
      <xdr:rowOff>24765</xdr:rowOff>
    </xdr:to>
    <xdr:sp macro="" textlink="">
      <xdr:nvSpPr>
        <xdr:cNvPr id="6" name="文本框 21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SpPr txBox="1"/>
      </xdr:nvSpPr>
      <xdr:spPr>
        <a:xfrm rot="17777654">
          <a:off x="1279428" y="1072287"/>
          <a:ext cx="782637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sg#1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65998</xdr:colOff>
      <xdr:row>4</xdr:row>
      <xdr:rowOff>161796</xdr:rowOff>
    </xdr:from>
    <xdr:to>
      <xdr:col>3</xdr:col>
      <xdr:colOff>351336</xdr:colOff>
      <xdr:row>9</xdr:row>
      <xdr:rowOff>7373</xdr:rowOff>
    </xdr:to>
    <xdr:sp macro="" textlink="">
      <xdr:nvSpPr>
        <xdr:cNvPr id="7" name="文本框 22"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SpPr txBox="1"/>
      </xdr:nvSpPr>
      <xdr:spPr>
        <a:xfrm rot="17777654">
          <a:off x="1676528" y="1081106"/>
          <a:ext cx="721877" cy="285338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sg#2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456308</xdr:colOff>
      <xdr:row>10</xdr:row>
      <xdr:rowOff>24279</xdr:rowOff>
    </xdr:from>
    <xdr:to>
      <xdr:col>6</xdr:col>
      <xdr:colOff>111820</xdr:colOff>
      <xdr:row>11</xdr:row>
      <xdr:rowOff>126018</xdr:rowOff>
    </xdr:to>
    <xdr:sp macro="" textlink="">
      <xdr:nvSpPr>
        <xdr:cNvPr id="8" name="文本框 24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SpPr txBox="1"/>
      </xdr:nvSpPr>
      <xdr:spPr>
        <a:xfrm>
          <a:off x="2285108" y="1776879"/>
          <a:ext cx="1484312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456308</xdr:colOff>
      <xdr:row>15</xdr:row>
      <xdr:rowOff>100508</xdr:rowOff>
    </xdr:from>
    <xdr:to>
      <xdr:col>6</xdr:col>
      <xdr:colOff>111820</xdr:colOff>
      <xdr:row>17</xdr:row>
      <xdr:rowOff>26987</xdr:rowOff>
    </xdr:to>
    <xdr:sp macro="" textlink="">
      <xdr:nvSpPr>
        <xdr:cNvPr id="9" name="文本框 25"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SpPr txBox="1"/>
      </xdr:nvSpPr>
      <xdr:spPr>
        <a:xfrm>
          <a:off x="2285108" y="2729408"/>
          <a:ext cx="1484312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MYC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456308</xdr:colOff>
      <xdr:row>20</xdr:row>
      <xdr:rowOff>2405</xdr:rowOff>
    </xdr:from>
    <xdr:to>
      <xdr:col>6</xdr:col>
      <xdr:colOff>111820</xdr:colOff>
      <xdr:row>21</xdr:row>
      <xdr:rowOff>104144</xdr:rowOff>
    </xdr:to>
    <xdr:sp macro="" textlink="">
      <xdr:nvSpPr>
        <xdr:cNvPr id="10" name="文本框 26">
          <a:extLst>
            <a:ext uri="{FF2B5EF4-FFF2-40B4-BE49-F238E27FC236}">
              <a16:creationId xmlns:a16="http://schemas.microsoft.com/office/drawing/2014/main" id="{00000000-0008-0000-1B00-00000A000000}"/>
            </a:ext>
          </a:extLst>
        </xdr:cNvPr>
        <xdr:cNvSpPr txBox="1"/>
      </xdr:nvSpPr>
      <xdr:spPr>
        <a:xfrm>
          <a:off x="2285108" y="3507605"/>
          <a:ext cx="1484312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actin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109614</xdr:colOff>
      <xdr:row>13</xdr:row>
      <xdr:rowOff>138197</xdr:rowOff>
    </xdr:from>
    <xdr:to>
      <xdr:col>3</xdr:col>
      <xdr:colOff>516958</xdr:colOff>
      <xdr:row>18</xdr:row>
      <xdr:rowOff>18624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00000000-0008-0000-1B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19214" y="2416577"/>
          <a:ext cx="1626544" cy="756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126703</xdr:colOff>
      <xdr:row>18</xdr:row>
      <xdr:rowOff>113061</xdr:rowOff>
    </xdr:from>
    <xdr:to>
      <xdr:col>3</xdr:col>
      <xdr:colOff>496463</xdr:colOff>
      <xdr:row>22</xdr:row>
      <xdr:rowOff>168749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36303" y="3267741"/>
          <a:ext cx="1588960" cy="7567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2293</xdr:colOff>
      <xdr:row>10</xdr:row>
      <xdr:rowOff>175181</xdr:rowOff>
    </xdr:from>
    <xdr:to>
      <xdr:col>2</xdr:col>
      <xdr:colOff>28589</xdr:colOff>
      <xdr:row>12</xdr:row>
      <xdr:rowOff>101660</xdr:rowOff>
    </xdr:to>
    <xdr:sp macro="" textlink="">
      <xdr:nvSpPr>
        <xdr:cNvPr id="13" name="文本框 29">
          <a:extLst>
            <a:ext uri="{FF2B5EF4-FFF2-40B4-BE49-F238E27FC236}">
              <a16:creationId xmlns:a16="http://schemas.microsoft.com/office/drawing/2014/main" id="{00000000-0008-0000-1B00-00000D000000}"/>
            </a:ext>
          </a:extLst>
        </xdr:cNvPr>
        <xdr:cNvSpPr txBox="1"/>
      </xdr:nvSpPr>
      <xdr:spPr>
        <a:xfrm>
          <a:off x="2293" y="1927781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585618</xdr:colOff>
      <xdr:row>11</xdr:row>
      <xdr:rowOff>152094</xdr:rowOff>
    </xdr:from>
    <xdr:to>
      <xdr:col>1</xdr:col>
      <xdr:colOff>84018</xdr:colOff>
      <xdr:row>11</xdr:row>
      <xdr:rowOff>152094</xdr:rowOff>
    </xdr:to>
    <xdr:cxnSp macro="">
      <xdr:nvCxnSpPr>
        <xdr:cNvPr id="14" name="直接连接符 13">
          <a:extLst>
            <a:ext uri="{FF2B5EF4-FFF2-40B4-BE49-F238E27FC236}">
              <a16:creationId xmlns:a16="http://schemas.microsoft.com/office/drawing/2014/main" id="{00000000-0008-0000-1B00-00000E000000}"/>
            </a:ext>
          </a:extLst>
        </xdr:cNvPr>
        <xdr:cNvCxnSpPr/>
      </xdr:nvCxnSpPr>
      <xdr:spPr>
        <a:xfrm>
          <a:off x="585618" y="2079954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</xdr:row>
      <xdr:rowOff>35027</xdr:rowOff>
    </xdr:from>
    <xdr:to>
      <xdr:col>2</xdr:col>
      <xdr:colOff>26296</xdr:colOff>
      <xdr:row>17</xdr:row>
      <xdr:rowOff>136766</xdr:rowOff>
    </xdr:to>
    <xdr:sp macro="" textlink="">
      <xdr:nvSpPr>
        <xdr:cNvPr id="15" name="文本框 31">
          <a:extLst>
            <a:ext uri="{FF2B5EF4-FFF2-40B4-BE49-F238E27FC236}">
              <a16:creationId xmlns:a16="http://schemas.microsoft.com/office/drawing/2014/main" id="{00000000-0008-0000-1B00-00000F000000}"/>
            </a:ext>
          </a:extLst>
        </xdr:cNvPr>
        <xdr:cNvSpPr txBox="1"/>
      </xdr:nvSpPr>
      <xdr:spPr>
        <a:xfrm>
          <a:off x="0" y="2839187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583325</xdr:colOff>
      <xdr:row>17</xdr:row>
      <xdr:rowOff>11940</xdr:rowOff>
    </xdr:from>
    <xdr:to>
      <xdr:col>1</xdr:col>
      <xdr:colOff>81725</xdr:colOff>
      <xdr:row>17</xdr:row>
      <xdr:rowOff>11940</xdr:rowOff>
    </xdr:to>
    <xdr:cxnSp macro="">
      <xdr:nvCxnSpPr>
        <xdr:cNvPr id="16" name="直接连接符 15">
          <a:extLst>
            <a:ext uri="{FF2B5EF4-FFF2-40B4-BE49-F238E27FC236}">
              <a16:creationId xmlns:a16="http://schemas.microsoft.com/office/drawing/2014/main" id="{00000000-0008-0000-1B00-000010000000}"/>
            </a:ext>
          </a:extLst>
        </xdr:cNvPr>
        <xdr:cNvCxnSpPr/>
      </xdr:nvCxnSpPr>
      <xdr:spPr>
        <a:xfrm>
          <a:off x="583325" y="2991360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37708</xdr:colOff>
      <xdr:row>20</xdr:row>
      <xdr:rowOff>66772</xdr:rowOff>
    </xdr:from>
    <xdr:to>
      <xdr:col>2</xdr:col>
      <xdr:colOff>64004</xdr:colOff>
      <xdr:row>21</xdr:row>
      <xdr:rowOff>168511</xdr:rowOff>
    </xdr:to>
    <xdr:sp macro="" textlink="">
      <xdr:nvSpPr>
        <xdr:cNvPr id="17" name="文本框 33">
          <a:extLst>
            <a:ext uri="{FF2B5EF4-FFF2-40B4-BE49-F238E27FC236}">
              <a16:creationId xmlns:a16="http://schemas.microsoft.com/office/drawing/2014/main" id="{00000000-0008-0000-1B00-000011000000}"/>
            </a:ext>
          </a:extLst>
        </xdr:cNvPr>
        <xdr:cNvSpPr txBox="1"/>
      </xdr:nvSpPr>
      <xdr:spPr>
        <a:xfrm>
          <a:off x="37708" y="3571972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11433</xdr:colOff>
      <xdr:row>21</xdr:row>
      <xdr:rowOff>43685</xdr:rowOff>
    </xdr:from>
    <xdr:to>
      <xdr:col>1</xdr:col>
      <xdr:colOff>119433</xdr:colOff>
      <xdr:row>21</xdr:row>
      <xdr:rowOff>43685</xdr:rowOff>
    </xdr:to>
    <xdr:cxnSp macro="">
      <xdr:nvCxnSpPr>
        <xdr:cNvPr id="18" name="直接连接符 17">
          <a:extLst>
            <a:ext uri="{FF2B5EF4-FFF2-40B4-BE49-F238E27FC236}">
              <a16:creationId xmlns:a16="http://schemas.microsoft.com/office/drawing/2014/main" id="{00000000-0008-0000-1B00-000012000000}"/>
            </a:ext>
          </a:extLst>
        </xdr:cNvPr>
        <xdr:cNvCxnSpPr/>
      </xdr:nvCxnSpPr>
      <xdr:spPr>
        <a:xfrm>
          <a:off x="621033" y="3724145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600027</xdr:colOff>
      <xdr:row>9</xdr:row>
      <xdr:rowOff>45393</xdr:rowOff>
    </xdr:from>
    <xdr:to>
      <xdr:col>11</xdr:col>
      <xdr:colOff>317452</xdr:colOff>
      <xdr:row>10</xdr:row>
      <xdr:rowOff>147132</xdr:rowOff>
    </xdr:to>
    <xdr:sp macro="" textlink="">
      <xdr:nvSpPr>
        <xdr:cNvPr id="19" name="TextBox 7">
          <a:extLst>
            <a:ext uri="{FF2B5EF4-FFF2-40B4-BE49-F238E27FC236}">
              <a16:creationId xmlns:a16="http://schemas.microsoft.com/office/drawing/2014/main" id="{00000000-0008-0000-1B00-000013000000}"/>
            </a:ext>
          </a:extLst>
        </xdr:cNvPr>
        <xdr:cNvSpPr txBox="1">
          <a:spLocks noChangeArrowheads="1"/>
        </xdr:cNvSpPr>
      </xdr:nvSpPr>
      <xdr:spPr bwMode="auto">
        <a:xfrm>
          <a:off x="6086427" y="1622733"/>
          <a:ext cx="936625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Calibri"/>
            </a:rPr>
            <a:t>EZH2</a:t>
          </a:r>
          <a:endParaRPr lang="zh-CN" altLang="en-US" sz="1200">
            <a:solidFill>
              <a:prstClr val="black"/>
            </a:solidFill>
            <a:latin typeface="Calibri"/>
          </a:endParaRPr>
        </a:p>
      </xdr:txBody>
    </xdr:sp>
    <xdr:clientData/>
  </xdr:twoCellAnchor>
  <xdr:twoCellAnchor>
    <xdr:from>
      <xdr:col>9</xdr:col>
      <xdr:colOff>601615</xdr:colOff>
      <xdr:row>13</xdr:row>
      <xdr:rowOff>140348</xdr:rowOff>
    </xdr:from>
    <xdr:to>
      <xdr:col>11</xdr:col>
      <xdr:colOff>317452</xdr:colOff>
      <xdr:row>15</xdr:row>
      <xdr:rowOff>66827</xdr:rowOff>
    </xdr:to>
    <xdr:sp macro="" textlink="">
      <xdr:nvSpPr>
        <xdr:cNvPr id="20" name="TextBox 8">
          <a:extLst>
            <a:ext uri="{FF2B5EF4-FFF2-40B4-BE49-F238E27FC236}">
              <a16:creationId xmlns:a16="http://schemas.microsoft.com/office/drawing/2014/main" id="{00000000-0008-0000-1B00-000014000000}"/>
            </a:ext>
          </a:extLst>
        </xdr:cNvPr>
        <xdr:cNvSpPr txBox="1">
          <a:spLocks noChangeArrowheads="1"/>
        </xdr:cNvSpPr>
      </xdr:nvSpPr>
      <xdr:spPr bwMode="auto">
        <a:xfrm>
          <a:off x="6088015" y="2418728"/>
          <a:ext cx="93503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Calibri"/>
            </a:rPr>
            <a:t>MYC</a:t>
          </a:r>
          <a:endParaRPr lang="zh-CN" altLang="en-US" sz="1200">
            <a:solidFill>
              <a:prstClr val="black"/>
            </a:solidFill>
            <a:latin typeface="Calibri"/>
          </a:endParaRPr>
        </a:p>
      </xdr:txBody>
    </xdr:sp>
    <xdr:clientData/>
  </xdr:twoCellAnchor>
  <xdr:twoCellAnchor>
    <xdr:from>
      <xdr:col>9</xdr:col>
      <xdr:colOff>580825</xdr:colOff>
      <xdr:row>18</xdr:row>
      <xdr:rowOff>24889</xdr:rowOff>
    </xdr:from>
    <xdr:to>
      <xdr:col>12</xdr:col>
      <xdr:colOff>552250</xdr:colOff>
      <xdr:row>19</xdr:row>
      <xdr:rowOff>126628</xdr:rowOff>
    </xdr:to>
    <xdr:sp macro="" textlink="">
      <xdr:nvSpPr>
        <xdr:cNvPr id="21" name="TextBox 9">
          <a:extLst>
            <a:ext uri="{FF2B5EF4-FFF2-40B4-BE49-F238E27FC236}">
              <a16:creationId xmlns:a16="http://schemas.microsoft.com/office/drawing/2014/main" id="{00000000-0008-0000-1B00-000015000000}"/>
            </a:ext>
          </a:extLst>
        </xdr:cNvPr>
        <xdr:cNvSpPr txBox="1">
          <a:spLocks noChangeArrowheads="1"/>
        </xdr:cNvSpPr>
      </xdr:nvSpPr>
      <xdr:spPr bwMode="auto">
        <a:xfrm>
          <a:off x="6067225" y="3179569"/>
          <a:ext cx="1800225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Calibri"/>
            </a:rPr>
            <a:t>H3K27me3</a:t>
          </a:r>
          <a:endParaRPr lang="zh-CN" altLang="en-US" sz="1200">
            <a:solidFill>
              <a:prstClr val="black"/>
            </a:solidFill>
            <a:latin typeface="Calibri"/>
          </a:endParaRPr>
        </a:p>
      </xdr:txBody>
    </xdr:sp>
    <xdr:clientData/>
  </xdr:twoCellAnchor>
  <xdr:twoCellAnchor>
    <xdr:from>
      <xdr:col>9</xdr:col>
      <xdr:colOff>580824</xdr:colOff>
      <xdr:row>21</xdr:row>
      <xdr:rowOff>135961</xdr:rowOff>
    </xdr:from>
    <xdr:to>
      <xdr:col>12</xdr:col>
      <xdr:colOff>552249</xdr:colOff>
      <xdr:row>23</xdr:row>
      <xdr:rowOff>62440</xdr:rowOff>
    </xdr:to>
    <xdr:sp macro="" textlink="">
      <xdr:nvSpPr>
        <xdr:cNvPr id="22" name="TextBox 10">
          <a:extLst>
            <a:ext uri="{FF2B5EF4-FFF2-40B4-BE49-F238E27FC236}">
              <a16:creationId xmlns:a16="http://schemas.microsoft.com/office/drawing/2014/main" id="{00000000-0008-0000-1B00-000016000000}"/>
            </a:ext>
          </a:extLst>
        </xdr:cNvPr>
        <xdr:cNvSpPr txBox="1">
          <a:spLocks noChangeArrowheads="1"/>
        </xdr:cNvSpPr>
      </xdr:nvSpPr>
      <xdr:spPr bwMode="auto">
        <a:xfrm>
          <a:off x="6067224" y="3816421"/>
          <a:ext cx="1800225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Calibri"/>
            </a:rPr>
            <a:t>H3</a:t>
          </a:r>
          <a:endParaRPr lang="zh-CN" altLang="en-US" sz="1200">
            <a:solidFill>
              <a:prstClr val="black"/>
            </a:solidFill>
            <a:latin typeface="Calibri"/>
          </a:endParaRPr>
        </a:p>
      </xdr:txBody>
    </xdr:sp>
    <xdr:clientData/>
  </xdr:twoCellAnchor>
  <xdr:twoCellAnchor>
    <xdr:from>
      <xdr:col>8</xdr:col>
      <xdr:colOff>279308</xdr:colOff>
      <xdr:row>2</xdr:row>
      <xdr:rowOff>114300</xdr:rowOff>
    </xdr:from>
    <xdr:to>
      <xdr:col>11</xdr:col>
      <xdr:colOff>106271</xdr:colOff>
      <xdr:row>4</xdr:row>
      <xdr:rowOff>40779</xdr:rowOff>
    </xdr:to>
    <xdr:sp macro="" textlink="">
      <xdr:nvSpPr>
        <xdr:cNvPr id="23" name="TextBox 13">
          <a:extLst>
            <a:ext uri="{FF2B5EF4-FFF2-40B4-BE49-F238E27FC236}">
              <a16:creationId xmlns:a16="http://schemas.microsoft.com/office/drawing/2014/main" id="{00000000-0008-0000-1B00-000017000000}"/>
            </a:ext>
          </a:extLst>
        </xdr:cNvPr>
        <xdr:cNvSpPr txBox="1">
          <a:spLocks noChangeArrowheads="1"/>
        </xdr:cNvSpPr>
      </xdr:nvSpPr>
      <xdr:spPr bwMode="auto">
        <a:xfrm>
          <a:off x="5156108" y="464820"/>
          <a:ext cx="1655763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Calibri"/>
            </a:rPr>
            <a:t>NCI-H82</a:t>
          </a:r>
          <a:endParaRPr lang="zh-CN" altLang="en-US" sz="1200">
            <a:solidFill>
              <a:prstClr val="black"/>
            </a:solidFill>
            <a:latin typeface="Calibri"/>
          </a:endParaRPr>
        </a:p>
      </xdr:txBody>
    </xdr:sp>
    <xdr:clientData/>
  </xdr:twoCellAnchor>
  <xdr:twoCellAnchor>
    <xdr:from>
      <xdr:col>8</xdr:col>
      <xdr:colOff>7449</xdr:colOff>
      <xdr:row>4</xdr:row>
      <xdr:rowOff>74766</xdr:rowOff>
    </xdr:from>
    <xdr:to>
      <xdr:col>9</xdr:col>
      <xdr:colOff>580825</xdr:colOff>
      <xdr:row>4</xdr:row>
      <xdr:rowOff>74766</xdr:rowOff>
    </xdr:to>
    <xdr:cxnSp macro="">
      <xdr:nvCxnSpPr>
        <xdr:cNvPr id="24" name="直接连接符 23">
          <a:extLst>
            <a:ext uri="{FF2B5EF4-FFF2-40B4-BE49-F238E27FC236}">
              <a16:creationId xmlns:a16="http://schemas.microsoft.com/office/drawing/2014/main" id="{00000000-0008-0000-1B00-000018000000}"/>
            </a:ext>
          </a:extLst>
        </xdr:cNvPr>
        <xdr:cNvCxnSpPr>
          <a:cxnSpLocks/>
        </xdr:cNvCxnSpPr>
      </xdr:nvCxnSpPr>
      <xdr:spPr>
        <a:xfrm>
          <a:off x="4884249" y="775806"/>
          <a:ext cx="1182976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7</xdr:col>
      <xdr:colOff>479412</xdr:colOff>
      <xdr:row>4</xdr:row>
      <xdr:rowOff>128340</xdr:rowOff>
    </xdr:from>
    <xdr:to>
      <xdr:col>9</xdr:col>
      <xdr:colOff>303199</xdr:colOff>
      <xdr:row>6</xdr:row>
      <xdr:rowOff>54819</xdr:rowOff>
    </xdr:to>
    <xdr:sp macro="" textlink="">
      <xdr:nvSpPr>
        <xdr:cNvPr id="25" name="TextBox 16">
          <a:extLst>
            <a:ext uri="{FF2B5EF4-FFF2-40B4-BE49-F238E27FC236}">
              <a16:creationId xmlns:a16="http://schemas.microsoft.com/office/drawing/2014/main" id="{00000000-0008-0000-1B00-000019000000}"/>
            </a:ext>
          </a:extLst>
        </xdr:cNvPr>
        <xdr:cNvSpPr txBox="1">
          <a:spLocks noChangeArrowheads="1"/>
        </xdr:cNvSpPr>
      </xdr:nvSpPr>
      <xdr:spPr bwMode="auto">
        <a:xfrm rot="-2596929">
          <a:off x="4746612" y="829380"/>
          <a:ext cx="104298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Calibri"/>
            </a:rPr>
            <a:t>DMSO</a:t>
          </a:r>
          <a:endParaRPr lang="zh-CN" altLang="en-US" sz="1200">
            <a:solidFill>
              <a:prstClr val="black"/>
            </a:solidFill>
            <a:latin typeface="Calibri"/>
          </a:endParaRPr>
        </a:p>
      </xdr:txBody>
    </xdr:sp>
    <xdr:clientData/>
  </xdr:twoCellAnchor>
  <xdr:twoCellAnchor>
    <xdr:from>
      <xdr:col>8</xdr:col>
      <xdr:colOff>201296</xdr:colOff>
      <xdr:row>5</xdr:row>
      <xdr:rowOff>73943</xdr:rowOff>
    </xdr:from>
    <xdr:to>
      <xdr:col>9</xdr:col>
      <xdr:colOff>348594</xdr:colOff>
      <xdr:row>7</xdr:row>
      <xdr:rowOff>422</xdr:rowOff>
    </xdr:to>
    <xdr:sp macro="" textlink="">
      <xdr:nvSpPr>
        <xdr:cNvPr id="26" name="TextBox 17">
          <a:extLst>
            <a:ext uri="{FF2B5EF4-FFF2-40B4-BE49-F238E27FC236}">
              <a16:creationId xmlns:a16="http://schemas.microsoft.com/office/drawing/2014/main" id="{00000000-0008-0000-1B00-00001A000000}"/>
            </a:ext>
          </a:extLst>
        </xdr:cNvPr>
        <xdr:cNvSpPr txBox="1">
          <a:spLocks noChangeArrowheads="1"/>
        </xdr:cNvSpPr>
      </xdr:nvSpPr>
      <xdr:spPr bwMode="auto">
        <a:xfrm rot="-2596929">
          <a:off x="5078096" y="950243"/>
          <a:ext cx="756898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Calibri"/>
            </a:rPr>
            <a:t>DZNep</a:t>
          </a:r>
          <a:endParaRPr lang="zh-CN" altLang="en-US" sz="1200">
            <a:solidFill>
              <a:prstClr val="black"/>
            </a:solidFill>
            <a:latin typeface="Calibri"/>
          </a:endParaRPr>
        </a:p>
      </xdr:txBody>
    </xdr:sp>
    <xdr:clientData/>
  </xdr:twoCellAnchor>
  <xdr:twoCellAnchor>
    <xdr:from>
      <xdr:col>8</xdr:col>
      <xdr:colOff>453491</xdr:colOff>
      <xdr:row>4</xdr:row>
      <xdr:rowOff>103734</xdr:rowOff>
    </xdr:from>
    <xdr:to>
      <xdr:col>10</xdr:col>
      <xdr:colOff>467778</xdr:colOff>
      <xdr:row>6</xdr:row>
      <xdr:rowOff>30213</xdr:rowOff>
    </xdr:to>
    <xdr:sp macro="" textlink="">
      <xdr:nvSpPr>
        <xdr:cNvPr id="27" name="TextBox 18">
          <a:extLst>
            <a:ext uri="{FF2B5EF4-FFF2-40B4-BE49-F238E27FC236}">
              <a16:creationId xmlns:a16="http://schemas.microsoft.com/office/drawing/2014/main" id="{00000000-0008-0000-1B00-00001B000000}"/>
            </a:ext>
          </a:extLst>
        </xdr:cNvPr>
        <xdr:cNvSpPr txBox="1">
          <a:spLocks noChangeArrowheads="1"/>
        </xdr:cNvSpPr>
      </xdr:nvSpPr>
      <xdr:spPr bwMode="auto">
        <a:xfrm rot="-2596929">
          <a:off x="5330291" y="804774"/>
          <a:ext cx="123348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Calibri"/>
            </a:rPr>
            <a:t>GSK126</a:t>
          </a:r>
          <a:endParaRPr lang="zh-CN" altLang="en-US" sz="1200">
            <a:solidFill>
              <a:prstClr val="black"/>
            </a:solidFill>
            <a:latin typeface="Calibri"/>
          </a:endParaRPr>
        </a:p>
      </xdr:txBody>
    </xdr:sp>
    <xdr:clientData/>
  </xdr:twoCellAnchor>
  <xdr:twoCellAnchor editAs="oneCell">
    <xdr:from>
      <xdr:col>7</xdr:col>
      <xdr:colOff>334435</xdr:colOff>
      <xdr:row>7</xdr:row>
      <xdr:rowOff>132157</xdr:rowOff>
    </xdr:from>
    <xdr:to>
      <xdr:col>10</xdr:col>
      <xdr:colOff>44974</xdr:colOff>
      <xdr:row>11</xdr:row>
      <xdr:rowOff>127672</xdr:rowOff>
    </xdr:to>
    <xdr:pic>
      <xdr:nvPicPr>
        <xdr:cNvPr id="28" name="图片 27">
          <a:extLst>
            <a:ext uri="{FF2B5EF4-FFF2-40B4-BE49-F238E27FC236}">
              <a16:creationId xmlns:a16="http://schemas.microsoft.com/office/drawing/2014/main" id="{00000000-0008-0000-1B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601635" y="1358977"/>
          <a:ext cx="1539339" cy="696555"/>
        </a:xfrm>
        <a:prstGeom prst="rect">
          <a:avLst/>
        </a:prstGeom>
      </xdr:spPr>
    </xdr:pic>
    <xdr:clientData/>
  </xdr:twoCellAnchor>
  <xdr:twoCellAnchor editAs="oneCell">
    <xdr:from>
      <xdr:col>7</xdr:col>
      <xdr:colOff>321909</xdr:colOff>
      <xdr:row>12</xdr:row>
      <xdr:rowOff>33949</xdr:rowOff>
    </xdr:from>
    <xdr:to>
      <xdr:col>10</xdr:col>
      <xdr:colOff>46712</xdr:colOff>
      <xdr:row>16</xdr:row>
      <xdr:rowOff>34034</xdr:rowOff>
    </xdr:to>
    <xdr:pic>
      <xdr:nvPicPr>
        <xdr:cNvPr id="29" name="图片 28">
          <a:extLst>
            <a:ext uri="{FF2B5EF4-FFF2-40B4-BE49-F238E27FC236}">
              <a16:creationId xmlns:a16="http://schemas.microsoft.com/office/drawing/2014/main" id="{00000000-0008-0000-1B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89109" y="2137069"/>
          <a:ext cx="1553603" cy="701125"/>
        </a:xfrm>
        <a:prstGeom prst="rect">
          <a:avLst/>
        </a:prstGeom>
      </xdr:spPr>
    </xdr:pic>
    <xdr:clientData/>
  </xdr:twoCellAnchor>
  <xdr:twoCellAnchor editAs="oneCell">
    <xdr:from>
      <xdr:col>7</xdr:col>
      <xdr:colOff>334436</xdr:colOff>
      <xdr:row>21</xdr:row>
      <xdr:rowOff>20043</xdr:rowOff>
    </xdr:from>
    <xdr:to>
      <xdr:col>10</xdr:col>
      <xdr:colOff>44974</xdr:colOff>
      <xdr:row>24</xdr:row>
      <xdr:rowOff>3100</xdr:rowOff>
    </xdr:to>
    <xdr:pic>
      <xdr:nvPicPr>
        <xdr:cNvPr id="30" name="图片 29">
          <a:extLst>
            <a:ext uri="{FF2B5EF4-FFF2-40B4-BE49-F238E27FC236}">
              <a16:creationId xmlns:a16="http://schemas.microsoft.com/office/drawing/2014/main" id="{00000000-0008-0000-1B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601636" y="3700503"/>
          <a:ext cx="1539338" cy="508837"/>
        </a:xfrm>
        <a:prstGeom prst="rect">
          <a:avLst/>
        </a:prstGeom>
      </xdr:spPr>
    </xdr:pic>
    <xdr:clientData/>
  </xdr:twoCellAnchor>
  <xdr:twoCellAnchor editAs="oneCell">
    <xdr:from>
      <xdr:col>7</xdr:col>
      <xdr:colOff>334435</xdr:colOff>
      <xdr:row>16</xdr:row>
      <xdr:rowOff>123856</xdr:rowOff>
    </xdr:from>
    <xdr:to>
      <xdr:col>10</xdr:col>
      <xdr:colOff>26940</xdr:colOff>
      <xdr:row>20</xdr:row>
      <xdr:rowOff>123941</xdr:rowOff>
    </xdr:to>
    <xdr:pic>
      <xdr:nvPicPr>
        <xdr:cNvPr id="31" name="图片 30">
          <a:extLst>
            <a:ext uri="{FF2B5EF4-FFF2-40B4-BE49-F238E27FC236}">
              <a16:creationId xmlns:a16="http://schemas.microsoft.com/office/drawing/2014/main" id="{00000000-0008-0000-1B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601635" y="2928016"/>
          <a:ext cx="1521305" cy="701125"/>
        </a:xfrm>
        <a:prstGeom prst="rect">
          <a:avLst/>
        </a:prstGeom>
      </xdr:spPr>
    </xdr:pic>
    <xdr:clientData/>
  </xdr:twoCellAnchor>
  <xdr:twoCellAnchor>
    <xdr:from>
      <xdr:col>7</xdr:col>
      <xdr:colOff>555171</xdr:colOff>
      <xdr:row>17</xdr:row>
      <xdr:rowOff>78742</xdr:rowOff>
    </xdr:from>
    <xdr:to>
      <xdr:col>9</xdr:col>
      <xdr:colOff>175544</xdr:colOff>
      <xdr:row>19</xdr:row>
      <xdr:rowOff>170416</xdr:rowOff>
    </xdr:to>
    <xdr:sp macro="" textlink="">
      <xdr:nvSpPr>
        <xdr:cNvPr id="32" name="矩形 31">
          <a:extLst>
            <a:ext uri="{FF2B5EF4-FFF2-40B4-BE49-F238E27FC236}">
              <a16:creationId xmlns:a16="http://schemas.microsoft.com/office/drawing/2014/main" id="{00000000-0008-0000-1B00-000020000000}"/>
            </a:ext>
          </a:extLst>
        </xdr:cNvPr>
        <xdr:cNvSpPr/>
      </xdr:nvSpPr>
      <xdr:spPr>
        <a:xfrm>
          <a:off x="4822371" y="3058162"/>
          <a:ext cx="839573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6</xdr:col>
      <xdr:colOff>253677</xdr:colOff>
      <xdr:row>9</xdr:row>
      <xdr:rowOff>97496</xdr:rowOff>
    </xdr:from>
    <xdr:to>
      <xdr:col>8</xdr:col>
      <xdr:colOff>279973</xdr:colOff>
      <xdr:row>11</xdr:row>
      <xdr:rowOff>23975</xdr:rowOff>
    </xdr:to>
    <xdr:sp macro="" textlink="">
      <xdr:nvSpPr>
        <xdr:cNvPr id="33" name="文本框 17">
          <a:extLst>
            <a:ext uri="{FF2B5EF4-FFF2-40B4-BE49-F238E27FC236}">
              <a16:creationId xmlns:a16="http://schemas.microsoft.com/office/drawing/2014/main" id="{00000000-0008-0000-1B00-000021000000}"/>
            </a:ext>
          </a:extLst>
        </xdr:cNvPr>
        <xdr:cNvSpPr txBox="1"/>
      </xdr:nvSpPr>
      <xdr:spPr>
        <a:xfrm>
          <a:off x="3911277" y="1674836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255683</xdr:colOff>
      <xdr:row>10</xdr:row>
      <xdr:rowOff>83836</xdr:rowOff>
    </xdr:from>
    <xdr:to>
      <xdr:col>7</xdr:col>
      <xdr:colOff>363683</xdr:colOff>
      <xdr:row>10</xdr:row>
      <xdr:rowOff>83836</xdr:rowOff>
    </xdr:to>
    <xdr:cxnSp macro="">
      <xdr:nvCxnSpPr>
        <xdr:cNvPr id="34" name="直接连接符 33">
          <a:extLst>
            <a:ext uri="{FF2B5EF4-FFF2-40B4-BE49-F238E27FC236}">
              <a16:creationId xmlns:a16="http://schemas.microsoft.com/office/drawing/2014/main" id="{00000000-0008-0000-1B00-000022000000}"/>
            </a:ext>
          </a:extLst>
        </xdr:cNvPr>
        <xdr:cNvCxnSpPr/>
      </xdr:nvCxnSpPr>
      <xdr:spPr>
        <a:xfrm>
          <a:off x="4522883" y="1836436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238520</xdr:colOff>
      <xdr:row>14</xdr:row>
      <xdr:rowOff>135162</xdr:rowOff>
    </xdr:from>
    <xdr:to>
      <xdr:col>8</xdr:col>
      <xdr:colOff>264816</xdr:colOff>
      <xdr:row>16</xdr:row>
      <xdr:rowOff>61641</xdr:rowOff>
    </xdr:to>
    <xdr:sp macro="" textlink="">
      <xdr:nvSpPr>
        <xdr:cNvPr id="35" name="文本框 19">
          <a:extLst>
            <a:ext uri="{FF2B5EF4-FFF2-40B4-BE49-F238E27FC236}">
              <a16:creationId xmlns:a16="http://schemas.microsoft.com/office/drawing/2014/main" id="{00000000-0008-0000-1B00-000023000000}"/>
            </a:ext>
          </a:extLst>
        </xdr:cNvPr>
        <xdr:cNvSpPr txBox="1"/>
      </xdr:nvSpPr>
      <xdr:spPr>
        <a:xfrm>
          <a:off x="3896120" y="2588802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231099</xdr:colOff>
      <xdr:row>15</xdr:row>
      <xdr:rowOff>112075</xdr:rowOff>
    </xdr:from>
    <xdr:to>
      <xdr:col>7</xdr:col>
      <xdr:colOff>339099</xdr:colOff>
      <xdr:row>15</xdr:row>
      <xdr:rowOff>112075</xdr:rowOff>
    </xdr:to>
    <xdr:cxnSp macro="">
      <xdr:nvCxnSpPr>
        <xdr:cNvPr id="36" name="直接连接符 35">
          <a:extLst>
            <a:ext uri="{FF2B5EF4-FFF2-40B4-BE49-F238E27FC236}">
              <a16:creationId xmlns:a16="http://schemas.microsoft.com/office/drawing/2014/main" id="{00000000-0008-0000-1B00-000024000000}"/>
            </a:ext>
          </a:extLst>
        </xdr:cNvPr>
        <xdr:cNvCxnSpPr/>
      </xdr:nvCxnSpPr>
      <xdr:spPr>
        <a:xfrm>
          <a:off x="4498299" y="2740975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259182</xdr:colOff>
      <xdr:row>18</xdr:row>
      <xdr:rowOff>67513</xdr:rowOff>
    </xdr:from>
    <xdr:to>
      <xdr:col>8</xdr:col>
      <xdr:colOff>285478</xdr:colOff>
      <xdr:row>19</xdr:row>
      <xdr:rowOff>169252</xdr:rowOff>
    </xdr:to>
    <xdr:sp macro="" textlink="">
      <xdr:nvSpPr>
        <xdr:cNvPr id="37" name="文本框 21">
          <a:extLst>
            <a:ext uri="{FF2B5EF4-FFF2-40B4-BE49-F238E27FC236}">
              <a16:creationId xmlns:a16="http://schemas.microsoft.com/office/drawing/2014/main" id="{00000000-0008-0000-1B00-000025000000}"/>
            </a:ext>
          </a:extLst>
        </xdr:cNvPr>
        <xdr:cNvSpPr txBox="1"/>
      </xdr:nvSpPr>
      <xdr:spPr>
        <a:xfrm>
          <a:off x="3916782" y="3222193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232907</xdr:colOff>
      <xdr:row>19</xdr:row>
      <xdr:rowOff>44426</xdr:rowOff>
    </xdr:from>
    <xdr:to>
      <xdr:col>7</xdr:col>
      <xdr:colOff>340907</xdr:colOff>
      <xdr:row>19</xdr:row>
      <xdr:rowOff>44426</xdr:rowOff>
    </xdr:to>
    <xdr:cxnSp macro="">
      <xdr:nvCxnSpPr>
        <xdr:cNvPr id="38" name="直接连接符 37">
          <a:extLst>
            <a:ext uri="{FF2B5EF4-FFF2-40B4-BE49-F238E27FC236}">
              <a16:creationId xmlns:a16="http://schemas.microsoft.com/office/drawing/2014/main" id="{00000000-0008-0000-1B00-000026000000}"/>
            </a:ext>
          </a:extLst>
        </xdr:cNvPr>
        <xdr:cNvCxnSpPr/>
      </xdr:nvCxnSpPr>
      <xdr:spPr>
        <a:xfrm>
          <a:off x="4500107" y="3374366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228600</xdr:colOff>
      <xdr:row>21</xdr:row>
      <xdr:rowOff>165944</xdr:rowOff>
    </xdr:from>
    <xdr:to>
      <xdr:col>8</xdr:col>
      <xdr:colOff>254896</xdr:colOff>
      <xdr:row>23</xdr:row>
      <xdr:rowOff>92423</xdr:rowOff>
    </xdr:to>
    <xdr:sp macro="" textlink="">
      <xdr:nvSpPr>
        <xdr:cNvPr id="39" name="文本框 23">
          <a:extLst>
            <a:ext uri="{FF2B5EF4-FFF2-40B4-BE49-F238E27FC236}">
              <a16:creationId xmlns:a16="http://schemas.microsoft.com/office/drawing/2014/main" id="{00000000-0008-0000-1B00-000027000000}"/>
            </a:ext>
          </a:extLst>
        </xdr:cNvPr>
        <xdr:cNvSpPr txBox="1"/>
      </xdr:nvSpPr>
      <xdr:spPr>
        <a:xfrm>
          <a:off x="3886200" y="3846404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230606</xdr:colOff>
      <xdr:row>22</xdr:row>
      <xdr:rowOff>142857</xdr:rowOff>
    </xdr:from>
    <xdr:to>
      <xdr:col>7</xdr:col>
      <xdr:colOff>338606</xdr:colOff>
      <xdr:row>22</xdr:row>
      <xdr:rowOff>142857</xdr:rowOff>
    </xdr:to>
    <xdr:cxnSp macro="">
      <xdr:nvCxnSpPr>
        <xdr:cNvPr id="40" name="直接连接符 39">
          <a:extLst>
            <a:ext uri="{FF2B5EF4-FFF2-40B4-BE49-F238E27FC236}">
              <a16:creationId xmlns:a16="http://schemas.microsoft.com/office/drawing/2014/main" id="{00000000-0008-0000-1B00-000028000000}"/>
            </a:ext>
          </a:extLst>
        </xdr:cNvPr>
        <xdr:cNvCxnSpPr/>
      </xdr:nvCxnSpPr>
      <xdr:spPr>
        <a:xfrm>
          <a:off x="4497806" y="3998577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579341</xdr:colOff>
      <xdr:row>13</xdr:row>
      <xdr:rowOff>66470</xdr:rowOff>
    </xdr:from>
    <xdr:to>
      <xdr:col>9</xdr:col>
      <xdr:colOff>199714</xdr:colOff>
      <xdr:row>15</xdr:row>
      <xdr:rowOff>158144</xdr:rowOff>
    </xdr:to>
    <xdr:sp macro="" textlink="">
      <xdr:nvSpPr>
        <xdr:cNvPr id="41" name="矩形 40">
          <a:extLst>
            <a:ext uri="{FF2B5EF4-FFF2-40B4-BE49-F238E27FC236}">
              <a16:creationId xmlns:a16="http://schemas.microsoft.com/office/drawing/2014/main" id="{00000000-0008-0000-1B00-000029000000}"/>
            </a:ext>
          </a:extLst>
        </xdr:cNvPr>
        <xdr:cNvSpPr/>
      </xdr:nvSpPr>
      <xdr:spPr>
        <a:xfrm>
          <a:off x="4846541" y="2344850"/>
          <a:ext cx="839573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7</xdr:col>
      <xdr:colOff>541633</xdr:colOff>
      <xdr:row>8</xdr:row>
      <xdr:rowOff>142395</xdr:rowOff>
    </xdr:from>
    <xdr:to>
      <xdr:col>9</xdr:col>
      <xdr:colOff>162006</xdr:colOff>
      <xdr:row>11</xdr:row>
      <xdr:rowOff>58809</xdr:rowOff>
    </xdr:to>
    <xdr:sp macro="" textlink="">
      <xdr:nvSpPr>
        <xdr:cNvPr id="42" name="矩形 41">
          <a:extLst>
            <a:ext uri="{FF2B5EF4-FFF2-40B4-BE49-F238E27FC236}">
              <a16:creationId xmlns:a16="http://schemas.microsoft.com/office/drawing/2014/main" id="{00000000-0008-0000-1B00-00002A000000}"/>
            </a:ext>
          </a:extLst>
        </xdr:cNvPr>
        <xdr:cNvSpPr/>
      </xdr:nvSpPr>
      <xdr:spPr>
        <a:xfrm>
          <a:off x="4808833" y="1544475"/>
          <a:ext cx="839573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7</xdr:col>
      <xdr:colOff>551058</xdr:colOff>
      <xdr:row>21</xdr:row>
      <xdr:rowOff>39551</xdr:rowOff>
    </xdr:from>
    <xdr:to>
      <xdr:col>9</xdr:col>
      <xdr:colOff>171431</xdr:colOff>
      <xdr:row>23</xdr:row>
      <xdr:rowOff>131225</xdr:rowOff>
    </xdr:to>
    <xdr:sp macro="" textlink="">
      <xdr:nvSpPr>
        <xdr:cNvPr id="43" name="矩形 42">
          <a:extLst>
            <a:ext uri="{FF2B5EF4-FFF2-40B4-BE49-F238E27FC236}">
              <a16:creationId xmlns:a16="http://schemas.microsoft.com/office/drawing/2014/main" id="{00000000-0008-0000-1B00-00002B000000}"/>
            </a:ext>
          </a:extLst>
        </xdr:cNvPr>
        <xdr:cNvSpPr/>
      </xdr:nvSpPr>
      <xdr:spPr>
        <a:xfrm>
          <a:off x="4818258" y="3720011"/>
          <a:ext cx="839573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71427</xdr:colOff>
      <xdr:row>9</xdr:row>
      <xdr:rowOff>19781</xdr:rowOff>
    </xdr:from>
    <xdr:to>
      <xdr:col>4</xdr:col>
      <xdr:colOff>198969</xdr:colOff>
      <xdr:row>12</xdr:row>
      <xdr:rowOff>172616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81027" y="1597121"/>
          <a:ext cx="1956342" cy="678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84129</xdr:colOff>
      <xdr:row>4</xdr:row>
      <xdr:rowOff>84073</xdr:rowOff>
    </xdr:from>
    <xdr:to>
      <xdr:col>4</xdr:col>
      <xdr:colOff>347654</xdr:colOff>
      <xdr:row>6</xdr:row>
      <xdr:rowOff>10552</xdr:rowOff>
    </xdr:to>
    <xdr:sp macro="" textlink="">
      <xdr:nvSpPr>
        <xdr:cNvPr id="3" name="文本框 18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 txBox="1"/>
      </xdr:nvSpPr>
      <xdr:spPr>
        <a:xfrm>
          <a:off x="1303329" y="785113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Daudi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5160</xdr:colOff>
      <xdr:row>3</xdr:row>
      <xdr:rowOff>0</xdr:rowOff>
    </xdr:from>
    <xdr:to>
      <xdr:col>2</xdr:col>
      <xdr:colOff>282159</xdr:colOff>
      <xdr:row>9</xdr:row>
      <xdr:rowOff>39053</xdr:rowOff>
    </xdr:to>
    <xdr:sp macro="" textlink="">
      <xdr:nvSpPr>
        <xdr:cNvPr id="4" name="文本框 19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SpPr txBox="1"/>
      </xdr:nvSpPr>
      <xdr:spPr>
        <a:xfrm rot="17777654">
          <a:off x="817553" y="932587"/>
          <a:ext cx="1090613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Ctrl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529487</xdr:colOff>
      <xdr:row>6</xdr:row>
      <xdr:rowOff>14788</xdr:rowOff>
    </xdr:from>
    <xdr:to>
      <xdr:col>3</xdr:col>
      <xdr:colOff>358037</xdr:colOff>
      <xdr:row>6</xdr:row>
      <xdr:rowOff>14788</xdr:rowOff>
    </xdr:to>
    <xdr:cxnSp macro="">
      <xdr:nvCxnSpPr>
        <xdr:cNvPr id="5" name="直接连接符 4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CxnSpPr/>
      </xdr:nvCxnSpPr>
      <xdr:spPr>
        <a:xfrm>
          <a:off x="1139087" y="1066348"/>
          <a:ext cx="1047750" cy="0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2</xdr:col>
      <xdr:colOff>361461</xdr:colOff>
      <xdr:row>4</xdr:row>
      <xdr:rowOff>116783</xdr:rowOff>
    </xdr:from>
    <xdr:to>
      <xdr:col>3</xdr:col>
      <xdr:colOff>28860</xdr:colOff>
      <xdr:row>9</xdr:row>
      <xdr:rowOff>23120</xdr:rowOff>
    </xdr:to>
    <xdr:sp macro="" textlink="">
      <xdr:nvSpPr>
        <xdr:cNvPr id="6" name="文本框 21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SpPr txBox="1"/>
      </xdr:nvSpPr>
      <xdr:spPr>
        <a:xfrm rot="17777654">
          <a:off x="1327842" y="1070642"/>
          <a:ext cx="782637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sg#1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63705</xdr:colOff>
      <xdr:row>4</xdr:row>
      <xdr:rowOff>161796</xdr:rowOff>
    </xdr:from>
    <xdr:to>
      <xdr:col>3</xdr:col>
      <xdr:colOff>349043</xdr:colOff>
      <xdr:row>9</xdr:row>
      <xdr:rowOff>7373</xdr:rowOff>
    </xdr:to>
    <xdr:sp macro="" textlink="">
      <xdr:nvSpPr>
        <xdr:cNvPr id="7" name="文本框 22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SpPr txBox="1"/>
      </xdr:nvSpPr>
      <xdr:spPr>
        <a:xfrm rot="17777654">
          <a:off x="1674235" y="1081106"/>
          <a:ext cx="721877" cy="285338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sg#2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180076</xdr:colOff>
      <xdr:row>10</xdr:row>
      <xdr:rowOff>13394</xdr:rowOff>
    </xdr:from>
    <xdr:to>
      <xdr:col>6</xdr:col>
      <xdr:colOff>445188</xdr:colOff>
      <xdr:row>11</xdr:row>
      <xdr:rowOff>115133</xdr:rowOff>
    </xdr:to>
    <xdr:sp macro="" textlink="">
      <xdr:nvSpPr>
        <xdr:cNvPr id="8" name="文本框 24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SpPr txBox="1"/>
      </xdr:nvSpPr>
      <xdr:spPr>
        <a:xfrm>
          <a:off x="2618476" y="1755108"/>
          <a:ext cx="1484312" cy="27591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204765</xdr:colOff>
      <xdr:row>14</xdr:row>
      <xdr:rowOff>108620</xdr:rowOff>
    </xdr:from>
    <xdr:to>
      <xdr:col>6</xdr:col>
      <xdr:colOff>469877</xdr:colOff>
      <xdr:row>16</xdr:row>
      <xdr:rowOff>35099</xdr:rowOff>
    </xdr:to>
    <xdr:sp macro="" textlink="">
      <xdr:nvSpPr>
        <xdr:cNvPr id="9" name="文本框 25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SpPr txBox="1"/>
      </xdr:nvSpPr>
      <xdr:spPr>
        <a:xfrm>
          <a:off x="2643165" y="2547020"/>
          <a:ext cx="1484312" cy="27482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MYC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14772</xdr:colOff>
      <xdr:row>19</xdr:row>
      <xdr:rowOff>16894</xdr:rowOff>
    </xdr:from>
    <xdr:to>
      <xdr:col>6</xdr:col>
      <xdr:colOff>279884</xdr:colOff>
      <xdr:row>20</xdr:row>
      <xdr:rowOff>118633</xdr:rowOff>
    </xdr:to>
    <xdr:sp macro="" textlink="">
      <xdr:nvSpPr>
        <xdr:cNvPr id="10" name="文本框 26"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SpPr txBox="1"/>
      </xdr:nvSpPr>
      <xdr:spPr>
        <a:xfrm>
          <a:off x="2453172" y="3326151"/>
          <a:ext cx="1484312" cy="27591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actin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124410</xdr:colOff>
      <xdr:row>13</xdr:row>
      <xdr:rowOff>138197</xdr:rowOff>
    </xdr:from>
    <xdr:to>
      <xdr:col>4</xdr:col>
      <xdr:colOff>198969</xdr:colOff>
      <xdr:row>16</xdr:row>
      <xdr:rowOff>173526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34010" y="2416577"/>
          <a:ext cx="1903359" cy="5611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144740</xdr:colOff>
      <xdr:row>17</xdr:row>
      <xdr:rowOff>112823</xdr:rowOff>
    </xdr:from>
    <xdr:to>
      <xdr:col>4</xdr:col>
      <xdr:colOff>30763</xdr:colOff>
      <xdr:row>21</xdr:row>
      <xdr:rowOff>168511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00000000-0008-0000-1C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54340" y="3092243"/>
          <a:ext cx="1714823" cy="7567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10</xdr:row>
      <xdr:rowOff>175181</xdr:rowOff>
    </xdr:from>
    <xdr:to>
      <xdr:col>2</xdr:col>
      <xdr:colOff>26296</xdr:colOff>
      <xdr:row>12</xdr:row>
      <xdr:rowOff>101660</xdr:rowOff>
    </xdr:to>
    <xdr:sp macro="" textlink="">
      <xdr:nvSpPr>
        <xdr:cNvPr id="13" name="文本框 29">
          <a:extLst>
            <a:ext uri="{FF2B5EF4-FFF2-40B4-BE49-F238E27FC236}">
              <a16:creationId xmlns:a16="http://schemas.microsoft.com/office/drawing/2014/main" id="{00000000-0008-0000-1C00-00000D000000}"/>
            </a:ext>
          </a:extLst>
        </xdr:cNvPr>
        <xdr:cNvSpPr txBox="1"/>
      </xdr:nvSpPr>
      <xdr:spPr>
        <a:xfrm>
          <a:off x="0" y="1927781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583325</xdr:colOff>
      <xdr:row>11</xdr:row>
      <xdr:rowOff>152094</xdr:rowOff>
    </xdr:from>
    <xdr:to>
      <xdr:col>1</xdr:col>
      <xdr:colOff>81725</xdr:colOff>
      <xdr:row>11</xdr:row>
      <xdr:rowOff>152094</xdr:rowOff>
    </xdr:to>
    <xdr:cxnSp macro="">
      <xdr:nvCxnSpPr>
        <xdr:cNvPr id="14" name="直接连接符 13">
          <a:extLst>
            <a:ext uri="{FF2B5EF4-FFF2-40B4-BE49-F238E27FC236}">
              <a16:creationId xmlns:a16="http://schemas.microsoft.com/office/drawing/2014/main" id="{00000000-0008-0000-1C00-00000E000000}"/>
            </a:ext>
          </a:extLst>
        </xdr:cNvPr>
        <xdr:cNvCxnSpPr/>
      </xdr:nvCxnSpPr>
      <xdr:spPr>
        <a:xfrm>
          <a:off x="583325" y="2079954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25988</xdr:colOff>
      <xdr:row>15</xdr:row>
      <xdr:rowOff>87738</xdr:rowOff>
    </xdr:from>
    <xdr:to>
      <xdr:col>2</xdr:col>
      <xdr:colOff>52284</xdr:colOff>
      <xdr:row>17</xdr:row>
      <xdr:rowOff>14217</xdr:rowOff>
    </xdr:to>
    <xdr:sp macro="" textlink="">
      <xdr:nvSpPr>
        <xdr:cNvPr id="15" name="文本框 31">
          <a:extLst>
            <a:ext uri="{FF2B5EF4-FFF2-40B4-BE49-F238E27FC236}">
              <a16:creationId xmlns:a16="http://schemas.microsoft.com/office/drawing/2014/main" id="{00000000-0008-0000-1C00-00000F000000}"/>
            </a:ext>
          </a:extLst>
        </xdr:cNvPr>
        <xdr:cNvSpPr txBox="1"/>
      </xdr:nvSpPr>
      <xdr:spPr>
        <a:xfrm>
          <a:off x="25988" y="2716638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609313</xdr:colOff>
      <xdr:row>16</xdr:row>
      <xdr:rowOff>55223</xdr:rowOff>
    </xdr:from>
    <xdr:to>
      <xdr:col>1</xdr:col>
      <xdr:colOff>107713</xdr:colOff>
      <xdr:row>16</xdr:row>
      <xdr:rowOff>55223</xdr:rowOff>
    </xdr:to>
    <xdr:cxnSp macro="">
      <xdr:nvCxnSpPr>
        <xdr:cNvPr id="16" name="直接连接符 15">
          <a:extLst>
            <a:ext uri="{FF2B5EF4-FFF2-40B4-BE49-F238E27FC236}">
              <a16:creationId xmlns:a16="http://schemas.microsoft.com/office/drawing/2014/main" id="{00000000-0008-0000-1C00-000010000000}"/>
            </a:ext>
          </a:extLst>
        </xdr:cNvPr>
        <xdr:cNvCxnSpPr/>
      </xdr:nvCxnSpPr>
      <xdr:spPr>
        <a:xfrm>
          <a:off x="609313" y="2859383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63696</xdr:colOff>
      <xdr:row>19</xdr:row>
      <xdr:rowOff>128910</xdr:rowOff>
    </xdr:from>
    <xdr:to>
      <xdr:col>2</xdr:col>
      <xdr:colOff>89992</xdr:colOff>
      <xdr:row>21</xdr:row>
      <xdr:rowOff>55389</xdr:rowOff>
    </xdr:to>
    <xdr:sp macro="" textlink="">
      <xdr:nvSpPr>
        <xdr:cNvPr id="17" name="文本框 33">
          <a:extLst>
            <a:ext uri="{FF2B5EF4-FFF2-40B4-BE49-F238E27FC236}">
              <a16:creationId xmlns:a16="http://schemas.microsoft.com/office/drawing/2014/main" id="{00000000-0008-0000-1C00-000011000000}"/>
            </a:ext>
          </a:extLst>
        </xdr:cNvPr>
        <xdr:cNvSpPr txBox="1"/>
      </xdr:nvSpPr>
      <xdr:spPr>
        <a:xfrm>
          <a:off x="63696" y="3458850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37421</xdr:colOff>
      <xdr:row>20</xdr:row>
      <xdr:rowOff>105823</xdr:rowOff>
    </xdr:from>
    <xdr:to>
      <xdr:col>1</xdr:col>
      <xdr:colOff>145421</xdr:colOff>
      <xdr:row>20</xdr:row>
      <xdr:rowOff>105823</xdr:rowOff>
    </xdr:to>
    <xdr:cxnSp macro="">
      <xdr:nvCxnSpPr>
        <xdr:cNvPr id="18" name="直接连接符 17">
          <a:extLst>
            <a:ext uri="{FF2B5EF4-FFF2-40B4-BE49-F238E27FC236}">
              <a16:creationId xmlns:a16="http://schemas.microsoft.com/office/drawing/2014/main" id="{00000000-0008-0000-1C00-000012000000}"/>
            </a:ext>
          </a:extLst>
        </xdr:cNvPr>
        <xdr:cNvCxnSpPr/>
      </xdr:nvCxnSpPr>
      <xdr:spPr>
        <a:xfrm>
          <a:off x="647021" y="3611023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370561</xdr:colOff>
      <xdr:row>10</xdr:row>
      <xdr:rowOff>6025</xdr:rowOff>
    </xdr:from>
    <xdr:to>
      <xdr:col>3</xdr:col>
      <xdr:colOff>271242</xdr:colOff>
      <xdr:row>12</xdr:row>
      <xdr:rowOff>97699</xdr:rowOff>
    </xdr:to>
    <xdr:sp macro="" textlink="">
      <xdr:nvSpPr>
        <xdr:cNvPr id="19" name="矩形 18">
          <a:extLst>
            <a:ext uri="{FF2B5EF4-FFF2-40B4-BE49-F238E27FC236}">
              <a16:creationId xmlns:a16="http://schemas.microsoft.com/office/drawing/2014/main" id="{00000000-0008-0000-1C00-000013000000}"/>
            </a:ext>
          </a:extLst>
        </xdr:cNvPr>
        <xdr:cNvSpPr/>
      </xdr:nvSpPr>
      <xdr:spPr>
        <a:xfrm>
          <a:off x="980161" y="1758625"/>
          <a:ext cx="1119881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1</xdr:col>
      <xdr:colOff>339563</xdr:colOff>
      <xdr:row>14</xdr:row>
      <xdr:rowOff>12103</xdr:rowOff>
    </xdr:from>
    <xdr:to>
      <xdr:col>3</xdr:col>
      <xdr:colOff>240244</xdr:colOff>
      <xdr:row>16</xdr:row>
      <xdr:rowOff>103777</xdr:rowOff>
    </xdr:to>
    <xdr:sp macro="" textlink="">
      <xdr:nvSpPr>
        <xdr:cNvPr id="20" name="矩形 19">
          <a:extLst>
            <a:ext uri="{FF2B5EF4-FFF2-40B4-BE49-F238E27FC236}">
              <a16:creationId xmlns:a16="http://schemas.microsoft.com/office/drawing/2014/main" id="{00000000-0008-0000-1C00-000014000000}"/>
            </a:ext>
          </a:extLst>
        </xdr:cNvPr>
        <xdr:cNvSpPr/>
      </xdr:nvSpPr>
      <xdr:spPr>
        <a:xfrm>
          <a:off x="949163" y="2465743"/>
          <a:ext cx="1119881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10</xdr:col>
      <xdr:colOff>401907</xdr:colOff>
      <xdr:row>8</xdr:row>
      <xdr:rowOff>113973</xdr:rowOff>
    </xdr:from>
    <xdr:to>
      <xdr:col>12</xdr:col>
      <xdr:colOff>119332</xdr:colOff>
      <xdr:row>10</xdr:row>
      <xdr:rowOff>40452</xdr:rowOff>
    </xdr:to>
    <xdr:sp macro="" textlink="">
      <xdr:nvSpPr>
        <xdr:cNvPr id="21" name="TextBox 7">
          <a:extLst>
            <a:ext uri="{FF2B5EF4-FFF2-40B4-BE49-F238E27FC236}">
              <a16:creationId xmlns:a16="http://schemas.microsoft.com/office/drawing/2014/main" id="{00000000-0008-0000-1C00-000015000000}"/>
            </a:ext>
          </a:extLst>
        </xdr:cNvPr>
        <xdr:cNvSpPr txBox="1">
          <a:spLocks noChangeArrowheads="1"/>
        </xdr:cNvSpPr>
      </xdr:nvSpPr>
      <xdr:spPr bwMode="auto">
        <a:xfrm>
          <a:off x="6497907" y="1516053"/>
          <a:ext cx="936625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Calibri"/>
            </a:rPr>
            <a:t>EZH2</a:t>
          </a:r>
          <a:endParaRPr lang="zh-CN" altLang="en-US" sz="1200">
            <a:solidFill>
              <a:prstClr val="black"/>
            </a:solidFill>
            <a:latin typeface="Calibri"/>
          </a:endParaRPr>
        </a:p>
      </xdr:txBody>
    </xdr:sp>
    <xdr:clientData/>
  </xdr:twoCellAnchor>
  <xdr:twoCellAnchor>
    <xdr:from>
      <xdr:col>10</xdr:col>
      <xdr:colOff>403495</xdr:colOff>
      <xdr:row>13</xdr:row>
      <xdr:rowOff>33668</xdr:rowOff>
    </xdr:from>
    <xdr:to>
      <xdr:col>12</xdr:col>
      <xdr:colOff>119332</xdr:colOff>
      <xdr:row>14</xdr:row>
      <xdr:rowOff>135407</xdr:rowOff>
    </xdr:to>
    <xdr:sp macro="" textlink="">
      <xdr:nvSpPr>
        <xdr:cNvPr id="22" name="TextBox 8">
          <a:extLst>
            <a:ext uri="{FF2B5EF4-FFF2-40B4-BE49-F238E27FC236}">
              <a16:creationId xmlns:a16="http://schemas.microsoft.com/office/drawing/2014/main" id="{00000000-0008-0000-1C00-000016000000}"/>
            </a:ext>
          </a:extLst>
        </xdr:cNvPr>
        <xdr:cNvSpPr txBox="1">
          <a:spLocks noChangeArrowheads="1"/>
        </xdr:cNvSpPr>
      </xdr:nvSpPr>
      <xdr:spPr bwMode="auto">
        <a:xfrm>
          <a:off x="6499495" y="2312048"/>
          <a:ext cx="93503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Calibri"/>
            </a:rPr>
            <a:t>MYC</a:t>
          </a:r>
          <a:endParaRPr lang="zh-CN" altLang="en-US" sz="1200">
            <a:solidFill>
              <a:prstClr val="black"/>
            </a:solidFill>
            <a:latin typeface="Calibri"/>
          </a:endParaRPr>
        </a:p>
      </xdr:txBody>
    </xdr:sp>
    <xdr:clientData/>
  </xdr:twoCellAnchor>
  <xdr:twoCellAnchor>
    <xdr:from>
      <xdr:col>10</xdr:col>
      <xdr:colOff>382705</xdr:colOff>
      <xdr:row>17</xdr:row>
      <xdr:rowOff>93469</xdr:rowOff>
    </xdr:from>
    <xdr:to>
      <xdr:col>13</xdr:col>
      <xdr:colOff>354130</xdr:colOff>
      <xdr:row>19</xdr:row>
      <xdr:rowOff>19948</xdr:rowOff>
    </xdr:to>
    <xdr:sp macro="" textlink="">
      <xdr:nvSpPr>
        <xdr:cNvPr id="23" name="TextBox 9">
          <a:extLst>
            <a:ext uri="{FF2B5EF4-FFF2-40B4-BE49-F238E27FC236}">
              <a16:creationId xmlns:a16="http://schemas.microsoft.com/office/drawing/2014/main" id="{00000000-0008-0000-1C00-000017000000}"/>
            </a:ext>
          </a:extLst>
        </xdr:cNvPr>
        <xdr:cNvSpPr txBox="1">
          <a:spLocks noChangeArrowheads="1"/>
        </xdr:cNvSpPr>
      </xdr:nvSpPr>
      <xdr:spPr bwMode="auto">
        <a:xfrm>
          <a:off x="6478705" y="3072889"/>
          <a:ext cx="1800225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Calibri"/>
            </a:rPr>
            <a:t>H3K27me3</a:t>
          </a:r>
          <a:endParaRPr lang="zh-CN" altLang="en-US" sz="1200">
            <a:solidFill>
              <a:prstClr val="black"/>
            </a:solidFill>
            <a:latin typeface="Calibri"/>
          </a:endParaRPr>
        </a:p>
      </xdr:txBody>
    </xdr:sp>
    <xdr:clientData/>
  </xdr:twoCellAnchor>
  <xdr:twoCellAnchor>
    <xdr:from>
      <xdr:col>10</xdr:col>
      <xdr:colOff>382704</xdr:colOff>
      <xdr:row>21</xdr:row>
      <xdr:rowOff>29281</xdr:rowOff>
    </xdr:from>
    <xdr:to>
      <xdr:col>13</xdr:col>
      <xdr:colOff>354129</xdr:colOff>
      <xdr:row>22</xdr:row>
      <xdr:rowOff>131020</xdr:rowOff>
    </xdr:to>
    <xdr:sp macro="" textlink="">
      <xdr:nvSpPr>
        <xdr:cNvPr id="24" name="TextBox 10">
          <a:extLst>
            <a:ext uri="{FF2B5EF4-FFF2-40B4-BE49-F238E27FC236}">
              <a16:creationId xmlns:a16="http://schemas.microsoft.com/office/drawing/2014/main" id="{00000000-0008-0000-1C00-000018000000}"/>
            </a:ext>
          </a:extLst>
        </xdr:cNvPr>
        <xdr:cNvSpPr txBox="1">
          <a:spLocks noChangeArrowheads="1"/>
        </xdr:cNvSpPr>
      </xdr:nvSpPr>
      <xdr:spPr bwMode="auto">
        <a:xfrm>
          <a:off x="6478704" y="3709741"/>
          <a:ext cx="1800225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Calibri"/>
            </a:rPr>
            <a:t>H3</a:t>
          </a:r>
          <a:endParaRPr lang="zh-CN" altLang="en-US" sz="1200">
            <a:solidFill>
              <a:prstClr val="black"/>
            </a:solidFill>
            <a:latin typeface="Calibri"/>
          </a:endParaRPr>
        </a:p>
      </xdr:txBody>
    </xdr:sp>
    <xdr:clientData/>
  </xdr:twoCellAnchor>
  <xdr:twoCellAnchor>
    <xdr:from>
      <xdr:col>9</xdr:col>
      <xdr:colOff>81188</xdr:colOff>
      <xdr:row>2</xdr:row>
      <xdr:rowOff>7620</xdr:rowOff>
    </xdr:from>
    <xdr:to>
      <xdr:col>11</xdr:col>
      <xdr:colOff>517751</xdr:colOff>
      <xdr:row>3</xdr:row>
      <xdr:rowOff>109359</xdr:rowOff>
    </xdr:to>
    <xdr:sp macro="" textlink="">
      <xdr:nvSpPr>
        <xdr:cNvPr id="25" name="TextBox 13">
          <a:extLst>
            <a:ext uri="{FF2B5EF4-FFF2-40B4-BE49-F238E27FC236}">
              <a16:creationId xmlns:a16="http://schemas.microsoft.com/office/drawing/2014/main" id="{00000000-0008-0000-1C00-000019000000}"/>
            </a:ext>
          </a:extLst>
        </xdr:cNvPr>
        <xdr:cNvSpPr txBox="1">
          <a:spLocks noChangeArrowheads="1"/>
        </xdr:cNvSpPr>
      </xdr:nvSpPr>
      <xdr:spPr bwMode="auto">
        <a:xfrm>
          <a:off x="5567588" y="358140"/>
          <a:ext cx="1655763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Calibri"/>
            </a:rPr>
            <a:t>Daudi</a:t>
          </a:r>
          <a:endParaRPr lang="zh-CN" altLang="en-US" sz="1200">
            <a:solidFill>
              <a:prstClr val="black"/>
            </a:solidFill>
            <a:latin typeface="Calibri"/>
          </a:endParaRPr>
        </a:p>
      </xdr:txBody>
    </xdr:sp>
    <xdr:clientData/>
  </xdr:twoCellAnchor>
  <xdr:twoCellAnchor>
    <xdr:from>
      <xdr:col>8</xdr:col>
      <xdr:colOff>418929</xdr:colOff>
      <xdr:row>3</xdr:row>
      <xdr:rowOff>143346</xdr:rowOff>
    </xdr:from>
    <xdr:to>
      <xdr:col>10</xdr:col>
      <xdr:colOff>382705</xdr:colOff>
      <xdr:row>3</xdr:row>
      <xdr:rowOff>143346</xdr:rowOff>
    </xdr:to>
    <xdr:cxnSp macro="">
      <xdr:nvCxnSpPr>
        <xdr:cNvPr id="26" name="直接连接符 25">
          <a:extLst>
            <a:ext uri="{FF2B5EF4-FFF2-40B4-BE49-F238E27FC236}">
              <a16:creationId xmlns:a16="http://schemas.microsoft.com/office/drawing/2014/main" id="{00000000-0008-0000-1C00-00001A000000}"/>
            </a:ext>
          </a:extLst>
        </xdr:cNvPr>
        <xdr:cNvCxnSpPr>
          <a:cxnSpLocks/>
        </xdr:cNvCxnSpPr>
      </xdr:nvCxnSpPr>
      <xdr:spPr>
        <a:xfrm>
          <a:off x="5295729" y="669126"/>
          <a:ext cx="1182976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8</xdr:col>
      <xdr:colOff>281292</xdr:colOff>
      <xdr:row>4</xdr:row>
      <xdr:rowOff>21660</xdr:rowOff>
    </xdr:from>
    <xdr:to>
      <xdr:col>10</xdr:col>
      <xdr:colOff>105079</xdr:colOff>
      <xdr:row>5</xdr:row>
      <xdr:rowOff>123399</xdr:rowOff>
    </xdr:to>
    <xdr:sp macro="" textlink="">
      <xdr:nvSpPr>
        <xdr:cNvPr id="27" name="TextBox 16">
          <a:extLst>
            <a:ext uri="{FF2B5EF4-FFF2-40B4-BE49-F238E27FC236}">
              <a16:creationId xmlns:a16="http://schemas.microsoft.com/office/drawing/2014/main" id="{00000000-0008-0000-1C00-00001B000000}"/>
            </a:ext>
          </a:extLst>
        </xdr:cNvPr>
        <xdr:cNvSpPr txBox="1">
          <a:spLocks noChangeArrowheads="1"/>
        </xdr:cNvSpPr>
      </xdr:nvSpPr>
      <xdr:spPr bwMode="auto">
        <a:xfrm rot="-2596929">
          <a:off x="5158092" y="722700"/>
          <a:ext cx="104298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Calibri"/>
            </a:rPr>
            <a:t>DMSO</a:t>
          </a:r>
          <a:endParaRPr lang="zh-CN" altLang="en-US" sz="1200">
            <a:solidFill>
              <a:prstClr val="black"/>
            </a:solidFill>
            <a:latin typeface="Calibri"/>
          </a:endParaRPr>
        </a:p>
      </xdr:txBody>
    </xdr:sp>
    <xdr:clientData/>
  </xdr:twoCellAnchor>
  <xdr:twoCellAnchor>
    <xdr:from>
      <xdr:col>9</xdr:col>
      <xdr:colOff>3176</xdr:colOff>
      <xdr:row>4</xdr:row>
      <xdr:rowOff>142523</xdr:rowOff>
    </xdr:from>
    <xdr:to>
      <xdr:col>10</xdr:col>
      <xdr:colOff>150474</xdr:colOff>
      <xdr:row>6</xdr:row>
      <xdr:rowOff>69002</xdr:rowOff>
    </xdr:to>
    <xdr:sp macro="" textlink="">
      <xdr:nvSpPr>
        <xdr:cNvPr id="28" name="TextBox 17">
          <a:extLst>
            <a:ext uri="{FF2B5EF4-FFF2-40B4-BE49-F238E27FC236}">
              <a16:creationId xmlns:a16="http://schemas.microsoft.com/office/drawing/2014/main" id="{00000000-0008-0000-1C00-00001C000000}"/>
            </a:ext>
          </a:extLst>
        </xdr:cNvPr>
        <xdr:cNvSpPr txBox="1">
          <a:spLocks noChangeArrowheads="1"/>
        </xdr:cNvSpPr>
      </xdr:nvSpPr>
      <xdr:spPr bwMode="auto">
        <a:xfrm rot="-2596929">
          <a:off x="5489576" y="843563"/>
          <a:ext cx="756898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Calibri"/>
            </a:rPr>
            <a:t>DZNep</a:t>
          </a:r>
          <a:endParaRPr lang="zh-CN" altLang="en-US" sz="1200">
            <a:solidFill>
              <a:prstClr val="black"/>
            </a:solidFill>
            <a:latin typeface="Calibri"/>
          </a:endParaRPr>
        </a:p>
      </xdr:txBody>
    </xdr:sp>
    <xdr:clientData/>
  </xdr:twoCellAnchor>
  <xdr:twoCellAnchor>
    <xdr:from>
      <xdr:col>9</xdr:col>
      <xdr:colOff>255371</xdr:colOff>
      <xdr:row>3</xdr:row>
      <xdr:rowOff>172314</xdr:rowOff>
    </xdr:from>
    <xdr:to>
      <xdr:col>11</xdr:col>
      <xdr:colOff>269658</xdr:colOff>
      <xdr:row>5</xdr:row>
      <xdr:rowOff>98793</xdr:rowOff>
    </xdr:to>
    <xdr:sp macro="" textlink="">
      <xdr:nvSpPr>
        <xdr:cNvPr id="29" name="TextBox 18">
          <a:extLst>
            <a:ext uri="{FF2B5EF4-FFF2-40B4-BE49-F238E27FC236}">
              <a16:creationId xmlns:a16="http://schemas.microsoft.com/office/drawing/2014/main" id="{00000000-0008-0000-1C00-00001D000000}"/>
            </a:ext>
          </a:extLst>
        </xdr:cNvPr>
        <xdr:cNvSpPr txBox="1">
          <a:spLocks noChangeArrowheads="1"/>
        </xdr:cNvSpPr>
      </xdr:nvSpPr>
      <xdr:spPr bwMode="auto">
        <a:xfrm rot="-2596929">
          <a:off x="5741771" y="698094"/>
          <a:ext cx="123348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Calibri"/>
            </a:rPr>
            <a:t>GSK126</a:t>
          </a:r>
          <a:endParaRPr lang="zh-CN" altLang="en-US" sz="1200">
            <a:solidFill>
              <a:prstClr val="black"/>
            </a:solidFill>
            <a:latin typeface="Calibri"/>
          </a:endParaRPr>
        </a:p>
      </xdr:txBody>
    </xdr:sp>
    <xdr:clientData/>
  </xdr:twoCellAnchor>
  <xdr:twoCellAnchor editAs="oneCell">
    <xdr:from>
      <xdr:col>8</xdr:col>
      <xdr:colOff>165563</xdr:colOff>
      <xdr:row>7</xdr:row>
      <xdr:rowOff>25477</xdr:rowOff>
    </xdr:from>
    <xdr:to>
      <xdr:col>10</xdr:col>
      <xdr:colOff>499966</xdr:colOff>
      <xdr:row>11</xdr:row>
      <xdr:rowOff>20992</xdr:rowOff>
    </xdr:to>
    <xdr:pic>
      <xdr:nvPicPr>
        <xdr:cNvPr id="30" name="图片 29">
          <a:extLst>
            <a:ext uri="{FF2B5EF4-FFF2-40B4-BE49-F238E27FC236}">
              <a16:creationId xmlns:a16="http://schemas.microsoft.com/office/drawing/2014/main" id="{00000000-0008-0000-1C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042363" y="1252297"/>
          <a:ext cx="1553603" cy="696555"/>
        </a:xfrm>
        <a:prstGeom prst="rect">
          <a:avLst/>
        </a:prstGeom>
      </xdr:spPr>
    </xdr:pic>
    <xdr:clientData/>
  </xdr:twoCellAnchor>
  <xdr:twoCellAnchor editAs="oneCell">
    <xdr:from>
      <xdr:col>8</xdr:col>
      <xdr:colOff>165563</xdr:colOff>
      <xdr:row>11</xdr:row>
      <xdr:rowOff>116745</xdr:rowOff>
    </xdr:from>
    <xdr:to>
      <xdr:col>10</xdr:col>
      <xdr:colOff>458192</xdr:colOff>
      <xdr:row>15</xdr:row>
      <xdr:rowOff>62486</xdr:rowOff>
    </xdr:to>
    <xdr:pic>
      <xdr:nvPicPr>
        <xdr:cNvPr id="31" name="图片 30">
          <a:extLst>
            <a:ext uri="{FF2B5EF4-FFF2-40B4-BE49-F238E27FC236}">
              <a16:creationId xmlns:a16="http://schemas.microsoft.com/office/drawing/2014/main" id="{00000000-0008-0000-1C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042363" y="2044605"/>
          <a:ext cx="1511829" cy="646781"/>
        </a:xfrm>
        <a:prstGeom prst="rect">
          <a:avLst/>
        </a:prstGeom>
      </xdr:spPr>
    </xdr:pic>
    <xdr:clientData/>
  </xdr:twoCellAnchor>
  <xdr:twoCellAnchor editAs="oneCell">
    <xdr:from>
      <xdr:col>8</xdr:col>
      <xdr:colOff>140486</xdr:colOff>
      <xdr:row>20</xdr:row>
      <xdr:rowOff>88623</xdr:rowOff>
    </xdr:from>
    <xdr:to>
      <xdr:col>10</xdr:col>
      <xdr:colOff>382704</xdr:colOff>
      <xdr:row>24</xdr:row>
      <xdr:rowOff>4379</xdr:rowOff>
    </xdr:to>
    <xdr:pic>
      <xdr:nvPicPr>
        <xdr:cNvPr id="32" name="图片 31">
          <a:extLst>
            <a:ext uri="{FF2B5EF4-FFF2-40B4-BE49-F238E27FC236}">
              <a16:creationId xmlns:a16="http://schemas.microsoft.com/office/drawing/2014/main" id="{00000000-0008-0000-1C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017286" y="3593823"/>
          <a:ext cx="1461418" cy="616796"/>
        </a:xfrm>
        <a:prstGeom prst="rect">
          <a:avLst/>
        </a:prstGeom>
      </xdr:spPr>
    </xdr:pic>
    <xdr:clientData/>
  </xdr:twoCellAnchor>
  <xdr:twoCellAnchor editAs="oneCell">
    <xdr:from>
      <xdr:col>8</xdr:col>
      <xdr:colOff>155355</xdr:colOff>
      <xdr:row>16</xdr:row>
      <xdr:rowOff>17176</xdr:rowOff>
    </xdr:from>
    <xdr:to>
      <xdr:col>10</xdr:col>
      <xdr:colOff>419380</xdr:colOff>
      <xdr:row>20</xdr:row>
      <xdr:rowOff>17261</xdr:rowOff>
    </xdr:to>
    <xdr:pic>
      <xdr:nvPicPr>
        <xdr:cNvPr id="33" name="图片 32">
          <a:extLst>
            <a:ext uri="{FF2B5EF4-FFF2-40B4-BE49-F238E27FC236}">
              <a16:creationId xmlns:a16="http://schemas.microsoft.com/office/drawing/2014/main" id="{00000000-0008-0000-1C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032155" y="2821336"/>
          <a:ext cx="1483225" cy="701125"/>
        </a:xfrm>
        <a:prstGeom prst="rect">
          <a:avLst/>
        </a:prstGeom>
      </xdr:spPr>
    </xdr:pic>
    <xdr:clientData/>
  </xdr:twoCellAnchor>
  <xdr:twoCellAnchor>
    <xdr:from>
      <xdr:col>8</xdr:col>
      <xdr:colOff>415740</xdr:colOff>
      <xdr:row>16</xdr:row>
      <xdr:rowOff>146158</xdr:rowOff>
    </xdr:from>
    <xdr:to>
      <xdr:col>10</xdr:col>
      <xdr:colOff>36113</xdr:colOff>
      <xdr:row>19</xdr:row>
      <xdr:rowOff>62572</xdr:rowOff>
    </xdr:to>
    <xdr:sp macro="" textlink="">
      <xdr:nvSpPr>
        <xdr:cNvPr id="34" name="矩形 33">
          <a:extLst>
            <a:ext uri="{FF2B5EF4-FFF2-40B4-BE49-F238E27FC236}">
              <a16:creationId xmlns:a16="http://schemas.microsoft.com/office/drawing/2014/main" id="{00000000-0008-0000-1C00-000022000000}"/>
            </a:ext>
          </a:extLst>
        </xdr:cNvPr>
        <xdr:cNvSpPr/>
      </xdr:nvSpPr>
      <xdr:spPr>
        <a:xfrm>
          <a:off x="5292540" y="2950318"/>
          <a:ext cx="839573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7</xdr:col>
      <xdr:colOff>55557</xdr:colOff>
      <xdr:row>8</xdr:row>
      <xdr:rowOff>166076</xdr:rowOff>
    </xdr:from>
    <xdr:to>
      <xdr:col>9</xdr:col>
      <xdr:colOff>81853</xdr:colOff>
      <xdr:row>10</xdr:row>
      <xdr:rowOff>92555</xdr:rowOff>
    </xdr:to>
    <xdr:sp macro="" textlink="">
      <xdr:nvSpPr>
        <xdr:cNvPr id="35" name="文本框 17">
          <a:extLst>
            <a:ext uri="{FF2B5EF4-FFF2-40B4-BE49-F238E27FC236}">
              <a16:creationId xmlns:a16="http://schemas.microsoft.com/office/drawing/2014/main" id="{00000000-0008-0000-1C00-000023000000}"/>
            </a:ext>
          </a:extLst>
        </xdr:cNvPr>
        <xdr:cNvSpPr txBox="1"/>
      </xdr:nvSpPr>
      <xdr:spPr>
        <a:xfrm>
          <a:off x="4322757" y="1568156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57563</xdr:colOff>
      <xdr:row>9</xdr:row>
      <xdr:rowOff>152416</xdr:rowOff>
    </xdr:from>
    <xdr:to>
      <xdr:col>8</xdr:col>
      <xdr:colOff>165563</xdr:colOff>
      <xdr:row>9</xdr:row>
      <xdr:rowOff>152416</xdr:rowOff>
    </xdr:to>
    <xdr:cxnSp macro="">
      <xdr:nvCxnSpPr>
        <xdr:cNvPr id="36" name="直接连接符 35">
          <a:extLst>
            <a:ext uri="{FF2B5EF4-FFF2-40B4-BE49-F238E27FC236}">
              <a16:creationId xmlns:a16="http://schemas.microsoft.com/office/drawing/2014/main" id="{00000000-0008-0000-1C00-000024000000}"/>
            </a:ext>
          </a:extLst>
        </xdr:cNvPr>
        <xdr:cNvCxnSpPr/>
      </xdr:nvCxnSpPr>
      <xdr:spPr>
        <a:xfrm>
          <a:off x="4934363" y="1729756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40400</xdr:colOff>
      <xdr:row>14</xdr:row>
      <xdr:rowOff>28482</xdr:rowOff>
    </xdr:from>
    <xdr:to>
      <xdr:col>9</xdr:col>
      <xdr:colOff>66696</xdr:colOff>
      <xdr:row>15</xdr:row>
      <xdr:rowOff>130221</xdr:rowOff>
    </xdr:to>
    <xdr:sp macro="" textlink="">
      <xdr:nvSpPr>
        <xdr:cNvPr id="37" name="文本框 19">
          <a:extLst>
            <a:ext uri="{FF2B5EF4-FFF2-40B4-BE49-F238E27FC236}">
              <a16:creationId xmlns:a16="http://schemas.microsoft.com/office/drawing/2014/main" id="{00000000-0008-0000-1C00-000025000000}"/>
            </a:ext>
          </a:extLst>
        </xdr:cNvPr>
        <xdr:cNvSpPr txBox="1"/>
      </xdr:nvSpPr>
      <xdr:spPr>
        <a:xfrm>
          <a:off x="4307600" y="2482122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32979</xdr:colOff>
      <xdr:row>15</xdr:row>
      <xdr:rowOff>5395</xdr:rowOff>
    </xdr:from>
    <xdr:to>
      <xdr:col>8</xdr:col>
      <xdr:colOff>140979</xdr:colOff>
      <xdr:row>15</xdr:row>
      <xdr:rowOff>5395</xdr:rowOff>
    </xdr:to>
    <xdr:cxnSp macro="">
      <xdr:nvCxnSpPr>
        <xdr:cNvPr id="38" name="直接连接符 37">
          <a:extLst>
            <a:ext uri="{FF2B5EF4-FFF2-40B4-BE49-F238E27FC236}">
              <a16:creationId xmlns:a16="http://schemas.microsoft.com/office/drawing/2014/main" id="{00000000-0008-0000-1C00-000026000000}"/>
            </a:ext>
          </a:extLst>
        </xdr:cNvPr>
        <xdr:cNvCxnSpPr/>
      </xdr:nvCxnSpPr>
      <xdr:spPr>
        <a:xfrm>
          <a:off x="4909779" y="2634295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61062</xdr:colOff>
      <xdr:row>17</xdr:row>
      <xdr:rowOff>136093</xdr:rowOff>
    </xdr:from>
    <xdr:to>
      <xdr:col>9</xdr:col>
      <xdr:colOff>87358</xdr:colOff>
      <xdr:row>19</xdr:row>
      <xdr:rowOff>62572</xdr:rowOff>
    </xdr:to>
    <xdr:sp macro="" textlink="">
      <xdr:nvSpPr>
        <xdr:cNvPr id="39" name="文本框 21">
          <a:extLst>
            <a:ext uri="{FF2B5EF4-FFF2-40B4-BE49-F238E27FC236}">
              <a16:creationId xmlns:a16="http://schemas.microsoft.com/office/drawing/2014/main" id="{00000000-0008-0000-1C00-000027000000}"/>
            </a:ext>
          </a:extLst>
        </xdr:cNvPr>
        <xdr:cNvSpPr txBox="1"/>
      </xdr:nvSpPr>
      <xdr:spPr>
        <a:xfrm>
          <a:off x="4328262" y="3115513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34787</xdr:colOff>
      <xdr:row>18</xdr:row>
      <xdr:rowOff>113006</xdr:rowOff>
    </xdr:from>
    <xdr:to>
      <xdr:col>8</xdr:col>
      <xdr:colOff>142787</xdr:colOff>
      <xdr:row>18</xdr:row>
      <xdr:rowOff>113006</xdr:rowOff>
    </xdr:to>
    <xdr:cxnSp macro="">
      <xdr:nvCxnSpPr>
        <xdr:cNvPr id="40" name="直接连接符 39">
          <a:extLst>
            <a:ext uri="{FF2B5EF4-FFF2-40B4-BE49-F238E27FC236}">
              <a16:creationId xmlns:a16="http://schemas.microsoft.com/office/drawing/2014/main" id="{00000000-0008-0000-1C00-000028000000}"/>
            </a:ext>
          </a:extLst>
        </xdr:cNvPr>
        <xdr:cNvCxnSpPr/>
      </xdr:nvCxnSpPr>
      <xdr:spPr>
        <a:xfrm>
          <a:off x="4911587" y="3267686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</xdr:colOff>
      <xdr:row>21</xdr:row>
      <xdr:rowOff>96972</xdr:rowOff>
    </xdr:from>
    <xdr:to>
      <xdr:col>9</xdr:col>
      <xdr:colOff>56776</xdr:colOff>
      <xdr:row>23</xdr:row>
      <xdr:rowOff>23451</xdr:rowOff>
    </xdr:to>
    <xdr:sp macro="" textlink="">
      <xdr:nvSpPr>
        <xdr:cNvPr id="41" name="文本框 23">
          <a:extLst>
            <a:ext uri="{FF2B5EF4-FFF2-40B4-BE49-F238E27FC236}">
              <a16:creationId xmlns:a16="http://schemas.microsoft.com/office/drawing/2014/main" id="{00000000-0008-0000-1C00-000029000000}"/>
            </a:ext>
          </a:extLst>
        </xdr:cNvPr>
        <xdr:cNvSpPr txBox="1"/>
      </xdr:nvSpPr>
      <xdr:spPr>
        <a:xfrm>
          <a:off x="4297680" y="3777432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32486</xdr:colOff>
      <xdr:row>22</xdr:row>
      <xdr:rowOff>73885</xdr:rowOff>
    </xdr:from>
    <xdr:to>
      <xdr:col>8</xdr:col>
      <xdr:colOff>140486</xdr:colOff>
      <xdr:row>22</xdr:row>
      <xdr:rowOff>73885</xdr:rowOff>
    </xdr:to>
    <xdr:cxnSp macro="">
      <xdr:nvCxnSpPr>
        <xdr:cNvPr id="42" name="直接连接符 41">
          <a:extLst>
            <a:ext uri="{FF2B5EF4-FFF2-40B4-BE49-F238E27FC236}">
              <a16:creationId xmlns:a16="http://schemas.microsoft.com/office/drawing/2014/main" id="{00000000-0008-0000-1C00-00002A000000}"/>
            </a:ext>
          </a:extLst>
        </xdr:cNvPr>
        <xdr:cNvCxnSpPr/>
      </xdr:nvCxnSpPr>
      <xdr:spPr>
        <a:xfrm>
          <a:off x="4909286" y="3929605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415740</xdr:colOff>
      <xdr:row>12</xdr:row>
      <xdr:rowOff>88981</xdr:rowOff>
    </xdr:from>
    <xdr:to>
      <xdr:col>10</xdr:col>
      <xdr:colOff>36113</xdr:colOff>
      <xdr:row>15</xdr:row>
      <xdr:rowOff>5395</xdr:rowOff>
    </xdr:to>
    <xdr:sp macro="" textlink="">
      <xdr:nvSpPr>
        <xdr:cNvPr id="43" name="矩形 42">
          <a:extLst>
            <a:ext uri="{FF2B5EF4-FFF2-40B4-BE49-F238E27FC236}">
              <a16:creationId xmlns:a16="http://schemas.microsoft.com/office/drawing/2014/main" id="{00000000-0008-0000-1C00-00002B000000}"/>
            </a:ext>
          </a:extLst>
        </xdr:cNvPr>
        <xdr:cNvSpPr/>
      </xdr:nvSpPr>
      <xdr:spPr>
        <a:xfrm>
          <a:off x="5292540" y="2192101"/>
          <a:ext cx="839573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8</xdr:col>
      <xdr:colOff>416581</xdr:colOff>
      <xdr:row>7</xdr:row>
      <xdr:rowOff>162881</xdr:rowOff>
    </xdr:from>
    <xdr:to>
      <xdr:col>10</xdr:col>
      <xdr:colOff>36954</xdr:colOff>
      <xdr:row>10</xdr:row>
      <xdr:rowOff>79295</xdr:rowOff>
    </xdr:to>
    <xdr:sp macro="" textlink="">
      <xdr:nvSpPr>
        <xdr:cNvPr id="44" name="矩形 43">
          <a:extLst>
            <a:ext uri="{FF2B5EF4-FFF2-40B4-BE49-F238E27FC236}">
              <a16:creationId xmlns:a16="http://schemas.microsoft.com/office/drawing/2014/main" id="{00000000-0008-0000-1C00-00002C000000}"/>
            </a:ext>
          </a:extLst>
        </xdr:cNvPr>
        <xdr:cNvSpPr/>
      </xdr:nvSpPr>
      <xdr:spPr>
        <a:xfrm>
          <a:off x="5293381" y="1389701"/>
          <a:ext cx="839573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8</xdr:col>
      <xdr:colOff>307129</xdr:colOff>
      <xdr:row>20</xdr:row>
      <xdr:rowOff>146243</xdr:rowOff>
    </xdr:from>
    <xdr:to>
      <xdr:col>9</xdr:col>
      <xdr:colOff>537102</xdr:colOff>
      <xdr:row>23</xdr:row>
      <xdr:rowOff>62657</xdr:rowOff>
    </xdr:to>
    <xdr:sp macro="" textlink="">
      <xdr:nvSpPr>
        <xdr:cNvPr id="45" name="矩形 44">
          <a:extLst>
            <a:ext uri="{FF2B5EF4-FFF2-40B4-BE49-F238E27FC236}">
              <a16:creationId xmlns:a16="http://schemas.microsoft.com/office/drawing/2014/main" id="{00000000-0008-0000-1C00-00002D000000}"/>
            </a:ext>
          </a:extLst>
        </xdr:cNvPr>
        <xdr:cNvSpPr/>
      </xdr:nvSpPr>
      <xdr:spPr>
        <a:xfrm>
          <a:off x="5183929" y="3651443"/>
          <a:ext cx="839573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98625</xdr:colOff>
      <xdr:row>6</xdr:row>
      <xdr:rowOff>56573</xdr:rowOff>
    </xdr:from>
    <xdr:to>
      <xdr:col>5</xdr:col>
      <xdr:colOff>499040</xdr:colOff>
      <xdr:row>24</xdr:row>
      <xdr:rowOff>67753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7825" y="1108133"/>
          <a:ext cx="2229215" cy="3165860"/>
        </a:xfrm>
        <a:prstGeom prst="rect">
          <a:avLst/>
        </a:prstGeom>
      </xdr:spPr>
    </xdr:pic>
    <xdr:clientData/>
  </xdr:twoCellAnchor>
  <xdr:twoCellAnchor>
    <xdr:from>
      <xdr:col>1</xdr:col>
      <xdr:colOff>141405</xdr:colOff>
      <xdr:row>4</xdr:row>
      <xdr:rowOff>57658</xdr:rowOff>
    </xdr:from>
    <xdr:to>
      <xdr:col>7</xdr:col>
      <xdr:colOff>516055</xdr:colOff>
      <xdr:row>5</xdr:row>
      <xdr:rowOff>159397</xdr:rowOff>
    </xdr:to>
    <xdr:sp macro="" textlink="">
      <xdr:nvSpPr>
        <xdr:cNvPr id="3" name="文本框 56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 txBox="1">
          <a:spLocks noChangeArrowheads="1"/>
        </xdr:cNvSpPr>
      </xdr:nvSpPr>
      <xdr:spPr bwMode="auto">
        <a:xfrm>
          <a:off x="751005" y="758698"/>
          <a:ext cx="4032250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spcBef>
              <a:spcPct val="0"/>
            </a:spcBef>
            <a:buFontTx/>
            <a:buNone/>
          </a:pPr>
          <a:r>
            <a:rPr lang="en-US" altLang="zh-CN" sz="1200">
              <a:latin typeface="Arial" panose="020B0604020202020204" pitchFamily="34" charset="0"/>
            </a:rPr>
            <a:t>DNA/RNAse                -       +</a:t>
          </a:r>
          <a:endParaRPr lang="zh-CN" altLang="en-US" sz="1200">
            <a:latin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66439</xdr:colOff>
      <xdr:row>15</xdr:row>
      <xdr:rowOff>43309</xdr:rowOff>
    </xdr:from>
    <xdr:to>
      <xdr:col>3</xdr:col>
      <xdr:colOff>92735</xdr:colOff>
      <xdr:row>16</xdr:row>
      <xdr:rowOff>145048</xdr:rowOff>
    </xdr:to>
    <xdr:sp macro="" textlink="">
      <xdr:nvSpPr>
        <xdr:cNvPr id="4" name="文本框 6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SpPr txBox="1"/>
      </xdr:nvSpPr>
      <xdr:spPr>
        <a:xfrm>
          <a:off x="676039" y="2672209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2000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574350</xdr:colOff>
      <xdr:row>16</xdr:row>
      <xdr:rowOff>10795</xdr:rowOff>
    </xdr:from>
    <xdr:to>
      <xdr:col>2</xdr:col>
      <xdr:colOff>72750</xdr:colOff>
      <xdr:row>16</xdr:row>
      <xdr:rowOff>10795</xdr:rowOff>
    </xdr:to>
    <xdr:cxnSp macro="">
      <xdr:nvCxnSpPr>
        <xdr:cNvPr id="5" name="直接连接符 4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CxnSpPr/>
      </xdr:nvCxnSpPr>
      <xdr:spPr>
        <a:xfrm>
          <a:off x="1183950" y="2814955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12</xdr:row>
      <xdr:rowOff>37693</xdr:rowOff>
    </xdr:from>
    <xdr:to>
      <xdr:col>3</xdr:col>
      <xdr:colOff>26296</xdr:colOff>
      <xdr:row>13</xdr:row>
      <xdr:rowOff>139432</xdr:rowOff>
    </xdr:to>
    <xdr:sp macro="" textlink="">
      <xdr:nvSpPr>
        <xdr:cNvPr id="6" name="文本框 8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SpPr txBox="1"/>
      </xdr:nvSpPr>
      <xdr:spPr>
        <a:xfrm>
          <a:off x="609600" y="2140813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10000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573900</xdr:colOff>
      <xdr:row>13</xdr:row>
      <xdr:rowOff>5179</xdr:rowOff>
    </xdr:from>
    <xdr:to>
      <xdr:col>2</xdr:col>
      <xdr:colOff>72300</xdr:colOff>
      <xdr:row>13</xdr:row>
      <xdr:rowOff>5179</xdr:rowOff>
    </xdr:to>
    <xdr:cxnSp macro="">
      <xdr:nvCxnSpPr>
        <xdr:cNvPr id="7" name="直接连接符 6"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CxnSpPr/>
      </xdr:nvCxnSpPr>
      <xdr:spPr>
        <a:xfrm>
          <a:off x="1183500" y="2283559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158360</xdr:colOff>
      <xdr:row>19</xdr:row>
      <xdr:rowOff>4661</xdr:rowOff>
    </xdr:from>
    <xdr:to>
      <xdr:col>3</xdr:col>
      <xdr:colOff>184656</xdr:colOff>
      <xdr:row>20</xdr:row>
      <xdr:rowOff>106400</xdr:rowOff>
    </xdr:to>
    <xdr:sp macro="" textlink="">
      <xdr:nvSpPr>
        <xdr:cNvPr id="8" name="文本框 10"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SpPr txBox="1"/>
      </xdr:nvSpPr>
      <xdr:spPr>
        <a:xfrm>
          <a:off x="767960" y="3334601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300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581428</xdr:colOff>
      <xdr:row>19</xdr:row>
      <xdr:rowOff>147407</xdr:rowOff>
    </xdr:from>
    <xdr:to>
      <xdr:col>2</xdr:col>
      <xdr:colOff>79828</xdr:colOff>
      <xdr:row>19</xdr:row>
      <xdr:rowOff>147407</xdr:rowOff>
    </xdr:to>
    <xdr:cxnSp macro="">
      <xdr:nvCxnSpPr>
        <xdr:cNvPr id="9" name="直接连接符 8">
          <a:extLst>
            <a:ext uri="{FF2B5EF4-FFF2-40B4-BE49-F238E27FC236}">
              <a16:creationId xmlns:a16="http://schemas.microsoft.com/office/drawing/2014/main" id="{00000000-0008-0000-1D00-000009000000}"/>
            </a:ext>
          </a:extLst>
        </xdr:cNvPr>
        <xdr:cNvCxnSpPr/>
      </xdr:nvCxnSpPr>
      <xdr:spPr>
        <a:xfrm>
          <a:off x="1191028" y="3477347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252596</xdr:colOff>
      <xdr:row>4</xdr:row>
      <xdr:rowOff>6309</xdr:rowOff>
    </xdr:from>
    <xdr:to>
      <xdr:col>5</xdr:col>
      <xdr:colOff>23210</xdr:colOff>
      <xdr:row>4</xdr:row>
      <xdr:rowOff>6309</xdr:rowOff>
    </xdr:to>
    <xdr:cxnSp macro="">
      <xdr:nvCxnSpPr>
        <xdr:cNvPr id="10" name="直接连接符 9">
          <a:extLst>
            <a:ext uri="{FF2B5EF4-FFF2-40B4-BE49-F238E27FC236}">
              <a16:creationId xmlns:a16="http://schemas.microsoft.com/office/drawing/2014/main" id="{00000000-0008-0000-1D00-00000A000000}"/>
            </a:ext>
          </a:extLst>
        </xdr:cNvPr>
        <xdr:cNvCxnSpPr>
          <a:cxnSpLocks/>
        </xdr:cNvCxnSpPr>
      </xdr:nvCxnSpPr>
      <xdr:spPr>
        <a:xfrm>
          <a:off x="2081396" y="707349"/>
          <a:ext cx="989814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3</xdr:col>
      <xdr:colOff>124671</xdr:colOff>
      <xdr:row>2</xdr:row>
      <xdr:rowOff>38100</xdr:rowOff>
    </xdr:from>
    <xdr:to>
      <xdr:col>5</xdr:col>
      <xdr:colOff>150967</xdr:colOff>
      <xdr:row>3</xdr:row>
      <xdr:rowOff>139839</xdr:rowOff>
    </xdr:to>
    <xdr:sp macro="" textlink="">
      <xdr:nvSpPr>
        <xdr:cNvPr id="11" name="文本框 15">
          <a:extLst>
            <a:ext uri="{FF2B5EF4-FFF2-40B4-BE49-F238E27FC236}">
              <a16:creationId xmlns:a16="http://schemas.microsoft.com/office/drawing/2014/main" id="{00000000-0008-0000-1D00-00000B000000}"/>
            </a:ext>
          </a:extLst>
        </xdr:cNvPr>
        <xdr:cNvSpPr txBox="1"/>
      </xdr:nvSpPr>
      <xdr:spPr>
        <a:xfrm>
          <a:off x="1953471" y="388620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Kelly cell lysate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101880</xdr:colOff>
      <xdr:row>7</xdr:row>
      <xdr:rowOff>169926</xdr:rowOff>
    </xdr:from>
    <xdr:to>
      <xdr:col>4</xdr:col>
      <xdr:colOff>502295</xdr:colOff>
      <xdr:row>25</xdr:row>
      <xdr:rowOff>166246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1480" y="1396746"/>
          <a:ext cx="2229215" cy="3151000"/>
        </a:xfrm>
        <a:prstGeom prst="rect">
          <a:avLst/>
        </a:prstGeom>
      </xdr:spPr>
    </xdr:pic>
    <xdr:clientData/>
  </xdr:twoCellAnchor>
  <xdr:twoCellAnchor>
    <xdr:from>
      <xdr:col>0</xdr:col>
      <xdr:colOff>141405</xdr:colOff>
      <xdr:row>5</xdr:row>
      <xdr:rowOff>163581</xdr:rowOff>
    </xdr:from>
    <xdr:to>
      <xdr:col>6</xdr:col>
      <xdr:colOff>516055</xdr:colOff>
      <xdr:row>7</xdr:row>
      <xdr:rowOff>90060</xdr:rowOff>
    </xdr:to>
    <xdr:sp macro="" textlink="">
      <xdr:nvSpPr>
        <xdr:cNvPr id="3" name="文本框 56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SpPr txBox="1">
          <a:spLocks noChangeArrowheads="1"/>
        </xdr:cNvSpPr>
      </xdr:nvSpPr>
      <xdr:spPr bwMode="auto">
        <a:xfrm>
          <a:off x="141405" y="1039881"/>
          <a:ext cx="4032250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spcBef>
              <a:spcPct val="0"/>
            </a:spcBef>
            <a:buFontTx/>
            <a:buNone/>
          </a:pPr>
          <a:r>
            <a:rPr lang="en-US" altLang="zh-CN" sz="1200">
              <a:latin typeface="Arial" panose="020B0604020202020204" pitchFamily="34" charset="0"/>
            </a:rPr>
            <a:t>DNA/RNAse                -       +</a:t>
          </a:r>
          <a:endParaRPr lang="zh-CN" altLang="en-US" sz="120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66439</xdr:colOff>
      <xdr:row>16</xdr:row>
      <xdr:rowOff>83244</xdr:rowOff>
    </xdr:from>
    <xdr:to>
      <xdr:col>2</xdr:col>
      <xdr:colOff>92735</xdr:colOff>
      <xdr:row>18</xdr:row>
      <xdr:rowOff>9723</xdr:rowOff>
    </xdr:to>
    <xdr:sp macro="" textlink="">
      <xdr:nvSpPr>
        <xdr:cNvPr id="4" name="文本框 5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SpPr txBox="1"/>
      </xdr:nvSpPr>
      <xdr:spPr>
        <a:xfrm>
          <a:off x="66439" y="2887404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2000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574350</xdr:colOff>
      <xdr:row>17</xdr:row>
      <xdr:rowOff>50730</xdr:rowOff>
    </xdr:from>
    <xdr:to>
      <xdr:col>1</xdr:col>
      <xdr:colOff>72750</xdr:colOff>
      <xdr:row>17</xdr:row>
      <xdr:rowOff>50730</xdr:rowOff>
    </xdr:to>
    <xdr:cxnSp macro="">
      <xdr:nvCxnSpPr>
        <xdr:cNvPr id="5" name="直接连接符 4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CxnSpPr/>
      </xdr:nvCxnSpPr>
      <xdr:spPr>
        <a:xfrm>
          <a:off x="574350" y="3030150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</xdr:row>
      <xdr:rowOff>171895</xdr:rowOff>
    </xdr:from>
    <xdr:to>
      <xdr:col>2</xdr:col>
      <xdr:colOff>26296</xdr:colOff>
      <xdr:row>15</xdr:row>
      <xdr:rowOff>98374</xdr:rowOff>
    </xdr:to>
    <xdr:sp macro="" textlink="">
      <xdr:nvSpPr>
        <xdr:cNvPr id="6" name="文本框 7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 txBox="1"/>
      </xdr:nvSpPr>
      <xdr:spPr>
        <a:xfrm>
          <a:off x="0" y="2450275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10000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573900</xdr:colOff>
      <xdr:row>14</xdr:row>
      <xdr:rowOff>139381</xdr:rowOff>
    </xdr:from>
    <xdr:to>
      <xdr:col>1</xdr:col>
      <xdr:colOff>72300</xdr:colOff>
      <xdr:row>14</xdr:row>
      <xdr:rowOff>139381</xdr:rowOff>
    </xdr:to>
    <xdr:cxnSp macro="">
      <xdr:nvCxnSpPr>
        <xdr:cNvPr id="7" name="直接连接符 6"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CxnSpPr/>
      </xdr:nvCxnSpPr>
      <xdr:spPr>
        <a:xfrm>
          <a:off x="573900" y="2593021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158360</xdr:colOff>
      <xdr:row>20</xdr:row>
      <xdr:rowOff>120004</xdr:rowOff>
    </xdr:from>
    <xdr:to>
      <xdr:col>2</xdr:col>
      <xdr:colOff>184656</xdr:colOff>
      <xdr:row>22</xdr:row>
      <xdr:rowOff>46483</xdr:rowOff>
    </xdr:to>
    <xdr:sp macro="" textlink="">
      <xdr:nvSpPr>
        <xdr:cNvPr id="8" name="文本框 9">
          <a:extLst>
            <a:ext uri="{FF2B5EF4-FFF2-40B4-BE49-F238E27FC236}">
              <a16:creationId xmlns:a16="http://schemas.microsoft.com/office/drawing/2014/main" id="{00000000-0008-0000-1E00-000008000000}"/>
            </a:ext>
          </a:extLst>
        </xdr:cNvPr>
        <xdr:cNvSpPr txBox="1"/>
      </xdr:nvSpPr>
      <xdr:spPr>
        <a:xfrm>
          <a:off x="158360" y="3625204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300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581428</xdr:colOff>
      <xdr:row>21</xdr:row>
      <xdr:rowOff>87490</xdr:rowOff>
    </xdr:from>
    <xdr:to>
      <xdr:col>1</xdr:col>
      <xdr:colOff>79828</xdr:colOff>
      <xdr:row>21</xdr:row>
      <xdr:rowOff>87490</xdr:rowOff>
    </xdr:to>
    <xdr:cxnSp macro="">
      <xdr:nvCxnSpPr>
        <xdr:cNvPr id="9" name="直接连接符 8">
          <a:extLst>
            <a:ext uri="{FF2B5EF4-FFF2-40B4-BE49-F238E27FC236}">
              <a16:creationId xmlns:a16="http://schemas.microsoft.com/office/drawing/2014/main" id="{00000000-0008-0000-1E00-000009000000}"/>
            </a:ext>
          </a:extLst>
        </xdr:cNvPr>
        <xdr:cNvCxnSpPr/>
      </xdr:nvCxnSpPr>
      <xdr:spPr>
        <a:xfrm>
          <a:off x="581428" y="3767950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252596</xdr:colOff>
      <xdr:row>5</xdr:row>
      <xdr:rowOff>112232</xdr:rowOff>
    </xdr:from>
    <xdr:to>
      <xdr:col>4</xdr:col>
      <xdr:colOff>152400</xdr:colOff>
      <xdr:row>5</xdr:row>
      <xdr:rowOff>112232</xdr:rowOff>
    </xdr:to>
    <xdr:cxnSp macro="">
      <xdr:nvCxnSpPr>
        <xdr:cNvPr id="10" name="直接连接符 9">
          <a:extLst>
            <a:ext uri="{FF2B5EF4-FFF2-40B4-BE49-F238E27FC236}">
              <a16:creationId xmlns:a16="http://schemas.microsoft.com/office/drawing/2014/main" id="{00000000-0008-0000-1E00-00000A000000}"/>
            </a:ext>
          </a:extLst>
        </xdr:cNvPr>
        <xdr:cNvCxnSpPr>
          <a:cxnSpLocks/>
        </xdr:cNvCxnSpPr>
      </xdr:nvCxnSpPr>
      <xdr:spPr>
        <a:xfrm>
          <a:off x="1471796" y="988532"/>
          <a:ext cx="1119004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2</xdr:col>
      <xdr:colOff>60254</xdr:colOff>
      <xdr:row>3</xdr:row>
      <xdr:rowOff>159263</xdr:rowOff>
    </xdr:from>
    <xdr:to>
      <xdr:col>5</xdr:col>
      <xdr:colOff>22860</xdr:colOff>
      <xdr:row>5</xdr:row>
      <xdr:rowOff>78112</xdr:rowOff>
    </xdr:to>
    <xdr:sp macro="" textlink="">
      <xdr:nvSpPr>
        <xdr:cNvPr id="11" name="文本框 12">
          <a:extLst>
            <a:ext uri="{FF2B5EF4-FFF2-40B4-BE49-F238E27FC236}">
              <a16:creationId xmlns:a16="http://schemas.microsoft.com/office/drawing/2014/main" id="{00000000-0008-0000-1E00-00000B000000}"/>
            </a:ext>
          </a:extLst>
        </xdr:cNvPr>
        <xdr:cNvSpPr txBox="1"/>
      </xdr:nvSpPr>
      <xdr:spPr>
        <a:xfrm>
          <a:off x="1279454" y="685043"/>
          <a:ext cx="1791406" cy="26936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NCI-H2171 cell lysate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9</xdr:col>
      <xdr:colOff>266645</xdr:colOff>
      <xdr:row>14</xdr:row>
      <xdr:rowOff>56809</xdr:rowOff>
    </xdr:from>
    <xdr:to>
      <xdr:col>12</xdr:col>
      <xdr:colOff>166631</xdr:colOff>
      <xdr:row>18</xdr:row>
      <xdr:rowOff>134533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00000000-0008-0000-1E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753045" y="2510449"/>
          <a:ext cx="1728786" cy="778764"/>
        </a:xfrm>
        <a:prstGeom prst="rect">
          <a:avLst/>
        </a:prstGeom>
      </xdr:spPr>
    </xdr:pic>
    <xdr:clientData/>
  </xdr:twoCellAnchor>
  <xdr:twoCellAnchor editAs="oneCell">
    <xdr:from>
      <xdr:col>9</xdr:col>
      <xdr:colOff>252896</xdr:colOff>
      <xdr:row>22</xdr:row>
      <xdr:rowOff>105105</xdr:rowOff>
    </xdr:from>
    <xdr:to>
      <xdr:col>12</xdr:col>
      <xdr:colOff>166631</xdr:colOff>
      <xdr:row>25</xdr:row>
      <xdr:rowOff>108152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00000000-0008-0000-1E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739296" y="3960825"/>
          <a:ext cx="1742535" cy="528827"/>
        </a:xfrm>
        <a:prstGeom prst="rect">
          <a:avLst/>
        </a:prstGeom>
      </xdr:spPr>
    </xdr:pic>
    <xdr:clientData/>
  </xdr:twoCellAnchor>
  <xdr:twoCellAnchor editAs="oneCell">
    <xdr:from>
      <xdr:col>9</xdr:col>
      <xdr:colOff>266645</xdr:colOff>
      <xdr:row>9</xdr:row>
      <xdr:rowOff>47943</xdr:rowOff>
    </xdr:from>
    <xdr:to>
      <xdr:col>12</xdr:col>
      <xdr:colOff>166632</xdr:colOff>
      <xdr:row>13</xdr:row>
      <xdr:rowOff>144971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00000000-0008-0000-1E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753045" y="1625283"/>
          <a:ext cx="1728787" cy="798068"/>
        </a:xfrm>
        <a:prstGeom prst="rect">
          <a:avLst/>
        </a:prstGeom>
      </xdr:spPr>
    </xdr:pic>
    <xdr:clientData/>
  </xdr:twoCellAnchor>
  <xdr:twoCellAnchor editAs="oneCell">
    <xdr:from>
      <xdr:col>9</xdr:col>
      <xdr:colOff>266645</xdr:colOff>
      <xdr:row>19</xdr:row>
      <xdr:rowOff>31374</xdr:rowOff>
    </xdr:from>
    <xdr:to>
      <xdr:col>12</xdr:col>
      <xdr:colOff>166631</xdr:colOff>
      <xdr:row>22</xdr:row>
      <xdr:rowOff>34422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00000000-0008-0000-1E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753045" y="3361314"/>
          <a:ext cx="1728786" cy="528828"/>
        </a:xfrm>
        <a:prstGeom prst="rect">
          <a:avLst/>
        </a:prstGeom>
      </xdr:spPr>
    </xdr:pic>
    <xdr:clientData/>
  </xdr:twoCellAnchor>
  <xdr:twoCellAnchor>
    <xdr:from>
      <xdr:col>8</xdr:col>
      <xdr:colOff>178864</xdr:colOff>
      <xdr:row>11</xdr:row>
      <xdr:rowOff>90725</xdr:rowOff>
    </xdr:from>
    <xdr:to>
      <xdr:col>10</xdr:col>
      <xdr:colOff>205160</xdr:colOff>
      <xdr:row>13</xdr:row>
      <xdr:rowOff>17204</xdr:rowOff>
    </xdr:to>
    <xdr:sp macro="" textlink="">
      <xdr:nvSpPr>
        <xdr:cNvPr id="16" name="文本框 17">
          <a:extLst>
            <a:ext uri="{FF2B5EF4-FFF2-40B4-BE49-F238E27FC236}">
              <a16:creationId xmlns:a16="http://schemas.microsoft.com/office/drawing/2014/main" id="{00000000-0008-0000-1E00-000010000000}"/>
            </a:ext>
          </a:extLst>
        </xdr:cNvPr>
        <xdr:cNvSpPr txBox="1"/>
      </xdr:nvSpPr>
      <xdr:spPr>
        <a:xfrm>
          <a:off x="5055664" y="2018585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75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170510</xdr:colOff>
      <xdr:row>16</xdr:row>
      <xdr:rowOff>60033</xdr:rowOff>
    </xdr:from>
    <xdr:to>
      <xdr:col>10</xdr:col>
      <xdr:colOff>196806</xdr:colOff>
      <xdr:row>17</xdr:row>
      <xdr:rowOff>161772</xdr:rowOff>
    </xdr:to>
    <xdr:sp macro="" textlink="">
      <xdr:nvSpPr>
        <xdr:cNvPr id="17" name="文本框 18">
          <a:extLst>
            <a:ext uri="{FF2B5EF4-FFF2-40B4-BE49-F238E27FC236}">
              <a16:creationId xmlns:a16="http://schemas.microsoft.com/office/drawing/2014/main" id="{00000000-0008-0000-1E00-000011000000}"/>
            </a:ext>
          </a:extLst>
        </xdr:cNvPr>
        <xdr:cNvSpPr txBox="1"/>
      </xdr:nvSpPr>
      <xdr:spPr>
        <a:xfrm>
          <a:off x="5047310" y="2864193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5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163089</xdr:colOff>
      <xdr:row>17</xdr:row>
      <xdr:rowOff>27519</xdr:rowOff>
    </xdr:from>
    <xdr:to>
      <xdr:col>9</xdr:col>
      <xdr:colOff>271089</xdr:colOff>
      <xdr:row>17</xdr:row>
      <xdr:rowOff>27519</xdr:rowOff>
    </xdr:to>
    <xdr:cxnSp macro="">
      <xdr:nvCxnSpPr>
        <xdr:cNvPr id="18" name="直接连接符 17">
          <a:extLst>
            <a:ext uri="{FF2B5EF4-FFF2-40B4-BE49-F238E27FC236}">
              <a16:creationId xmlns:a16="http://schemas.microsoft.com/office/drawing/2014/main" id="{00000000-0008-0000-1E00-000012000000}"/>
            </a:ext>
          </a:extLst>
        </xdr:cNvPr>
        <xdr:cNvCxnSpPr/>
      </xdr:nvCxnSpPr>
      <xdr:spPr>
        <a:xfrm>
          <a:off x="5649489" y="3006939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144896</xdr:colOff>
      <xdr:row>12</xdr:row>
      <xdr:rowOff>56708</xdr:rowOff>
    </xdr:from>
    <xdr:to>
      <xdr:col>9</xdr:col>
      <xdr:colOff>252896</xdr:colOff>
      <xdr:row>12</xdr:row>
      <xdr:rowOff>56708</xdr:rowOff>
    </xdr:to>
    <xdr:cxnSp macro="">
      <xdr:nvCxnSpPr>
        <xdr:cNvPr id="19" name="直接连接符 18">
          <a:extLst>
            <a:ext uri="{FF2B5EF4-FFF2-40B4-BE49-F238E27FC236}">
              <a16:creationId xmlns:a16="http://schemas.microsoft.com/office/drawing/2014/main" id="{00000000-0008-0000-1E00-000013000000}"/>
            </a:ext>
          </a:extLst>
        </xdr:cNvPr>
        <xdr:cNvCxnSpPr/>
      </xdr:nvCxnSpPr>
      <xdr:spPr>
        <a:xfrm>
          <a:off x="5631296" y="2159828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160029</xdr:colOff>
      <xdr:row>20</xdr:row>
      <xdr:rowOff>77463</xdr:rowOff>
    </xdr:from>
    <xdr:to>
      <xdr:col>10</xdr:col>
      <xdr:colOff>186325</xdr:colOff>
      <xdr:row>22</xdr:row>
      <xdr:rowOff>3942</xdr:rowOff>
    </xdr:to>
    <xdr:sp macro="" textlink="">
      <xdr:nvSpPr>
        <xdr:cNvPr id="20" name="文本框 21">
          <a:extLst>
            <a:ext uri="{FF2B5EF4-FFF2-40B4-BE49-F238E27FC236}">
              <a16:creationId xmlns:a16="http://schemas.microsoft.com/office/drawing/2014/main" id="{00000000-0008-0000-1E00-000014000000}"/>
            </a:ext>
          </a:extLst>
        </xdr:cNvPr>
        <xdr:cNvSpPr txBox="1"/>
      </xdr:nvSpPr>
      <xdr:spPr>
        <a:xfrm>
          <a:off x="5036829" y="3582663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75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126061</xdr:colOff>
      <xdr:row>21</xdr:row>
      <xdr:rowOff>43446</xdr:rowOff>
    </xdr:from>
    <xdr:to>
      <xdr:col>9</xdr:col>
      <xdr:colOff>234061</xdr:colOff>
      <xdr:row>21</xdr:row>
      <xdr:rowOff>43446</xdr:rowOff>
    </xdr:to>
    <xdr:cxnSp macro="">
      <xdr:nvCxnSpPr>
        <xdr:cNvPr id="21" name="直接连接符 20">
          <a:extLst>
            <a:ext uri="{FF2B5EF4-FFF2-40B4-BE49-F238E27FC236}">
              <a16:creationId xmlns:a16="http://schemas.microsoft.com/office/drawing/2014/main" id="{00000000-0008-0000-1E00-000015000000}"/>
            </a:ext>
          </a:extLst>
        </xdr:cNvPr>
        <xdr:cNvCxnSpPr/>
      </xdr:nvCxnSpPr>
      <xdr:spPr>
        <a:xfrm>
          <a:off x="5612461" y="3723906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192613</xdr:colOff>
      <xdr:row>24</xdr:row>
      <xdr:rowOff>25147</xdr:rowOff>
    </xdr:from>
    <xdr:to>
      <xdr:col>10</xdr:col>
      <xdr:colOff>218909</xdr:colOff>
      <xdr:row>25</xdr:row>
      <xdr:rowOff>126886</xdr:rowOff>
    </xdr:to>
    <xdr:sp macro="" textlink="">
      <xdr:nvSpPr>
        <xdr:cNvPr id="22" name="文本框 23">
          <a:extLst>
            <a:ext uri="{FF2B5EF4-FFF2-40B4-BE49-F238E27FC236}">
              <a16:creationId xmlns:a16="http://schemas.microsoft.com/office/drawing/2014/main" id="{00000000-0008-0000-1E00-000016000000}"/>
            </a:ext>
          </a:extLst>
        </xdr:cNvPr>
        <xdr:cNvSpPr txBox="1"/>
      </xdr:nvSpPr>
      <xdr:spPr>
        <a:xfrm>
          <a:off x="5069413" y="4231387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158645</xdr:colOff>
      <xdr:row>24</xdr:row>
      <xdr:rowOff>166390</xdr:rowOff>
    </xdr:from>
    <xdr:to>
      <xdr:col>9</xdr:col>
      <xdr:colOff>266645</xdr:colOff>
      <xdr:row>24</xdr:row>
      <xdr:rowOff>166390</xdr:rowOff>
    </xdr:to>
    <xdr:cxnSp macro="">
      <xdr:nvCxnSpPr>
        <xdr:cNvPr id="23" name="直接连接符 22">
          <a:extLst>
            <a:ext uri="{FF2B5EF4-FFF2-40B4-BE49-F238E27FC236}">
              <a16:creationId xmlns:a16="http://schemas.microsoft.com/office/drawing/2014/main" id="{00000000-0008-0000-1E00-000017000000}"/>
            </a:ext>
          </a:extLst>
        </xdr:cNvPr>
        <xdr:cNvCxnSpPr/>
      </xdr:nvCxnSpPr>
      <xdr:spPr>
        <a:xfrm>
          <a:off x="5645045" y="4372630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158025</xdr:colOff>
      <xdr:row>2</xdr:row>
      <xdr:rowOff>0</xdr:rowOff>
    </xdr:from>
    <xdr:to>
      <xdr:col>13</xdr:col>
      <xdr:colOff>56425</xdr:colOff>
      <xdr:row>3</xdr:row>
      <xdr:rowOff>101739</xdr:rowOff>
    </xdr:to>
    <xdr:sp macro="" textlink="">
      <xdr:nvSpPr>
        <xdr:cNvPr id="24" name="文本框 26">
          <a:extLst>
            <a:ext uri="{FF2B5EF4-FFF2-40B4-BE49-F238E27FC236}">
              <a16:creationId xmlns:a16="http://schemas.microsoft.com/office/drawing/2014/main" id="{00000000-0008-0000-1E00-000018000000}"/>
            </a:ext>
          </a:extLst>
        </xdr:cNvPr>
        <xdr:cNvSpPr txBox="1">
          <a:spLocks noChangeArrowheads="1"/>
        </xdr:cNvSpPr>
      </xdr:nvSpPr>
      <xdr:spPr bwMode="auto">
        <a:xfrm>
          <a:off x="6254025" y="350520"/>
          <a:ext cx="1727200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spcBef>
              <a:spcPct val="0"/>
            </a:spcBef>
            <a:buFontTx/>
            <a:buNone/>
          </a:pPr>
          <a:r>
            <a:rPr lang="en-US" altLang="zh-CN" sz="1200">
              <a:latin typeface="Arial" panose="020B0604020202020204" pitchFamily="34" charset="0"/>
            </a:rPr>
            <a:t>NCI-H2171</a:t>
          </a:r>
          <a:endParaRPr lang="zh-CN" altLang="en-US" sz="1200">
            <a:latin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503510</xdr:colOff>
      <xdr:row>3</xdr:row>
      <xdr:rowOff>111830</xdr:rowOff>
    </xdr:from>
    <xdr:to>
      <xdr:col>11</xdr:col>
      <xdr:colOff>430006</xdr:colOff>
      <xdr:row>3</xdr:row>
      <xdr:rowOff>111830</xdr:rowOff>
    </xdr:to>
    <xdr:cxnSp macro="">
      <xdr:nvCxnSpPr>
        <xdr:cNvPr id="25" name="直接连接符 24">
          <a:extLst>
            <a:ext uri="{FF2B5EF4-FFF2-40B4-BE49-F238E27FC236}">
              <a16:creationId xmlns:a16="http://schemas.microsoft.com/office/drawing/2014/main" id="{00000000-0008-0000-1E00-000019000000}"/>
            </a:ext>
          </a:extLst>
        </xdr:cNvPr>
        <xdr:cNvCxnSpPr>
          <a:cxnSpLocks/>
        </xdr:cNvCxnSpPr>
      </xdr:nvCxnSpPr>
      <xdr:spPr>
        <a:xfrm>
          <a:off x="5989910" y="637610"/>
          <a:ext cx="114569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538934</xdr:colOff>
      <xdr:row>4</xdr:row>
      <xdr:rowOff>31821</xdr:rowOff>
    </xdr:from>
    <xdr:to>
      <xdr:col>13</xdr:col>
      <xdr:colOff>437334</xdr:colOff>
      <xdr:row>5</xdr:row>
      <xdr:rowOff>133560</xdr:rowOff>
    </xdr:to>
    <xdr:sp macro="" textlink="">
      <xdr:nvSpPr>
        <xdr:cNvPr id="26" name="文本框 31">
          <a:extLst>
            <a:ext uri="{FF2B5EF4-FFF2-40B4-BE49-F238E27FC236}">
              <a16:creationId xmlns:a16="http://schemas.microsoft.com/office/drawing/2014/main" id="{00000000-0008-0000-1E00-00001A000000}"/>
            </a:ext>
          </a:extLst>
        </xdr:cNvPr>
        <xdr:cNvSpPr txBox="1">
          <a:spLocks noChangeArrowheads="1"/>
        </xdr:cNvSpPr>
      </xdr:nvSpPr>
      <xdr:spPr bwMode="auto">
        <a:xfrm>
          <a:off x="6634934" y="732861"/>
          <a:ext cx="1727200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spcBef>
              <a:spcPct val="0"/>
            </a:spcBef>
            <a:buFontTx/>
            <a:buNone/>
          </a:pPr>
          <a:r>
            <a:rPr lang="en-US" altLang="zh-CN" sz="1200">
              <a:latin typeface="Arial" panose="020B0604020202020204" pitchFamily="34" charset="0"/>
            </a:rPr>
            <a:t>IP</a:t>
          </a:r>
          <a:endParaRPr lang="zh-CN" altLang="en-US" sz="1200">
            <a:latin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181111</xdr:colOff>
      <xdr:row>5</xdr:row>
      <xdr:rowOff>95611</xdr:rowOff>
    </xdr:from>
    <xdr:to>
      <xdr:col>11</xdr:col>
      <xdr:colOff>339861</xdr:colOff>
      <xdr:row>5</xdr:row>
      <xdr:rowOff>95611</xdr:rowOff>
    </xdr:to>
    <xdr:cxnSp macro="">
      <xdr:nvCxnSpPr>
        <xdr:cNvPr id="27" name="直接连接符 26">
          <a:extLst>
            <a:ext uri="{FF2B5EF4-FFF2-40B4-BE49-F238E27FC236}">
              <a16:creationId xmlns:a16="http://schemas.microsoft.com/office/drawing/2014/main" id="{00000000-0008-0000-1E00-00001B000000}"/>
            </a:ext>
          </a:extLst>
        </xdr:cNvPr>
        <xdr:cNvCxnSpPr>
          <a:cxnSpLocks/>
        </xdr:cNvCxnSpPr>
      </xdr:nvCxnSpPr>
      <xdr:spPr>
        <a:xfrm>
          <a:off x="6277111" y="971911"/>
          <a:ext cx="768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371138</xdr:colOff>
      <xdr:row>6</xdr:row>
      <xdr:rowOff>130952</xdr:rowOff>
    </xdr:from>
    <xdr:to>
      <xdr:col>12</xdr:col>
      <xdr:colOff>271125</xdr:colOff>
      <xdr:row>8</xdr:row>
      <xdr:rowOff>57431</xdr:rowOff>
    </xdr:to>
    <xdr:sp macro="" textlink="">
      <xdr:nvSpPr>
        <xdr:cNvPr id="28" name="文本框 36">
          <a:extLst>
            <a:ext uri="{FF2B5EF4-FFF2-40B4-BE49-F238E27FC236}">
              <a16:creationId xmlns:a16="http://schemas.microsoft.com/office/drawing/2014/main" id="{00000000-0008-0000-1E00-00001C000000}"/>
            </a:ext>
          </a:extLst>
        </xdr:cNvPr>
        <xdr:cNvSpPr txBox="1">
          <a:spLocks noChangeArrowheads="1"/>
        </xdr:cNvSpPr>
      </xdr:nvSpPr>
      <xdr:spPr bwMode="auto">
        <a:xfrm>
          <a:off x="5857538" y="1182512"/>
          <a:ext cx="1728787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spcBef>
              <a:spcPct val="0"/>
            </a:spcBef>
            <a:buFontTx/>
            <a:buNone/>
          </a:pPr>
          <a:r>
            <a:rPr lang="en-US" altLang="zh-CN" sz="1200">
              <a:latin typeface="Arial" panose="020B0604020202020204" pitchFamily="34" charset="0"/>
            </a:rPr>
            <a:t>Input</a:t>
          </a:r>
          <a:endParaRPr lang="zh-CN" altLang="en-US" sz="1200">
            <a:latin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181111</xdr:colOff>
      <xdr:row>6</xdr:row>
      <xdr:rowOff>139453</xdr:rowOff>
    </xdr:from>
    <xdr:to>
      <xdr:col>13</xdr:col>
      <xdr:colOff>81099</xdr:colOff>
      <xdr:row>8</xdr:row>
      <xdr:rowOff>65932</xdr:rowOff>
    </xdr:to>
    <xdr:sp macro="" textlink="">
      <xdr:nvSpPr>
        <xdr:cNvPr id="29" name="文本框 44">
          <a:extLst>
            <a:ext uri="{FF2B5EF4-FFF2-40B4-BE49-F238E27FC236}">
              <a16:creationId xmlns:a16="http://schemas.microsoft.com/office/drawing/2014/main" id="{00000000-0008-0000-1E00-00001D000000}"/>
            </a:ext>
          </a:extLst>
        </xdr:cNvPr>
        <xdr:cNvSpPr txBox="1">
          <a:spLocks noChangeArrowheads="1"/>
        </xdr:cNvSpPr>
      </xdr:nvSpPr>
      <xdr:spPr bwMode="auto">
        <a:xfrm>
          <a:off x="6277111" y="1191013"/>
          <a:ext cx="1728788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spcBef>
              <a:spcPct val="0"/>
            </a:spcBef>
            <a:buFontTx/>
            <a:buNone/>
          </a:pPr>
          <a:r>
            <a:rPr lang="en-US" altLang="zh-CN" sz="1200">
              <a:latin typeface="Arial" panose="020B0604020202020204" pitchFamily="34" charset="0"/>
            </a:rPr>
            <a:t>IgG</a:t>
          </a:r>
          <a:endParaRPr lang="zh-CN" altLang="en-US" sz="1200">
            <a:latin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384286</xdr:colOff>
      <xdr:row>6</xdr:row>
      <xdr:rowOff>137865</xdr:rowOff>
    </xdr:from>
    <xdr:to>
      <xdr:col>13</xdr:col>
      <xdr:colOff>284274</xdr:colOff>
      <xdr:row>8</xdr:row>
      <xdr:rowOff>64344</xdr:rowOff>
    </xdr:to>
    <xdr:sp macro="" textlink="">
      <xdr:nvSpPr>
        <xdr:cNvPr id="30" name="文本框 45">
          <a:extLst>
            <a:ext uri="{FF2B5EF4-FFF2-40B4-BE49-F238E27FC236}">
              <a16:creationId xmlns:a16="http://schemas.microsoft.com/office/drawing/2014/main" id="{00000000-0008-0000-1E00-00001E000000}"/>
            </a:ext>
          </a:extLst>
        </xdr:cNvPr>
        <xdr:cNvSpPr txBox="1">
          <a:spLocks noChangeArrowheads="1"/>
        </xdr:cNvSpPr>
      </xdr:nvSpPr>
      <xdr:spPr bwMode="auto">
        <a:xfrm>
          <a:off x="6480286" y="1189425"/>
          <a:ext cx="1728788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spcBef>
              <a:spcPct val="0"/>
            </a:spcBef>
            <a:buFontTx/>
            <a:buNone/>
          </a:pPr>
          <a:r>
            <a:rPr lang="en-US" altLang="zh-CN" sz="1200">
              <a:latin typeface="Arial" panose="020B0604020202020204" pitchFamily="34" charset="0"/>
            </a:rPr>
            <a:t>   MYC</a:t>
          </a:r>
          <a:endParaRPr lang="zh-CN" altLang="en-US" sz="1200">
            <a:latin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480355</xdr:colOff>
      <xdr:row>5</xdr:row>
      <xdr:rowOff>89505</xdr:rowOff>
    </xdr:from>
    <xdr:to>
      <xdr:col>14</xdr:col>
      <xdr:colOff>246992</xdr:colOff>
      <xdr:row>7</xdr:row>
      <xdr:rowOff>15984</xdr:rowOff>
    </xdr:to>
    <xdr:sp macro="" textlink="">
      <xdr:nvSpPr>
        <xdr:cNvPr id="31" name="文本框 47">
          <a:extLst>
            <a:ext uri="{FF2B5EF4-FFF2-40B4-BE49-F238E27FC236}">
              <a16:creationId xmlns:a16="http://schemas.microsoft.com/office/drawing/2014/main" id="{00000000-0008-0000-1E00-00001F000000}"/>
            </a:ext>
          </a:extLst>
        </xdr:cNvPr>
        <xdr:cNvSpPr txBox="1">
          <a:spLocks noChangeArrowheads="1"/>
        </xdr:cNvSpPr>
      </xdr:nvSpPr>
      <xdr:spPr bwMode="auto">
        <a:xfrm>
          <a:off x="4747555" y="965805"/>
          <a:ext cx="4033837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spcBef>
              <a:spcPct val="0"/>
            </a:spcBef>
            <a:buFontTx/>
            <a:buNone/>
          </a:pPr>
          <a:r>
            <a:rPr lang="en-US" altLang="zh-CN" sz="1200">
              <a:latin typeface="Arial" panose="020B0604020202020204" pitchFamily="34" charset="0"/>
            </a:rPr>
            <a:t>DNA/RNAse                        -     +</a:t>
          </a:r>
          <a:endParaRPr lang="zh-CN" altLang="en-US" sz="1200">
            <a:latin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151717</xdr:colOff>
      <xdr:row>22</xdr:row>
      <xdr:rowOff>135585</xdr:rowOff>
    </xdr:from>
    <xdr:to>
      <xdr:col>14</xdr:col>
      <xdr:colOff>416830</xdr:colOff>
      <xdr:row>24</xdr:row>
      <xdr:rowOff>62064</xdr:rowOff>
    </xdr:to>
    <xdr:sp macro="" textlink="">
      <xdr:nvSpPr>
        <xdr:cNvPr id="32" name="文本框 33">
          <a:extLst>
            <a:ext uri="{FF2B5EF4-FFF2-40B4-BE49-F238E27FC236}">
              <a16:creationId xmlns:a16="http://schemas.microsoft.com/office/drawing/2014/main" id="{00000000-0008-0000-1E00-000020000000}"/>
            </a:ext>
          </a:extLst>
        </xdr:cNvPr>
        <xdr:cNvSpPr txBox="1"/>
      </xdr:nvSpPr>
      <xdr:spPr>
        <a:xfrm>
          <a:off x="7466917" y="3991305"/>
          <a:ext cx="1484313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MYC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147494</xdr:colOff>
      <xdr:row>20</xdr:row>
      <xdr:rowOff>15495</xdr:rowOff>
    </xdr:from>
    <xdr:to>
      <xdr:col>14</xdr:col>
      <xdr:colOff>412606</xdr:colOff>
      <xdr:row>21</xdr:row>
      <xdr:rowOff>117234</xdr:rowOff>
    </xdr:to>
    <xdr:sp macro="" textlink="">
      <xdr:nvSpPr>
        <xdr:cNvPr id="33" name="文本框 34">
          <a:extLst>
            <a:ext uri="{FF2B5EF4-FFF2-40B4-BE49-F238E27FC236}">
              <a16:creationId xmlns:a16="http://schemas.microsoft.com/office/drawing/2014/main" id="{00000000-0008-0000-1E00-000021000000}"/>
            </a:ext>
          </a:extLst>
        </xdr:cNvPr>
        <xdr:cNvSpPr txBox="1"/>
      </xdr:nvSpPr>
      <xdr:spPr>
        <a:xfrm>
          <a:off x="7462694" y="3498924"/>
          <a:ext cx="1484312" cy="27591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SUZ12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191656</xdr:colOff>
      <xdr:row>15</xdr:row>
      <xdr:rowOff>96274</xdr:rowOff>
    </xdr:from>
    <xdr:to>
      <xdr:col>14</xdr:col>
      <xdr:colOff>456768</xdr:colOff>
      <xdr:row>17</xdr:row>
      <xdr:rowOff>22753</xdr:rowOff>
    </xdr:to>
    <xdr:sp macro="" textlink="">
      <xdr:nvSpPr>
        <xdr:cNvPr id="34" name="文本框 35">
          <a:extLst>
            <a:ext uri="{FF2B5EF4-FFF2-40B4-BE49-F238E27FC236}">
              <a16:creationId xmlns:a16="http://schemas.microsoft.com/office/drawing/2014/main" id="{00000000-0008-0000-1E00-000022000000}"/>
            </a:ext>
          </a:extLst>
        </xdr:cNvPr>
        <xdr:cNvSpPr txBox="1"/>
      </xdr:nvSpPr>
      <xdr:spPr>
        <a:xfrm>
          <a:off x="7506856" y="2725174"/>
          <a:ext cx="1484312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EED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166631</xdr:colOff>
      <xdr:row>10</xdr:row>
      <xdr:rowOff>122185</xdr:rowOff>
    </xdr:from>
    <xdr:to>
      <xdr:col>14</xdr:col>
      <xdr:colOff>431744</xdr:colOff>
      <xdr:row>12</xdr:row>
      <xdr:rowOff>48664</xdr:rowOff>
    </xdr:to>
    <xdr:sp macro="" textlink="">
      <xdr:nvSpPr>
        <xdr:cNvPr id="35" name="文本框 36">
          <a:extLst>
            <a:ext uri="{FF2B5EF4-FFF2-40B4-BE49-F238E27FC236}">
              <a16:creationId xmlns:a16="http://schemas.microsoft.com/office/drawing/2014/main" id="{00000000-0008-0000-1E00-000023000000}"/>
            </a:ext>
          </a:extLst>
        </xdr:cNvPr>
        <xdr:cNvSpPr txBox="1"/>
      </xdr:nvSpPr>
      <xdr:spPr>
        <a:xfrm>
          <a:off x="7481831" y="1874785"/>
          <a:ext cx="1484313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EZH2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578178</xdr:colOff>
      <xdr:row>2</xdr:row>
      <xdr:rowOff>0</xdr:rowOff>
    </xdr:from>
    <xdr:to>
      <xdr:col>12</xdr:col>
      <xdr:colOff>605165</xdr:colOff>
      <xdr:row>3</xdr:row>
      <xdr:rowOff>101739</xdr:rowOff>
    </xdr:to>
    <xdr:sp macro="" textlink="">
      <xdr:nvSpPr>
        <xdr:cNvPr id="2" name="TextBox 3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 txBox="1">
          <a:spLocks noChangeArrowheads="1"/>
        </xdr:cNvSpPr>
      </xdr:nvSpPr>
      <xdr:spPr bwMode="auto">
        <a:xfrm>
          <a:off x="1187778" y="350520"/>
          <a:ext cx="673258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HA-MYCN    +   +   +   +   +    +   +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559324</xdr:colOff>
      <xdr:row>3</xdr:row>
      <xdr:rowOff>33701</xdr:rowOff>
    </xdr:from>
    <xdr:to>
      <xdr:col>12</xdr:col>
      <xdr:colOff>586311</xdr:colOff>
      <xdr:row>4</xdr:row>
      <xdr:rowOff>135440</xdr:rowOff>
    </xdr:to>
    <xdr:sp macro="" textlink="">
      <xdr:nvSpPr>
        <xdr:cNvPr id="3" name="TextBox 3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 txBox="1">
          <a:spLocks noChangeArrowheads="1"/>
        </xdr:cNvSpPr>
      </xdr:nvSpPr>
      <xdr:spPr bwMode="auto">
        <a:xfrm>
          <a:off x="1168924" y="559481"/>
          <a:ext cx="673258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Flag-EZH2   —  +  —  —  —  —  —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257666</xdr:colOff>
      <xdr:row>4</xdr:row>
      <xdr:rowOff>54985</xdr:rowOff>
    </xdr:from>
    <xdr:to>
      <xdr:col>12</xdr:col>
      <xdr:colOff>284653</xdr:colOff>
      <xdr:row>5</xdr:row>
      <xdr:rowOff>156724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SpPr txBox="1">
          <a:spLocks noChangeArrowheads="1"/>
        </xdr:cNvSpPr>
      </xdr:nvSpPr>
      <xdr:spPr bwMode="auto">
        <a:xfrm>
          <a:off x="867266" y="756025"/>
          <a:ext cx="673258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Flag-DNMT BR   —  —  +  —  —  —  —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5</xdr:row>
      <xdr:rowOff>76269</xdr:rowOff>
    </xdr:from>
    <xdr:to>
      <xdr:col>11</xdr:col>
      <xdr:colOff>26987</xdr:colOff>
      <xdr:row>7</xdr:row>
      <xdr:rowOff>2748</xdr:rowOff>
    </xdr:to>
    <xdr:sp macro="" textlink="">
      <xdr:nvSpPr>
        <xdr:cNvPr id="5" name="TextBox 3"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SpPr txBox="1">
          <a:spLocks noChangeArrowheads="1"/>
        </xdr:cNvSpPr>
      </xdr:nvSpPr>
      <xdr:spPr bwMode="auto">
        <a:xfrm>
          <a:off x="0" y="952569"/>
          <a:ext cx="673258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Flag-(CDYL-BR+CXC+SET)   —  —  —  +  —  —  —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351933</xdr:colOff>
      <xdr:row>6</xdr:row>
      <xdr:rowOff>97553</xdr:rowOff>
    </xdr:from>
    <xdr:to>
      <xdr:col>12</xdr:col>
      <xdr:colOff>378920</xdr:colOff>
      <xdr:row>8</xdr:row>
      <xdr:rowOff>24032</xdr:rowOff>
    </xdr:to>
    <xdr:sp macro="" textlink="">
      <xdr:nvSpPr>
        <xdr:cNvPr id="6" name="TextBox 3">
          <a:extLst>
            <a:ext uri="{FF2B5EF4-FFF2-40B4-BE49-F238E27FC236}">
              <a16:creationId xmlns:a16="http://schemas.microsoft.com/office/drawing/2014/main" id="{00000000-0008-0000-1F00-000006000000}"/>
            </a:ext>
          </a:extLst>
        </xdr:cNvPr>
        <xdr:cNvSpPr txBox="1">
          <a:spLocks noChangeArrowheads="1"/>
        </xdr:cNvSpPr>
      </xdr:nvSpPr>
      <xdr:spPr bwMode="auto">
        <a:xfrm>
          <a:off x="961533" y="1149113"/>
          <a:ext cx="673258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Flag-CDYLBR   —  —  —  —  +  —  —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43991</xdr:colOff>
      <xdr:row>7</xdr:row>
      <xdr:rowOff>118837</xdr:rowOff>
    </xdr:from>
    <xdr:to>
      <xdr:col>13</xdr:col>
      <xdr:colOff>70978</xdr:colOff>
      <xdr:row>9</xdr:row>
      <xdr:rowOff>45316</xdr:rowOff>
    </xdr:to>
    <xdr:sp macro="" textlink="">
      <xdr:nvSpPr>
        <xdr:cNvPr id="7" name="TextBox 3">
          <a:extLst>
            <a:ext uri="{FF2B5EF4-FFF2-40B4-BE49-F238E27FC236}">
              <a16:creationId xmlns:a16="http://schemas.microsoft.com/office/drawing/2014/main" id="{00000000-0008-0000-1F00-000007000000}"/>
            </a:ext>
          </a:extLst>
        </xdr:cNvPr>
        <xdr:cNvSpPr txBox="1">
          <a:spLocks noChangeArrowheads="1"/>
        </xdr:cNvSpPr>
      </xdr:nvSpPr>
      <xdr:spPr bwMode="auto">
        <a:xfrm>
          <a:off x="1263191" y="1345657"/>
          <a:ext cx="673258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Flag-CXC   —  —  —  —  —  +  —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43991</xdr:colOff>
      <xdr:row>8</xdr:row>
      <xdr:rowOff>128464</xdr:rowOff>
    </xdr:from>
    <xdr:to>
      <xdr:col>13</xdr:col>
      <xdr:colOff>70978</xdr:colOff>
      <xdr:row>10</xdr:row>
      <xdr:rowOff>54943</xdr:rowOff>
    </xdr:to>
    <xdr:sp macro="" textlink="">
      <xdr:nvSpPr>
        <xdr:cNvPr id="8" name="TextBox 3">
          <a:extLst>
            <a:ext uri="{FF2B5EF4-FFF2-40B4-BE49-F238E27FC236}">
              <a16:creationId xmlns:a16="http://schemas.microsoft.com/office/drawing/2014/main" id="{00000000-0008-0000-1F00-000008000000}"/>
            </a:ext>
          </a:extLst>
        </xdr:cNvPr>
        <xdr:cNvSpPr txBox="1">
          <a:spLocks noChangeArrowheads="1"/>
        </xdr:cNvSpPr>
      </xdr:nvSpPr>
      <xdr:spPr bwMode="auto">
        <a:xfrm>
          <a:off x="1263191" y="1530544"/>
          <a:ext cx="673258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Flag-CXC   —  —  —  —  —  —  +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3</xdr:col>
      <xdr:colOff>65313</xdr:colOff>
      <xdr:row>10</xdr:row>
      <xdr:rowOff>145615</xdr:rowOff>
    </xdr:from>
    <xdr:to>
      <xdr:col>6</xdr:col>
      <xdr:colOff>326570</xdr:colOff>
      <xdr:row>14</xdr:row>
      <xdr:rowOff>97971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00000000-0008-0000-1F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416" t="1" r="9738" b="6634"/>
        <a:stretch/>
      </xdr:blipFill>
      <xdr:spPr>
        <a:xfrm>
          <a:off x="1894113" y="1887329"/>
          <a:ext cx="2090057" cy="649042"/>
        </a:xfrm>
        <a:prstGeom prst="rect">
          <a:avLst/>
        </a:prstGeom>
      </xdr:spPr>
    </xdr:pic>
    <xdr:clientData/>
  </xdr:twoCellAnchor>
  <xdr:twoCellAnchor editAs="oneCell">
    <xdr:from>
      <xdr:col>3</xdr:col>
      <xdr:colOff>44827</xdr:colOff>
      <xdr:row>15</xdr:row>
      <xdr:rowOff>59503</xdr:rowOff>
    </xdr:from>
    <xdr:to>
      <xdr:col>6</xdr:col>
      <xdr:colOff>289923</xdr:colOff>
      <xdr:row>19</xdr:row>
      <xdr:rowOff>125035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00000000-0008-0000-1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3627" y="2688403"/>
          <a:ext cx="2073896" cy="766572"/>
        </a:xfrm>
        <a:prstGeom prst="rect">
          <a:avLst/>
        </a:prstGeom>
      </xdr:spPr>
    </xdr:pic>
    <xdr:clientData/>
  </xdr:twoCellAnchor>
  <xdr:twoCellAnchor editAs="oneCell">
    <xdr:from>
      <xdr:col>3</xdr:col>
      <xdr:colOff>54252</xdr:colOff>
      <xdr:row>20</xdr:row>
      <xdr:rowOff>40447</xdr:rowOff>
    </xdr:from>
    <xdr:to>
      <xdr:col>6</xdr:col>
      <xdr:colOff>304799</xdr:colOff>
      <xdr:row>27</xdr:row>
      <xdr:rowOff>110551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00000000-0008-0000-1F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3052" y="3523876"/>
          <a:ext cx="2079347" cy="1289304"/>
        </a:xfrm>
        <a:prstGeom prst="rect">
          <a:avLst/>
        </a:prstGeom>
      </xdr:spPr>
    </xdr:pic>
    <xdr:clientData/>
  </xdr:twoCellAnchor>
  <xdr:twoCellAnchor>
    <xdr:from>
      <xdr:col>6</xdr:col>
      <xdr:colOff>323142</xdr:colOff>
      <xdr:row>12</xdr:row>
      <xdr:rowOff>16192</xdr:rowOff>
    </xdr:from>
    <xdr:to>
      <xdr:col>8</xdr:col>
      <xdr:colOff>588255</xdr:colOff>
      <xdr:row>13</xdr:row>
      <xdr:rowOff>116842</xdr:rowOff>
    </xdr:to>
    <xdr:sp macro="" textlink="">
      <xdr:nvSpPr>
        <xdr:cNvPr id="12" name="文本框 16">
          <a:extLst>
            <a:ext uri="{FF2B5EF4-FFF2-40B4-BE49-F238E27FC236}">
              <a16:creationId xmlns:a16="http://schemas.microsoft.com/office/drawing/2014/main" id="{00000000-0008-0000-1F00-00000C000000}"/>
            </a:ext>
          </a:extLst>
        </xdr:cNvPr>
        <xdr:cNvSpPr txBox="1"/>
      </xdr:nvSpPr>
      <xdr:spPr>
        <a:xfrm>
          <a:off x="3980742" y="2106249"/>
          <a:ext cx="1484313" cy="27482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HA-MYCN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268712</xdr:colOff>
      <xdr:row>16</xdr:row>
      <xdr:rowOff>114058</xdr:rowOff>
    </xdr:from>
    <xdr:to>
      <xdr:col>8</xdr:col>
      <xdr:colOff>533825</xdr:colOff>
      <xdr:row>18</xdr:row>
      <xdr:rowOff>40537</xdr:rowOff>
    </xdr:to>
    <xdr:sp macro="" textlink="">
      <xdr:nvSpPr>
        <xdr:cNvPr id="13" name="文本框 17">
          <a:extLst>
            <a:ext uri="{FF2B5EF4-FFF2-40B4-BE49-F238E27FC236}">
              <a16:creationId xmlns:a16="http://schemas.microsoft.com/office/drawing/2014/main" id="{00000000-0008-0000-1F00-00000D000000}"/>
            </a:ext>
          </a:extLst>
        </xdr:cNvPr>
        <xdr:cNvSpPr txBox="1"/>
      </xdr:nvSpPr>
      <xdr:spPr>
        <a:xfrm>
          <a:off x="3926312" y="2900801"/>
          <a:ext cx="1484313" cy="27482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HA-MYCN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273270</xdr:colOff>
      <xdr:row>23</xdr:row>
      <xdr:rowOff>24278</xdr:rowOff>
    </xdr:from>
    <xdr:to>
      <xdr:col>8</xdr:col>
      <xdr:colOff>538383</xdr:colOff>
      <xdr:row>24</xdr:row>
      <xdr:rowOff>124929</xdr:rowOff>
    </xdr:to>
    <xdr:sp macro="" textlink="">
      <xdr:nvSpPr>
        <xdr:cNvPr id="14" name="文本框 18">
          <a:extLst>
            <a:ext uri="{FF2B5EF4-FFF2-40B4-BE49-F238E27FC236}">
              <a16:creationId xmlns:a16="http://schemas.microsoft.com/office/drawing/2014/main" id="{00000000-0008-0000-1F00-00000E000000}"/>
            </a:ext>
          </a:extLst>
        </xdr:cNvPr>
        <xdr:cNvSpPr txBox="1"/>
      </xdr:nvSpPr>
      <xdr:spPr>
        <a:xfrm>
          <a:off x="3930870" y="4030221"/>
          <a:ext cx="1484313" cy="27482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Flag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580533</xdr:colOff>
      <xdr:row>12</xdr:row>
      <xdr:rowOff>92927</xdr:rowOff>
    </xdr:from>
    <xdr:to>
      <xdr:col>3</xdr:col>
      <xdr:colOff>606829</xdr:colOff>
      <xdr:row>14</xdr:row>
      <xdr:rowOff>19406</xdr:rowOff>
    </xdr:to>
    <xdr:sp macro="" textlink="">
      <xdr:nvSpPr>
        <xdr:cNvPr id="15" name="文本框 19">
          <a:extLst>
            <a:ext uri="{FF2B5EF4-FFF2-40B4-BE49-F238E27FC236}">
              <a16:creationId xmlns:a16="http://schemas.microsoft.com/office/drawing/2014/main" id="{00000000-0008-0000-1F00-00000F000000}"/>
            </a:ext>
          </a:extLst>
        </xdr:cNvPr>
        <xdr:cNvSpPr txBox="1"/>
      </xdr:nvSpPr>
      <xdr:spPr>
        <a:xfrm>
          <a:off x="1190133" y="2182984"/>
          <a:ext cx="1245496" cy="27482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546565</xdr:colOff>
      <xdr:row>13</xdr:row>
      <xdr:rowOff>58910</xdr:rowOff>
    </xdr:from>
    <xdr:to>
      <xdr:col>3</xdr:col>
      <xdr:colOff>44965</xdr:colOff>
      <xdr:row>13</xdr:row>
      <xdr:rowOff>58910</xdr:rowOff>
    </xdr:to>
    <xdr:cxnSp macro="">
      <xdr:nvCxnSpPr>
        <xdr:cNvPr id="16" name="直接连接符 15">
          <a:extLst>
            <a:ext uri="{FF2B5EF4-FFF2-40B4-BE49-F238E27FC236}">
              <a16:creationId xmlns:a16="http://schemas.microsoft.com/office/drawing/2014/main" id="{00000000-0008-0000-1F00-000010000000}"/>
            </a:ext>
          </a:extLst>
        </xdr:cNvPr>
        <xdr:cNvCxnSpPr/>
      </xdr:nvCxnSpPr>
      <xdr:spPr>
        <a:xfrm>
          <a:off x="1765765" y="2323139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578178</xdr:colOff>
      <xdr:row>17</xdr:row>
      <xdr:rowOff>66411</xdr:rowOff>
    </xdr:from>
    <xdr:to>
      <xdr:col>3</xdr:col>
      <xdr:colOff>604474</xdr:colOff>
      <xdr:row>18</xdr:row>
      <xdr:rowOff>168150</xdr:rowOff>
    </xdr:to>
    <xdr:sp macro="" textlink="">
      <xdr:nvSpPr>
        <xdr:cNvPr id="17" name="文本框 21">
          <a:extLst>
            <a:ext uri="{FF2B5EF4-FFF2-40B4-BE49-F238E27FC236}">
              <a16:creationId xmlns:a16="http://schemas.microsoft.com/office/drawing/2014/main" id="{00000000-0008-0000-1F00-000011000000}"/>
            </a:ext>
          </a:extLst>
        </xdr:cNvPr>
        <xdr:cNvSpPr txBox="1"/>
      </xdr:nvSpPr>
      <xdr:spPr>
        <a:xfrm>
          <a:off x="1187778" y="3045831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544210</xdr:colOff>
      <xdr:row>18</xdr:row>
      <xdr:rowOff>32394</xdr:rowOff>
    </xdr:from>
    <xdr:to>
      <xdr:col>3</xdr:col>
      <xdr:colOff>42610</xdr:colOff>
      <xdr:row>18</xdr:row>
      <xdr:rowOff>32394</xdr:rowOff>
    </xdr:to>
    <xdr:cxnSp macro="">
      <xdr:nvCxnSpPr>
        <xdr:cNvPr id="18" name="直接连接符 17">
          <a:extLst>
            <a:ext uri="{FF2B5EF4-FFF2-40B4-BE49-F238E27FC236}">
              <a16:creationId xmlns:a16="http://schemas.microsoft.com/office/drawing/2014/main" id="{00000000-0008-0000-1F00-000012000000}"/>
            </a:ext>
          </a:extLst>
        </xdr:cNvPr>
        <xdr:cNvCxnSpPr/>
      </xdr:nvCxnSpPr>
      <xdr:spPr>
        <a:xfrm>
          <a:off x="1763410" y="3187074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607207</xdr:colOff>
      <xdr:row>21</xdr:row>
      <xdr:rowOff>47581</xdr:rowOff>
    </xdr:from>
    <xdr:to>
      <xdr:col>4</xdr:col>
      <xdr:colOff>23903</xdr:colOff>
      <xdr:row>22</xdr:row>
      <xdr:rowOff>149320</xdr:rowOff>
    </xdr:to>
    <xdr:sp macro="" textlink="">
      <xdr:nvSpPr>
        <xdr:cNvPr id="19" name="文本框 23">
          <a:extLst>
            <a:ext uri="{FF2B5EF4-FFF2-40B4-BE49-F238E27FC236}">
              <a16:creationId xmlns:a16="http://schemas.microsoft.com/office/drawing/2014/main" id="{00000000-0008-0000-1F00-000013000000}"/>
            </a:ext>
          </a:extLst>
        </xdr:cNvPr>
        <xdr:cNvSpPr txBox="1"/>
      </xdr:nvSpPr>
      <xdr:spPr>
        <a:xfrm>
          <a:off x="1216807" y="3728041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573239</xdr:colOff>
      <xdr:row>22</xdr:row>
      <xdr:rowOff>13564</xdr:rowOff>
    </xdr:from>
    <xdr:to>
      <xdr:col>3</xdr:col>
      <xdr:colOff>71639</xdr:colOff>
      <xdr:row>22</xdr:row>
      <xdr:rowOff>13564</xdr:rowOff>
    </xdr:to>
    <xdr:cxnSp macro="">
      <xdr:nvCxnSpPr>
        <xdr:cNvPr id="20" name="直接连接符 19">
          <a:extLst>
            <a:ext uri="{FF2B5EF4-FFF2-40B4-BE49-F238E27FC236}">
              <a16:creationId xmlns:a16="http://schemas.microsoft.com/office/drawing/2014/main" id="{00000000-0008-0000-1F00-000014000000}"/>
            </a:ext>
          </a:extLst>
        </xdr:cNvPr>
        <xdr:cNvCxnSpPr/>
      </xdr:nvCxnSpPr>
      <xdr:spPr>
        <a:xfrm>
          <a:off x="1792439" y="3869284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581081</xdr:colOff>
      <xdr:row>25</xdr:row>
      <xdr:rowOff>53465</xdr:rowOff>
    </xdr:from>
    <xdr:to>
      <xdr:col>3</xdr:col>
      <xdr:colOff>607377</xdr:colOff>
      <xdr:row>26</xdr:row>
      <xdr:rowOff>155204</xdr:rowOff>
    </xdr:to>
    <xdr:sp macro="" textlink="">
      <xdr:nvSpPr>
        <xdr:cNvPr id="21" name="文本框 25">
          <a:extLst>
            <a:ext uri="{FF2B5EF4-FFF2-40B4-BE49-F238E27FC236}">
              <a16:creationId xmlns:a16="http://schemas.microsoft.com/office/drawing/2014/main" id="{00000000-0008-0000-1F00-000015000000}"/>
            </a:ext>
          </a:extLst>
        </xdr:cNvPr>
        <xdr:cNvSpPr txBox="1"/>
      </xdr:nvSpPr>
      <xdr:spPr>
        <a:xfrm>
          <a:off x="1190681" y="4434965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15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547113</xdr:colOff>
      <xdr:row>26</xdr:row>
      <xdr:rowOff>19448</xdr:rowOff>
    </xdr:from>
    <xdr:to>
      <xdr:col>3</xdr:col>
      <xdr:colOff>45513</xdr:colOff>
      <xdr:row>26</xdr:row>
      <xdr:rowOff>19448</xdr:rowOff>
    </xdr:to>
    <xdr:cxnSp macro="">
      <xdr:nvCxnSpPr>
        <xdr:cNvPr id="22" name="直接连接符 21">
          <a:extLst>
            <a:ext uri="{FF2B5EF4-FFF2-40B4-BE49-F238E27FC236}">
              <a16:creationId xmlns:a16="http://schemas.microsoft.com/office/drawing/2014/main" id="{00000000-0008-0000-1F00-000016000000}"/>
            </a:ext>
          </a:extLst>
        </xdr:cNvPr>
        <xdr:cNvCxnSpPr/>
      </xdr:nvCxnSpPr>
      <xdr:spPr>
        <a:xfrm>
          <a:off x="1766313" y="4576208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533400</xdr:colOff>
      <xdr:row>20</xdr:row>
      <xdr:rowOff>43541</xdr:rowOff>
    </xdr:from>
    <xdr:to>
      <xdr:col>2</xdr:col>
      <xdr:colOff>178296</xdr:colOff>
      <xdr:row>21</xdr:row>
      <xdr:rowOff>146369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0A16A61-A1A9-49CC-8945-86662943963B}"/>
            </a:ext>
          </a:extLst>
        </xdr:cNvPr>
        <xdr:cNvSpPr txBox="1"/>
      </xdr:nvSpPr>
      <xdr:spPr>
        <a:xfrm>
          <a:off x="533400" y="3526970"/>
          <a:ext cx="86409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Input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407205</xdr:colOff>
      <xdr:row>15</xdr:row>
      <xdr:rowOff>51627</xdr:rowOff>
    </xdr:from>
    <xdr:to>
      <xdr:col>1</xdr:col>
      <xdr:colOff>407205</xdr:colOff>
      <xdr:row>26</xdr:row>
      <xdr:rowOff>130629</xdr:rowOff>
    </xdr:to>
    <xdr:cxnSp macro="">
      <xdr:nvCxnSpPr>
        <xdr:cNvPr id="24" name="直接连接符 23">
          <a:extLst>
            <a:ext uri="{FF2B5EF4-FFF2-40B4-BE49-F238E27FC236}">
              <a16:creationId xmlns:a16="http://schemas.microsoft.com/office/drawing/2014/main" id="{000497FB-274C-46AC-A427-EC01237FF18F}"/>
            </a:ext>
          </a:extLst>
        </xdr:cNvPr>
        <xdr:cNvCxnSpPr>
          <a:cxnSpLocks/>
        </xdr:cNvCxnSpPr>
      </xdr:nvCxnSpPr>
      <xdr:spPr>
        <a:xfrm>
          <a:off x="1016805" y="2664198"/>
          <a:ext cx="0" cy="1994888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212024</xdr:colOff>
      <xdr:row>3</xdr:row>
      <xdr:rowOff>32874</xdr:rowOff>
    </xdr:from>
    <xdr:to>
      <xdr:col>4</xdr:col>
      <xdr:colOff>475549</xdr:colOff>
      <xdr:row>4</xdr:row>
      <xdr:rowOff>134613</xdr:rowOff>
    </xdr:to>
    <xdr:sp macro="" textlink="">
      <xdr:nvSpPr>
        <xdr:cNvPr id="2" name="文本框 3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 txBox="1"/>
      </xdr:nvSpPr>
      <xdr:spPr>
        <a:xfrm>
          <a:off x="1431224" y="558654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SK-N-SH 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31209</xdr:colOff>
      <xdr:row>2</xdr:row>
      <xdr:rowOff>0</xdr:rowOff>
    </xdr:from>
    <xdr:to>
      <xdr:col>2</xdr:col>
      <xdr:colOff>308208</xdr:colOff>
      <xdr:row>8</xdr:row>
      <xdr:rowOff>40640</xdr:rowOff>
    </xdr:to>
    <xdr:sp macro="" textlink="">
      <xdr:nvSpPr>
        <xdr:cNvPr id="3" name="文本框 4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 txBox="1"/>
      </xdr:nvSpPr>
      <xdr:spPr>
        <a:xfrm rot="17777654">
          <a:off x="842809" y="758120"/>
          <a:ext cx="1092200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Ctrl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254560</xdr:colOff>
      <xdr:row>5</xdr:row>
      <xdr:rowOff>60739</xdr:rowOff>
    </xdr:from>
    <xdr:to>
      <xdr:col>2</xdr:col>
      <xdr:colOff>531559</xdr:colOff>
      <xdr:row>8</xdr:row>
      <xdr:rowOff>57037</xdr:rowOff>
    </xdr:to>
    <xdr:sp macro="" textlink="">
      <xdr:nvSpPr>
        <xdr:cNvPr id="4" name="文本框 5"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SpPr txBox="1"/>
      </xdr:nvSpPr>
      <xdr:spPr>
        <a:xfrm rot="17777654">
          <a:off x="1351221" y="1059578"/>
          <a:ext cx="522078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sg#1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18738</xdr:colOff>
      <xdr:row>5</xdr:row>
      <xdr:rowOff>33973</xdr:rowOff>
    </xdr:from>
    <xdr:to>
      <xdr:col>3</xdr:col>
      <xdr:colOff>456888</xdr:colOff>
      <xdr:row>5</xdr:row>
      <xdr:rowOff>33973</xdr:rowOff>
    </xdr:to>
    <xdr:cxnSp macro="">
      <xdr:nvCxnSpPr>
        <xdr:cNvPr id="5" name="直接连接符 4">
          <a:extLst>
            <a:ext uri="{FF2B5EF4-FFF2-40B4-BE49-F238E27FC236}">
              <a16:creationId xmlns:a16="http://schemas.microsoft.com/office/drawing/2014/main" id="{00000000-0008-0000-2000-000005000000}"/>
            </a:ext>
          </a:extLst>
        </xdr:cNvPr>
        <xdr:cNvCxnSpPr/>
      </xdr:nvCxnSpPr>
      <xdr:spPr>
        <a:xfrm>
          <a:off x="1237938" y="910273"/>
          <a:ext cx="1047750" cy="0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3</xdr:col>
      <xdr:colOff>42920</xdr:colOff>
      <xdr:row>5</xdr:row>
      <xdr:rowOff>45096</xdr:rowOff>
    </xdr:from>
    <xdr:to>
      <xdr:col>3</xdr:col>
      <xdr:colOff>319919</xdr:colOff>
      <xdr:row>8</xdr:row>
      <xdr:rowOff>81230</xdr:rowOff>
    </xdr:to>
    <xdr:sp macro="" textlink="">
      <xdr:nvSpPr>
        <xdr:cNvPr id="6" name="文本框 7">
          <a:extLst>
            <a:ext uri="{FF2B5EF4-FFF2-40B4-BE49-F238E27FC236}">
              <a16:creationId xmlns:a16="http://schemas.microsoft.com/office/drawing/2014/main" id="{00000000-0008-0000-2000-000006000000}"/>
            </a:ext>
          </a:extLst>
        </xdr:cNvPr>
        <xdr:cNvSpPr txBox="1"/>
      </xdr:nvSpPr>
      <xdr:spPr>
        <a:xfrm rot="17777654">
          <a:off x="1729263" y="1063853"/>
          <a:ext cx="561914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sg#2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104929</xdr:colOff>
      <xdr:row>8</xdr:row>
      <xdr:rowOff>65922</xdr:rowOff>
    </xdr:from>
    <xdr:to>
      <xdr:col>3</xdr:col>
      <xdr:colOff>370041</xdr:colOff>
      <xdr:row>12</xdr:row>
      <xdr:rowOff>122392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2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4529" y="1468002"/>
          <a:ext cx="1484312" cy="757510"/>
        </a:xfrm>
        <a:prstGeom prst="rect">
          <a:avLst/>
        </a:prstGeom>
      </xdr:spPr>
    </xdr:pic>
    <xdr:clientData/>
  </xdr:twoCellAnchor>
  <xdr:twoCellAnchor editAs="oneCell">
    <xdr:from>
      <xdr:col>1</xdr:col>
      <xdr:colOff>123477</xdr:colOff>
      <xdr:row>13</xdr:row>
      <xdr:rowOff>63668</xdr:rowOff>
    </xdr:from>
    <xdr:to>
      <xdr:col>3</xdr:col>
      <xdr:colOff>330841</xdr:colOff>
      <xdr:row>18</xdr:row>
      <xdr:rowOff>75066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2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33077" y="2342048"/>
          <a:ext cx="1426564" cy="887698"/>
        </a:xfrm>
        <a:prstGeom prst="rect">
          <a:avLst/>
        </a:prstGeom>
      </xdr:spPr>
    </xdr:pic>
    <xdr:clientData/>
  </xdr:twoCellAnchor>
  <xdr:twoCellAnchor editAs="oneCell">
    <xdr:from>
      <xdr:col>1</xdr:col>
      <xdr:colOff>104836</xdr:colOff>
      <xdr:row>19</xdr:row>
      <xdr:rowOff>21880</xdr:rowOff>
    </xdr:from>
    <xdr:to>
      <xdr:col>3</xdr:col>
      <xdr:colOff>369948</xdr:colOff>
      <xdr:row>22</xdr:row>
      <xdr:rowOff>75537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00000000-0008-0000-2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4436" y="3351820"/>
          <a:ext cx="1484312" cy="579437"/>
        </a:xfrm>
        <a:prstGeom prst="rect">
          <a:avLst/>
        </a:prstGeom>
      </xdr:spPr>
    </xdr:pic>
    <xdr:clientData/>
  </xdr:twoCellAnchor>
  <xdr:twoCellAnchor>
    <xdr:from>
      <xdr:col>0</xdr:col>
      <xdr:colOff>30804</xdr:colOff>
      <xdr:row>10</xdr:row>
      <xdr:rowOff>107245</xdr:rowOff>
    </xdr:from>
    <xdr:to>
      <xdr:col>2</xdr:col>
      <xdr:colOff>57100</xdr:colOff>
      <xdr:row>12</xdr:row>
      <xdr:rowOff>33724</xdr:rowOff>
    </xdr:to>
    <xdr:sp macro="" textlink="">
      <xdr:nvSpPr>
        <xdr:cNvPr id="10" name="文本框 11">
          <a:extLst>
            <a:ext uri="{FF2B5EF4-FFF2-40B4-BE49-F238E27FC236}">
              <a16:creationId xmlns:a16="http://schemas.microsoft.com/office/drawing/2014/main" id="{00000000-0008-0000-2000-00000A000000}"/>
            </a:ext>
          </a:extLst>
        </xdr:cNvPr>
        <xdr:cNvSpPr txBox="1"/>
      </xdr:nvSpPr>
      <xdr:spPr>
        <a:xfrm>
          <a:off x="30804" y="1859845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75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16</xdr:row>
      <xdr:rowOff>18309</xdr:rowOff>
    </xdr:from>
    <xdr:to>
      <xdr:col>2</xdr:col>
      <xdr:colOff>26296</xdr:colOff>
      <xdr:row>17</xdr:row>
      <xdr:rowOff>120048</xdr:rowOff>
    </xdr:to>
    <xdr:sp macro="" textlink="">
      <xdr:nvSpPr>
        <xdr:cNvPr id="11" name="文本框 12">
          <a:extLst>
            <a:ext uri="{FF2B5EF4-FFF2-40B4-BE49-F238E27FC236}">
              <a16:creationId xmlns:a16="http://schemas.microsoft.com/office/drawing/2014/main" id="{00000000-0008-0000-2000-00000B000000}"/>
            </a:ext>
          </a:extLst>
        </xdr:cNvPr>
        <xdr:cNvSpPr txBox="1"/>
      </xdr:nvSpPr>
      <xdr:spPr>
        <a:xfrm>
          <a:off x="0" y="2822469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5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602179</xdr:colOff>
      <xdr:row>16</xdr:row>
      <xdr:rowOff>161055</xdr:rowOff>
    </xdr:from>
    <xdr:to>
      <xdr:col>1</xdr:col>
      <xdr:colOff>100579</xdr:colOff>
      <xdr:row>16</xdr:row>
      <xdr:rowOff>161055</xdr:rowOff>
    </xdr:to>
    <xdr:cxnSp macro="">
      <xdr:nvCxnSpPr>
        <xdr:cNvPr id="12" name="直接连接符 11">
          <a:extLst>
            <a:ext uri="{FF2B5EF4-FFF2-40B4-BE49-F238E27FC236}">
              <a16:creationId xmlns:a16="http://schemas.microsoft.com/office/drawing/2014/main" id="{00000000-0008-0000-2000-00000C000000}"/>
            </a:ext>
          </a:extLst>
        </xdr:cNvPr>
        <xdr:cNvCxnSpPr/>
      </xdr:nvCxnSpPr>
      <xdr:spPr>
        <a:xfrm>
          <a:off x="602179" y="2965215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606436</xdr:colOff>
      <xdr:row>11</xdr:row>
      <xdr:rowOff>73228</xdr:rowOff>
    </xdr:from>
    <xdr:to>
      <xdr:col>1</xdr:col>
      <xdr:colOff>104836</xdr:colOff>
      <xdr:row>11</xdr:row>
      <xdr:rowOff>73228</xdr:rowOff>
    </xdr:to>
    <xdr:cxnSp macro="">
      <xdr:nvCxnSpPr>
        <xdr:cNvPr id="13" name="直接连接符 12">
          <a:extLst>
            <a:ext uri="{FF2B5EF4-FFF2-40B4-BE49-F238E27FC236}">
              <a16:creationId xmlns:a16="http://schemas.microsoft.com/office/drawing/2014/main" id="{00000000-0008-0000-2000-00000D000000}"/>
            </a:ext>
          </a:extLst>
        </xdr:cNvPr>
        <xdr:cNvCxnSpPr/>
      </xdr:nvCxnSpPr>
      <xdr:spPr>
        <a:xfrm>
          <a:off x="606436" y="2001088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20320</xdr:colOff>
      <xdr:row>20</xdr:row>
      <xdr:rowOff>149755</xdr:rowOff>
    </xdr:from>
    <xdr:to>
      <xdr:col>2</xdr:col>
      <xdr:colOff>46616</xdr:colOff>
      <xdr:row>22</xdr:row>
      <xdr:rowOff>76234</xdr:rowOff>
    </xdr:to>
    <xdr:sp macro="" textlink="">
      <xdr:nvSpPr>
        <xdr:cNvPr id="14" name="文本框 15">
          <a:extLst>
            <a:ext uri="{FF2B5EF4-FFF2-40B4-BE49-F238E27FC236}">
              <a16:creationId xmlns:a16="http://schemas.microsoft.com/office/drawing/2014/main" id="{00000000-0008-0000-2000-00000E000000}"/>
            </a:ext>
          </a:extLst>
        </xdr:cNvPr>
        <xdr:cNvSpPr txBox="1"/>
      </xdr:nvSpPr>
      <xdr:spPr>
        <a:xfrm>
          <a:off x="20320" y="3654955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595952</xdr:colOff>
      <xdr:row>21</xdr:row>
      <xdr:rowOff>115738</xdr:rowOff>
    </xdr:from>
    <xdr:to>
      <xdr:col>1</xdr:col>
      <xdr:colOff>94352</xdr:colOff>
      <xdr:row>21</xdr:row>
      <xdr:rowOff>115738</xdr:rowOff>
    </xdr:to>
    <xdr:cxnSp macro="">
      <xdr:nvCxnSpPr>
        <xdr:cNvPr id="15" name="直接连接符 14">
          <a:extLst>
            <a:ext uri="{FF2B5EF4-FFF2-40B4-BE49-F238E27FC236}">
              <a16:creationId xmlns:a16="http://schemas.microsoft.com/office/drawing/2014/main" id="{00000000-0008-0000-2000-00000F000000}"/>
            </a:ext>
          </a:extLst>
        </xdr:cNvPr>
        <xdr:cNvCxnSpPr/>
      </xdr:nvCxnSpPr>
      <xdr:spPr>
        <a:xfrm>
          <a:off x="595952" y="3796198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312243</xdr:colOff>
      <xdr:row>9</xdr:row>
      <xdr:rowOff>124761</xdr:rowOff>
    </xdr:from>
    <xdr:to>
      <xdr:col>5</xdr:col>
      <xdr:colOff>577356</xdr:colOff>
      <xdr:row>11</xdr:row>
      <xdr:rowOff>51240</xdr:rowOff>
    </xdr:to>
    <xdr:sp macro="" textlink="">
      <xdr:nvSpPr>
        <xdr:cNvPr id="16" name="文本框 17">
          <a:extLst>
            <a:ext uri="{FF2B5EF4-FFF2-40B4-BE49-F238E27FC236}">
              <a16:creationId xmlns:a16="http://schemas.microsoft.com/office/drawing/2014/main" id="{00000000-0008-0000-2000-000010000000}"/>
            </a:ext>
          </a:extLst>
        </xdr:cNvPr>
        <xdr:cNvSpPr txBox="1"/>
      </xdr:nvSpPr>
      <xdr:spPr>
        <a:xfrm>
          <a:off x="2141043" y="1702101"/>
          <a:ext cx="1484313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301562</xdr:colOff>
      <xdr:row>15</xdr:row>
      <xdr:rowOff>42920</xdr:rowOff>
    </xdr:from>
    <xdr:to>
      <xdr:col>5</xdr:col>
      <xdr:colOff>566675</xdr:colOff>
      <xdr:row>16</xdr:row>
      <xdr:rowOff>144659</xdr:rowOff>
    </xdr:to>
    <xdr:sp macro="" textlink="">
      <xdr:nvSpPr>
        <xdr:cNvPr id="17" name="文本框 18">
          <a:extLst>
            <a:ext uri="{FF2B5EF4-FFF2-40B4-BE49-F238E27FC236}">
              <a16:creationId xmlns:a16="http://schemas.microsoft.com/office/drawing/2014/main" id="{00000000-0008-0000-2000-000011000000}"/>
            </a:ext>
          </a:extLst>
        </xdr:cNvPr>
        <xdr:cNvSpPr txBox="1"/>
      </xdr:nvSpPr>
      <xdr:spPr>
        <a:xfrm>
          <a:off x="2130362" y="2671820"/>
          <a:ext cx="1484313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MYC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301563</xdr:colOff>
      <xdr:row>20</xdr:row>
      <xdr:rowOff>27938</xdr:rowOff>
    </xdr:from>
    <xdr:to>
      <xdr:col>5</xdr:col>
      <xdr:colOff>566675</xdr:colOff>
      <xdr:row>21</xdr:row>
      <xdr:rowOff>129677</xdr:rowOff>
    </xdr:to>
    <xdr:sp macro="" textlink="">
      <xdr:nvSpPr>
        <xdr:cNvPr id="18" name="文本框 19">
          <a:extLst>
            <a:ext uri="{FF2B5EF4-FFF2-40B4-BE49-F238E27FC236}">
              <a16:creationId xmlns:a16="http://schemas.microsoft.com/office/drawing/2014/main" id="{00000000-0008-0000-2000-000012000000}"/>
            </a:ext>
          </a:extLst>
        </xdr:cNvPr>
        <xdr:cNvSpPr txBox="1"/>
      </xdr:nvSpPr>
      <xdr:spPr>
        <a:xfrm>
          <a:off x="2130363" y="3533138"/>
          <a:ext cx="1484312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MYCN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122420</xdr:colOff>
      <xdr:row>23</xdr:row>
      <xdr:rowOff>24078</xdr:rowOff>
    </xdr:from>
    <xdr:to>
      <xdr:col>3</xdr:col>
      <xdr:colOff>330841</xdr:colOff>
      <xdr:row>26</xdr:row>
      <xdr:rowOff>77735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00000000-0008-0000-2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32020" y="4055058"/>
          <a:ext cx="1427621" cy="579437"/>
        </a:xfrm>
        <a:prstGeom prst="rect">
          <a:avLst/>
        </a:prstGeom>
      </xdr:spPr>
    </xdr:pic>
    <xdr:clientData/>
  </xdr:twoCellAnchor>
  <xdr:twoCellAnchor>
    <xdr:from>
      <xdr:col>0</xdr:col>
      <xdr:colOff>48388</xdr:colOff>
      <xdr:row>24</xdr:row>
      <xdr:rowOff>19976</xdr:rowOff>
    </xdr:from>
    <xdr:to>
      <xdr:col>2</xdr:col>
      <xdr:colOff>74684</xdr:colOff>
      <xdr:row>25</xdr:row>
      <xdr:rowOff>121715</xdr:rowOff>
    </xdr:to>
    <xdr:sp macro="" textlink="">
      <xdr:nvSpPr>
        <xdr:cNvPr id="20" name="文本框 21">
          <a:extLst>
            <a:ext uri="{FF2B5EF4-FFF2-40B4-BE49-F238E27FC236}">
              <a16:creationId xmlns:a16="http://schemas.microsoft.com/office/drawing/2014/main" id="{00000000-0008-0000-2000-000014000000}"/>
            </a:ext>
          </a:extLst>
        </xdr:cNvPr>
        <xdr:cNvSpPr txBox="1"/>
      </xdr:nvSpPr>
      <xdr:spPr>
        <a:xfrm>
          <a:off x="48388" y="4226216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14420</xdr:colOff>
      <xdr:row>24</xdr:row>
      <xdr:rowOff>161219</xdr:rowOff>
    </xdr:from>
    <xdr:to>
      <xdr:col>1</xdr:col>
      <xdr:colOff>122420</xdr:colOff>
      <xdr:row>24</xdr:row>
      <xdr:rowOff>161219</xdr:rowOff>
    </xdr:to>
    <xdr:cxnSp macro="">
      <xdr:nvCxnSpPr>
        <xdr:cNvPr id="21" name="直接连接符 20">
          <a:extLst>
            <a:ext uri="{FF2B5EF4-FFF2-40B4-BE49-F238E27FC236}">
              <a16:creationId xmlns:a16="http://schemas.microsoft.com/office/drawing/2014/main" id="{00000000-0008-0000-2000-000015000000}"/>
            </a:ext>
          </a:extLst>
        </xdr:cNvPr>
        <xdr:cNvCxnSpPr/>
      </xdr:nvCxnSpPr>
      <xdr:spPr>
        <a:xfrm>
          <a:off x="624020" y="4367459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320204</xdr:colOff>
      <xdr:row>24</xdr:row>
      <xdr:rowOff>30136</xdr:rowOff>
    </xdr:from>
    <xdr:to>
      <xdr:col>5</xdr:col>
      <xdr:colOff>585316</xdr:colOff>
      <xdr:row>25</xdr:row>
      <xdr:rowOff>131875</xdr:rowOff>
    </xdr:to>
    <xdr:sp macro="" textlink="">
      <xdr:nvSpPr>
        <xdr:cNvPr id="22" name="文本框 23">
          <a:extLst>
            <a:ext uri="{FF2B5EF4-FFF2-40B4-BE49-F238E27FC236}">
              <a16:creationId xmlns:a16="http://schemas.microsoft.com/office/drawing/2014/main" id="{00000000-0008-0000-2000-000016000000}"/>
            </a:ext>
          </a:extLst>
        </xdr:cNvPr>
        <xdr:cNvSpPr txBox="1"/>
      </xdr:nvSpPr>
      <xdr:spPr>
        <a:xfrm>
          <a:off x="2149004" y="4236376"/>
          <a:ext cx="1484312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actin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141381</xdr:colOff>
      <xdr:row>3</xdr:row>
      <xdr:rowOff>0</xdr:rowOff>
    </xdr:from>
    <xdr:to>
      <xdr:col>5</xdr:col>
      <xdr:colOff>577944</xdr:colOff>
      <xdr:row>4</xdr:row>
      <xdr:rowOff>101739</xdr:rowOff>
    </xdr:to>
    <xdr:sp macro="" textlink="">
      <xdr:nvSpPr>
        <xdr:cNvPr id="2" name="TextBox 13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SpPr txBox="1">
          <a:spLocks noChangeArrowheads="1"/>
        </xdr:cNvSpPr>
      </xdr:nvSpPr>
      <xdr:spPr bwMode="auto">
        <a:xfrm>
          <a:off x="1970181" y="525780"/>
          <a:ext cx="1655763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Calibri"/>
            </a:rPr>
            <a:t>SHEP</a:t>
          </a:r>
          <a:endParaRPr lang="zh-CN" altLang="en-US" sz="1200">
            <a:solidFill>
              <a:prstClr val="black"/>
            </a:solidFill>
            <a:latin typeface="Calibri"/>
          </a:endParaRPr>
        </a:p>
      </xdr:txBody>
    </xdr:sp>
    <xdr:clientData/>
  </xdr:twoCellAnchor>
  <xdr:twoCellAnchor>
    <xdr:from>
      <xdr:col>2</xdr:col>
      <xdr:colOff>406115</xdr:colOff>
      <xdr:row>4</xdr:row>
      <xdr:rowOff>148428</xdr:rowOff>
    </xdr:from>
    <xdr:to>
      <xdr:col>4</xdr:col>
      <xdr:colOff>276445</xdr:colOff>
      <xdr:row>4</xdr:row>
      <xdr:rowOff>148428</xdr:rowOff>
    </xdr:to>
    <xdr:cxnSp macro="">
      <xdr:nvCxnSpPr>
        <xdr:cNvPr id="3" name="直接连接符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CxnSpPr>
          <a:cxnSpLocks/>
        </xdr:cNvCxnSpPr>
      </xdr:nvCxnSpPr>
      <xdr:spPr>
        <a:xfrm>
          <a:off x="1625315" y="849468"/>
          <a:ext cx="1089530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2</xdr:col>
      <xdr:colOff>331864</xdr:colOff>
      <xdr:row>5</xdr:row>
      <xdr:rowOff>64450</xdr:rowOff>
    </xdr:from>
    <xdr:to>
      <xdr:col>4</xdr:col>
      <xdr:colOff>155651</xdr:colOff>
      <xdr:row>6</xdr:row>
      <xdr:rowOff>166189</xdr:rowOff>
    </xdr:to>
    <xdr:sp macro="" textlink="">
      <xdr:nvSpPr>
        <xdr:cNvPr id="4" name="TextBox 16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SpPr txBox="1">
          <a:spLocks noChangeArrowheads="1"/>
        </xdr:cNvSpPr>
      </xdr:nvSpPr>
      <xdr:spPr bwMode="auto">
        <a:xfrm rot="-2596929">
          <a:off x="1551064" y="940750"/>
          <a:ext cx="1042987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Calibri"/>
            </a:rPr>
            <a:t>Ctrl</a:t>
          </a:r>
          <a:endParaRPr lang="zh-CN" altLang="en-US" sz="1200">
            <a:solidFill>
              <a:prstClr val="black"/>
            </a:solidFill>
            <a:latin typeface="Calibri"/>
          </a:endParaRPr>
        </a:p>
      </xdr:txBody>
    </xdr:sp>
    <xdr:clientData/>
  </xdr:twoCellAnchor>
  <xdr:twoCellAnchor>
    <xdr:from>
      <xdr:col>2</xdr:col>
      <xdr:colOff>512021</xdr:colOff>
      <xdr:row>5</xdr:row>
      <xdr:rowOff>10475</xdr:rowOff>
    </xdr:from>
    <xdr:to>
      <xdr:col>4</xdr:col>
      <xdr:colOff>524721</xdr:colOff>
      <xdr:row>6</xdr:row>
      <xdr:rowOff>112214</xdr:rowOff>
    </xdr:to>
    <xdr:sp macro="" textlink="">
      <xdr:nvSpPr>
        <xdr:cNvPr id="5" name="TextBox 17">
          <a:extLst>
            <a:ext uri="{FF2B5EF4-FFF2-40B4-BE49-F238E27FC236}">
              <a16:creationId xmlns:a16="http://schemas.microsoft.com/office/drawing/2014/main" id="{00000000-0008-0000-2100-000005000000}"/>
            </a:ext>
          </a:extLst>
        </xdr:cNvPr>
        <xdr:cNvSpPr txBox="1">
          <a:spLocks noChangeArrowheads="1"/>
        </xdr:cNvSpPr>
      </xdr:nvSpPr>
      <xdr:spPr bwMode="auto">
        <a:xfrm rot="-2596929">
          <a:off x="1731221" y="886775"/>
          <a:ext cx="1231900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Calibri"/>
            </a:rPr>
            <a:t>EZH2 sg#1</a:t>
          </a:r>
          <a:endParaRPr lang="zh-CN" altLang="en-US" sz="1200">
            <a:solidFill>
              <a:prstClr val="black"/>
            </a:solidFill>
            <a:latin typeface="Calibri"/>
          </a:endParaRPr>
        </a:p>
      </xdr:txBody>
    </xdr:sp>
    <xdr:clientData/>
  </xdr:twoCellAnchor>
  <xdr:twoCellAnchor>
    <xdr:from>
      <xdr:col>3</xdr:col>
      <xdr:colOff>236094</xdr:colOff>
      <xdr:row>5</xdr:row>
      <xdr:rowOff>130887</xdr:rowOff>
    </xdr:from>
    <xdr:to>
      <xdr:col>4</xdr:col>
      <xdr:colOff>540579</xdr:colOff>
      <xdr:row>7</xdr:row>
      <xdr:rowOff>57366</xdr:rowOff>
    </xdr:to>
    <xdr:sp macro="" textlink="">
      <xdr:nvSpPr>
        <xdr:cNvPr id="6" name="TextBox 18">
          <a:extLst>
            <a:ext uri="{FF2B5EF4-FFF2-40B4-BE49-F238E27FC236}">
              <a16:creationId xmlns:a16="http://schemas.microsoft.com/office/drawing/2014/main" id="{00000000-0008-0000-2100-000006000000}"/>
            </a:ext>
          </a:extLst>
        </xdr:cNvPr>
        <xdr:cNvSpPr txBox="1">
          <a:spLocks noChangeArrowheads="1"/>
        </xdr:cNvSpPr>
      </xdr:nvSpPr>
      <xdr:spPr bwMode="auto">
        <a:xfrm rot="-2596929">
          <a:off x="2064894" y="1007187"/>
          <a:ext cx="914085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Calibri"/>
            </a:rPr>
            <a:t>EZH2 sg#2</a:t>
          </a:r>
          <a:endParaRPr lang="zh-CN" altLang="en-US" sz="1200">
            <a:solidFill>
              <a:prstClr val="black"/>
            </a:solidFill>
            <a:latin typeface="Calibri"/>
          </a:endParaRPr>
        </a:p>
      </xdr:txBody>
    </xdr:sp>
    <xdr:clientData/>
  </xdr:twoCellAnchor>
  <xdr:twoCellAnchor>
    <xdr:from>
      <xdr:col>1</xdr:col>
      <xdr:colOff>522888</xdr:colOff>
      <xdr:row>5</xdr:row>
      <xdr:rowOff>169733</xdr:rowOff>
    </xdr:from>
    <xdr:to>
      <xdr:col>3</xdr:col>
      <xdr:colOff>171174</xdr:colOff>
      <xdr:row>7</xdr:row>
      <xdr:rowOff>96212</xdr:rowOff>
    </xdr:to>
    <xdr:sp macro="" textlink="">
      <xdr:nvSpPr>
        <xdr:cNvPr id="7" name="TextBox 13">
          <a:extLst>
            <a:ext uri="{FF2B5EF4-FFF2-40B4-BE49-F238E27FC236}">
              <a16:creationId xmlns:a16="http://schemas.microsoft.com/office/drawing/2014/main" id="{00000000-0008-0000-2100-000007000000}"/>
            </a:ext>
          </a:extLst>
        </xdr:cNvPr>
        <xdr:cNvSpPr txBox="1">
          <a:spLocks noChangeArrowheads="1"/>
        </xdr:cNvSpPr>
      </xdr:nvSpPr>
      <xdr:spPr bwMode="auto">
        <a:xfrm rot="19214409">
          <a:off x="1132488" y="1046033"/>
          <a:ext cx="867486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Calibri"/>
            </a:rPr>
            <a:t>SH-SY5Y</a:t>
          </a:r>
          <a:endParaRPr lang="zh-CN" altLang="en-US" sz="1200">
            <a:solidFill>
              <a:prstClr val="black"/>
            </a:solidFill>
            <a:latin typeface="Calibri"/>
          </a:endParaRPr>
        </a:p>
      </xdr:txBody>
    </xdr:sp>
    <xdr:clientData/>
  </xdr:twoCellAnchor>
  <xdr:twoCellAnchor>
    <xdr:from>
      <xdr:col>1</xdr:col>
      <xdr:colOff>372096</xdr:colOff>
      <xdr:row>5</xdr:row>
      <xdr:rowOff>11121</xdr:rowOff>
    </xdr:from>
    <xdr:to>
      <xdr:col>2</xdr:col>
      <xdr:colOff>42478</xdr:colOff>
      <xdr:row>8</xdr:row>
      <xdr:rowOff>124278</xdr:rowOff>
    </xdr:to>
    <xdr:sp macro="" textlink="">
      <xdr:nvSpPr>
        <xdr:cNvPr id="8" name="TextBox 13">
          <a:extLst>
            <a:ext uri="{FF2B5EF4-FFF2-40B4-BE49-F238E27FC236}">
              <a16:creationId xmlns:a16="http://schemas.microsoft.com/office/drawing/2014/main" id="{00000000-0008-0000-2100-000008000000}"/>
            </a:ext>
          </a:extLst>
        </xdr:cNvPr>
        <xdr:cNvSpPr txBox="1">
          <a:spLocks noChangeArrowheads="1"/>
        </xdr:cNvSpPr>
      </xdr:nvSpPr>
      <xdr:spPr bwMode="auto">
        <a:xfrm rot="18644318">
          <a:off x="802218" y="1066899"/>
          <a:ext cx="638937" cy="279982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solidFill>
                <a:prstClr val="black"/>
              </a:solidFill>
              <a:latin typeface="Calibri"/>
            </a:rPr>
            <a:t>Kelly</a:t>
          </a:r>
          <a:endParaRPr lang="zh-CN" altLang="en-US" sz="1200">
            <a:solidFill>
              <a:prstClr val="black"/>
            </a:solidFill>
            <a:latin typeface="Calibri"/>
          </a:endParaRPr>
        </a:p>
      </xdr:txBody>
    </xdr:sp>
    <xdr:clientData/>
  </xdr:twoCellAnchor>
  <xdr:twoCellAnchor editAs="oneCell">
    <xdr:from>
      <xdr:col>1</xdr:col>
      <xdr:colOff>91286</xdr:colOff>
      <xdr:row>12</xdr:row>
      <xdr:rowOff>97353</xdr:rowOff>
    </xdr:from>
    <xdr:to>
      <xdr:col>4</xdr:col>
      <xdr:colOff>89730</xdr:colOff>
      <xdr:row>16</xdr:row>
      <xdr:rowOff>4389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00000000-0008-0000-2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0886" y="2200473"/>
          <a:ext cx="1827244" cy="608076"/>
        </a:xfrm>
        <a:prstGeom prst="rect">
          <a:avLst/>
        </a:prstGeom>
      </xdr:spPr>
    </xdr:pic>
    <xdr:clientData/>
  </xdr:twoCellAnchor>
  <xdr:twoCellAnchor>
    <xdr:from>
      <xdr:col>4</xdr:col>
      <xdr:colOff>127731</xdr:colOff>
      <xdr:row>13</xdr:row>
      <xdr:rowOff>70737</xdr:rowOff>
    </xdr:from>
    <xdr:to>
      <xdr:col>6</xdr:col>
      <xdr:colOff>564294</xdr:colOff>
      <xdr:row>14</xdr:row>
      <xdr:rowOff>172476</xdr:rowOff>
    </xdr:to>
    <xdr:sp macro="" textlink="">
      <xdr:nvSpPr>
        <xdr:cNvPr id="10" name="TextBox 13">
          <a:extLst>
            <a:ext uri="{FF2B5EF4-FFF2-40B4-BE49-F238E27FC236}">
              <a16:creationId xmlns:a16="http://schemas.microsoft.com/office/drawing/2014/main" id="{00000000-0008-0000-2100-00000A000000}"/>
            </a:ext>
          </a:extLst>
        </xdr:cNvPr>
        <xdr:cNvSpPr txBox="1">
          <a:spLocks noChangeArrowheads="1"/>
        </xdr:cNvSpPr>
      </xdr:nvSpPr>
      <xdr:spPr bwMode="auto">
        <a:xfrm>
          <a:off x="2566131" y="2349117"/>
          <a:ext cx="1655763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Calibri"/>
            </a:rPr>
            <a:t>MYCN</a:t>
          </a:r>
          <a:endParaRPr lang="zh-CN" altLang="en-US" sz="1200">
            <a:solidFill>
              <a:prstClr val="black"/>
            </a:solidFill>
            <a:latin typeface="Calibri"/>
          </a:endParaRPr>
        </a:p>
      </xdr:txBody>
    </xdr:sp>
    <xdr:clientData/>
  </xdr:twoCellAnchor>
  <xdr:twoCellAnchor editAs="oneCell">
    <xdr:from>
      <xdr:col>1</xdr:col>
      <xdr:colOff>91286</xdr:colOff>
      <xdr:row>8</xdr:row>
      <xdr:rowOff>72547</xdr:rowOff>
    </xdr:from>
    <xdr:to>
      <xdr:col>4</xdr:col>
      <xdr:colOff>89729</xdr:colOff>
      <xdr:row>12</xdr:row>
      <xdr:rowOff>4851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00000000-0008-0000-2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0886" y="1474627"/>
          <a:ext cx="1827243" cy="633344"/>
        </a:xfrm>
        <a:prstGeom prst="rect">
          <a:avLst/>
        </a:prstGeom>
      </xdr:spPr>
    </xdr:pic>
    <xdr:clientData/>
  </xdr:twoCellAnchor>
  <xdr:twoCellAnchor>
    <xdr:from>
      <xdr:col>4</xdr:col>
      <xdr:colOff>127731</xdr:colOff>
      <xdr:row>9</xdr:row>
      <xdr:rowOff>5804</xdr:rowOff>
    </xdr:from>
    <xdr:to>
      <xdr:col>6</xdr:col>
      <xdr:colOff>564294</xdr:colOff>
      <xdr:row>10</xdr:row>
      <xdr:rowOff>107543</xdr:rowOff>
    </xdr:to>
    <xdr:sp macro="" textlink="">
      <xdr:nvSpPr>
        <xdr:cNvPr id="12" name="TextBox 13">
          <a:extLst>
            <a:ext uri="{FF2B5EF4-FFF2-40B4-BE49-F238E27FC236}">
              <a16:creationId xmlns:a16="http://schemas.microsoft.com/office/drawing/2014/main" id="{00000000-0008-0000-2100-00000C000000}"/>
            </a:ext>
          </a:extLst>
        </xdr:cNvPr>
        <xdr:cNvSpPr txBox="1">
          <a:spLocks noChangeArrowheads="1"/>
        </xdr:cNvSpPr>
      </xdr:nvSpPr>
      <xdr:spPr bwMode="auto">
        <a:xfrm>
          <a:off x="2566131" y="1583144"/>
          <a:ext cx="1655763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Calibri"/>
            </a:rPr>
            <a:t>EZH2</a:t>
          </a:r>
          <a:endParaRPr lang="zh-CN" altLang="en-US" sz="1200">
            <a:solidFill>
              <a:prstClr val="black"/>
            </a:solidFill>
            <a:latin typeface="Calibri"/>
          </a:endParaRPr>
        </a:p>
      </xdr:txBody>
    </xdr:sp>
    <xdr:clientData/>
  </xdr:twoCellAnchor>
  <xdr:twoCellAnchor>
    <xdr:from>
      <xdr:col>4</xdr:col>
      <xdr:colOff>143679</xdr:colOff>
      <xdr:row>17</xdr:row>
      <xdr:rowOff>96262</xdr:rowOff>
    </xdr:from>
    <xdr:to>
      <xdr:col>6</xdr:col>
      <xdr:colOff>580242</xdr:colOff>
      <xdr:row>19</xdr:row>
      <xdr:rowOff>22741</xdr:rowOff>
    </xdr:to>
    <xdr:sp macro="" textlink="">
      <xdr:nvSpPr>
        <xdr:cNvPr id="13" name="TextBox 13">
          <a:extLst>
            <a:ext uri="{FF2B5EF4-FFF2-40B4-BE49-F238E27FC236}">
              <a16:creationId xmlns:a16="http://schemas.microsoft.com/office/drawing/2014/main" id="{00000000-0008-0000-2100-00000D000000}"/>
            </a:ext>
          </a:extLst>
        </xdr:cNvPr>
        <xdr:cNvSpPr txBox="1">
          <a:spLocks noChangeArrowheads="1"/>
        </xdr:cNvSpPr>
      </xdr:nvSpPr>
      <xdr:spPr bwMode="auto">
        <a:xfrm>
          <a:off x="2582079" y="3075682"/>
          <a:ext cx="1655763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Calibri"/>
            </a:rPr>
            <a:t>MYC</a:t>
          </a:r>
          <a:endParaRPr lang="zh-CN" altLang="en-US" sz="1200">
            <a:solidFill>
              <a:prstClr val="black"/>
            </a:solidFill>
            <a:latin typeface="Calibri"/>
          </a:endParaRPr>
        </a:p>
      </xdr:txBody>
    </xdr:sp>
    <xdr:clientData/>
  </xdr:twoCellAnchor>
  <xdr:twoCellAnchor editAs="oneCell">
    <xdr:from>
      <xdr:col>1</xdr:col>
      <xdr:colOff>91286</xdr:colOff>
      <xdr:row>20</xdr:row>
      <xdr:rowOff>174267</xdr:rowOff>
    </xdr:from>
    <xdr:to>
      <xdr:col>4</xdr:col>
      <xdr:colOff>122820</xdr:colOff>
      <xdr:row>24</xdr:row>
      <xdr:rowOff>81303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00000000-0008-0000-2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00886" y="3679467"/>
          <a:ext cx="1860334" cy="608076"/>
        </a:xfrm>
        <a:prstGeom prst="rect">
          <a:avLst/>
        </a:prstGeom>
      </xdr:spPr>
    </xdr:pic>
    <xdr:clientData/>
  </xdr:twoCellAnchor>
  <xdr:twoCellAnchor>
    <xdr:from>
      <xdr:col>4</xdr:col>
      <xdr:colOff>124825</xdr:colOff>
      <xdr:row>21</xdr:row>
      <xdr:rowOff>129293</xdr:rowOff>
    </xdr:from>
    <xdr:to>
      <xdr:col>6</xdr:col>
      <xdr:colOff>561388</xdr:colOff>
      <xdr:row>23</xdr:row>
      <xdr:rowOff>55772</xdr:rowOff>
    </xdr:to>
    <xdr:sp macro="" textlink="">
      <xdr:nvSpPr>
        <xdr:cNvPr id="15" name="TextBox 13">
          <a:extLst>
            <a:ext uri="{FF2B5EF4-FFF2-40B4-BE49-F238E27FC236}">
              <a16:creationId xmlns:a16="http://schemas.microsoft.com/office/drawing/2014/main" id="{00000000-0008-0000-2100-00000F000000}"/>
            </a:ext>
          </a:extLst>
        </xdr:cNvPr>
        <xdr:cNvSpPr txBox="1">
          <a:spLocks noChangeArrowheads="1"/>
        </xdr:cNvSpPr>
      </xdr:nvSpPr>
      <xdr:spPr bwMode="auto">
        <a:xfrm>
          <a:off x="2563225" y="3809753"/>
          <a:ext cx="1655763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Calibri"/>
            </a:rPr>
            <a:t>actin</a:t>
          </a:r>
          <a:endParaRPr lang="zh-CN" altLang="en-US" sz="1200">
            <a:solidFill>
              <a:prstClr val="black"/>
            </a:solidFill>
            <a:latin typeface="Calibri"/>
          </a:endParaRPr>
        </a:p>
      </xdr:txBody>
    </xdr:sp>
    <xdr:clientData/>
  </xdr:twoCellAnchor>
  <xdr:twoCellAnchor>
    <xdr:from>
      <xdr:col>0</xdr:col>
      <xdr:colOff>3310</xdr:colOff>
      <xdr:row>10</xdr:row>
      <xdr:rowOff>45285</xdr:rowOff>
    </xdr:from>
    <xdr:to>
      <xdr:col>2</xdr:col>
      <xdr:colOff>29606</xdr:colOff>
      <xdr:row>11</xdr:row>
      <xdr:rowOff>147024</xdr:rowOff>
    </xdr:to>
    <xdr:sp macro="" textlink="">
      <xdr:nvSpPr>
        <xdr:cNvPr id="16" name="文本框 22">
          <a:extLst>
            <a:ext uri="{FF2B5EF4-FFF2-40B4-BE49-F238E27FC236}">
              <a16:creationId xmlns:a16="http://schemas.microsoft.com/office/drawing/2014/main" id="{00000000-0008-0000-2100-000010000000}"/>
            </a:ext>
          </a:extLst>
        </xdr:cNvPr>
        <xdr:cNvSpPr txBox="1"/>
      </xdr:nvSpPr>
      <xdr:spPr>
        <a:xfrm>
          <a:off x="3310" y="1797885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43024</xdr:colOff>
      <xdr:row>11</xdr:row>
      <xdr:rowOff>12771</xdr:rowOff>
    </xdr:from>
    <xdr:to>
      <xdr:col>1</xdr:col>
      <xdr:colOff>151024</xdr:colOff>
      <xdr:row>11</xdr:row>
      <xdr:rowOff>12771</xdr:rowOff>
    </xdr:to>
    <xdr:cxnSp macro="">
      <xdr:nvCxnSpPr>
        <xdr:cNvPr id="17" name="直接连接符 16">
          <a:extLst>
            <a:ext uri="{FF2B5EF4-FFF2-40B4-BE49-F238E27FC236}">
              <a16:creationId xmlns:a16="http://schemas.microsoft.com/office/drawing/2014/main" id="{00000000-0008-0000-2100-000011000000}"/>
            </a:ext>
          </a:extLst>
        </xdr:cNvPr>
        <xdr:cNvCxnSpPr/>
      </xdr:nvCxnSpPr>
      <xdr:spPr>
        <a:xfrm>
          <a:off x="652624" y="1940631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3310</xdr:colOff>
      <xdr:row>14</xdr:row>
      <xdr:rowOff>82648</xdr:rowOff>
    </xdr:from>
    <xdr:to>
      <xdr:col>2</xdr:col>
      <xdr:colOff>29606</xdr:colOff>
      <xdr:row>16</xdr:row>
      <xdr:rowOff>9127</xdr:rowOff>
    </xdr:to>
    <xdr:sp macro="" textlink="">
      <xdr:nvSpPr>
        <xdr:cNvPr id="18" name="文本框 24">
          <a:extLst>
            <a:ext uri="{FF2B5EF4-FFF2-40B4-BE49-F238E27FC236}">
              <a16:creationId xmlns:a16="http://schemas.microsoft.com/office/drawing/2014/main" id="{00000000-0008-0000-2100-000012000000}"/>
            </a:ext>
          </a:extLst>
        </xdr:cNvPr>
        <xdr:cNvSpPr txBox="1"/>
      </xdr:nvSpPr>
      <xdr:spPr>
        <a:xfrm>
          <a:off x="3310" y="2536288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43024</xdr:colOff>
      <xdr:row>15</xdr:row>
      <xdr:rowOff>50134</xdr:rowOff>
    </xdr:from>
    <xdr:to>
      <xdr:col>1</xdr:col>
      <xdr:colOff>151024</xdr:colOff>
      <xdr:row>15</xdr:row>
      <xdr:rowOff>50134</xdr:rowOff>
    </xdr:to>
    <xdr:cxnSp macro="">
      <xdr:nvCxnSpPr>
        <xdr:cNvPr id="19" name="直接连接符 18">
          <a:extLst>
            <a:ext uri="{FF2B5EF4-FFF2-40B4-BE49-F238E27FC236}">
              <a16:creationId xmlns:a16="http://schemas.microsoft.com/office/drawing/2014/main" id="{00000000-0008-0000-2100-000013000000}"/>
            </a:ext>
          </a:extLst>
        </xdr:cNvPr>
        <xdr:cNvCxnSpPr/>
      </xdr:nvCxnSpPr>
      <xdr:spPr>
        <a:xfrm>
          <a:off x="652624" y="2679034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</xdr:row>
      <xdr:rowOff>154824</xdr:rowOff>
    </xdr:from>
    <xdr:to>
      <xdr:col>2</xdr:col>
      <xdr:colOff>26296</xdr:colOff>
      <xdr:row>24</xdr:row>
      <xdr:rowOff>81303</xdr:rowOff>
    </xdr:to>
    <xdr:sp macro="" textlink="">
      <xdr:nvSpPr>
        <xdr:cNvPr id="20" name="文本框 26">
          <a:extLst>
            <a:ext uri="{FF2B5EF4-FFF2-40B4-BE49-F238E27FC236}">
              <a16:creationId xmlns:a16="http://schemas.microsoft.com/office/drawing/2014/main" id="{00000000-0008-0000-2100-000014000000}"/>
            </a:ext>
          </a:extLst>
        </xdr:cNvPr>
        <xdr:cNvSpPr txBox="1"/>
      </xdr:nvSpPr>
      <xdr:spPr>
        <a:xfrm>
          <a:off x="0" y="4010544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39714</xdr:colOff>
      <xdr:row>23</xdr:row>
      <xdr:rowOff>122310</xdr:rowOff>
    </xdr:from>
    <xdr:to>
      <xdr:col>1</xdr:col>
      <xdr:colOff>147714</xdr:colOff>
      <xdr:row>23</xdr:row>
      <xdr:rowOff>122310</xdr:rowOff>
    </xdr:to>
    <xdr:cxnSp macro="">
      <xdr:nvCxnSpPr>
        <xdr:cNvPr id="21" name="直接连接符 20">
          <a:extLst>
            <a:ext uri="{FF2B5EF4-FFF2-40B4-BE49-F238E27FC236}">
              <a16:creationId xmlns:a16="http://schemas.microsoft.com/office/drawing/2014/main" id="{00000000-0008-0000-2100-000015000000}"/>
            </a:ext>
          </a:extLst>
        </xdr:cNvPr>
        <xdr:cNvCxnSpPr/>
      </xdr:nvCxnSpPr>
      <xdr:spPr>
        <a:xfrm>
          <a:off x="649314" y="4153290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255714</xdr:colOff>
      <xdr:row>16</xdr:row>
      <xdr:rowOff>90309</xdr:rowOff>
    </xdr:from>
    <xdr:to>
      <xdr:col>4</xdr:col>
      <xdr:colOff>89729</xdr:colOff>
      <xdr:row>20</xdr:row>
      <xdr:rowOff>85737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00000000-0008-0000-2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65314" y="2894469"/>
          <a:ext cx="1662815" cy="696468"/>
        </a:xfrm>
        <a:prstGeom prst="rect">
          <a:avLst/>
        </a:prstGeom>
      </xdr:spPr>
    </xdr:pic>
    <xdr:clientData/>
  </xdr:twoCellAnchor>
  <xdr:twoCellAnchor>
    <xdr:from>
      <xdr:col>0</xdr:col>
      <xdr:colOff>129308</xdr:colOff>
      <xdr:row>18</xdr:row>
      <xdr:rowOff>8177</xdr:rowOff>
    </xdr:from>
    <xdr:to>
      <xdr:col>2</xdr:col>
      <xdr:colOff>155604</xdr:colOff>
      <xdr:row>19</xdr:row>
      <xdr:rowOff>109916</xdr:rowOff>
    </xdr:to>
    <xdr:sp macro="" textlink="">
      <xdr:nvSpPr>
        <xdr:cNvPr id="23" name="文本框 30">
          <a:extLst>
            <a:ext uri="{FF2B5EF4-FFF2-40B4-BE49-F238E27FC236}">
              <a16:creationId xmlns:a16="http://schemas.microsoft.com/office/drawing/2014/main" id="{00000000-0008-0000-2100-000017000000}"/>
            </a:ext>
          </a:extLst>
        </xdr:cNvPr>
        <xdr:cNvSpPr txBox="1"/>
      </xdr:nvSpPr>
      <xdr:spPr>
        <a:xfrm>
          <a:off x="129308" y="3162857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169022</xdr:colOff>
      <xdr:row>18</xdr:row>
      <xdr:rowOff>150923</xdr:rowOff>
    </xdr:from>
    <xdr:to>
      <xdr:col>1</xdr:col>
      <xdr:colOff>277022</xdr:colOff>
      <xdr:row>18</xdr:row>
      <xdr:rowOff>150923</xdr:rowOff>
    </xdr:to>
    <xdr:cxnSp macro="">
      <xdr:nvCxnSpPr>
        <xdr:cNvPr id="24" name="直接连接符 23">
          <a:extLst>
            <a:ext uri="{FF2B5EF4-FFF2-40B4-BE49-F238E27FC236}">
              <a16:creationId xmlns:a16="http://schemas.microsoft.com/office/drawing/2014/main" id="{00000000-0008-0000-2100-000018000000}"/>
            </a:ext>
          </a:extLst>
        </xdr:cNvPr>
        <xdr:cNvCxnSpPr/>
      </xdr:nvCxnSpPr>
      <xdr:spPr>
        <a:xfrm>
          <a:off x="778622" y="3305603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212024</xdr:colOff>
      <xdr:row>3</xdr:row>
      <xdr:rowOff>32874</xdr:rowOff>
    </xdr:from>
    <xdr:to>
      <xdr:col>4</xdr:col>
      <xdr:colOff>475549</xdr:colOff>
      <xdr:row>4</xdr:row>
      <xdr:rowOff>134613</xdr:rowOff>
    </xdr:to>
    <xdr:sp macro="" textlink="">
      <xdr:nvSpPr>
        <xdr:cNvPr id="2" name="文本框 3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 txBox="1"/>
      </xdr:nvSpPr>
      <xdr:spPr>
        <a:xfrm>
          <a:off x="1431224" y="558654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Kelly 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31209</xdr:colOff>
      <xdr:row>2</xdr:row>
      <xdr:rowOff>0</xdr:rowOff>
    </xdr:from>
    <xdr:to>
      <xdr:col>2</xdr:col>
      <xdr:colOff>308208</xdr:colOff>
      <xdr:row>8</xdr:row>
      <xdr:rowOff>40640</xdr:rowOff>
    </xdr:to>
    <xdr:sp macro="" textlink="">
      <xdr:nvSpPr>
        <xdr:cNvPr id="3" name="文本框 4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SpPr txBox="1"/>
      </xdr:nvSpPr>
      <xdr:spPr>
        <a:xfrm rot="17777654">
          <a:off x="842809" y="758120"/>
          <a:ext cx="1092200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Ctrl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254560</xdr:colOff>
      <xdr:row>5</xdr:row>
      <xdr:rowOff>60739</xdr:rowOff>
    </xdr:from>
    <xdr:to>
      <xdr:col>2</xdr:col>
      <xdr:colOff>531559</xdr:colOff>
      <xdr:row>8</xdr:row>
      <xdr:rowOff>57037</xdr:rowOff>
    </xdr:to>
    <xdr:sp macro="" textlink="">
      <xdr:nvSpPr>
        <xdr:cNvPr id="4" name="文本框 5">
          <a:extLst>
            <a:ext uri="{FF2B5EF4-FFF2-40B4-BE49-F238E27FC236}">
              <a16:creationId xmlns:a16="http://schemas.microsoft.com/office/drawing/2014/main" id="{00000000-0008-0000-2200-000004000000}"/>
            </a:ext>
          </a:extLst>
        </xdr:cNvPr>
        <xdr:cNvSpPr txBox="1"/>
      </xdr:nvSpPr>
      <xdr:spPr>
        <a:xfrm rot="17777654">
          <a:off x="1351221" y="1059578"/>
          <a:ext cx="522078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sg#1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18738</xdr:colOff>
      <xdr:row>5</xdr:row>
      <xdr:rowOff>33973</xdr:rowOff>
    </xdr:from>
    <xdr:to>
      <xdr:col>3</xdr:col>
      <xdr:colOff>456888</xdr:colOff>
      <xdr:row>5</xdr:row>
      <xdr:rowOff>33973</xdr:rowOff>
    </xdr:to>
    <xdr:cxnSp macro="">
      <xdr:nvCxnSpPr>
        <xdr:cNvPr id="5" name="直接连接符 4">
          <a:extLst>
            <a:ext uri="{FF2B5EF4-FFF2-40B4-BE49-F238E27FC236}">
              <a16:creationId xmlns:a16="http://schemas.microsoft.com/office/drawing/2014/main" id="{00000000-0008-0000-2200-000005000000}"/>
            </a:ext>
          </a:extLst>
        </xdr:cNvPr>
        <xdr:cNvCxnSpPr/>
      </xdr:nvCxnSpPr>
      <xdr:spPr>
        <a:xfrm>
          <a:off x="1237938" y="910273"/>
          <a:ext cx="1047750" cy="0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3</xdr:col>
      <xdr:colOff>42920</xdr:colOff>
      <xdr:row>5</xdr:row>
      <xdr:rowOff>45096</xdr:rowOff>
    </xdr:from>
    <xdr:to>
      <xdr:col>3</xdr:col>
      <xdr:colOff>319919</xdr:colOff>
      <xdr:row>8</xdr:row>
      <xdr:rowOff>81230</xdr:rowOff>
    </xdr:to>
    <xdr:sp macro="" textlink="">
      <xdr:nvSpPr>
        <xdr:cNvPr id="6" name="文本框 7">
          <a:extLst>
            <a:ext uri="{FF2B5EF4-FFF2-40B4-BE49-F238E27FC236}">
              <a16:creationId xmlns:a16="http://schemas.microsoft.com/office/drawing/2014/main" id="{00000000-0008-0000-2200-000006000000}"/>
            </a:ext>
          </a:extLst>
        </xdr:cNvPr>
        <xdr:cNvSpPr txBox="1"/>
      </xdr:nvSpPr>
      <xdr:spPr>
        <a:xfrm rot="17777654">
          <a:off x="1729263" y="1063853"/>
          <a:ext cx="561914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sg#2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111438</xdr:colOff>
      <xdr:row>8</xdr:row>
      <xdr:rowOff>65922</xdr:rowOff>
    </xdr:from>
    <xdr:to>
      <xdr:col>4</xdr:col>
      <xdr:colOff>117422</xdr:colOff>
      <xdr:row>12</xdr:row>
      <xdr:rowOff>122392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2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21038" y="1468002"/>
          <a:ext cx="1834784" cy="757510"/>
        </a:xfrm>
        <a:prstGeom prst="rect">
          <a:avLst/>
        </a:prstGeom>
      </xdr:spPr>
    </xdr:pic>
    <xdr:clientData/>
  </xdr:twoCellAnchor>
  <xdr:twoCellAnchor editAs="oneCell">
    <xdr:from>
      <xdr:col>1</xdr:col>
      <xdr:colOff>111437</xdr:colOff>
      <xdr:row>13</xdr:row>
      <xdr:rowOff>63668</xdr:rowOff>
    </xdr:from>
    <xdr:to>
      <xdr:col>4</xdr:col>
      <xdr:colOff>117420</xdr:colOff>
      <xdr:row>18</xdr:row>
      <xdr:rowOff>75066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2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21037" y="2342048"/>
          <a:ext cx="1834783" cy="887698"/>
        </a:xfrm>
        <a:prstGeom prst="rect">
          <a:avLst/>
        </a:prstGeom>
      </xdr:spPr>
    </xdr:pic>
    <xdr:clientData/>
  </xdr:twoCellAnchor>
  <xdr:twoCellAnchor editAs="oneCell">
    <xdr:from>
      <xdr:col>1</xdr:col>
      <xdr:colOff>94352</xdr:colOff>
      <xdr:row>19</xdr:row>
      <xdr:rowOff>21880</xdr:rowOff>
    </xdr:from>
    <xdr:to>
      <xdr:col>4</xdr:col>
      <xdr:colOff>128403</xdr:colOff>
      <xdr:row>22</xdr:row>
      <xdr:rowOff>75537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00000000-0008-0000-2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03952" y="3351820"/>
          <a:ext cx="1862851" cy="579437"/>
        </a:xfrm>
        <a:prstGeom prst="rect">
          <a:avLst/>
        </a:prstGeom>
      </xdr:spPr>
    </xdr:pic>
    <xdr:clientData/>
  </xdr:twoCellAnchor>
  <xdr:twoCellAnchor>
    <xdr:from>
      <xdr:col>0</xdr:col>
      <xdr:colOff>30804</xdr:colOff>
      <xdr:row>10</xdr:row>
      <xdr:rowOff>107245</xdr:rowOff>
    </xdr:from>
    <xdr:to>
      <xdr:col>2</xdr:col>
      <xdr:colOff>57100</xdr:colOff>
      <xdr:row>12</xdr:row>
      <xdr:rowOff>33724</xdr:rowOff>
    </xdr:to>
    <xdr:sp macro="" textlink="">
      <xdr:nvSpPr>
        <xdr:cNvPr id="10" name="文本框 11">
          <a:extLst>
            <a:ext uri="{FF2B5EF4-FFF2-40B4-BE49-F238E27FC236}">
              <a16:creationId xmlns:a16="http://schemas.microsoft.com/office/drawing/2014/main" id="{00000000-0008-0000-2200-00000A000000}"/>
            </a:ext>
          </a:extLst>
        </xdr:cNvPr>
        <xdr:cNvSpPr txBox="1"/>
      </xdr:nvSpPr>
      <xdr:spPr>
        <a:xfrm>
          <a:off x="30804" y="1859845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75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16</xdr:row>
      <xdr:rowOff>18309</xdr:rowOff>
    </xdr:from>
    <xdr:to>
      <xdr:col>2</xdr:col>
      <xdr:colOff>26296</xdr:colOff>
      <xdr:row>17</xdr:row>
      <xdr:rowOff>120048</xdr:rowOff>
    </xdr:to>
    <xdr:sp macro="" textlink="">
      <xdr:nvSpPr>
        <xdr:cNvPr id="11" name="文本框 12">
          <a:extLst>
            <a:ext uri="{FF2B5EF4-FFF2-40B4-BE49-F238E27FC236}">
              <a16:creationId xmlns:a16="http://schemas.microsoft.com/office/drawing/2014/main" id="{00000000-0008-0000-2200-00000B000000}"/>
            </a:ext>
          </a:extLst>
        </xdr:cNvPr>
        <xdr:cNvSpPr txBox="1"/>
      </xdr:nvSpPr>
      <xdr:spPr>
        <a:xfrm>
          <a:off x="0" y="2822469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5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602179</xdr:colOff>
      <xdr:row>16</xdr:row>
      <xdr:rowOff>161055</xdr:rowOff>
    </xdr:from>
    <xdr:to>
      <xdr:col>1</xdr:col>
      <xdr:colOff>100579</xdr:colOff>
      <xdr:row>16</xdr:row>
      <xdr:rowOff>161055</xdr:rowOff>
    </xdr:to>
    <xdr:cxnSp macro="">
      <xdr:nvCxnSpPr>
        <xdr:cNvPr id="12" name="直接连接符 11">
          <a:extLst>
            <a:ext uri="{FF2B5EF4-FFF2-40B4-BE49-F238E27FC236}">
              <a16:creationId xmlns:a16="http://schemas.microsoft.com/office/drawing/2014/main" id="{00000000-0008-0000-2200-00000C000000}"/>
            </a:ext>
          </a:extLst>
        </xdr:cNvPr>
        <xdr:cNvCxnSpPr/>
      </xdr:nvCxnSpPr>
      <xdr:spPr>
        <a:xfrm>
          <a:off x="602179" y="2965215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606436</xdr:colOff>
      <xdr:row>11</xdr:row>
      <xdr:rowOff>73228</xdr:rowOff>
    </xdr:from>
    <xdr:to>
      <xdr:col>1</xdr:col>
      <xdr:colOff>104836</xdr:colOff>
      <xdr:row>11</xdr:row>
      <xdr:rowOff>73228</xdr:rowOff>
    </xdr:to>
    <xdr:cxnSp macro="">
      <xdr:nvCxnSpPr>
        <xdr:cNvPr id="13" name="直接连接符 12">
          <a:extLst>
            <a:ext uri="{FF2B5EF4-FFF2-40B4-BE49-F238E27FC236}">
              <a16:creationId xmlns:a16="http://schemas.microsoft.com/office/drawing/2014/main" id="{00000000-0008-0000-2200-00000D000000}"/>
            </a:ext>
          </a:extLst>
        </xdr:cNvPr>
        <xdr:cNvCxnSpPr/>
      </xdr:nvCxnSpPr>
      <xdr:spPr>
        <a:xfrm>
          <a:off x="606436" y="2001088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20320</xdr:colOff>
      <xdr:row>20</xdr:row>
      <xdr:rowOff>149755</xdr:rowOff>
    </xdr:from>
    <xdr:to>
      <xdr:col>2</xdr:col>
      <xdr:colOff>46616</xdr:colOff>
      <xdr:row>22</xdr:row>
      <xdr:rowOff>76234</xdr:rowOff>
    </xdr:to>
    <xdr:sp macro="" textlink="">
      <xdr:nvSpPr>
        <xdr:cNvPr id="14" name="文本框 15">
          <a:extLst>
            <a:ext uri="{FF2B5EF4-FFF2-40B4-BE49-F238E27FC236}">
              <a16:creationId xmlns:a16="http://schemas.microsoft.com/office/drawing/2014/main" id="{00000000-0008-0000-2200-00000E000000}"/>
            </a:ext>
          </a:extLst>
        </xdr:cNvPr>
        <xdr:cNvSpPr txBox="1"/>
      </xdr:nvSpPr>
      <xdr:spPr>
        <a:xfrm>
          <a:off x="20320" y="3654955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595952</xdr:colOff>
      <xdr:row>21</xdr:row>
      <xdr:rowOff>115738</xdr:rowOff>
    </xdr:from>
    <xdr:to>
      <xdr:col>1</xdr:col>
      <xdr:colOff>94352</xdr:colOff>
      <xdr:row>21</xdr:row>
      <xdr:rowOff>115738</xdr:rowOff>
    </xdr:to>
    <xdr:cxnSp macro="">
      <xdr:nvCxnSpPr>
        <xdr:cNvPr id="15" name="直接连接符 14">
          <a:extLst>
            <a:ext uri="{FF2B5EF4-FFF2-40B4-BE49-F238E27FC236}">
              <a16:creationId xmlns:a16="http://schemas.microsoft.com/office/drawing/2014/main" id="{00000000-0008-0000-2200-00000F000000}"/>
            </a:ext>
          </a:extLst>
        </xdr:cNvPr>
        <xdr:cNvCxnSpPr/>
      </xdr:nvCxnSpPr>
      <xdr:spPr>
        <a:xfrm>
          <a:off x="595952" y="3796198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117422</xdr:colOff>
      <xdr:row>9</xdr:row>
      <xdr:rowOff>120321</xdr:rowOff>
    </xdr:from>
    <xdr:to>
      <xdr:col>6</xdr:col>
      <xdr:colOff>382535</xdr:colOff>
      <xdr:row>11</xdr:row>
      <xdr:rowOff>46800</xdr:rowOff>
    </xdr:to>
    <xdr:sp macro="" textlink="">
      <xdr:nvSpPr>
        <xdr:cNvPr id="16" name="文本框 17">
          <a:extLst>
            <a:ext uri="{FF2B5EF4-FFF2-40B4-BE49-F238E27FC236}">
              <a16:creationId xmlns:a16="http://schemas.microsoft.com/office/drawing/2014/main" id="{00000000-0008-0000-2200-000010000000}"/>
            </a:ext>
          </a:extLst>
        </xdr:cNvPr>
        <xdr:cNvSpPr txBox="1"/>
      </xdr:nvSpPr>
      <xdr:spPr>
        <a:xfrm>
          <a:off x="2555822" y="1697661"/>
          <a:ext cx="1484313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117421</xdr:colOff>
      <xdr:row>14</xdr:row>
      <xdr:rowOff>145259</xdr:rowOff>
    </xdr:from>
    <xdr:to>
      <xdr:col>6</xdr:col>
      <xdr:colOff>382534</xdr:colOff>
      <xdr:row>16</xdr:row>
      <xdr:rowOff>71738</xdr:rowOff>
    </xdr:to>
    <xdr:sp macro="" textlink="">
      <xdr:nvSpPr>
        <xdr:cNvPr id="17" name="文本框 18">
          <a:extLst>
            <a:ext uri="{FF2B5EF4-FFF2-40B4-BE49-F238E27FC236}">
              <a16:creationId xmlns:a16="http://schemas.microsoft.com/office/drawing/2014/main" id="{00000000-0008-0000-2200-000011000000}"/>
            </a:ext>
          </a:extLst>
        </xdr:cNvPr>
        <xdr:cNvSpPr txBox="1"/>
      </xdr:nvSpPr>
      <xdr:spPr>
        <a:xfrm>
          <a:off x="2555821" y="2598899"/>
          <a:ext cx="1484313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SUZ12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117422</xdr:colOff>
      <xdr:row>19</xdr:row>
      <xdr:rowOff>173098</xdr:rowOff>
    </xdr:from>
    <xdr:to>
      <xdr:col>6</xdr:col>
      <xdr:colOff>382534</xdr:colOff>
      <xdr:row>21</xdr:row>
      <xdr:rowOff>99577</xdr:rowOff>
    </xdr:to>
    <xdr:sp macro="" textlink="">
      <xdr:nvSpPr>
        <xdr:cNvPr id="18" name="文本框 19">
          <a:extLst>
            <a:ext uri="{FF2B5EF4-FFF2-40B4-BE49-F238E27FC236}">
              <a16:creationId xmlns:a16="http://schemas.microsoft.com/office/drawing/2014/main" id="{00000000-0008-0000-2200-000012000000}"/>
            </a:ext>
          </a:extLst>
        </xdr:cNvPr>
        <xdr:cNvSpPr txBox="1"/>
      </xdr:nvSpPr>
      <xdr:spPr>
        <a:xfrm>
          <a:off x="2555822" y="3503038"/>
          <a:ext cx="1484312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EED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111437</xdr:colOff>
      <xdr:row>23</xdr:row>
      <xdr:rowOff>24078</xdr:rowOff>
    </xdr:from>
    <xdr:to>
      <xdr:col>4</xdr:col>
      <xdr:colOff>128403</xdr:colOff>
      <xdr:row>27</xdr:row>
      <xdr:rowOff>17098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00000000-0008-0000-22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21037" y="4055058"/>
          <a:ext cx="1845766" cy="694060"/>
        </a:xfrm>
        <a:prstGeom prst="rect">
          <a:avLst/>
        </a:prstGeom>
      </xdr:spPr>
    </xdr:pic>
    <xdr:clientData/>
  </xdr:twoCellAnchor>
  <xdr:twoCellAnchor>
    <xdr:from>
      <xdr:col>0</xdr:col>
      <xdr:colOff>30804</xdr:colOff>
      <xdr:row>24</xdr:row>
      <xdr:rowOff>171852</xdr:rowOff>
    </xdr:from>
    <xdr:to>
      <xdr:col>2</xdr:col>
      <xdr:colOff>57100</xdr:colOff>
      <xdr:row>26</xdr:row>
      <xdr:rowOff>98331</xdr:rowOff>
    </xdr:to>
    <xdr:sp macro="" textlink="">
      <xdr:nvSpPr>
        <xdr:cNvPr id="20" name="文本框 21">
          <a:extLst>
            <a:ext uri="{FF2B5EF4-FFF2-40B4-BE49-F238E27FC236}">
              <a16:creationId xmlns:a16="http://schemas.microsoft.com/office/drawing/2014/main" id="{00000000-0008-0000-2200-000014000000}"/>
            </a:ext>
          </a:extLst>
        </xdr:cNvPr>
        <xdr:cNvSpPr txBox="1"/>
      </xdr:nvSpPr>
      <xdr:spPr>
        <a:xfrm>
          <a:off x="30804" y="4378092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606436</xdr:colOff>
      <xdr:row>25</xdr:row>
      <xdr:rowOff>137835</xdr:rowOff>
    </xdr:from>
    <xdr:to>
      <xdr:col>1</xdr:col>
      <xdr:colOff>104836</xdr:colOff>
      <xdr:row>25</xdr:row>
      <xdr:rowOff>137835</xdr:rowOff>
    </xdr:to>
    <xdr:cxnSp macro="">
      <xdr:nvCxnSpPr>
        <xdr:cNvPr id="21" name="直接连接符 20">
          <a:extLst>
            <a:ext uri="{FF2B5EF4-FFF2-40B4-BE49-F238E27FC236}">
              <a16:creationId xmlns:a16="http://schemas.microsoft.com/office/drawing/2014/main" id="{00000000-0008-0000-2200-000015000000}"/>
            </a:ext>
          </a:extLst>
        </xdr:cNvPr>
        <xdr:cNvCxnSpPr/>
      </xdr:nvCxnSpPr>
      <xdr:spPr>
        <a:xfrm>
          <a:off x="606436" y="4519335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128403</xdr:colOff>
      <xdr:row>24</xdr:row>
      <xdr:rowOff>36</xdr:rowOff>
    </xdr:from>
    <xdr:to>
      <xdr:col>6</xdr:col>
      <xdr:colOff>393515</xdr:colOff>
      <xdr:row>25</xdr:row>
      <xdr:rowOff>101775</xdr:rowOff>
    </xdr:to>
    <xdr:sp macro="" textlink="">
      <xdr:nvSpPr>
        <xdr:cNvPr id="22" name="文本框 23">
          <a:extLst>
            <a:ext uri="{FF2B5EF4-FFF2-40B4-BE49-F238E27FC236}">
              <a16:creationId xmlns:a16="http://schemas.microsoft.com/office/drawing/2014/main" id="{00000000-0008-0000-2200-000016000000}"/>
            </a:ext>
          </a:extLst>
        </xdr:cNvPr>
        <xdr:cNvSpPr txBox="1"/>
      </xdr:nvSpPr>
      <xdr:spPr>
        <a:xfrm>
          <a:off x="2566803" y="4206276"/>
          <a:ext cx="1484312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actin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427206</xdr:colOff>
      <xdr:row>9</xdr:row>
      <xdr:rowOff>51191</xdr:rowOff>
    </xdr:from>
    <xdr:to>
      <xdr:col>3</xdr:col>
      <xdr:colOff>262201</xdr:colOff>
      <xdr:row>11</xdr:row>
      <xdr:rowOff>142865</xdr:rowOff>
    </xdr:to>
    <xdr:sp macro="" textlink="">
      <xdr:nvSpPr>
        <xdr:cNvPr id="23" name="矩形 22">
          <a:extLst>
            <a:ext uri="{FF2B5EF4-FFF2-40B4-BE49-F238E27FC236}">
              <a16:creationId xmlns:a16="http://schemas.microsoft.com/office/drawing/2014/main" id="{00000000-0008-0000-2200-000017000000}"/>
            </a:ext>
          </a:extLst>
        </xdr:cNvPr>
        <xdr:cNvSpPr/>
      </xdr:nvSpPr>
      <xdr:spPr>
        <a:xfrm>
          <a:off x="1036806" y="1628531"/>
          <a:ext cx="1054195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1</xdr:col>
      <xdr:colOff>413227</xdr:colOff>
      <xdr:row>23</xdr:row>
      <xdr:rowOff>172992</xdr:rowOff>
    </xdr:from>
    <xdr:to>
      <xdr:col>3</xdr:col>
      <xdr:colOff>430048</xdr:colOff>
      <xdr:row>26</xdr:row>
      <xdr:rowOff>89406</xdr:rowOff>
    </xdr:to>
    <xdr:sp macro="" textlink="">
      <xdr:nvSpPr>
        <xdr:cNvPr id="24" name="矩形 23">
          <a:extLst>
            <a:ext uri="{FF2B5EF4-FFF2-40B4-BE49-F238E27FC236}">
              <a16:creationId xmlns:a16="http://schemas.microsoft.com/office/drawing/2014/main" id="{00000000-0008-0000-2200-000018000000}"/>
            </a:ext>
          </a:extLst>
        </xdr:cNvPr>
        <xdr:cNvSpPr/>
      </xdr:nvSpPr>
      <xdr:spPr>
        <a:xfrm>
          <a:off x="1022827" y="4203972"/>
          <a:ext cx="1236021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0</xdr:col>
      <xdr:colOff>369340</xdr:colOff>
      <xdr:row>6</xdr:row>
      <xdr:rowOff>75174</xdr:rowOff>
    </xdr:from>
    <xdr:to>
      <xdr:col>3</xdr:col>
      <xdr:colOff>23265</xdr:colOff>
      <xdr:row>8</xdr:row>
      <xdr:rowOff>1653</xdr:rowOff>
    </xdr:to>
    <xdr:sp macro="" textlink="">
      <xdr:nvSpPr>
        <xdr:cNvPr id="25" name="文本框 26">
          <a:extLst>
            <a:ext uri="{FF2B5EF4-FFF2-40B4-BE49-F238E27FC236}">
              <a16:creationId xmlns:a16="http://schemas.microsoft.com/office/drawing/2014/main" id="{00000000-0008-0000-2200-000019000000}"/>
            </a:ext>
          </a:extLst>
        </xdr:cNvPr>
        <xdr:cNvSpPr txBox="1"/>
      </xdr:nvSpPr>
      <xdr:spPr>
        <a:xfrm>
          <a:off x="369340" y="1126734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EZH2 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529368</xdr:colOff>
      <xdr:row>3</xdr:row>
      <xdr:rowOff>32874</xdr:rowOff>
    </xdr:from>
    <xdr:to>
      <xdr:col>11</xdr:col>
      <xdr:colOff>183293</xdr:colOff>
      <xdr:row>4</xdr:row>
      <xdr:rowOff>134613</xdr:rowOff>
    </xdr:to>
    <xdr:sp macro="" textlink="">
      <xdr:nvSpPr>
        <xdr:cNvPr id="2" name="文本框 3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SpPr txBox="1"/>
      </xdr:nvSpPr>
      <xdr:spPr>
        <a:xfrm>
          <a:off x="5406168" y="558654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Kelly 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348553</xdr:colOff>
      <xdr:row>2</xdr:row>
      <xdr:rowOff>0</xdr:rowOff>
    </xdr:from>
    <xdr:to>
      <xdr:col>9</xdr:col>
      <xdr:colOff>15952</xdr:colOff>
      <xdr:row>8</xdr:row>
      <xdr:rowOff>40640</xdr:rowOff>
    </xdr:to>
    <xdr:sp macro="" textlink="">
      <xdr:nvSpPr>
        <xdr:cNvPr id="3" name="文本框 4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SpPr txBox="1"/>
      </xdr:nvSpPr>
      <xdr:spPr>
        <a:xfrm rot="17777654">
          <a:off x="4817753" y="758120"/>
          <a:ext cx="1092200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Ctrl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571904</xdr:colOff>
      <xdr:row>5</xdr:row>
      <xdr:rowOff>60738</xdr:rowOff>
    </xdr:from>
    <xdr:to>
      <xdr:col>9</xdr:col>
      <xdr:colOff>239303</xdr:colOff>
      <xdr:row>8</xdr:row>
      <xdr:rowOff>57036</xdr:rowOff>
    </xdr:to>
    <xdr:sp macro="" textlink="">
      <xdr:nvSpPr>
        <xdr:cNvPr id="4" name="文本框 5">
          <a:extLst>
            <a:ext uri="{FF2B5EF4-FFF2-40B4-BE49-F238E27FC236}">
              <a16:creationId xmlns:a16="http://schemas.microsoft.com/office/drawing/2014/main" id="{00000000-0008-0000-2400-000004000000}"/>
            </a:ext>
          </a:extLst>
        </xdr:cNvPr>
        <xdr:cNvSpPr txBox="1"/>
      </xdr:nvSpPr>
      <xdr:spPr>
        <a:xfrm rot="17777654">
          <a:off x="5326165" y="1059577"/>
          <a:ext cx="522078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sh#1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336082</xdr:colOff>
      <xdr:row>5</xdr:row>
      <xdr:rowOff>33973</xdr:rowOff>
    </xdr:from>
    <xdr:to>
      <xdr:col>10</xdr:col>
      <xdr:colOff>164632</xdr:colOff>
      <xdr:row>5</xdr:row>
      <xdr:rowOff>33973</xdr:rowOff>
    </xdr:to>
    <xdr:cxnSp macro="">
      <xdr:nvCxnSpPr>
        <xdr:cNvPr id="5" name="直接连接符 4">
          <a:extLst>
            <a:ext uri="{FF2B5EF4-FFF2-40B4-BE49-F238E27FC236}">
              <a16:creationId xmlns:a16="http://schemas.microsoft.com/office/drawing/2014/main" id="{00000000-0008-0000-2400-000005000000}"/>
            </a:ext>
          </a:extLst>
        </xdr:cNvPr>
        <xdr:cNvCxnSpPr/>
      </xdr:nvCxnSpPr>
      <xdr:spPr>
        <a:xfrm>
          <a:off x="5212882" y="910273"/>
          <a:ext cx="1047750" cy="0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9</xdr:col>
      <xdr:colOff>360264</xdr:colOff>
      <xdr:row>5</xdr:row>
      <xdr:rowOff>45096</xdr:rowOff>
    </xdr:from>
    <xdr:to>
      <xdr:col>10</xdr:col>
      <xdr:colOff>27663</xdr:colOff>
      <xdr:row>8</xdr:row>
      <xdr:rowOff>81230</xdr:rowOff>
    </xdr:to>
    <xdr:sp macro="" textlink="">
      <xdr:nvSpPr>
        <xdr:cNvPr id="6" name="文本框 7">
          <a:extLst>
            <a:ext uri="{FF2B5EF4-FFF2-40B4-BE49-F238E27FC236}">
              <a16:creationId xmlns:a16="http://schemas.microsoft.com/office/drawing/2014/main" id="{00000000-0008-0000-2400-000006000000}"/>
            </a:ext>
          </a:extLst>
        </xdr:cNvPr>
        <xdr:cNvSpPr txBox="1"/>
      </xdr:nvSpPr>
      <xdr:spPr>
        <a:xfrm rot="17777654">
          <a:off x="5704207" y="1063853"/>
          <a:ext cx="561914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sh#2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7</xdr:col>
      <xdr:colOff>422181</xdr:colOff>
      <xdr:row>8</xdr:row>
      <xdr:rowOff>65922</xdr:rowOff>
    </xdr:from>
    <xdr:to>
      <xdr:col>10</xdr:col>
      <xdr:colOff>328163</xdr:colOff>
      <xdr:row>12</xdr:row>
      <xdr:rowOff>122392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2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689381" y="1468002"/>
          <a:ext cx="1734782" cy="757510"/>
        </a:xfrm>
        <a:prstGeom prst="rect">
          <a:avLst/>
        </a:prstGeom>
      </xdr:spPr>
    </xdr:pic>
    <xdr:clientData/>
  </xdr:twoCellAnchor>
  <xdr:twoCellAnchor editAs="oneCell">
    <xdr:from>
      <xdr:col>7</xdr:col>
      <xdr:colOff>422180</xdr:colOff>
      <xdr:row>13</xdr:row>
      <xdr:rowOff>63668</xdr:rowOff>
    </xdr:from>
    <xdr:to>
      <xdr:col>10</xdr:col>
      <xdr:colOff>328162</xdr:colOff>
      <xdr:row>18</xdr:row>
      <xdr:rowOff>75066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2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689380" y="2342048"/>
          <a:ext cx="1734782" cy="887698"/>
        </a:xfrm>
        <a:prstGeom prst="rect">
          <a:avLst/>
        </a:prstGeom>
      </xdr:spPr>
    </xdr:pic>
    <xdr:clientData/>
  </xdr:twoCellAnchor>
  <xdr:twoCellAnchor>
    <xdr:from>
      <xdr:col>6</xdr:col>
      <xdr:colOff>348148</xdr:colOff>
      <xdr:row>10</xdr:row>
      <xdr:rowOff>107245</xdr:rowOff>
    </xdr:from>
    <xdr:to>
      <xdr:col>8</xdr:col>
      <xdr:colOff>374444</xdr:colOff>
      <xdr:row>12</xdr:row>
      <xdr:rowOff>33724</xdr:rowOff>
    </xdr:to>
    <xdr:sp macro="" textlink="">
      <xdr:nvSpPr>
        <xdr:cNvPr id="9" name="文本框 11">
          <a:extLst>
            <a:ext uri="{FF2B5EF4-FFF2-40B4-BE49-F238E27FC236}">
              <a16:creationId xmlns:a16="http://schemas.microsoft.com/office/drawing/2014/main" id="{00000000-0008-0000-2400-000009000000}"/>
            </a:ext>
          </a:extLst>
        </xdr:cNvPr>
        <xdr:cNvSpPr txBox="1"/>
      </xdr:nvSpPr>
      <xdr:spPr>
        <a:xfrm>
          <a:off x="4005748" y="1859845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75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317344</xdr:colOff>
      <xdr:row>16</xdr:row>
      <xdr:rowOff>18309</xdr:rowOff>
    </xdr:from>
    <xdr:to>
      <xdr:col>8</xdr:col>
      <xdr:colOff>343640</xdr:colOff>
      <xdr:row>17</xdr:row>
      <xdr:rowOff>120048</xdr:rowOff>
    </xdr:to>
    <xdr:sp macro="" textlink="">
      <xdr:nvSpPr>
        <xdr:cNvPr id="10" name="文本框 12">
          <a:extLst>
            <a:ext uri="{FF2B5EF4-FFF2-40B4-BE49-F238E27FC236}">
              <a16:creationId xmlns:a16="http://schemas.microsoft.com/office/drawing/2014/main" id="{00000000-0008-0000-2400-00000A000000}"/>
            </a:ext>
          </a:extLst>
        </xdr:cNvPr>
        <xdr:cNvSpPr txBox="1"/>
      </xdr:nvSpPr>
      <xdr:spPr>
        <a:xfrm>
          <a:off x="3974944" y="2822469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5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309923</xdr:colOff>
      <xdr:row>16</xdr:row>
      <xdr:rowOff>161055</xdr:rowOff>
    </xdr:from>
    <xdr:to>
      <xdr:col>7</xdr:col>
      <xdr:colOff>417923</xdr:colOff>
      <xdr:row>16</xdr:row>
      <xdr:rowOff>161055</xdr:rowOff>
    </xdr:to>
    <xdr:cxnSp macro="">
      <xdr:nvCxnSpPr>
        <xdr:cNvPr id="11" name="直接连接符 10">
          <a:extLst>
            <a:ext uri="{FF2B5EF4-FFF2-40B4-BE49-F238E27FC236}">
              <a16:creationId xmlns:a16="http://schemas.microsoft.com/office/drawing/2014/main" id="{00000000-0008-0000-2400-00000B000000}"/>
            </a:ext>
          </a:extLst>
        </xdr:cNvPr>
        <xdr:cNvCxnSpPr/>
      </xdr:nvCxnSpPr>
      <xdr:spPr>
        <a:xfrm>
          <a:off x="4577123" y="2965215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314180</xdr:colOff>
      <xdr:row>11</xdr:row>
      <xdr:rowOff>73228</xdr:rowOff>
    </xdr:from>
    <xdr:to>
      <xdr:col>7</xdr:col>
      <xdr:colOff>422180</xdr:colOff>
      <xdr:row>11</xdr:row>
      <xdr:rowOff>73228</xdr:rowOff>
    </xdr:to>
    <xdr:cxnSp macro="">
      <xdr:nvCxnSpPr>
        <xdr:cNvPr id="12" name="直接连接符 11">
          <a:extLst>
            <a:ext uri="{FF2B5EF4-FFF2-40B4-BE49-F238E27FC236}">
              <a16:creationId xmlns:a16="http://schemas.microsoft.com/office/drawing/2014/main" id="{00000000-0008-0000-2400-00000C000000}"/>
            </a:ext>
          </a:extLst>
        </xdr:cNvPr>
        <xdr:cNvCxnSpPr/>
      </xdr:nvCxnSpPr>
      <xdr:spPr>
        <a:xfrm>
          <a:off x="4581380" y="2001088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434766</xdr:colOff>
      <xdr:row>9</xdr:row>
      <xdr:rowOff>120321</xdr:rowOff>
    </xdr:from>
    <xdr:to>
      <xdr:col>13</xdr:col>
      <xdr:colOff>90279</xdr:colOff>
      <xdr:row>11</xdr:row>
      <xdr:rowOff>46800</xdr:rowOff>
    </xdr:to>
    <xdr:sp macro="" textlink="">
      <xdr:nvSpPr>
        <xdr:cNvPr id="13" name="文本框 17">
          <a:extLst>
            <a:ext uri="{FF2B5EF4-FFF2-40B4-BE49-F238E27FC236}">
              <a16:creationId xmlns:a16="http://schemas.microsoft.com/office/drawing/2014/main" id="{00000000-0008-0000-2400-00000D000000}"/>
            </a:ext>
          </a:extLst>
        </xdr:cNvPr>
        <xdr:cNvSpPr txBox="1"/>
      </xdr:nvSpPr>
      <xdr:spPr>
        <a:xfrm>
          <a:off x="6530766" y="1697661"/>
          <a:ext cx="1484313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434765</xdr:colOff>
      <xdr:row>14</xdr:row>
      <xdr:rowOff>145259</xdr:rowOff>
    </xdr:from>
    <xdr:to>
      <xdr:col>13</xdr:col>
      <xdr:colOff>90278</xdr:colOff>
      <xdr:row>16</xdr:row>
      <xdr:rowOff>71738</xdr:rowOff>
    </xdr:to>
    <xdr:sp macro="" textlink="">
      <xdr:nvSpPr>
        <xdr:cNvPr id="14" name="文本框 18">
          <a:extLst>
            <a:ext uri="{FF2B5EF4-FFF2-40B4-BE49-F238E27FC236}">
              <a16:creationId xmlns:a16="http://schemas.microsoft.com/office/drawing/2014/main" id="{00000000-0008-0000-2400-00000E000000}"/>
            </a:ext>
          </a:extLst>
        </xdr:cNvPr>
        <xdr:cNvSpPr txBox="1"/>
      </xdr:nvSpPr>
      <xdr:spPr>
        <a:xfrm>
          <a:off x="6530765" y="2598899"/>
          <a:ext cx="1484313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MYCN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7</xdr:col>
      <xdr:colOff>422180</xdr:colOff>
      <xdr:row>19</xdr:row>
      <xdr:rowOff>26379</xdr:rowOff>
    </xdr:from>
    <xdr:to>
      <xdr:col>10</xdr:col>
      <xdr:colOff>291164</xdr:colOff>
      <xdr:row>23</xdr:row>
      <xdr:rowOff>19399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00000000-0008-0000-2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689380" y="3356319"/>
          <a:ext cx="1697784" cy="694060"/>
        </a:xfrm>
        <a:prstGeom prst="rect">
          <a:avLst/>
        </a:prstGeom>
      </xdr:spPr>
    </xdr:pic>
    <xdr:clientData/>
  </xdr:twoCellAnchor>
  <xdr:twoCellAnchor>
    <xdr:from>
      <xdr:col>6</xdr:col>
      <xdr:colOff>339251</xdr:colOff>
      <xdr:row>20</xdr:row>
      <xdr:rowOff>174153</xdr:rowOff>
    </xdr:from>
    <xdr:to>
      <xdr:col>8</xdr:col>
      <xdr:colOff>365547</xdr:colOff>
      <xdr:row>22</xdr:row>
      <xdr:rowOff>100632</xdr:rowOff>
    </xdr:to>
    <xdr:sp macro="" textlink="">
      <xdr:nvSpPr>
        <xdr:cNvPr id="16" name="文本框 21">
          <a:extLst>
            <a:ext uri="{FF2B5EF4-FFF2-40B4-BE49-F238E27FC236}">
              <a16:creationId xmlns:a16="http://schemas.microsoft.com/office/drawing/2014/main" id="{00000000-0008-0000-2400-000010000000}"/>
            </a:ext>
          </a:extLst>
        </xdr:cNvPr>
        <xdr:cNvSpPr txBox="1"/>
      </xdr:nvSpPr>
      <xdr:spPr>
        <a:xfrm>
          <a:off x="3996851" y="3679353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305283</xdr:colOff>
      <xdr:row>21</xdr:row>
      <xdr:rowOff>140136</xdr:rowOff>
    </xdr:from>
    <xdr:to>
      <xdr:col>7</xdr:col>
      <xdr:colOff>413283</xdr:colOff>
      <xdr:row>21</xdr:row>
      <xdr:rowOff>140136</xdr:rowOff>
    </xdr:to>
    <xdr:cxnSp macro="">
      <xdr:nvCxnSpPr>
        <xdr:cNvPr id="17" name="直接连接符 16">
          <a:extLst>
            <a:ext uri="{FF2B5EF4-FFF2-40B4-BE49-F238E27FC236}">
              <a16:creationId xmlns:a16="http://schemas.microsoft.com/office/drawing/2014/main" id="{00000000-0008-0000-2400-000011000000}"/>
            </a:ext>
          </a:extLst>
        </xdr:cNvPr>
        <xdr:cNvCxnSpPr/>
      </xdr:nvCxnSpPr>
      <xdr:spPr>
        <a:xfrm>
          <a:off x="4572483" y="3820596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436850</xdr:colOff>
      <xdr:row>20</xdr:row>
      <xdr:rowOff>2337</xdr:rowOff>
    </xdr:from>
    <xdr:to>
      <xdr:col>13</xdr:col>
      <xdr:colOff>92362</xdr:colOff>
      <xdr:row>21</xdr:row>
      <xdr:rowOff>104076</xdr:rowOff>
    </xdr:to>
    <xdr:sp macro="" textlink="">
      <xdr:nvSpPr>
        <xdr:cNvPr id="18" name="文本框 23">
          <a:extLst>
            <a:ext uri="{FF2B5EF4-FFF2-40B4-BE49-F238E27FC236}">
              <a16:creationId xmlns:a16="http://schemas.microsoft.com/office/drawing/2014/main" id="{00000000-0008-0000-2400-000012000000}"/>
            </a:ext>
          </a:extLst>
        </xdr:cNvPr>
        <xdr:cNvSpPr txBox="1"/>
      </xdr:nvSpPr>
      <xdr:spPr>
        <a:xfrm>
          <a:off x="6532850" y="3507537"/>
          <a:ext cx="1484312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actin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48502</xdr:colOff>
      <xdr:row>20</xdr:row>
      <xdr:rowOff>33</xdr:rowOff>
    </xdr:from>
    <xdr:to>
      <xdr:col>9</xdr:col>
      <xdr:colOff>560692</xdr:colOff>
      <xdr:row>22</xdr:row>
      <xdr:rowOff>91707</xdr:rowOff>
    </xdr:to>
    <xdr:sp macro="" textlink="">
      <xdr:nvSpPr>
        <xdr:cNvPr id="19" name="矩形 18">
          <a:extLst>
            <a:ext uri="{FF2B5EF4-FFF2-40B4-BE49-F238E27FC236}">
              <a16:creationId xmlns:a16="http://schemas.microsoft.com/office/drawing/2014/main" id="{00000000-0008-0000-2400-000013000000}"/>
            </a:ext>
          </a:extLst>
        </xdr:cNvPr>
        <xdr:cNvSpPr/>
      </xdr:nvSpPr>
      <xdr:spPr>
        <a:xfrm>
          <a:off x="4925302" y="3505233"/>
          <a:ext cx="1121790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2</xdr:col>
      <xdr:colOff>101589</xdr:colOff>
      <xdr:row>3</xdr:row>
      <xdr:rowOff>68324</xdr:rowOff>
    </xdr:from>
    <xdr:to>
      <xdr:col>4</xdr:col>
      <xdr:colOff>365114</xdr:colOff>
      <xdr:row>4</xdr:row>
      <xdr:rowOff>170063</xdr:rowOff>
    </xdr:to>
    <xdr:sp macro="" textlink="">
      <xdr:nvSpPr>
        <xdr:cNvPr id="20" name="文本框 26">
          <a:extLst>
            <a:ext uri="{FF2B5EF4-FFF2-40B4-BE49-F238E27FC236}">
              <a16:creationId xmlns:a16="http://schemas.microsoft.com/office/drawing/2014/main" id="{00000000-0008-0000-2400-000014000000}"/>
            </a:ext>
          </a:extLst>
        </xdr:cNvPr>
        <xdr:cNvSpPr txBox="1"/>
      </xdr:nvSpPr>
      <xdr:spPr>
        <a:xfrm>
          <a:off x="1320789" y="594104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SK-N-BE2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31209</xdr:colOff>
      <xdr:row>2</xdr:row>
      <xdr:rowOff>25458</xdr:rowOff>
    </xdr:from>
    <xdr:to>
      <xdr:col>2</xdr:col>
      <xdr:colOff>308208</xdr:colOff>
      <xdr:row>8</xdr:row>
      <xdr:rowOff>66098</xdr:rowOff>
    </xdr:to>
    <xdr:sp macro="" textlink="">
      <xdr:nvSpPr>
        <xdr:cNvPr id="21" name="文本框 27">
          <a:extLst>
            <a:ext uri="{FF2B5EF4-FFF2-40B4-BE49-F238E27FC236}">
              <a16:creationId xmlns:a16="http://schemas.microsoft.com/office/drawing/2014/main" id="{00000000-0008-0000-2400-000015000000}"/>
            </a:ext>
          </a:extLst>
        </xdr:cNvPr>
        <xdr:cNvSpPr txBox="1"/>
      </xdr:nvSpPr>
      <xdr:spPr>
        <a:xfrm rot="17777654">
          <a:off x="842809" y="783578"/>
          <a:ext cx="1092200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Ctrl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254560</xdr:colOff>
      <xdr:row>5</xdr:row>
      <xdr:rowOff>86197</xdr:rowOff>
    </xdr:from>
    <xdr:to>
      <xdr:col>2</xdr:col>
      <xdr:colOff>531559</xdr:colOff>
      <xdr:row>8</xdr:row>
      <xdr:rowOff>82495</xdr:rowOff>
    </xdr:to>
    <xdr:sp macro="" textlink="">
      <xdr:nvSpPr>
        <xdr:cNvPr id="22" name="文本框 28">
          <a:extLst>
            <a:ext uri="{FF2B5EF4-FFF2-40B4-BE49-F238E27FC236}">
              <a16:creationId xmlns:a16="http://schemas.microsoft.com/office/drawing/2014/main" id="{00000000-0008-0000-2400-000016000000}"/>
            </a:ext>
          </a:extLst>
        </xdr:cNvPr>
        <xdr:cNvSpPr txBox="1"/>
      </xdr:nvSpPr>
      <xdr:spPr>
        <a:xfrm rot="17777654">
          <a:off x="1351221" y="1085036"/>
          <a:ext cx="522078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sh#1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18738</xdr:colOff>
      <xdr:row>5</xdr:row>
      <xdr:rowOff>59431</xdr:rowOff>
    </xdr:from>
    <xdr:to>
      <xdr:col>3</xdr:col>
      <xdr:colOff>456888</xdr:colOff>
      <xdr:row>5</xdr:row>
      <xdr:rowOff>59431</xdr:rowOff>
    </xdr:to>
    <xdr:cxnSp macro="">
      <xdr:nvCxnSpPr>
        <xdr:cNvPr id="23" name="直接连接符 22">
          <a:extLst>
            <a:ext uri="{FF2B5EF4-FFF2-40B4-BE49-F238E27FC236}">
              <a16:creationId xmlns:a16="http://schemas.microsoft.com/office/drawing/2014/main" id="{00000000-0008-0000-2400-000017000000}"/>
            </a:ext>
          </a:extLst>
        </xdr:cNvPr>
        <xdr:cNvCxnSpPr/>
      </xdr:nvCxnSpPr>
      <xdr:spPr>
        <a:xfrm>
          <a:off x="1237938" y="935731"/>
          <a:ext cx="1047750" cy="0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3</xdr:col>
      <xdr:colOff>42920</xdr:colOff>
      <xdr:row>5</xdr:row>
      <xdr:rowOff>70554</xdr:rowOff>
    </xdr:from>
    <xdr:to>
      <xdr:col>3</xdr:col>
      <xdr:colOff>319919</xdr:colOff>
      <xdr:row>8</xdr:row>
      <xdr:rowOff>106688</xdr:rowOff>
    </xdr:to>
    <xdr:sp macro="" textlink="">
      <xdr:nvSpPr>
        <xdr:cNvPr id="24" name="文本框 30">
          <a:extLst>
            <a:ext uri="{FF2B5EF4-FFF2-40B4-BE49-F238E27FC236}">
              <a16:creationId xmlns:a16="http://schemas.microsoft.com/office/drawing/2014/main" id="{00000000-0008-0000-2400-000018000000}"/>
            </a:ext>
          </a:extLst>
        </xdr:cNvPr>
        <xdr:cNvSpPr txBox="1"/>
      </xdr:nvSpPr>
      <xdr:spPr>
        <a:xfrm rot="17777654">
          <a:off x="1729263" y="1089311"/>
          <a:ext cx="561914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sh#2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111437</xdr:colOff>
      <xdr:row>8</xdr:row>
      <xdr:rowOff>91380</xdr:rowOff>
    </xdr:from>
    <xdr:to>
      <xdr:col>4</xdr:col>
      <xdr:colOff>17419</xdr:colOff>
      <xdr:row>12</xdr:row>
      <xdr:rowOff>147850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00000000-0008-0000-24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21037" y="1493460"/>
          <a:ext cx="1734782" cy="757510"/>
        </a:xfrm>
        <a:prstGeom prst="rect">
          <a:avLst/>
        </a:prstGeom>
      </xdr:spPr>
    </xdr:pic>
    <xdr:clientData/>
  </xdr:twoCellAnchor>
  <xdr:twoCellAnchor editAs="oneCell">
    <xdr:from>
      <xdr:col>1</xdr:col>
      <xdr:colOff>111438</xdr:colOff>
      <xdr:row>13</xdr:row>
      <xdr:rowOff>89126</xdr:rowOff>
    </xdr:from>
    <xdr:to>
      <xdr:col>3</xdr:col>
      <xdr:colOff>598398</xdr:colOff>
      <xdr:row>18</xdr:row>
      <xdr:rowOff>100524</xdr:rowOff>
    </xdr:to>
    <xdr:pic>
      <xdr:nvPicPr>
        <xdr:cNvPr id="26" name="图片 25">
          <a:extLst>
            <a:ext uri="{FF2B5EF4-FFF2-40B4-BE49-F238E27FC236}">
              <a16:creationId xmlns:a16="http://schemas.microsoft.com/office/drawing/2014/main" id="{00000000-0008-0000-24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21038" y="2367506"/>
          <a:ext cx="1706160" cy="887698"/>
        </a:xfrm>
        <a:prstGeom prst="rect">
          <a:avLst/>
        </a:prstGeom>
      </xdr:spPr>
    </xdr:pic>
    <xdr:clientData/>
  </xdr:twoCellAnchor>
  <xdr:twoCellAnchor>
    <xdr:from>
      <xdr:col>0</xdr:col>
      <xdr:colOff>30804</xdr:colOff>
      <xdr:row>10</xdr:row>
      <xdr:rowOff>132703</xdr:rowOff>
    </xdr:from>
    <xdr:to>
      <xdr:col>2</xdr:col>
      <xdr:colOff>57100</xdr:colOff>
      <xdr:row>12</xdr:row>
      <xdr:rowOff>59182</xdr:rowOff>
    </xdr:to>
    <xdr:sp macro="" textlink="">
      <xdr:nvSpPr>
        <xdr:cNvPr id="27" name="文本框 34">
          <a:extLst>
            <a:ext uri="{FF2B5EF4-FFF2-40B4-BE49-F238E27FC236}">
              <a16:creationId xmlns:a16="http://schemas.microsoft.com/office/drawing/2014/main" id="{00000000-0008-0000-2400-00001B000000}"/>
            </a:ext>
          </a:extLst>
        </xdr:cNvPr>
        <xdr:cNvSpPr txBox="1"/>
      </xdr:nvSpPr>
      <xdr:spPr>
        <a:xfrm>
          <a:off x="30804" y="1885303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75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16</xdr:row>
      <xdr:rowOff>43767</xdr:rowOff>
    </xdr:from>
    <xdr:to>
      <xdr:col>2</xdr:col>
      <xdr:colOff>26296</xdr:colOff>
      <xdr:row>17</xdr:row>
      <xdr:rowOff>145506</xdr:rowOff>
    </xdr:to>
    <xdr:sp macro="" textlink="">
      <xdr:nvSpPr>
        <xdr:cNvPr id="28" name="文本框 35">
          <a:extLst>
            <a:ext uri="{FF2B5EF4-FFF2-40B4-BE49-F238E27FC236}">
              <a16:creationId xmlns:a16="http://schemas.microsoft.com/office/drawing/2014/main" id="{00000000-0008-0000-2400-00001C000000}"/>
            </a:ext>
          </a:extLst>
        </xdr:cNvPr>
        <xdr:cNvSpPr txBox="1"/>
      </xdr:nvSpPr>
      <xdr:spPr>
        <a:xfrm>
          <a:off x="0" y="2847927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5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602179</xdr:colOff>
      <xdr:row>17</xdr:row>
      <xdr:rowOff>11253</xdr:rowOff>
    </xdr:from>
    <xdr:to>
      <xdr:col>1</xdr:col>
      <xdr:colOff>100579</xdr:colOff>
      <xdr:row>17</xdr:row>
      <xdr:rowOff>11253</xdr:rowOff>
    </xdr:to>
    <xdr:cxnSp macro="">
      <xdr:nvCxnSpPr>
        <xdr:cNvPr id="29" name="直接连接符 28">
          <a:extLst>
            <a:ext uri="{FF2B5EF4-FFF2-40B4-BE49-F238E27FC236}">
              <a16:creationId xmlns:a16="http://schemas.microsoft.com/office/drawing/2014/main" id="{00000000-0008-0000-2400-00001D000000}"/>
            </a:ext>
          </a:extLst>
        </xdr:cNvPr>
        <xdr:cNvCxnSpPr/>
      </xdr:nvCxnSpPr>
      <xdr:spPr>
        <a:xfrm>
          <a:off x="602179" y="2990673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606436</xdr:colOff>
      <xdr:row>11</xdr:row>
      <xdr:rowOff>98686</xdr:rowOff>
    </xdr:from>
    <xdr:to>
      <xdr:col>1</xdr:col>
      <xdr:colOff>104836</xdr:colOff>
      <xdr:row>11</xdr:row>
      <xdr:rowOff>98686</xdr:rowOff>
    </xdr:to>
    <xdr:cxnSp macro="">
      <xdr:nvCxnSpPr>
        <xdr:cNvPr id="30" name="直接连接符 29">
          <a:extLst>
            <a:ext uri="{FF2B5EF4-FFF2-40B4-BE49-F238E27FC236}">
              <a16:creationId xmlns:a16="http://schemas.microsoft.com/office/drawing/2014/main" id="{00000000-0008-0000-2400-00001E000000}"/>
            </a:ext>
          </a:extLst>
        </xdr:cNvPr>
        <xdr:cNvCxnSpPr/>
      </xdr:nvCxnSpPr>
      <xdr:spPr>
        <a:xfrm>
          <a:off x="606436" y="2026546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42006</xdr:colOff>
      <xdr:row>9</xdr:row>
      <xdr:rowOff>145779</xdr:rowOff>
    </xdr:from>
    <xdr:to>
      <xdr:col>6</xdr:col>
      <xdr:colOff>307119</xdr:colOff>
      <xdr:row>11</xdr:row>
      <xdr:rowOff>72258</xdr:rowOff>
    </xdr:to>
    <xdr:sp macro="" textlink="">
      <xdr:nvSpPr>
        <xdr:cNvPr id="31" name="文本框 40">
          <a:extLst>
            <a:ext uri="{FF2B5EF4-FFF2-40B4-BE49-F238E27FC236}">
              <a16:creationId xmlns:a16="http://schemas.microsoft.com/office/drawing/2014/main" id="{00000000-0008-0000-2400-00001F000000}"/>
            </a:ext>
          </a:extLst>
        </xdr:cNvPr>
        <xdr:cNvSpPr txBox="1"/>
      </xdr:nvSpPr>
      <xdr:spPr>
        <a:xfrm>
          <a:off x="2480406" y="1723119"/>
          <a:ext cx="1484313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42005</xdr:colOff>
      <xdr:row>14</xdr:row>
      <xdr:rowOff>170717</xdr:rowOff>
    </xdr:from>
    <xdr:to>
      <xdr:col>6</xdr:col>
      <xdr:colOff>307118</xdr:colOff>
      <xdr:row>16</xdr:row>
      <xdr:rowOff>97196</xdr:rowOff>
    </xdr:to>
    <xdr:sp macro="" textlink="">
      <xdr:nvSpPr>
        <xdr:cNvPr id="32" name="文本框 41">
          <a:extLst>
            <a:ext uri="{FF2B5EF4-FFF2-40B4-BE49-F238E27FC236}">
              <a16:creationId xmlns:a16="http://schemas.microsoft.com/office/drawing/2014/main" id="{00000000-0008-0000-2400-000020000000}"/>
            </a:ext>
          </a:extLst>
        </xdr:cNvPr>
        <xdr:cNvSpPr txBox="1"/>
      </xdr:nvSpPr>
      <xdr:spPr>
        <a:xfrm>
          <a:off x="2480405" y="2624357"/>
          <a:ext cx="1484313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MYCN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219438</xdr:colOff>
      <xdr:row>19</xdr:row>
      <xdr:rowOff>51837</xdr:rowOff>
    </xdr:from>
    <xdr:to>
      <xdr:col>3</xdr:col>
      <xdr:colOff>583419</xdr:colOff>
      <xdr:row>23</xdr:row>
      <xdr:rowOff>44857</xdr:rowOff>
    </xdr:to>
    <xdr:pic>
      <xdr:nvPicPr>
        <xdr:cNvPr id="33" name="图片 32">
          <a:extLst>
            <a:ext uri="{FF2B5EF4-FFF2-40B4-BE49-F238E27FC236}">
              <a16:creationId xmlns:a16="http://schemas.microsoft.com/office/drawing/2014/main" id="{00000000-0008-0000-24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29038" y="3381777"/>
          <a:ext cx="1583181" cy="694060"/>
        </a:xfrm>
        <a:prstGeom prst="rect">
          <a:avLst/>
        </a:prstGeom>
      </xdr:spPr>
    </xdr:pic>
    <xdr:clientData/>
  </xdr:twoCellAnchor>
  <xdr:twoCellAnchor>
    <xdr:from>
      <xdr:col>0</xdr:col>
      <xdr:colOff>21907</xdr:colOff>
      <xdr:row>21</xdr:row>
      <xdr:rowOff>24351</xdr:rowOff>
    </xdr:from>
    <xdr:to>
      <xdr:col>2</xdr:col>
      <xdr:colOff>48203</xdr:colOff>
      <xdr:row>22</xdr:row>
      <xdr:rowOff>126090</xdr:rowOff>
    </xdr:to>
    <xdr:sp macro="" textlink="">
      <xdr:nvSpPr>
        <xdr:cNvPr id="34" name="文本框 44">
          <a:extLst>
            <a:ext uri="{FF2B5EF4-FFF2-40B4-BE49-F238E27FC236}">
              <a16:creationId xmlns:a16="http://schemas.microsoft.com/office/drawing/2014/main" id="{00000000-0008-0000-2400-000022000000}"/>
            </a:ext>
          </a:extLst>
        </xdr:cNvPr>
        <xdr:cNvSpPr txBox="1"/>
      </xdr:nvSpPr>
      <xdr:spPr>
        <a:xfrm>
          <a:off x="21907" y="3704811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597539</xdr:colOff>
      <xdr:row>21</xdr:row>
      <xdr:rowOff>165594</xdr:rowOff>
    </xdr:from>
    <xdr:to>
      <xdr:col>1</xdr:col>
      <xdr:colOff>95939</xdr:colOff>
      <xdr:row>21</xdr:row>
      <xdr:rowOff>165594</xdr:rowOff>
    </xdr:to>
    <xdr:cxnSp macro="">
      <xdr:nvCxnSpPr>
        <xdr:cNvPr id="35" name="直接连接符 34">
          <a:extLst>
            <a:ext uri="{FF2B5EF4-FFF2-40B4-BE49-F238E27FC236}">
              <a16:creationId xmlns:a16="http://schemas.microsoft.com/office/drawing/2014/main" id="{00000000-0008-0000-2400-000023000000}"/>
            </a:ext>
          </a:extLst>
        </xdr:cNvPr>
        <xdr:cNvCxnSpPr/>
      </xdr:nvCxnSpPr>
      <xdr:spPr>
        <a:xfrm>
          <a:off x="597539" y="3846054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44090</xdr:colOff>
      <xdr:row>20</xdr:row>
      <xdr:rowOff>27795</xdr:rowOff>
    </xdr:from>
    <xdr:to>
      <xdr:col>6</xdr:col>
      <xdr:colOff>309202</xdr:colOff>
      <xdr:row>21</xdr:row>
      <xdr:rowOff>129534</xdr:rowOff>
    </xdr:to>
    <xdr:sp macro="" textlink="">
      <xdr:nvSpPr>
        <xdr:cNvPr id="36" name="文本框 46">
          <a:extLst>
            <a:ext uri="{FF2B5EF4-FFF2-40B4-BE49-F238E27FC236}">
              <a16:creationId xmlns:a16="http://schemas.microsoft.com/office/drawing/2014/main" id="{00000000-0008-0000-2400-000024000000}"/>
            </a:ext>
          </a:extLst>
        </xdr:cNvPr>
        <xdr:cNvSpPr txBox="1"/>
      </xdr:nvSpPr>
      <xdr:spPr>
        <a:xfrm>
          <a:off x="2482490" y="3532995"/>
          <a:ext cx="1484312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actin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302084</xdr:colOff>
      <xdr:row>6</xdr:row>
      <xdr:rowOff>114135</xdr:rowOff>
    </xdr:from>
    <xdr:to>
      <xdr:col>2</xdr:col>
      <xdr:colOff>565609</xdr:colOff>
      <xdr:row>8</xdr:row>
      <xdr:rowOff>40614</xdr:rowOff>
    </xdr:to>
    <xdr:sp macro="" textlink="">
      <xdr:nvSpPr>
        <xdr:cNvPr id="37" name="文本框 49">
          <a:extLst>
            <a:ext uri="{FF2B5EF4-FFF2-40B4-BE49-F238E27FC236}">
              <a16:creationId xmlns:a16="http://schemas.microsoft.com/office/drawing/2014/main" id="{00000000-0008-0000-2400-000025000000}"/>
            </a:ext>
          </a:extLst>
        </xdr:cNvPr>
        <xdr:cNvSpPr txBox="1"/>
      </xdr:nvSpPr>
      <xdr:spPr>
        <a:xfrm>
          <a:off x="302084" y="1165695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EZH2 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212024</xdr:colOff>
      <xdr:row>3</xdr:row>
      <xdr:rowOff>32874</xdr:rowOff>
    </xdr:from>
    <xdr:to>
      <xdr:col>4</xdr:col>
      <xdr:colOff>475549</xdr:colOff>
      <xdr:row>4</xdr:row>
      <xdr:rowOff>134613</xdr:rowOff>
    </xdr:to>
    <xdr:sp macro="" textlink="">
      <xdr:nvSpPr>
        <xdr:cNvPr id="2" name="文本框 3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SpPr txBox="1"/>
      </xdr:nvSpPr>
      <xdr:spPr>
        <a:xfrm>
          <a:off x="1431224" y="558654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Kelly 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31209</xdr:colOff>
      <xdr:row>2</xdr:row>
      <xdr:rowOff>0</xdr:rowOff>
    </xdr:from>
    <xdr:to>
      <xdr:col>2</xdr:col>
      <xdr:colOff>308208</xdr:colOff>
      <xdr:row>8</xdr:row>
      <xdr:rowOff>40640</xdr:rowOff>
    </xdr:to>
    <xdr:sp macro="" textlink="">
      <xdr:nvSpPr>
        <xdr:cNvPr id="3" name="文本框 4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SpPr txBox="1"/>
      </xdr:nvSpPr>
      <xdr:spPr>
        <a:xfrm rot="17777654">
          <a:off x="842809" y="758120"/>
          <a:ext cx="1092200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Ctrl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254560</xdr:colOff>
      <xdr:row>5</xdr:row>
      <xdr:rowOff>60738</xdr:rowOff>
    </xdr:from>
    <xdr:to>
      <xdr:col>2</xdr:col>
      <xdr:colOff>531559</xdr:colOff>
      <xdr:row>8</xdr:row>
      <xdr:rowOff>57036</xdr:rowOff>
    </xdr:to>
    <xdr:sp macro="" textlink="">
      <xdr:nvSpPr>
        <xdr:cNvPr id="4" name="文本框 5">
          <a:extLst>
            <a:ext uri="{FF2B5EF4-FFF2-40B4-BE49-F238E27FC236}">
              <a16:creationId xmlns:a16="http://schemas.microsoft.com/office/drawing/2014/main" id="{00000000-0008-0000-2500-000004000000}"/>
            </a:ext>
          </a:extLst>
        </xdr:cNvPr>
        <xdr:cNvSpPr txBox="1"/>
      </xdr:nvSpPr>
      <xdr:spPr>
        <a:xfrm rot="17777654">
          <a:off x="1351221" y="1059577"/>
          <a:ext cx="522078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sh#1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18738</xdr:colOff>
      <xdr:row>5</xdr:row>
      <xdr:rowOff>33973</xdr:rowOff>
    </xdr:from>
    <xdr:to>
      <xdr:col>3</xdr:col>
      <xdr:colOff>456888</xdr:colOff>
      <xdr:row>5</xdr:row>
      <xdr:rowOff>33973</xdr:rowOff>
    </xdr:to>
    <xdr:cxnSp macro="">
      <xdr:nvCxnSpPr>
        <xdr:cNvPr id="5" name="直接连接符 4">
          <a:extLst>
            <a:ext uri="{FF2B5EF4-FFF2-40B4-BE49-F238E27FC236}">
              <a16:creationId xmlns:a16="http://schemas.microsoft.com/office/drawing/2014/main" id="{00000000-0008-0000-2500-000005000000}"/>
            </a:ext>
          </a:extLst>
        </xdr:cNvPr>
        <xdr:cNvCxnSpPr/>
      </xdr:nvCxnSpPr>
      <xdr:spPr>
        <a:xfrm>
          <a:off x="1237938" y="910273"/>
          <a:ext cx="1047750" cy="0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3</xdr:col>
      <xdr:colOff>42920</xdr:colOff>
      <xdr:row>5</xdr:row>
      <xdr:rowOff>45096</xdr:rowOff>
    </xdr:from>
    <xdr:to>
      <xdr:col>3</xdr:col>
      <xdr:colOff>319919</xdr:colOff>
      <xdr:row>8</xdr:row>
      <xdr:rowOff>81230</xdr:rowOff>
    </xdr:to>
    <xdr:sp macro="" textlink="">
      <xdr:nvSpPr>
        <xdr:cNvPr id="6" name="文本框 7">
          <a:extLst>
            <a:ext uri="{FF2B5EF4-FFF2-40B4-BE49-F238E27FC236}">
              <a16:creationId xmlns:a16="http://schemas.microsoft.com/office/drawing/2014/main" id="{00000000-0008-0000-2500-000006000000}"/>
            </a:ext>
          </a:extLst>
        </xdr:cNvPr>
        <xdr:cNvSpPr txBox="1"/>
      </xdr:nvSpPr>
      <xdr:spPr>
        <a:xfrm rot="17777654">
          <a:off x="1729263" y="1063853"/>
          <a:ext cx="561914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sh#2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95939</xdr:colOff>
      <xdr:row>8</xdr:row>
      <xdr:rowOff>65922</xdr:rowOff>
    </xdr:from>
    <xdr:to>
      <xdr:col>4</xdr:col>
      <xdr:colOff>10818</xdr:colOff>
      <xdr:row>12</xdr:row>
      <xdr:rowOff>122392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2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05539" y="1468002"/>
          <a:ext cx="1743679" cy="757510"/>
        </a:xfrm>
        <a:prstGeom prst="rect">
          <a:avLst/>
        </a:prstGeom>
      </xdr:spPr>
    </xdr:pic>
    <xdr:clientData/>
  </xdr:twoCellAnchor>
  <xdr:twoCellAnchor editAs="oneCell">
    <xdr:from>
      <xdr:col>1</xdr:col>
      <xdr:colOff>104836</xdr:colOff>
      <xdr:row>13</xdr:row>
      <xdr:rowOff>121855</xdr:rowOff>
    </xdr:from>
    <xdr:to>
      <xdr:col>4</xdr:col>
      <xdr:colOff>10818</xdr:colOff>
      <xdr:row>18</xdr:row>
      <xdr:rowOff>16878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2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4436" y="2400235"/>
          <a:ext cx="1734782" cy="771323"/>
        </a:xfrm>
        <a:prstGeom prst="rect">
          <a:avLst/>
        </a:prstGeom>
      </xdr:spPr>
    </xdr:pic>
    <xdr:clientData/>
  </xdr:twoCellAnchor>
  <xdr:twoCellAnchor>
    <xdr:from>
      <xdr:col>0</xdr:col>
      <xdr:colOff>30804</xdr:colOff>
      <xdr:row>10</xdr:row>
      <xdr:rowOff>107245</xdr:rowOff>
    </xdr:from>
    <xdr:to>
      <xdr:col>2</xdr:col>
      <xdr:colOff>57100</xdr:colOff>
      <xdr:row>12</xdr:row>
      <xdr:rowOff>33724</xdr:rowOff>
    </xdr:to>
    <xdr:sp macro="" textlink="">
      <xdr:nvSpPr>
        <xdr:cNvPr id="9" name="文本框 10">
          <a:extLst>
            <a:ext uri="{FF2B5EF4-FFF2-40B4-BE49-F238E27FC236}">
              <a16:creationId xmlns:a16="http://schemas.microsoft.com/office/drawing/2014/main" id="{00000000-0008-0000-2500-000009000000}"/>
            </a:ext>
          </a:extLst>
        </xdr:cNvPr>
        <xdr:cNvSpPr txBox="1"/>
      </xdr:nvSpPr>
      <xdr:spPr>
        <a:xfrm>
          <a:off x="30804" y="1859845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75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16</xdr:row>
      <xdr:rowOff>56017</xdr:rowOff>
    </xdr:from>
    <xdr:to>
      <xdr:col>2</xdr:col>
      <xdr:colOff>26296</xdr:colOff>
      <xdr:row>17</xdr:row>
      <xdr:rowOff>157756</xdr:rowOff>
    </xdr:to>
    <xdr:sp macro="" textlink="">
      <xdr:nvSpPr>
        <xdr:cNvPr id="10" name="文本框 11">
          <a:extLst>
            <a:ext uri="{FF2B5EF4-FFF2-40B4-BE49-F238E27FC236}">
              <a16:creationId xmlns:a16="http://schemas.microsoft.com/office/drawing/2014/main" id="{00000000-0008-0000-2500-00000A000000}"/>
            </a:ext>
          </a:extLst>
        </xdr:cNvPr>
        <xdr:cNvSpPr txBox="1"/>
      </xdr:nvSpPr>
      <xdr:spPr>
        <a:xfrm>
          <a:off x="0" y="2860177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5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602179</xdr:colOff>
      <xdr:row>17</xdr:row>
      <xdr:rowOff>23503</xdr:rowOff>
    </xdr:from>
    <xdr:to>
      <xdr:col>1</xdr:col>
      <xdr:colOff>100579</xdr:colOff>
      <xdr:row>17</xdr:row>
      <xdr:rowOff>23503</xdr:rowOff>
    </xdr:to>
    <xdr:cxnSp macro="">
      <xdr:nvCxnSpPr>
        <xdr:cNvPr id="11" name="直接连接符 10">
          <a:extLst>
            <a:ext uri="{FF2B5EF4-FFF2-40B4-BE49-F238E27FC236}">
              <a16:creationId xmlns:a16="http://schemas.microsoft.com/office/drawing/2014/main" id="{00000000-0008-0000-2500-00000B000000}"/>
            </a:ext>
          </a:extLst>
        </xdr:cNvPr>
        <xdr:cNvCxnSpPr/>
      </xdr:nvCxnSpPr>
      <xdr:spPr>
        <a:xfrm>
          <a:off x="602179" y="3002923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606436</xdr:colOff>
      <xdr:row>11</xdr:row>
      <xdr:rowOff>73228</xdr:rowOff>
    </xdr:from>
    <xdr:to>
      <xdr:col>1</xdr:col>
      <xdr:colOff>104836</xdr:colOff>
      <xdr:row>11</xdr:row>
      <xdr:rowOff>73228</xdr:rowOff>
    </xdr:to>
    <xdr:cxnSp macro="">
      <xdr:nvCxnSpPr>
        <xdr:cNvPr id="12" name="直接连接符 11">
          <a:extLst>
            <a:ext uri="{FF2B5EF4-FFF2-40B4-BE49-F238E27FC236}">
              <a16:creationId xmlns:a16="http://schemas.microsoft.com/office/drawing/2014/main" id="{00000000-0008-0000-2500-00000C000000}"/>
            </a:ext>
          </a:extLst>
        </xdr:cNvPr>
        <xdr:cNvCxnSpPr/>
      </xdr:nvCxnSpPr>
      <xdr:spPr>
        <a:xfrm>
          <a:off x="606436" y="2001088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117422</xdr:colOff>
      <xdr:row>9</xdr:row>
      <xdr:rowOff>120321</xdr:rowOff>
    </xdr:from>
    <xdr:to>
      <xdr:col>6</xdr:col>
      <xdr:colOff>382535</xdr:colOff>
      <xdr:row>11</xdr:row>
      <xdr:rowOff>46800</xdr:rowOff>
    </xdr:to>
    <xdr:sp macro="" textlink="">
      <xdr:nvSpPr>
        <xdr:cNvPr id="13" name="文本框 14">
          <a:extLst>
            <a:ext uri="{FF2B5EF4-FFF2-40B4-BE49-F238E27FC236}">
              <a16:creationId xmlns:a16="http://schemas.microsoft.com/office/drawing/2014/main" id="{00000000-0008-0000-2500-00000D000000}"/>
            </a:ext>
          </a:extLst>
        </xdr:cNvPr>
        <xdr:cNvSpPr txBox="1"/>
      </xdr:nvSpPr>
      <xdr:spPr>
        <a:xfrm>
          <a:off x="2555822" y="1697661"/>
          <a:ext cx="1484313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EZH1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117421</xdr:colOff>
      <xdr:row>14</xdr:row>
      <xdr:rowOff>145259</xdr:rowOff>
    </xdr:from>
    <xdr:to>
      <xdr:col>6</xdr:col>
      <xdr:colOff>382534</xdr:colOff>
      <xdr:row>16</xdr:row>
      <xdr:rowOff>71738</xdr:rowOff>
    </xdr:to>
    <xdr:sp macro="" textlink="">
      <xdr:nvSpPr>
        <xdr:cNvPr id="14" name="文本框 15">
          <a:extLst>
            <a:ext uri="{FF2B5EF4-FFF2-40B4-BE49-F238E27FC236}">
              <a16:creationId xmlns:a16="http://schemas.microsoft.com/office/drawing/2014/main" id="{00000000-0008-0000-2500-00000E000000}"/>
            </a:ext>
          </a:extLst>
        </xdr:cNvPr>
        <xdr:cNvSpPr txBox="1"/>
      </xdr:nvSpPr>
      <xdr:spPr>
        <a:xfrm>
          <a:off x="2555821" y="2598899"/>
          <a:ext cx="1484313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MYCN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104836</xdr:colOff>
      <xdr:row>19</xdr:row>
      <xdr:rowOff>26379</xdr:rowOff>
    </xdr:from>
    <xdr:to>
      <xdr:col>3</xdr:col>
      <xdr:colOff>594272</xdr:colOff>
      <xdr:row>23</xdr:row>
      <xdr:rowOff>19399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00000000-0008-0000-25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4436" y="3356319"/>
          <a:ext cx="1708636" cy="694060"/>
        </a:xfrm>
        <a:prstGeom prst="rect">
          <a:avLst/>
        </a:prstGeom>
      </xdr:spPr>
    </xdr:pic>
    <xdr:clientData/>
  </xdr:twoCellAnchor>
  <xdr:twoCellAnchor>
    <xdr:from>
      <xdr:col>0</xdr:col>
      <xdr:colOff>21907</xdr:colOff>
      <xdr:row>20</xdr:row>
      <xdr:rowOff>174153</xdr:rowOff>
    </xdr:from>
    <xdr:to>
      <xdr:col>2</xdr:col>
      <xdr:colOff>48203</xdr:colOff>
      <xdr:row>22</xdr:row>
      <xdr:rowOff>100632</xdr:rowOff>
    </xdr:to>
    <xdr:sp macro="" textlink="">
      <xdr:nvSpPr>
        <xdr:cNvPr id="16" name="文本框 17">
          <a:extLst>
            <a:ext uri="{FF2B5EF4-FFF2-40B4-BE49-F238E27FC236}">
              <a16:creationId xmlns:a16="http://schemas.microsoft.com/office/drawing/2014/main" id="{00000000-0008-0000-2500-000010000000}"/>
            </a:ext>
          </a:extLst>
        </xdr:cNvPr>
        <xdr:cNvSpPr txBox="1"/>
      </xdr:nvSpPr>
      <xdr:spPr>
        <a:xfrm>
          <a:off x="21907" y="3679353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597539</xdr:colOff>
      <xdr:row>21</xdr:row>
      <xdr:rowOff>140136</xdr:rowOff>
    </xdr:from>
    <xdr:to>
      <xdr:col>1</xdr:col>
      <xdr:colOff>95939</xdr:colOff>
      <xdr:row>21</xdr:row>
      <xdr:rowOff>140136</xdr:rowOff>
    </xdr:to>
    <xdr:cxnSp macro="">
      <xdr:nvCxnSpPr>
        <xdr:cNvPr id="17" name="直接连接符 16">
          <a:extLst>
            <a:ext uri="{FF2B5EF4-FFF2-40B4-BE49-F238E27FC236}">
              <a16:creationId xmlns:a16="http://schemas.microsoft.com/office/drawing/2014/main" id="{00000000-0008-0000-2500-000011000000}"/>
            </a:ext>
          </a:extLst>
        </xdr:cNvPr>
        <xdr:cNvCxnSpPr/>
      </xdr:nvCxnSpPr>
      <xdr:spPr>
        <a:xfrm>
          <a:off x="597539" y="3820596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117422</xdr:colOff>
      <xdr:row>24</xdr:row>
      <xdr:rowOff>155905</xdr:rowOff>
    </xdr:from>
    <xdr:to>
      <xdr:col>6</xdr:col>
      <xdr:colOff>382534</xdr:colOff>
      <xdr:row>26</xdr:row>
      <xdr:rowOff>82384</xdr:rowOff>
    </xdr:to>
    <xdr:sp macro="" textlink="">
      <xdr:nvSpPr>
        <xdr:cNvPr id="18" name="文本框 19">
          <a:extLst>
            <a:ext uri="{FF2B5EF4-FFF2-40B4-BE49-F238E27FC236}">
              <a16:creationId xmlns:a16="http://schemas.microsoft.com/office/drawing/2014/main" id="{00000000-0008-0000-2500-000012000000}"/>
            </a:ext>
          </a:extLst>
        </xdr:cNvPr>
        <xdr:cNvSpPr txBox="1"/>
      </xdr:nvSpPr>
      <xdr:spPr>
        <a:xfrm>
          <a:off x="2555822" y="4362145"/>
          <a:ext cx="1484312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actin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384167</xdr:colOff>
      <xdr:row>6</xdr:row>
      <xdr:rowOff>46761</xdr:rowOff>
    </xdr:from>
    <xdr:to>
      <xdr:col>3</xdr:col>
      <xdr:colOff>38092</xdr:colOff>
      <xdr:row>7</xdr:row>
      <xdr:rowOff>148500</xdr:rowOff>
    </xdr:to>
    <xdr:sp macro="" textlink="">
      <xdr:nvSpPr>
        <xdr:cNvPr id="19" name="文本框 21">
          <a:extLst>
            <a:ext uri="{FF2B5EF4-FFF2-40B4-BE49-F238E27FC236}">
              <a16:creationId xmlns:a16="http://schemas.microsoft.com/office/drawing/2014/main" id="{00000000-0008-0000-2500-000013000000}"/>
            </a:ext>
          </a:extLst>
        </xdr:cNvPr>
        <xdr:cNvSpPr txBox="1"/>
      </xdr:nvSpPr>
      <xdr:spPr>
        <a:xfrm>
          <a:off x="384167" y="1098321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EZH1 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104836</xdr:colOff>
      <xdr:row>23</xdr:row>
      <xdr:rowOff>157971</xdr:rowOff>
    </xdr:from>
    <xdr:to>
      <xdr:col>4</xdr:col>
      <xdr:colOff>10818</xdr:colOff>
      <xdr:row>27</xdr:row>
      <xdr:rowOff>150991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00000000-0008-0000-25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4436" y="4188951"/>
          <a:ext cx="1734782" cy="694060"/>
        </a:xfrm>
        <a:prstGeom prst="rect">
          <a:avLst/>
        </a:prstGeom>
      </xdr:spPr>
    </xdr:pic>
    <xdr:clientData/>
  </xdr:twoCellAnchor>
  <xdr:twoCellAnchor>
    <xdr:from>
      <xdr:col>4</xdr:col>
      <xdr:colOff>117422</xdr:colOff>
      <xdr:row>19</xdr:row>
      <xdr:rowOff>170197</xdr:rowOff>
    </xdr:from>
    <xdr:to>
      <xdr:col>6</xdr:col>
      <xdr:colOff>382534</xdr:colOff>
      <xdr:row>21</xdr:row>
      <xdr:rowOff>96676</xdr:rowOff>
    </xdr:to>
    <xdr:sp macro="" textlink="">
      <xdr:nvSpPr>
        <xdr:cNvPr id="21" name="文本框 23">
          <a:extLst>
            <a:ext uri="{FF2B5EF4-FFF2-40B4-BE49-F238E27FC236}">
              <a16:creationId xmlns:a16="http://schemas.microsoft.com/office/drawing/2014/main" id="{00000000-0008-0000-2500-000015000000}"/>
            </a:ext>
          </a:extLst>
        </xdr:cNvPr>
        <xdr:cNvSpPr txBox="1"/>
      </xdr:nvSpPr>
      <xdr:spPr>
        <a:xfrm>
          <a:off x="2555822" y="3500137"/>
          <a:ext cx="1484312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38386</xdr:colOff>
      <xdr:row>26</xdr:row>
      <xdr:rowOff>4231</xdr:rowOff>
    </xdr:from>
    <xdr:to>
      <xdr:col>2</xdr:col>
      <xdr:colOff>64682</xdr:colOff>
      <xdr:row>27</xdr:row>
      <xdr:rowOff>105970</xdr:rowOff>
    </xdr:to>
    <xdr:sp macro="" textlink="">
      <xdr:nvSpPr>
        <xdr:cNvPr id="22" name="文本框 24">
          <a:extLst>
            <a:ext uri="{FF2B5EF4-FFF2-40B4-BE49-F238E27FC236}">
              <a16:creationId xmlns:a16="http://schemas.microsoft.com/office/drawing/2014/main" id="{00000000-0008-0000-2500-000016000000}"/>
            </a:ext>
          </a:extLst>
        </xdr:cNvPr>
        <xdr:cNvSpPr txBox="1"/>
      </xdr:nvSpPr>
      <xdr:spPr>
        <a:xfrm>
          <a:off x="38386" y="4560991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4418</xdr:colOff>
      <xdr:row>26</xdr:row>
      <xdr:rowOff>145474</xdr:rowOff>
    </xdr:from>
    <xdr:to>
      <xdr:col>1</xdr:col>
      <xdr:colOff>112418</xdr:colOff>
      <xdr:row>26</xdr:row>
      <xdr:rowOff>145474</xdr:rowOff>
    </xdr:to>
    <xdr:cxnSp macro="">
      <xdr:nvCxnSpPr>
        <xdr:cNvPr id="23" name="直接连接符 22">
          <a:extLst>
            <a:ext uri="{FF2B5EF4-FFF2-40B4-BE49-F238E27FC236}">
              <a16:creationId xmlns:a16="http://schemas.microsoft.com/office/drawing/2014/main" id="{00000000-0008-0000-2500-000017000000}"/>
            </a:ext>
          </a:extLst>
        </xdr:cNvPr>
        <xdr:cNvCxnSpPr/>
      </xdr:nvCxnSpPr>
      <xdr:spPr>
        <a:xfrm>
          <a:off x="614018" y="4702234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243484</xdr:colOff>
      <xdr:row>2</xdr:row>
      <xdr:rowOff>0</xdr:rowOff>
    </xdr:from>
    <xdr:to>
      <xdr:col>4</xdr:col>
      <xdr:colOff>507009</xdr:colOff>
      <xdr:row>3</xdr:row>
      <xdr:rowOff>101739</xdr:rowOff>
    </xdr:to>
    <xdr:sp macro="" textlink="">
      <xdr:nvSpPr>
        <xdr:cNvPr id="2" name="文本框 4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SpPr txBox="1"/>
      </xdr:nvSpPr>
      <xdr:spPr>
        <a:xfrm>
          <a:off x="1462684" y="350520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NBLS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552922</xdr:colOff>
      <xdr:row>3</xdr:row>
      <xdr:rowOff>105744</xdr:rowOff>
    </xdr:from>
    <xdr:to>
      <xdr:col>3</xdr:col>
      <xdr:colOff>381472</xdr:colOff>
      <xdr:row>3</xdr:row>
      <xdr:rowOff>105744</xdr:rowOff>
    </xdr:to>
    <xdr:cxnSp macro="">
      <xdr:nvCxnSpPr>
        <xdr:cNvPr id="3" name="直接连接符 2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CxnSpPr/>
      </xdr:nvCxnSpPr>
      <xdr:spPr>
        <a:xfrm>
          <a:off x="1162522" y="631524"/>
          <a:ext cx="1047750" cy="0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1</xdr:col>
      <xdr:colOff>464211</xdr:colOff>
      <xdr:row>3</xdr:row>
      <xdr:rowOff>109981</xdr:rowOff>
    </xdr:from>
    <xdr:to>
      <xdr:col>4</xdr:col>
      <xdr:colOff>118136</xdr:colOff>
      <xdr:row>5</xdr:row>
      <xdr:rowOff>36460</xdr:rowOff>
    </xdr:to>
    <xdr:sp macro="" textlink="">
      <xdr:nvSpPr>
        <xdr:cNvPr id="4" name="文本框 6">
          <a:extLst>
            <a:ext uri="{FF2B5EF4-FFF2-40B4-BE49-F238E27FC236}">
              <a16:creationId xmlns:a16="http://schemas.microsoft.com/office/drawing/2014/main" id="{00000000-0008-0000-2600-000004000000}"/>
            </a:ext>
          </a:extLst>
        </xdr:cNvPr>
        <xdr:cNvSpPr txBox="1"/>
      </xdr:nvSpPr>
      <xdr:spPr>
        <a:xfrm>
          <a:off x="1073811" y="635761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Ctrl 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561467</xdr:colOff>
      <xdr:row>3</xdr:row>
      <xdr:rowOff>101739</xdr:rowOff>
    </xdr:from>
    <xdr:to>
      <xdr:col>5</xdr:col>
      <xdr:colOff>215392</xdr:colOff>
      <xdr:row>5</xdr:row>
      <xdr:rowOff>28218</xdr:rowOff>
    </xdr:to>
    <xdr:sp macro="" textlink="">
      <xdr:nvSpPr>
        <xdr:cNvPr id="5" name="文本框 7">
          <a:extLst>
            <a:ext uri="{FF2B5EF4-FFF2-40B4-BE49-F238E27FC236}">
              <a16:creationId xmlns:a16="http://schemas.microsoft.com/office/drawing/2014/main" id="{00000000-0008-0000-2600-000005000000}"/>
            </a:ext>
          </a:extLst>
        </xdr:cNvPr>
        <xdr:cNvSpPr txBox="1"/>
      </xdr:nvSpPr>
      <xdr:spPr>
        <a:xfrm>
          <a:off x="1780667" y="627519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sg#2 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464211</xdr:colOff>
      <xdr:row>5</xdr:row>
      <xdr:rowOff>36460</xdr:rowOff>
    </xdr:from>
    <xdr:to>
      <xdr:col>2</xdr:col>
      <xdr:colOff>467197</xdr:colOff>
      <xdr:row>5</xdr:row>
      <xdr:rowOff>36460</xdr:rowOff>
    </xdr:to>
    <xdr:cxnSp macro="">
      <xdr:nvCxnSpPr>
        <xdr:cNvPr id="6" name="直接连接符 5">
          <a:extLst>
            <a:ext uri="{FF2B5EF4-FFF2-40B4-BE49-F238E27FC236}">
              <a16:creationId xmlns:a16="http://schemas.microsoft.com/office/drawing/2014/main" id="{00000000-0008-0000-2600-000006000000}"/>
            </a:ext>
          </a:extLst>
        </xdr:cNvPr>
        <xdr:cNvCxnSpPr>
          <a:cxnSpLocks/>
        </xdr:cNvCxnSpPr>
      </xdr:nvCxnSpPr>
      <xdr:spPr>
        <a:xfrm>
          <a:off x="1073811" y="912760"/>
          <a:ext cx="612586" cy="0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2</xdr:col>
      <xdr:colOff>563193</xdr:colOff>
      <xdr:row>5</xdr:row>
      <xdr:rowOff>37645</xdr:rowOff>
    </xdr:from>
    <xdr:to>
      <xdr:col>3</xdr:col>
      <xdr:colOff>566179</xdr:colOff>
      <xdr:row>5</xdr:row>
      <xdr:rowOff>37645</xdr:rowOff>
    </xdr:to>
    <xdr:cxnSp macro="">
      <xdr:nvCxnSpPr>
        <xdr:cNvPr id="7" name="直接连接符 6">
          <a:extLst>
            <a:ext uri="{FF2B5EF4-FFF2-40B4-BE49-F238E27FC236}">
              <a16:creationId xmlns:a16="http://schemas.microsoft.com/office/drawing/2014/main" id="{00000000-0008-0000-2600-000007000000}"/>
            </a:ext>
          </a:extLst>
        </xdr:cNvPr>
        <xdr:cNvCxnSpPr>
          <a:cxnSpLocks/>
        </xdr:cNvCxnSpPr>
      </xdr:nvCxnSpPr>
      <xdr:spPr>
        <a:xfrm>
          <a:off x="1782393" y="913945"/>
          <a:ext cx="612586" cy="0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0</xdr:col>
      <xdr:colOff>421159</xdr:colOff>
      <xdr:row>5</xdr:row>
      <xdr:rowOff>115221</xdr:rowOff>
    </xdr:from>
    <xdr:to>
      <xdr:col>4</xdr:col>
      <xdr:colOff>250685</xdr:colOff>
      <xdr:row>7</xdr:row>
      <xdr:rowOff>41700</xdr:rowOff>
    </xdr:to>
    <xdr:sp macro="" textlink="">
      <xdr:nvSpPr>
        <xdr:cNvPr id="8" name="文本框 10">
          <a:extLst>
            <a:ext uri="{FF2B5EF4-FFF2-40B4-BE49-F238E27FC236}">
              <a16:creationId xmlns:a16="http://schemas.microsoft.com/office/drawing/2014/main" id="{00000000-0008-0000-2600-000008000000}"/>
            </a:ext>
          </a:extLst>
        </xdr:cNvPr>
        <xdr:cNvSpPr txBox="1"/>
      </xdr:nvSpPr>
      <xdr:spPr>
        <a:xfrm>
          <a:off x="421159" y="991521"/>
          <a:ext cx="226792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MG132  —     +     —     +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126694</xdr:colOff>
      <xdr:row>7</xdr:row>
      <xdr:rowOff>147557</xdr:rowOff>
    </xdr:from>
    <xdr:to>
      <xdr:col>4</xdr:col>
      <xdr:colOff>16138</xdr:colOff>
      <xdr:row>11</xdr:row>
      <xdr:rowOff>94217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00000000-0008-0000-2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36294" y="1374377"/>
          <a:ext cx="1718244" cy="647700"/>
        </a:xfrm>
        <a:prstGeom prst="rect">
          <a:avLst/>
        </a:prstGeom>
      </xdr:spPr>
    </xdr:pic>
    <xdr:clientData/>
  </xdr:twoCellAnchor>
  <xdr:twoCellAnchor>
    <xdr:from>
      <xdr:col>4</xdr:col>
      <xdr:colOff>36868</xdr:colOff>
      <xdr:row>8</xdr:row>
      <xdr:rowOff>142217</xdr:rowOff>
    </xdr:from>
    <xdr:to>
      <xdr:col>6</xdr:col>
      <xdr:colOff>300393</xdr:colOff>
      <xdr:row>10</xdr:row>
      <xdr:rowOff>68696</xdr:rowOff>
    </xdr:to>
    <xdr:sp macro="" textlink="">
      <xdr:nvSpPr>
        <xdr:cNvPr id="10" name="文本框 15">
          <a:extLst>
            <a:ext uri="{FF2B5EF4-FFF2-40B4-BE49-F238E27FC236}">
              <a16:creationId xmlns:a16="http://schemas.microsoft.com/office/drawing/2014/main" id="{00000000-0008-0000-2600-00000A000000}"/>
            </a:ext>
          </a:extLst>
        </xdr:cNvPr>
        <xdr:cNvSpPr txBox="1"/>
      </xdr:nvSpPr>
      <xdr:spPr>
        <a:xfrm>
          <a:off x="2475268" y="1544297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MYCN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9</xdr:row>
      <xdr:rowOff>161999</xdr:rowOff>
    </xdr:from>
    <xdr:to>
      <xdr:col>2</xdr:col>
      <xdr:colOff>26296</xdr:colOff>
      <xdr:row>11</xdr:row>
      <xdr:rowOff>88478</xdr:rowOff>
    </xdr:to>
    <xdr:sp macro="" textlink="">
      <xdr:nvSpPr>
        <xdr:cNvPr id="11" name="文本框 16">
          <a:extLst>
            <a:ext uri="{FF2B5EF4-FFF2-40B4-BE49-F238E27FC236}">
              <a16:creationId xmlns:a16="http://schemas.microsoft.com/office/drawing/2014/main" id="{00000000-0008-0000-2600-00000B000000}"/>
            </a:ext>
          </a:extLst>
        </xdr:cNvPr>
        <xdr:cNvSpPr txBox="1"/>
      </xdr:nvSpPr>
      <xdr:spPr>
        <a:xfrm>
          <a:off x="0" y="1739339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39714</xdr:colOff>
      <xdr:row>10</xdr:row>
      <xdr:rowOff>129485</xdr:rowOff>
    </xdr:from>
    <xdr:to>
      <xdr:col>1</xdr:col>
      <xdr:colOff>147714</xdr:colOff>
      <xdr:row>10</xdr:row>
      <xdr:rowOff>129485</xdr:rowOff>
    </xdr:to>
    <xdr:cxnSp macro="">
      <xdr:nvCxnSpPr>
        <xdr:cNvPr id="12" name="直接连接符 11">
          <a:extLst>
            <a:ext uri="{FF2B5EF4-FFF2-40B4-BE49-F238E27FC236}">
              <a16:creationId xmlns:a16="http://schemas.microsoft.com/office/drawing/2014/main" id="{00000000-0008-0000-2600-00000C000000}"/>
            </a:ext>
          </a:extLst>
        </xdr:cNvPr>
        <xdr:cNvCxnSpPr>
          <a:cxnSpLocks/>
        </xdr:cNvCxnSpPr>
      </xdr:nvCxnSpPr>
      <xdr:spPr>
        <a:xfrm>
          <a:off x="649314" y="1882085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36868</xdr:colOff>
      <xdr:row>12</xdr:row>
      <xdr:rowOff>160450</xdr:rowOff>
    </xdr:from>
    <xdr:to>
      <xdr:col>6</xdr:col>
      <xdr:colOff>300393</xdr:colOff>
      <xdr:row>14</xdr:row>
      <xdr:rowOff>86929</xdr:rowOff>
    </xdr:to>
    <xdr:sp macro="" textlink="">
      <xdr:nvSpPr>
        <xdr:cNvPr id="13" name="文本框 19">
          <a:extLst>
            <a:ext uri="{FF2B5EF4-FFF2-40B4-BE49-F238E27FC236}">
              <a16:creationId xmlns:a16="http://schemas.microsoft.com/office/drawing/2014/main" id="{00000000-0008-0000-2600-00000D000000}"/>
            </a:ext>
          </a:extLst>
        </xdr:cNvPr>
        <xdr:cNvSpPr txBox="1"/>
      </xdr:nvSpPr>
      <xdr:spPr>
        <a:xfrm>
          <a:off x="2475268" y="2263570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actin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13</xdr:row>
      <xdr:rowOff>137020</xdr:rowOff>
    </xdr:from>
    <xdr:to>
      <xdr:col>2</xdr:col>
      <xdr:colOff>26296</xdr:colOff>
      <xdr:row>15</xdr:row>
      <xdr:rowOff>63499</xdr:rowOff>
    </xdr:to>
    <xdr:sp macro="" textlink="">
      <xdr:nvSpPr>
        <xdr:cNvPr id="14" name="文本框 20">
          <a:extLst>
            <a:ext uri="{FF2B5EF4-FFF2-40B4-BE49-F238E27FC236}">
              <a16:creationId xmlns:a16="http://schemas.microsoft.com/office/drawing/2014/main" id="{00000000-0008-0000-2600-00000E000000}"/>
            </a:ext>
          </a:extLst>
        </xdr:cNvPr>
        <xdr:cNvSpPr txBox="1"/>
      </xdr:nvSpPr>
      <xdr:spPr>
        <a:xfrm>
          <a:off x="0" y="2415400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39714</xdr:colOff>
      <xdr:row>14</xdr:row>
      <xdr:rowOff>104506</xdr:rowOff>
    </xdr:from>
    <xdr:to>
      <xdr:col>1</xdr:col>
      <xdr:colOff>147714</xdr:colOff>
      <xdr:row>14</xdr:row>
      <xdr:rowOff>104506</xdr:rowOff>
    </xdr:to>
    <xdr:cxnSp macro="">
      <xdr:nvCxnSpPr>
        <xdr:cNvPr id="15" name="直接连接符 14">
          <a:extLst>
            <a:ext uri="{FF2B5EF4-FFF2-40B4-BE49-F238E27FC236}">
              <a16:creationId xmlns:a16="http://schemas.microsoft.com/office/drawing/2014/main" id="{00000000-0008-0000-2600-00000F000000}"/>
            </a:ext>
          </a:extLst>
        </xdr:cNvPr>
        <xdr:cNvCxnSpPr>
          <a:cxnSpLocks/>
        </xdr:cNvCxnSpPr>
      </xdr:nvCxnSpPr>
      <xdr:spPr>
        <a:xfrm>
          <a:off x="649314" y="2558146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158074</xdr:colOff>
      <xdr:row>11</xdr:row>
      <xdr:rowOff>156417</xdr:rowOff>
    </xdr:from>
    <xdr:to>
      <xdr:col>4</xdr:col>
      <xdr:colOff>47518</xdr:colOff>
      <xdr:row>16</xdr:row>
      <xdr:rowOff>10551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00000000-0008-0000-26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674" y="2084277"/>
          <a:ext cx="1718244" cy="730434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511309</xdr:colOff>
      <xdr:row>10</xdr:row>
      <xdr:rowOff>30312</xdr:rowOff>
    </xdr:from>
    <xdr:to>
      <xdr:col>0</xdr:col>
      <xdr:colOff>511309</xdr:colOff>
      <xdr:row>14</xdr:row>
      <xdr:rowOff>93472</xdr:rowOff>
    </xdr:to>
    <xdr:cxnSp macro="">
      <xdr:nvCxnSpPr>
        <xdr:cNvPr id="2" name="直接连接符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CxnSpPr/>
      </xdr:nvCxnSpPr>
      <xdr:spPr bwMode="auto">
        <a:xfrm>
          <a:off x="511309" y="1782912"/>
          <a:ext cx="0" cy="764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511309</xdr:colOff>
      <xdr:row>20</xdr:row>
      <xdr:rowOff>153154</xdr:rowOff>
    </xdr:from>
    <xdr:to>
      <xdr:col>0</xdr:col>
      <xdr:colOff>511309</xdr:colOff>
      <xdr:row>24</xdr:row>
      <xdr:rowOff>137752</xdr:rowOff>
    </xdr:to>
    <xdr:cxnSp macro="">
      <xdr:nvCxnSpPr>
        <xdr:cNvPr id="3" name="直接连接符 2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CxnSpPr/>
      </xdr:nvCxnSpPr>
      <xdr:spPr bwMode="auto">
        <a:xfrm>
          <a:off x="511309" y="3658354"/>
          <a:ext cx="0" cy="68563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</xdr:row>
      <xdr:rowOff>45311</xdr:rowOff>
    </xdr:from>
    <xdr:to>
      <xdr:col>3</xdr:col>
      <xdr:colOff>492568</xdr:colOff>
      <xdr:row>12</xdr:row>
      <xdr:rowOff>147050</xdr:rowOff>
    </xdr:to>
    <xdr:sp macro="" textlink="">
      <xdr:nvSpPr>
        <xdr:cNvPr id="4" name="TextBox 7">
          <a:extLst>
            <a:ext uri="{FF2B5EF4-FFF2-40B4-BE49-F238E27FC236}">
              <a16:creationId xmlns:a16="http://schemas.microsoft.com/office/drawing/2014/main" id="{00000000-0008-0000-27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973171"/>
          <a:ext cx="2321368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/>
            <a:t>Ctrl</a:t>
          </a:r>
          <a:endParaRPr lang="zh-CN" altLang="en-US" sz="1200"/>
        </a:p>
      </xdr:txBody>
    </xdr:sp>
    <xdr:clientData/>
  </xdr:twoCellAnchor>
  <xdr:twoCellAnchor>
    <xdr:from>
      <xdr:col>3</xdr:col>
      <xdr:colOff>320062</xdr:colOff>
      <xdr:row>2</xdr:row>
      <xdr:rowOff>0</xdr:rowOff>
    </xdr:from>
    <xdr:to>
      <xdr:col>6</xdr:col>
      <xdr:colOff>501978</xdr:colOff>
      <xdr:row>3</xdr:row>
      <xdr:rowOff>101739</xdr:rowOff>
    </xdr:to>
    <xdr:sp macro="" textlink="">
      <xdr:nvSpPr>
        <xdr:cNvPr id="5" name="TextBox 9">
          <a:extLst>
            <a:ext uri="{FF2B5EF4-FFF2-40B4-BE49-F238E27FC236}">
              <a16:creationId xmlns:a16="http://schemas.microsoft.com/office/drawing/2014/main" id="{00000000-0008-0000-2700-000005000000}"/>
            </a:ext>
          </a:extLst>
        </xdr:cNvPr>
        <xdr:cNvSpPr txBox="1">
          <a:spLocks noChangeArrowheads="1"/>
        </xdr:cNvSpPr>
      </xdr:nvSpPr>
      <xdr:spPr bwMode="auto">
        <a:xfrm>
          <a:off x="2148862" y="350520"/>
          <a:ext cx="2010716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/>
            <a:t>NBLS</a:t>
          </a:r>
          <a:endParaRPr lang="zh-CN" altLang="en-US" sz="1200"/>
        </a:p>
      </xdr:txBody>
    </xdr:sp>
    <xdr:clientData/>
  </xdr:twoCellAnchor>
  <xdr:twoCellAnchor>
    <xdr:from>
      <xdr:col>1</xdr:col>
      <xdr:colOff>541098</xdr:colOff>
      <xdr:row>4</xdr:row>
      <xdr:rowOff>27778</xdr:rowOff>
    </xdr:from>
    <xdr:to>
      <xdr:col>6</xdr:col>
      <xdr:colOff>123444</xdr:colOff>
      <xdr:row>4</xdr:row>
      <xdr:rowOff>27778</xdr:rowOff>
    </xdr:to>
    <xdr:cxnSp macro="">
      <xdr:nvCxnSpPr>
        <xdr:cNvPr id="6" name="直接连接符 5">
          <a:extLst>
            <a:ext uri="{FF2B5EF4-FFF2-40B4-BE49-F238E27FC236}">
              <a16:creationId xmlns:a16="http://schemas.microsoft.com/office/drawing/2014/main" id="{00000000-0008-0000-2700-000006000000}"/>
            </a:ext>
          </a:extLst>
        </xdr:cNvPr>
        <xdr:cNvCxnSpPr/>
      </xdr:nvCxnSpPr>
      <xdr:spPr bwMode="auto">
        <a:xfrm>
          <a:off x="1150698" y="728818"/>
          <a:ext cx="263034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389080</xdr:colOff>
      <xdr:row>4</xdr:row>
      <xdr:rowOff>124515</xdr:rowOff>
    </xdr:from>
    <xdr:to>
      <xdr:col>10</xdr:col>
      <xdr:colOff>4814</xdr:colOff>
      <xdr:row>6</xdr:row>
      <xdr:rowOff>56377</xdr:rowOff>
    </xdr:to>
    <xdr:sp macro="" textlink="">
      <xdr:nvSpPr>
        <xdr:cNvPr id="7" name="TextBox 11">
          <a:extLst>
            <a:ext uri="{FF2B5EF4-FFF2-40B4-BE49-F238E27FC236}">
              <a16:creationId xmlns:a16="http://schemas.microsoft.com/office/drawing/2014/main" id="{00000000-0008-0000-2700-000007000000}"/>
            </a:ext>
          </a:extLst>
        </xdr:cNvPr>
        <xdr:cNvSpPr txBox="1">
          <a:spLocks noChangeArrowheads="1"/>
        </xdr:cNvSpPr>
      </xdr:nvSpPr>
      <xdr:spPr bwMode="auto">
        <a:xfrm>
          <a:off x="1608280" y="821201"/>
          <a:ext cx="4492534" cy="2802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/>
            <a:t>0       5      10       20      40       60    min</a:t>
          </a:r>
          <a:endParaRPr lang="zh-CN" altLang="en-US" sz="1200"/>
        </a:p>
      </xdr:txBody>
    </xdr:sp>
    <xdr:clientData/>
  </xdr:twoCellAnchor>
  <xdr:twoCellAnchor>
    <xdr:from>
      <xdr:col>1</xdr:col>
      <xdr:colOff>349306</xdr:colOff>
      <xdr:row>4</xdr:row>
      <xdr:rowOff>141514</xdr:rowOff>
    </xdr:from>
    <xdr:to>
      <xdr:col>2</xdr:col>
      <xdr:colOff>250372</xdr:colOff>
      <xdr:row>6</xdr:row>
      <xdr:rowOff>73376</xdr:rowOff>
    </xdr:to>
    <xdr:sp macro="" textlink="">
      <xdr:nvSpPr>
        <xdr:cNvPr id="8" name="TextBox 24">
          <a:extLst>
            <a:ext uri="{FF2B5EF4-FFF2-40B4-BE49-F238E27FC236}">
              <a16:creationId xmlns:a16="http://schemas.microsoft.com/office/drawing/2014/main" id="{00000000-0008-0000-2700-000008000000}"/>
            </a:ext>
          </a:extLst>
        </xdr:cNvPr>
        <xdr:cNvSpPr txBox="1">
          <a:spLocks noChangeArrowheads="1"/>
        </xdr:cNvSpPr>
      </xdr:nvSpPr>
      <xdr:spPr bwMode="auto">
        <a:xfrm>
          <a:off x="958906" y="838200"/>
          <a:ext cx="510666" cy="2802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/>
            <a:t>CHX </a:t>
          </a:r>
          <a:endParaRPr lang="zh-CN" altLang="en-US" sz="1200"/>
        </a:p>
      </xdr:txBody>
    </xdr:sp>
    <xdr:clientData/>
  </xdr:twoCellAnchor>
  <xdr:twoCellAnchor>
    <xdr:from>
      <xdr:col>0</xdr:col>
      <xdr:colOff>0</xdr:colOff>
      <xdr:row>22</xdr:row>
      <xdr:rowOff>23919</xdr:rowOff>
    </xdr:from>
    <xdr:to>
      <xdr:col>3</xdr:col>
      <xdr:colOff>492568</xdr:colOff>
      <xdr:row>23</xdr:row>
      <xdr:rowOff>125658</xdr:rowOff>
    </xdr:to>
    <xdr:sp macro="" textlink="">
      <xdr:nvSpPr>
        <xdr:cNvPr id="9" name="TextBox 7">
          <a:extLst>
            <a:ext uri="{FF2B5EF4-FFF2-40B4-BE49-F238E27FC236}">
              <a16:creationId xmlns:a16="http://schemas.microsoft.com/office/drawing/2014/main" id="{00000000-0008-0000-2700-000009000000}"/>
            </a:ext>
          </a:extLst>
        </xdr:cNvPr>
        <xdr:cNvSpPr txBox="1">
          <a:spLocks noChangeArrowheads="1"/>
        </xdr:cNvSpPr>
      </xdr:nvSpPr>
      <xdr:spPr bwMode="auto">
        <a:xfrm>
          <a:off x="0" y="3879639"/>
          <a:ext cx="2321368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/>
            <a:t>sg#2</a:t>
          </a:r>
          <a:endParaRPr lang="zh-CN" altLang="en-US" sz="1200"/>
        </a:p>
      </xdr:txBody>
    </xdr:sp>
    <xdr:clientData/>
  </xdr:twoCellAnchor>
  <xdr:twoCellAnchor editAs="oneCell">
    <xdr:from>
      <xdr:col>2</xdr:col>
      <xdr:colOff>69825</xdr:colOff>
      <xdr:row>17</xdr:row>
      <xdr:rowOff>34920</xdr:rowOff>
    </xdr:from>
    <xdr:to>
      <xdr:col>6</xdr:col>
      <xdr:colOff>398419</xdr:colOff>
      <xdr:row>22</xdr:row>
      <xdr:rowOff>23919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00000000-0008-0000-2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9025" y="3014340"/>
          <a:ext cx="2766994" cy="865299"/>
        </a:xfrm>
        <a:prstGeom prst="rect">
          <a:avLst/>
        </a:prstGeom>
      </xdr:spPr>
    </xdr:pic>
    <xdr:clientData/>
  </xdr:twoCellAnchor>
  <xdr:twoCellAnchor>
    <xdr:from>
      <xdr:col>6</xdr:col>
      <xdr:colOff>513676</xdr:colOff>
      <xdr:row>18</xdr:row>
      <xdr:rowOff>153809</xdr:rowOff>
    </xdr:from>
    <xdr:to>
      <xdr:col>10</xdr:col>
      <xdr:colOff>270591</xdr:colOff>
      <xdr:row>20</xdr:row>
      <xdr:rowOff>80288</xdr:rowOff>
    </xdr:to>
    <xdr:sp macro="" textlink="">
      <xdr:nvSpPr>
        <xdr:cNvPr id="11" name="TextBox 24">
          <a:extLst>
            <a:ext uri="{FF2B5EF4-FFF2-40B4-BE49-F238E27FC236}">
              <a16:creationId xmlns:a16="http://schemas.microsoft.com/office/drawing/2014/main" id="{00000000-0008-0000-2700-00000B000000}"/>
            </a:ext>
          </a:extLst>
        </xdr:cNvPr>
        <xdr:cNvSpPr txBox="1">
          <a:spLocks noChangeArrowheads="1"/>
        </xdr:cNvSpPr>
      </xdr:nvSpPr>
      <xdr:spPr bwMode="auto">
        <a:xfrm>
          <a:off x="4171276" y="3308489"/>
          <a:ext cx="219531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/>
            <a:t>MYCN</a:t>
          </a:r>
          <a:endParaRPr lang="zh-CN" altLang="en-US" sz="1200"/>
        </a:p>
      </xdr:txBody>
    </xdr:sp>
    <xdr:clientData/>
  </xdr:twoCellAnchor>
  <xdr:twoCellAnchor editAs="oneCell">
    <xdr:from>
      <xdr:col>2</xdr:col>
      <xdr:colOff>23035</xdr:colOff>
      <xdr:row>6</xdr:row>
      <xdr:rowOff>129576</xdr:rowOff>
    </xdr:from>
    <xdr:to>
      <xdr:col>6</xdr:col>
      <xdr:colOff>351626</xdr:colOff>
      <xdr:row>11</xdr:row>
      <xdr:rowOff>118575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00000000-0008-0000-27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235" y="1181136"/>
          <a:ext cx="2766991" cy="865299"/>
        </a:xfrm>
        <a:prstGeom prst="rect">
          <a:avLst/>
        </a:prstGeom>
      </xdr:spPr>
    </xdr:pic>
    <xdr:clientData/>
  </xdr:twoCellAnchor>
  <xdr:twoCellAnchor editAs="oneCell">
    <xdr:from>
      <xdr:col>2</xdr:col>
      <xdr:colOff>23034</xdr:colOff>
      <xdr:row>12</xdr:row>
      <xdr:rowOff>37282</xdr:rowOff>
    </xdr:from>
    <xdr:to>
      <xdr:col>6</xdr:col>
      <xdr:colOff>351623</xdr:colOff>
      <xdr:row>16</xdr:row>
      <xdr:rowOff>100442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00000000-0008-0000-2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234" y="2140402"/>
          <a:ext cx="2766989" cy="764200"/>
        </a:xfrm>
        <a:prstGeom prst="rect">
          <a:avLst/>
        </a:prstGeom>
      </xdr:spPr>
    </xdr:pic>
    <xdr:clientData/>
  </xdr:twoCellAnchor>
  <xdr:twoCellAnchor editAs="oneCell">
    <xdr:from>
      <xdr:col>2</xdr:col>
      <xdr:colOff>69825</xdr:colOff>
      <xdr:row>22</xdr:row>
      <xdr:rowOff>143189</xdr:rowOff>
    </xdr:from>
    <xdr:to>
      <xdr:col>6</xdr:col>
      <xdr:colOff>398419</xdr:colOff>
      <xdr:row>27</xdr:row>
      <xdr:rowOff>132188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00000000-0008-0000-27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89025" y="3998909"/>
          <a:ext cx="2766994" cy="865299"/>
        </a:xfrm>
        <a:prstGeom prst="rect">
          <a:avLst/>
        </a:prstGeom>
      </xdr:spPr>
    </xdr:pic>
    <xdr:clientData/>
  </xdr:twoCellAnchor>
  <xdr:twoCellAnchor>
    <xdr:from>
      <xdr:col>6</xdr:col>
      <xdr:colOff>438262</xdr:colOff>
      <xdr:row>7</xdr:row>
      <xdr:rowOff>136512</xdr:rowOff>
    </xdr:from>
    <xdr:to>
      <xdr:col>10</xdr:col>
      <xdr:colOff>195177</xdr:colOff>
      <xdr:row>9</xdr:row>
      <xdr:rowOff>62991</xdr:rowOff>
    </xdr:to>
    <xdr:sp macro="" textlink="">
      <xdr:nvSpPr>
        <xdr:cNvPr id="15" name="TextBox 24">
          <a:extLst>
            <a:ext uri="{FF2B5EF4-FFF2-40B4-BE49-F238E27FC236}">
              <a16:creationId xmlns:a16="http://schemas.microsoft.com/office/drawing/2014/main" id="{00000000-0008-0000-2700-00000F000000}"/>
            </a:ext>
          </a:extLst>
        </xdr:cNvPr>
        <xdr:cNvSpPr txBox="1">
          <a:spLocks noChangeArrowheads="1"/>
        </xdr:cNvSpPr>
      </xdr:nvSpPr>
      <xdr:spPr bwMode="auto">
        <a:xfrm>
          <a:off x="4095862" y="1363332"/>
          <a:ext cx="219531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/>
            <a:t>MYCN</a:t>
          </a:r>
          <a:endParaRPr lang="zh-CN" altLang="en-US" sz="1200"/>
        </a:p>
      </xdr:txBody>
    </xdr:sp>
    <xdr:clientData/>
  </xdr:twoCellAnchor>
  <xdr:twoCellAnchor>
    <xdr:from>
      <xdr:col>6</xdr:col>
      <xdr:colOff>438261</xdr:colOff>
      <xdr:row>12</xdr:row>
      <xdr:rowOff>166993</xdr:rowOff>
    </xdr:from>
    <xdr:to>
      <xdr:col>10</xdr:col>
      <xdr:colOff>195176</xdr:colOff>
      <xdr:row>14</xdr:row>
      <xdr:rowOff>93472</xdr:rowOff>
    </xdr:to>
    <xdr:sp macro="" textlink="">
      <xdr:nvSpPr>
        <xdr:cNvPr id="16" name="TextBox 24">
          <a:extLst>
            <a:ext uri="{FF2B5EF4-FFF2-40B4-BE49-F238E27FC236}">
              <a16:creationId xmlns:a16="http://schemas.microsoft.com/office/drawing/2014/main" id="{00000000-0008-0000-2700-000010000000}"/>
            </a:ext>
          </a:extLst>
        </xdr:cNvPr>
        <xdr:cNvSpPr txBox="1">
          <a:spLocks noChangeArrowheads="1"/>
        </xdr:cNvSpPr>
      </xdr:nvSpPr>
      <xdr:spPr bwMode="auto">
        <a:xfrm>
          <a:off x="4095861" y="2270113"/>
          <a:ext cx="219531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/>
            <a:t>actin</a:t>
          </a:r>
          <a:endParaRPr lang="zh-CN" altLang="en-US" sz="1200"/>
        </a:p>
      </xdr:txBody>
    </xdr:sp>
    <xdr:clientData/>
  </xdr:twoCellAnchor>
  <xdr:twoCellAnchor>
    <xdr:from>
      <xdr:col>6</xdr:col>
      <xdr:colOff>478108</xdr:colOff>
      <xdr:row>24</xdr:row>
      <xdr:rowOff>9030</xdr:rowOff>
    </xdr:from>
    <xdr:to>
      <xdr:col>10</xdr:col>
      <xdr:colOff>235023</xdr:colOff>
      <xdr:row>25</xdr:row>
      <xdr:rowOff>110769</xdr:rowOff>
    </xdr:to>
    <xdr:sp macro="" textlink="">
      <xdr:nvSpPr>
        <xdr:cNvPr id="17" name="TextBox 24">
          <a:extLst>
            <a:ext uri="{FF2B5EF4-FFF2-40B4-BE49-F238E27FC236}">
              <a16:creationId xmlns:a16="http://schemas.microsoft.com/office/drawing/2014/main" id="{00000000-0008-0000-2700-000011000000}"/>
            </a:ext>
          </a:extLst>
        </xdr:cNvPr>
        <xdr:cNvSpPr txBox="1">
          <a:spLocks noChangeArrowheads="1"/>
        </xdr:cNvSpPr>
      </xdr:nvSpPr>
      <xdr:spPr bwMode="auto">
        <a:xfrm>
          <a:off x="4135708" y="4215270"/>
          <a:ext cx="219531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/>
            <a:t>actin</a:t>
          </a:r>
          <a:endParaRPr lang="zh-CN" altLang="en-US" sz="1200"/>
        </a:p>
      </xdr:txBody>
    </xdr:sp>
    <xdr:clientData/>
  </xdr:twoCellAnchor>
  <xdr:twoCellAnchor>
    <xdr:from>
      <xdr:col>0</xdr:col>
      <xdr:colOff>506246</xdr:colOff>
      <xdr:row>9</xdr:row>
      <xdr:rowOff>39549</xdr:rowOff>
    </xdr:from>
    <xdr:to>
      <xdr:col>2</xdr:col>
      <xdr:colOff>532542</xdr:colOff>
      <xdr:row>10</xdr:row>
      <xdr:rowOff>141288</xdr:rowOff>
    </xdr:to>
    <xdr:sp macro="" textlink="">
      <xdr:nvSpPr>
        <xdr:cNvPr id="18" name="文本框 17">
          <a:extLst>
            <a:ext uri="{FF2B5EF4-FFF2-40B4-BE49-F238E27FC236}">
              <a16:creationId xmlns:a16="http://schemas.microsoft.com/office/drawing/2014/main" id="{00000000-0008-0000-2700-000012000000}"/>
            </a:ext>
          </a:extLst>
        </xdr:cNvPr>
        <xdr:cNvSpPr txBox="1"/>
      </xdr:nvSpPr>
      <xdr:spPr>
        <a:xfrm>
          <a:off x="506246" y="1616889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545960</xdr:colOff>
      <xdr:row>10</xdr:row>
      <xdr:rowOff>7035</xdr:rowOff>
    </xdr:from>
    <xdr:to>
      <xdr:col>2</xdr:col>
      <xdr:colOff>44360</xdr:colOff>
      <xdr:row>10</xdr:row>
      <xdr:rowOff>7035</xdr:rowOff>
    </xdr:to>
    <xdr:cxnSp macro="">
      <xdr:nvCxnSpPr>
        <xdr:cNvPr id="19" name="直接连接符 18">
          <a:extLst>
            <a:ext uri="{FF2B5EF4-FFF2-40B4-BE49-F238E27FC236}">
              <a16:creationId xmlns:a16="http://schemas.microsoft.com/office/drawing/2014/main" id="{00000000-0008-0000-2700-000013000000}"/>
            </a:ext>
          </a:extLst>
        </xdr:cNvPr>
        <xdr:cNvCxnSpPr>
          <a:cxnSpLocks/>
        </xdr:cNvCxnSpPr>
      </xdr:nvCxnSpPr>
      <xdr:spPr>
        <a:xfrm>
          <a:off x="1155560" y="1759635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506246</xdr:colOff>
      <xdr:row>13</xdr:row>
      <xdr:rowOff>165402</xdr:rowOff>
    </xdr:from>
    <xdr:to>
      <xdr:col>2</xdr:col>
      <xdr:colOff>532542</xdr:colOff>
      <xdr:row>15</xdr:row>
      <xdr:rowOff>91881</xdr:rowOff>
    </xdr:to>
    <xdr:sp macro="" textlink="">
      <xdr:nvSpPr>
        <xdr:cNvPr id="20" name="文本框 20">
          <a:extLst>
            <a:ext uri="{FF2B5EF4-FFF2-40B4-BE49-F238E27FC236}">
              <a16:creationId xmlns:a16="http://schemas.microsoft.com/office/drawing/2014/main" id="{00000000-0008-0000-2700-000014000000}"/>
            </a:ext>
          </a:extLst>
        </xdr:cNvPr>
        <xdr:cNvSpPr txBox="1"/>
      </xdr:nvSpPr>
      <xdr:spPr>
        <a:xfrm>
          <a:off x="506246" y="2443782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545960</xdr:colOff>
      <xdr:row>14</xdr:row>
      <xdr:rowOff>132888</xdr:rowOff>
    </xdr:from>
    <xdr:to>
      <xdr:col>2</xdr:col>
      <xdr:colOff>44360</xdr:colOff>
      <xdr:row>14</xdr:row>
      <xdr:rowOff>132888</xdr:rowOff>
    </xdr:to>
    <xdr:cxnSp macro="">
      <xdr:nvCxnSpPr>
        <xdr:cNvPr id="21" name="直接连接符 20">
          <a:extLst>
            <a:ext uri="{FF2B5EF4-FFF2-40B4-BE49-F238E27FC236}">
              <a16:creationId xmlns:a16="http://schemas.microsoft.com/office/drawing/2014/main" id="{00000000-0008-0000-2700-000015000000}"/>
            </a:ext>
          </a:extLst>
        </xdr:cNvPr>
        <xdr:cNvCxnSpPr>
          <a:cxnSpLocks/>
        </xdr:cNvCxnSpPr>
      </xdr:nvCxnSpPr>
      <xdr:spPr>
        <a:xfrm>
          <a:off x="1155560" y="2586528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506246</xdr:colOff>
      <xdr:row>19</xdr:row>
      <xdr:rowOff>77291</xdr:rowOff>
    </xdr:from>
    <xdr:to>
      <xdr:col>2</xdr:col>
      <xdr:colOff>532542</xdr:colOff>
      <xdr:row>21</xdr:row>
      <xdr:rowOff>3770</xdr:rowOff>
    </xdr:to>
    <xdr:sp macro="" textlink="">
      <xdr:nvSpPr>
        <xdr:cNvPr id="22" name="文本框 22">
          <a:extLst>
            <a:ext uri="{FF2B5EF4-FFF2-40B4-BE49-F238E27FC236}">
              <a16:creationId xmlns:a16="http://schemas.microsoft.com/office/drawing/2014/main" id="{00000000-0008-0000-2700-000016000000}"/>
            </a:ext>
          </a:extLst>
        </xdr:cNvPr>
        <xdr:cNvSpPr txBox="1"/>
      </xdr:nvSpPr>
      <xdr:spPr>
        <a:xfrm>
          <a:off x="506246" y="3407231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545960</xdr:colOff>
      <xdr:row>20</xdr:row>
      <xdr:rowOff>44777</xdr:rowOff>
    </xdr:from>
    <xdr:to>
      <xdr:col>2</xdr:col>
      <xdr:colOff>44360</xdr:colOff>
      <xdr:row>20</xdr:row>
      <xdr:rowOff>44777</xdr:rowOff>
    </xdr:to>
    <xdr:cxnSp macro="">
      <xdr:nvCxnSpPr>
        <xdr:cNvPr id="23" name="直接连接符 22">
          <a:extLst>
            <a:ext uri="{FF2B5EF4-FFF2-40B4-BE49-F238E27FC236}">
              <a16:creationId xmlns:a16="http://schemas.microsoft.com/office/drawing/2014/main" id="{00000000-0008-0000-2700-000017000000}"/>
            </a:ext>
          </a:extLst>
        </xdr:cNvPr>
        <xdr:cNvCxnSpPr>
          <a:cxnSpLocks/>
        </xdr:cNvCxnSpPr>
      </xdr:nvCxnSpPr>
      <xdr:spPr>
        <a:xfrm>
          <a:off x="1155560" y="3549977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506246</xdr:colOff>
      <xdr:row>25</xdr:row>
      <xdr:rowOff>41161</xdr:rowOff>
    </xdr:from>
    <xdr:to>
      <xdr:col>2</xdr:col>
      <xdr:colOff>532542</xdr:colOff>
      <xdr:row>26</xdr:row>
      <xdr:rowOff>142900</xdr:rowOff>
    </xdr:to>
    <xdr:sp macro="" textlink="">
      <xdr:nvSpPr>
        <xdr:cNvPr id="24" name="文本框 27">
          <a:extLst>
            <a:ext uri="{FF2B5EF4-FFF2-40B4-BE49-F238E27FC236}">
              <a16:creationId xmlns:a16="http://schemas.microsoft.com/office/drawing/2014/main" id="{00000000-0008-0000-2700-000018000000}"/>
            </a:ext>
          </a:extLst>
        </xdr:cNvPr>
        <xdr:cNvSpPr txBox="1"/>
      </xdr:nvSpPr>
      <xdr:spPr>
        <a:xfrm>
          <a:off x="506246" y="4422661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545960</xdr:colOff>
      <xdr:row>26</xdr:row>
      <xdr:rowOff>8647</xdr:rowOff>
    </xdr:from>
    <xdr:to>
      <xdr:col>2</xdr:col>
      <xdr:colOff>44360</xdr:colOff>
      <xdr:row>26</xdr:row>
      <xdr:rowOff>8647</xdr:rowOff>
    </xdr:to>
    <xdr:cxnSp macro="">
      <xdr:nvCxnSpPr>
        <xdr:cNvPr id="25" name="直接连接符 24">
          <a:extLst>
            <a:ext uri="{FF2B5EF4-FFF2-40B4-BE49-F238E27FC236}">
              <a16:creationId xmlns:a16="http://schemas.microsoft.com/office/drawing/2014/main" id="{00000000-0008-0000-2700-000019000000}"/>
            </a:ext>
          </a:extLst>
        </xdr:cNvPr>
        <xdr:cNvCxnSpPr>
          <a:cxnSpLocks/>
        </xdr:cNvCxnSpPr>
      </xdr:nvCxnSpPr>
      <xdr:spPr>
        <a:xfrm>
          <a:off x="1155560" y="4565407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346093</xdr:colOff>
      <xdr:row>2</xdr:row>
      <xdr:rowOff>0</xdr:rowOff>
    </xdr:from>
    <xdr:to>
      <xdr:col>5</xdr:col>
      <xdr:colOff>397241</xdr:colOff>
      <xdr:row>3</xdr:row>
      <xdr:rowOff>112511</xdr:rowOff>
    </xdr:to>
    <xdr:sp macro="" textlink="">
      <xdr:nvSpPr>
        <xdr:cNvPr id="2" name="文本框 7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SpPr txBox="1">
          <a:spLocks noChangeArrowheads="1"/>
        </xdr:cNvSpPr>
      </xdr:nvSpPr>
      <xdr:spPr bwMode="auto">
        <a:xfrm>
          <a:off x="346093" y="350520"/>
          <a:ext cx="3099148" cy="287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spcBef>
              <a:spcPct val="0"/>
            </a:spcBef>
            <a:buFontTx/>
            <a:buNone/>
          </a:pPr>
          <a:r>
            <a:rPr lang="en-US" altLang="zh-CN" sz="1270">
              <a:latin typeface="Arial" panose="020B0604020202020204" pitchFamily="34" charset="0"/>
            </a:rPr>
            <a:t>Flag-C-MYC  +    +    +    +    +</a:t>
          </a:r>
          <a:endParaRPr lang="zh-CN" altLang="en-US" sz="127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45922</xdr:colOff>
      <xdr:row>3</xdr:row>
      <xdr:rowOff>85709</xdr:rowOff>
    </xdr:from>
    <xdr:to>
      <xdr:col>5</xdr:col>
      <xdr:colOff>97070</xdr:colOff>
      <xdr:row>5</xdr:row>
      <xdr:rowOff>22960</xdr:rowOff>
    </xdr:to>
    <xdr:sp macro="" textlink="">
      <xdr:nvSpPr>
        <xdr:cNvPr id="3" name="文本框 8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SpPr txBox="1">
          <a:spLocks noChangeArrowheads="1"/>
        </xdr:cNvSpPr>
      </xdr:nvSpPr>
      <xdr:spPr bwMode="auto">
        <a:xfrm>
          <a:off x="45922" y="611489"/>
          <a:ext cx="3099148" cy="287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spcBef>
              <a:spcPct val="0"/>
            </a:spcBef>
            <a:buFontTx/>
            <a:buNone/>
          </a:pPr>
          <a:r>
            <a:rPr lang="en-US" altLang="zh-CN" sz="1270">
              <a:latin typeface="Arial" panose="020B0604020202020204" pitchFamily="34" charset="0"/>
            </a:rPr>
            <a:t>Flag-GSK3</a:t>
          </a:r>
          <a:r>
            <a:rPr lang="en-US" altLang="zh-CN" sz="1270">
              <a:latin typeface="Symbol" panose="05050102010706020507" pitchFamily="18" charset="2"/>
            </a:rPr>
            <a:t>b</a:t>
          </a:r>
          <a:r>
            <a:rPr lang="en-US" altLang="zh-CN" sz="1270">
              <a:latin typeface="Arial" panose="020B0604020202020204" pitchFamily="34" charset="0"/>
            </a:rPr>
            <a:t> WT  —   +    +   —   —</a:t>
          </a:r>
          <a:endParaRPr lang="zh-CN" altLang="en-US" sz="127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4</xdr:row>
      <xdr:rowOff>171418</xdr:rowOff>
    </xdr:from>
    <xdr:to>
      <xdr:col>5</xdr:col>
      <xdr:colOff>51149</xdr:colOff>
      <xdr:row>6</xdr:row>
      <xdr:rowOff>108669</xdr:rowOff>
    </xdr:to>
    <xdr:sp macro="" textlink="">
      <xdr:nvSpPr>
        <xdr:cNvPr id="4" name="文本框 10">
          <a:extLst>
            <a:ext uri="{FF2B5EF4-FFF2-40B4-BE49-F238E27FC236}">
              <a16:creationId xmlns:a16="http://schemas.microsoft.com/office/drawing/2014/main" id="{00000000-0008-0000-2800-000004000000}"/>
            </a:ext>
          </a:extLst>
        </xdr:cNvPr>
        <xdr:cNvSpPr txBox="1">
          <a:spLocks noChangeArrowheads="1"/>
        </xdr:cNvSpPr>
      </xdr:nvSpPr>
      <xdr:spPr bwMode="auto">
        <a:xfrm>
          <a:off x="0" y="872458"/>
          <a:ext cx="3099149" cy="287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spcBef>
              <a:spcPct val="0"/>
            </a:spcBef>
            <a:buFontTx/>
            <a:buNone/>
          </a:pPr>
          <a:r>
            <a:rPr lang="en-US" altLang="zh-CN" sz="1270">
              <a:latin typeface="Arial" panose="020B0604020202020204" pitchFamily="34" charset="0"/>
            </a:rPr>
            <a:t>Flag-GSK3</a:t>
          </a:r>
          <a:r>
            <a:rPr lang="en-US" altLang="zh-CN" sz="1270">
              <a:latin typeface="Symbol" panose="05050102010706020507" pitchFamily="18" charset="2"/>
            </a:rPr>
            <a:t>b</a:t>
          </a:r>
          <a:r>
            <a:rPr lang="en-US" altLang="zh-CN" sz="1270">
              <a:latin typeface="Arial" panose="020B0604020202020204" pitchFamily="34" charset="0"/>
            </a:rPr>
            <a:t> S9A  —  —   —   +    +</a:t>
          </a:r>
          <a:endParaRPr lang="zh-CN" altLang="en-US" sz="1270">
            <a:latin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97070</xdr:colOff>
      <xdr:row>8</xdr:row>
      <xdr:rowOff>147234</xdr:rowOff>
    </xdr:from>
    <xdr:to>
      <xdr:col>8</xdr:col>
      <xdr:colOff>91574</xdr:colOff>
      <xdr:row>10</xdr:row>
      <xdr:rowOff>104491</xdr:rowOff>
    </xdr:to>
    <xdr:sp macro="" textlink="">
      <xdr:nvSpPr>
        <xdr:cNvPr id="5" name="文本框 14">
          <a:extLst>
            <a:ext uri="{FF2B5EF4-FFF2-40B4-BE49-F238E27FC236}">
              <a16:creationId xmlns:a16="http://schemas.microsoft.com/office/drawing/2014/main" id="{00000000-0008-0000-2800-000005000000}"/>
            </a:ext>
          </a:extLst>
        </xdr:cNvPr>
        <xdr:cNvSpPr txBox="1">
          <a:spLocks noChangeArrowheads="1"/>
        </xdr:cNvSpPr>
      </xdr:nvSpPr>
      <xdr:spPr bwMode="auto">
        <a:xfrm>
          <a:off x="3145070" y="1549314"/>
          <a:ext cx="1823304" cy="307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spcBef>
              <a:spcPct val="0"/>
            </a:spcBef>
            <a:buFontTx/>
            <a:buNone/>
          </a:pPr>
          <a:r>
            <a:rPr lang="en-US" altLang="zh-CN" sz="14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70">
              <a:latin typeface="Arial" panose="020B0604020202020204" pitchFamily="34" charset="0"/>
            </a:rPr>
            <a:t>p-C-MYC T58 </a:t>
          </a:r>
          <a:endParaRPr lang="zh-CN" altLang="en-US" sz="1270">
            <a:latin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97070</xdr:colOff>
      <xdr:row>21</xdr:row>
      <xdr:rowOff>137552</xdr:rowOff>
    </xdr:from>
    <xdr:to>
      <xdr:col>7</xdr:col>
      <xdr:colOff>147994</xdr:colOff>
      <xdr:row>23</xdr:row>
      <xdr:rowOff>94809</xdr:rowOff>
    </xdr:to>
    <xdr:sp macro="" textlink="">
      <xdr:nvSpPr>
        <xdr:cNvPr id="6" name="文本框 15">
          <a:extLst>
            <a:ext uri="{FF2B5EF4-FFF2-40B4-BE49-F238E27FC236}">
              <a16:creationId xmlns:a16="http://schemas.microsoft.com/office/drawing/2014/main" id="{00000000-0008-0000-2800-000006000000}"/>
            </a:ext>
          </a:extLst>
        </xdr:cNvPr>
        <xdr:cNvSpPr txBox="1">
          <a:spLocks noChangeArrowheads="1"/>
        </xdr:cNvSpPr>
      </xdr:nvSpPr>
      <xdr:spPr bwMode="auto">
        <a:xfrm>
          <a:off x="3145070" y="3818012"/>
          <a:ext cx="1270124" cy="307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spcBef>
              <a:spcPct val="0"/>
            </a:spcBef>
            <a:buFontTx/>
            <a:buNone/>
          </a:pPr>
          <a:r>
            <a:rPr lang="en-US" altLang="zh-CN" sz="14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70">
              <a:latin typeface="Arial" panose="020B0604020202020204" pitchFamily="34" charset="0"/>
            </a:rPr>
            <a:t>HA-EZH2</a:t>
          </a:r>
          <a:endParaRPr lang="zh-CN" altLang="en-US" sz="1270">
            <a:latin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66013</xdr:colOff>
      <xdr:row>13</xdr:row>
      <xdr:rowOff>97139</xdr:rowOff>
    </xdr:from>
    <xdr:to>
      <xdr:col>8</xdr:col>
      <xdr:colOff>91574</xdr:colOff>
      <xdr:row>15</xdr:row>
      <xdr:rowOff>54396</xdr:rowOff>
    </xdr:to>
    <xdr:sp macro="" textlink="">
      <xdr:nvSpPr>
        <xdr:cNvPr id="7" name="文本框 14">
          <a:extLst>
            <a:ext uri="{FF2B5EF4-FFF2-40B4-BE49-F238E27FC236}">
              <a16:creationId xmlns:a16="http://schemas.microsoft.com/office/drawing/2014/main" id="{00000000-0008-0000-2800-000007000000}"/>
            </a:ext>
          </a:extLst>
        </xdr:cNvPr>
        <xdr:cNvSpPr txBox="1">
          <a:spLocks noChangeArrowheads="1"/>
        </xdr:cNvSpPr>
      </xdr:nvSpPr>
      <xdr:spPr bwMode="auto">
        <a:xfrm>
          <a:off x="3114013" y="2375519"/>
          <a:ext cx="1854361" cy="307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spcBef>
              <a:spcPct val="0"/>
            </a:spcBef>
            <a:buFontTx/>
            <a:buNone/>
          </a:pPr>
          <a:r>
            <a:rPr lang="en-US" altLang="zh-CN" sz="14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70">
              <a:latin typeface="Arial" panose="020B0604020202020204" pitchFamily="34" charset="0"/>
            </a:rPr>
            <a:t>Flag-C-MYC</a:t>
          </a:r>
          <a:endParaRPr lang="zh-CN" altLang="en-US" sz="127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558900</xdr:colOff>
      <xdr:row>6</xdr:row>
      <xdr:rowOff>77387</xdr:rowOff>
    </xdr:from>
    <xdr:to>
      <xdr:col>6</xdr:col>
      <xdr:colOff>448</xdr:colOff>
      <xdr:row>8</xdr:row>
      <xdr:rowOff>14638</xdr:rowOff>
    </xdr:to>
    <xdr:sp macro="" textlink="">
      <xdr:nvSpPr>
        <xdr:cNvPr id="8" name="文本框 12">
          <a:extLst>
            <a:ext uri="{FF2B5EF4-FFF2-40B4-BE49-F238E27FC236}">
              <a16:creationId xmlns:a16="http://schemas.microsoft.com/office/drawing/2014/main" id="{00000000-0008-0000-2800-000008000000}"/>
            </a:ext>
          </a:extLst>
        </xdr:cNvPr>
        <xdr:cNvSpPr txBox="1">
          <a:spLocks noChangeArrowheads="1"/>
        </xdr:cNvSpPr>
      </xdr:nvSpPr>
      <xdr:spPr bwMode="auto">
        <a:xfrm>
          <a:off x="558900" y="1128947"/>
          <a:ext cx="3099148" cy="287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spcBef>
              <a:spcPct val="0"/>
            </a:spcBef>
            <a:buFontTx/>
            <a:buNone/>
          </a:pPr>
          <a:r>
            <a:rPr lang="en-US" altLang="zh-CN" sz="1270">
              <a:latin typeface="Arial" panose="020B0604020202020204" pitchFamily="34" charset="0"/>
            </a:rPr>
            <a:t>HA-EZH2  —  —    +   —   +</a:t>
          </a:r>
          <a:endParaRPr lang="zh-CN" altLang="en-US" sz="127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468088</xdr:colOff>
      <xdr:row>12</xdr:row>
      <xdr:rowOff>87589</xdr:rowOff>
    </xdr:from>
    <xdr:to>
      <xdr:col>5</xdr:col>
      <xdr:colOff>53731</xdr:colOff>
      <xdr:row>16</xdr:row>
      <xdr:rowOff>31201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00000000-0008-0000-2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77688" y="2190709"/>
          <a:ext cx="2024043" cy="644652"/>
        </a:xfrm>
        <a:prstGeom prst="rect">
          <a:avLst/>
        </a:prstGeom>
      </xdr:spPr>
    </xdr:pic>
    <xdr:clientData/>
  </xdr:twoCellAnchor>
  <xdr:twoCellAnchor>
    <xdr:from>
      <xdr:col>0</xdr:col>
      <xdr:colOff>341958</xdr:colOff>
      <xdr:row>14</xdr:row>
      <xdr:rowOff>24530</xdr:rowOff>
    </xdr:from>
    <xdr:to>
      <xdr:col>2</xdr:col>
      <xdr:colOff>368254</xdr:colOff>
      <xdr:row>15</xdr:row>
      <xdr:rowOff>126269</xdr:rowOff>
    </xdr:to>
    <xdr:sp macro="" textlink="">
      <xdr:nvSpPr>
        <xdr:cNvPr id="10" name="文本框 28">
          <a:extLst>
            <a:ext uri="{FF2B5EF4-FFF2-40B4-BE49-F238E27FC236}">
              <a16:creationId xmlns:a16="http://schemas.microsoft.com/office/drawing/2014/main" id="{00000000-0008-0000-2800-00000A000000}"/>
            </a:ext>
          </a:extLst>
        </xdr:cNvPr>
        <xdr:cNvSpPr txBox="1"/>
      </xdr:nvSpPr>
      <xdr:spPr>
        <a:xfrm>
          <a:off x="341958" y="2478170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362818</xdr:colOff>
      <xdr:row>14</xdr:row>
      <xdr:rowOff>167276</xdr:rowOff>
    </xdr:from>
    <xdr:to>
      <xdr:col>1</xdr:col>
      <xdr:colOff>470818</xdr:colOff>
      <xdr:row>14</xdr:row>
      <xdr:rowOff>167276</xdr:rowOff>
    </xdr:to>
    <xdr:cxnSp macro="">
      <xdr:nvCxnSpPr>
        <xdr:cNvPr id="11" name="直接连接符 10">
          <a:extLst>
            <a:ext uri="{FF2B5EF4-FFF2-40B4-BE49-F238E27FC236}">
              <a16:creationId xmlns:a16="http://schemas.microsoft.com/office/drawing/2014/main" id="{00000000-0008-0000-2800-00000B000000}"/>
            </a:ext>
          </a:extLst>
        </xdr:cNvPr>
        <xdr:cNvCxnSpPr/>
      </xdr:nvCxnSpPr>
      <xdr:spPr>
        <a:xfrm>
          <a:off x="972418" y="2620916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474259</xdr:colOff>
      <xdr:row>24</xdr:row>
      <xdr:rowOff>167763</xdr:rowOff>
    </xdr:from>
    <xdr:to>
      <xdr:col>5</xdr:col>
      <xdr:colOff>51147</xdr:colOff>
      <xdr:row>28</xdr:row>
      <xdr:rowOff>36699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00000000-0008-0000-28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83859" y="4374003"/>
          <a:ext cx="2015288" cy="569976"/>
        </a:xfrm>
        <a:prstGeom prst="rect">
          <a:avLst/>
        </a:prstGeom>
      </xdr:spPr>
    </xdr:pic>
    <xdr:clientData/>
  </xdr:twoCellAnchor>
  <xdr:twoCellAnchor>
    <xdr:from>
      <xdr:col>0</xdr:col>
      <xdr:colOff>339283</xdr:colOff>
      <xdr:row>18</xdr:row>
      <xdr:rowOff>24307</xdr:rowOff>
    </xdr:from>
    <xdr:to>
      <xdr:col>2</xdr:col>
      <xdr:colOff>365579</xdr:colOff>
      <xdr:row>19</xdr:row>
      <xdr:rowOff>126046</xdr:rowOff>
    </xdr:to>
    <xdr:sp macro="" textlink="">
      <xdr:nvSpPr>
        <xdr:cNvPr id="13" name="文本框 14">
          <a:extLst>
            <a:ext uri="{FF2B5EF4-FFF2-40B4-BE49-F238E27FC236}">
              <a16:creationId xmlns:a16="http://schemas.microsoft.com/office/drawing/2014/main" id="{00000000-0008-0000-2800-00000D000000}"/>
            </a:ext>
          </a:extLst>
        </xdr:cNvPr>
        <xdr:cNvSpPr txBox="1"/>
      </xdr:nvSpPr>
      <xdr:spPr>
        <a:xfrm>
          <a:off x="339283" y="3178987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360143</xdr:colOff>
      <xdr:row>18</xdr:row>
      <xdr:rowOff>167053</xdr:rowOff>
    </xdr:from>
    <xdr:to>
      <xdr:col>1</xdr:col>
      <xdr:colOff>468143</xdr:colOff>
      <xdr:row>18</xdr:row>
      <xdr:rowOff>167053</xdr:rowOff>
    </xdr:to>
    <xdr:cxnSp macro="">
      <xdr:nvCxnSpPr>
        <xdr:cNvPr id="14" name="直接连接符 13">
          <a:extLst>
            <a:ext uri="{FF2B5EF4-FFF2-40B4-BE49-F238E27FC236}">
              <a16:creationId xmlns:a16="http://schemas.microsoft.com/office/drawing/2014/main" id="{00000000-0008-0000-2800-00000E000000}"/>
            </a:ext>
          </a:extLst>
        </xdr:cNvPr>
        <xdr:cNvCxnSpPr/>
      </xdr:nvCxnSpPr>
      <xdr:spPr>
        <a:xfrm>
          <a:off x="969743" y="3321733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355520</xdr:colOff>
      <xdr:row>9</xdr:row>
      <xdr:rowOff>169292</xdr:rowOff>
    </xdr:from>
    <xdr:to>
      <xdr:col>2</xdr:col>
      <xdr:colOff>381816</xdr:colOff>
      <xdr:row>11</xdr:row>
      <xdr:rowOff>95771</xdr:rowOff>
    </xdr:to>
    <xdr:sp macro="" textlink="">
      <xdr:nvSpPr>
        <xdr:cNvPr id="15" name="文本框 16">
          <a:extLst>
            <a:ext uri="{FF2B5EF4-FFF2-40B4-BE49-F238E27FC236}">
              <a16:creationId xmlns:a16="http://schemas.microsoft.com/office/drawing/2014/main" id="{00000000-0008-0000-2800-00000F000000}"/>
            </a:ext>
          </a:extLst>
        </xdr:cNvPr>
        <xdr:cNvSpPr txBox="1"/>
      </xdr:nvSpPr>
      <xdr:spPr>
        <a:xfrm>
          <a:off x="355520" y="1746632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357526</xdr:colOff>
      <xdr:row>10</xdr:row>
      <xdr:rowOff>136778</xdr:rowOff>
    </xdr:from>
    <xdr:to>
      <xdr:col>1</xdr:col>
      <xdr:colOff>465526</xdr:colOff>
      <xdr:row>10</xdr:row>
      <xdr:rowOff>136778</xdr:rowOff>
    </xdr:to>
    <xdr:cxnSp macro="">
      <xdr:nvCxnSpPr>
        <xdr:cNvPr id="16" name="直接连接符 15">
          <a:extLst>
            <a:ext uri="{FF2B5EF4-FFF2-40B4-BE49-F238E27FC236}">
              <a16:creationId xmlns:a16="http://schemas.microsoft.com/office/drawing/2014/main" id="{00000000-0008-0000-2800-000010000000}"/>
            </a:ext>
          </a:extLst>
        </xdr:cNvPr>
        <xdr:cNvCxnSpPr>
          <a:cxnSpLocks/>
        </xdr:cNvCxnSpPr>
      </xdr:nvCxnSpPr>
      <xdr:spPr>
        <a:xfrm>
          <a:off x="967126" y="1889378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351376</xdr:colOff>
      <xdr:row>26</xdr:row>
      <xdr:rowOff>31430</xdr:rowOff>
    </xdr:from>
    <xdr:to>
      <xdr:col>2</xdr:col>
      <xdr:colOff>377672</xdr:colOff>
      <xdr:row>27</xdr:row>
      <xdr:rowOff>133169</xdr:rowOff>
    </xdr:to>
    <xdr:sp macro="" textlink="">
      <xdr:nvSpPr>
        <xdr:cNvPr id="17" name="文本框 18">
          <a:extLst>
            <a:ext uri="{FF2B5EF4-FFF2-40B4-BE49-F238E27FC236}">
              <a16:creationId xmlns:a16="http://schemas.microsoft.com/office/drawing/2014/main" id="{00000000-0008-0000-2800-000011000000}"/>
            </a:ext>
          </a:extLst>
        </xdr:cNvPr>
        <xdr:cNvSpPr txBox="1"/>
      </xdr:nvSpPr>
      <xdr:spPr>
        <a:xfrm>
          <a:off x="351376" y="4588190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372236</xdr:colOff>
      <xdr:row>26</xdr:row>
      <xdr:rowOff>174176</xdr:rowOff>
    </xdr:from>
    <xdr:to>
      <xdr:col>1</xdr:col>
      <xdr:colOff>480236</xdr:colOff>
      <xdr:row>26</xdr:row>
      <xdr:rowOff>174176</xdr:rowOff>
    </xdr:to>
    <xdr:cxnSp macro="">
      <xdr:nvCxnSpPr>
        <xdr:cNvPr id="18" name="直接连接符 17">
          <a:extLst>
            <a:ext uri="{FF2B5EF4-FFF2-40B4-BE49-F238E27FC236}">
              <a16:creationId xmlns:a16="http://schemas.microsoft.com/office/drawing/2014/main" id="{00000000-0008-0000-2800-000012000000}"/>
            </a:ext>
          </a:extLst>
        </xdr:cNvPr>
        <xdr:cNvCxnSpPr>
          <a:cxnSpLocks/>
        </xdr:cNvCxnSpPr>
      </xdr:nvCxnSpPr>
      <xdr:spPr>
        <a:xfrm>
          <a:off x="981836" y="4730936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66013</xdr:colOff>
      <xdr:row>17</xdr:row>
      <xdr:rowOff>68415</xdr:rowOff>
    </xdr:from>
    <xdr:to>
      <xdr:col>7</xdr:col>
      <xdr:colOff>116937</xdr:colOff>
      <xdr:row>19</xdr:row>
      <xdr:rowOff>25672</xdr:rowOff>
    </xdr:to>
    <xdr:sp macro="" textlink="">
      <xdr:nvSpPr>
        <xdr:cNvPr id="19" name="文本框 15">
          <a:extLst>
            <a:ext uri="{FF2B5EF4-FFF2-40B4-BE49-F238E27FC236}">
              <a16:creationId xmlns:a16="http://schemas.microsoft.com/office/drawing/2014/main" id="{00000000-0008-0000-2800-000013000000}"/>
            </a:ext>
          </a:extLst>
        </xdr:cNvPr>
        <xdr:cNvSpPr txBox="1">
          <a:spLocks noChangeArrowheads="1"/>
        </xdr:cNvSpPr>
      </xdr:nvSpPr>
      <xdr:spPr bwMode="auto">
        <a:xfrm>
          <a:off x="3114013" y="3047835"/>
          <a:ext cx="1270124" cy="307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spcBef>
              <a:spcPct val="0"/>
            </a:spcBef>
            <a:buFontTx/>
            <a:buNone/>
          </a:pPr>
          <a:r>
            <a:rPr lang="en-US" altLang="zh-CN" sz="14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70">
              <a:latin typeface="Arial" panose="020B0604020202020204" pitchFamily="34" charset="0"/>
            </a:rPr>
            <a:t>HA-GSK3</a:t>
          </a:r>
          <a:r>
            <a:rPr lang="en-US" altLang="zh-CN" sz="1270">
              <a:latin typeface="Symbol" panose="05050102010706020507" pitchFamily="18" charset="2"/>
            </a:rPr>
            <a:t>b</a:t>
          </a:r>
          <a:endParaRPr lang="zh-CN" altLang="en-US" sz="1270">
            <a:latin typeface="Symbol" panose="05050102010706020507" pitchFamily="18" charset="2"/>
          </a:endParaRPr>
        </a:p>
      </xdr:txBody>
    </xdr:sp>
    <xdr:clientData/>
  </xdr:twoCellAnchor>
  <xdr:twoCellAnchor>
    <xdr:from>
      <xdr:col>5</xdr:col>
      <xdr:colOff>97070</xdr:colOff>
      <xdr:row>25</xdr:row>
      <xdr:rowOff>52800</xdr:rowOff>
    </xdr:from>
    <xdr:to>
      <xdr:col>7</xdr:col>
      <xdr:colOff>147994</xdr:colOff>
      <xdr:row>27</xdr:row>
      <xdr:rowOff>10057</xdr:rowOff>
    </xdr:to>
    <xdr:sp macro="" textlink="">
      <xdr:nvSpPr>
        <xdr:cNvPr id="20" name="文本框 15">
          <a:extLst>
            <a:ext uri="{FF2B5EF4-FFF2-40B4-BE49-F238E27FC236}">
              <a16:creationId xmlns:a16="http://schemas.microsoft.com/office/drawing/2014/main" id="{00000000-0008-0000-2800-000014000000}"/>
            </a:ext>
          </a:extLst>
        </xdr:cNvPr>
        <xdr:cNvSpPr txBox="1">
          <a:spLocks noChangeArrowheads="1"/>
        </xdr:cNvSpPr>
      </xdr:nvSpPr>
      <xdr:spPr bwMode="auto">
        <a:xfrm>
          <a:off x="3145070" y="4434300"/>
          <a:ext cx="1270124" cy="307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spcBef>
              <a:spcPct val="0"/>
            </a:spcBef>
            <a:buFontTx/>
            <a:buNone/>
          </a:pPr>
          <a:r>
            <a:rPr lang="en-US" altLang="zh-CN" sz="14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70">
              <a:latin typeface="Arial" panose="020B0604020202020204" pitchFamily="34" charset="0"/>
            </a:rPr>
            <a:t>actin</a:t>
          </a:r>
          <a:endParaRPr lang="zh-CN" altLang="en-US" sz="127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465504</xdr:colOff>
      <xdr:row>8</xdr:row>
      <xdr:rowOff>27449</xdr:rowOff>
    </xdr:from>
    <xdr:to>
      <xdr:col>5</xdr:col>
      <xdr:colOff>51147</xdr:colOff>
      <xdr:row>11</xdr:row>
      <xdr:rowOff>146321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00000000-0008-0000-28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75104" y="1429529"/>
          <a:ext cx="2024043" cy="644652"/>
        </a:xfrm>
        <a:prstGeom prst="rect">
          <a:avLst/>
        </a:prstGeom>
      </xdr:spPr>
    </xdr:pic>
    <xdr:clientData/>
  </xdr:twoCellAnchor>
  <xdr:twoCellAnchor editAs="oneCell">
    <xdr:from>
      <xdr:col>1</xdr:col>
      <xdr:colOff>465505</xdr:colOff>
      <xdr:row>16</xdr:row>
      <xdr:rowOff>173947</xdr:rowOff>
    </xdr:from>
    <xdr:to>
      <xdr:col>4</xdr:col>
      <xdr:colOff>350957</xdr:colOff>
      <xdr:row>20</xdr:row>
      <xdr:rowOff>42883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00000000-0008-0000-28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75105" y="2978107"/>
          <a:ext cx="1714252" cy="569976"/>
        </a:xfrm>
        <a:prstGeom prst="rect">
          <a:avLst/>
        </a:prstGeom>
      </xdr:spPr>
    </xdr:pic>
    <xdr:clientData/>
  </xdr:twoCellAnchor>
  <xdr:twoCellAnchor editAs="oneCell">
    <xdr:from>
      <xdr:col>1</xdr:col>
      <xdr:colOff>465504</xdr:colOff>
      <xdr:row>21</xdr:row>
      <xdr:rowOff>6453</xdr:rowOff>
    </xdr:from>
    <xdr:to>
      <xdr:col>5</xdr:col>
      <xdr:colOff>66013</xdr:colOff>
      <xdr:row>24</xdr:row>
      <xdr:rowOff>50649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00000000-0008-0000-28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75104" y="3686913"/>
          <a:ext cx="2038909" cy="569976"/>
        </a:xfrm>
        <a:prstGeom prst="rect">
          <a:avLst/>
        </a:prstGeom>
      </xdr:spPr>
    </xdr:pic>
    <xdr:clientData/>
  </xdr:twoCellAnchor>
  <xdr:twoCellAnchor>
    <xdr:from>
      <xdr:col>0</xdr:col>
      <xdr:colOff>332522</xdr:colOff>
      <xdr:row>22</xdr:row>
      <xdr:rowOff>52417</xdr:rowOff>
    </xdr:from>
    <xdr:to>
      <xdr:col>2</xdr:col>
      <xdr:colOff>358818</xdr:colOff>
      <xdr:row>23</xdr:row>
      <xdr:rowOff>154156</xdr:rowOff>
    </xdr:to>
    <xdr:sp macro="" textlink="">
      <xdr:nvSpPr>
        <xdr:cNvPr id="24" name="文本框 35">
          <a:extLst>
            <a:ext uri="{FF2B5EF4-FFF2-40B4-BE49-F238E27FC236}">
              <a16:creationId xmlns:a16="http://schemas.microsoft.com/office/drawing/2014/main" id="{00000000-0008-0000-2800-000018000000}"/>
            </a:ext>
          </a:extLst>
        </xdr:cNvPr>
        <xdr:cNvSpPr txBox="1"/>
      </xdr:nvSpPr>
      <xdr:spPr>
        <a:xfrm>
          <a:off x="332522" y="3908137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353382</xdr:colOff>
      <xdr:row>23</xdr:row>
      <xdr:rowOff>19903</xdr:rowOff>
    </xdr:from>
    <xdr:to>
      <xdr:col>1</xdr:col>
      <xdr:colOff>461382</xdr:colOff>
      <xdr:row>23</xdr:row>
      <xdr:rowOff>19903</xdr:rowOff>
    </xdr:to>
    <xdr:cxnSp macro="">
      <xdr:nvCxnSpPr>
        <xdr:cNvPr id="25" name="直接连接符 24">
          <a:extLst>
            <a:ext uri="{FF2B5EF4-FFF2-40B4-BE49-F238E27FC236}">
              <a16:creationId xmlns:a16="http://schemas.microsoft.com/office/drawing/2014/main" id="{00000000-0008-0000-2800-000019000000}"/>
            </a:ext>
          </a:extLst>
        </xdr:cNvPr>
        <xdr:cNvCxnSpPr/>
      </xdr:nvCxnSpPr>
      <xdr:spPr>
        <a:xfrm>
          <a:off x="962982" y="4050883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554098</xdr:colOff>
      <xdr:row>9</xdr:row>
      <xdr:rowOff>149632</xdr:rowOff>
    </xdr:from>
    <xdr:to>
      <xdr:col>4</xdr:col>
      <xdr:colOff>330684</xdr:colOff>
      <xdr:row>13</xdr:row>
      <xdr:rowOff>24855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63698" y="1726972"/>
          <a:ext cx="1605386" cy="576263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547522</xdr:colOff>
      <xdr:row>13</xdr:row>
      <xdr:rowOff>118016</xdr:rowOff>
    </xdr:from>
    <xdr:to>
      <xdr:col>4</xdr:col>
      <xdr:colOff>330683</xdr:colOff>
      <xdr:row>17</xdr:row>
      <xdr:rowOff>63089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57122" y="2396396"/>
          <a:ext cx="1611961" cy="646113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555427</xdr:colOff>
      <xdr:row>4</xdr:row>
      <xdr:rowOff>771</xdr:rowOff>
    </xdr:from>
    <xdr:to>
      <xdr:col>8</xdr:col>
      <xdr:colOff>337939</xdr:colOff>
      <xdr:row>5</xdr:row>
      <xdr:rowOff>102510</xdr:rowOff>
    </xdr:to>
    <xdr:sp macro="" textlink="">
      <xdr:nvSpPr>
        <xdr:cNvPr id="4" name="文本框 5">
          <a:extLst>
            <a:ext uri="{FF2B5EF4-FFF2-40B4-BE49-F238E27FC236}">
              <a16:creationId xmlns:a16="http://schemas.microsoft.com/office/drawing/2014/main" id="{00000000-0008-0000-2900-000004000000}"/>
            </a:ext>
          </a:extLst>
        </xdr:cNvPr>
        <xdr:cNvSpPr txBox="1"/>
      </xdr:nvSpPr>
      <xdr:spPr>
        <a:xfrm>
          <a:off x="555427" y="701811"/>
          <a:ext cx="4659312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HA-EZH2    +      +     +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132280</xdr:colOff>
      <xdr:row>5</xdr:row>
      <xdr:rowOff>62400</xdr:rowOff>
    </xdr:from>
    <xdr:to>
      <xdr:col>7</xdr:col>
      <xdr:colOff>524392</xdr:colOff>
      <xdr:row>6</xdr:row>
      <xdr:rowOff>164139</xdr:rowOff>
    </xdr:to>
    <xdr:sp macro="" textlink="">
      <xdr:nvSpPr>
        <xdr:cNvPr id="5" name="文本框 6">
          <a:extLst>
            <a:ext uri="{FF2B5EF4-FFF2-40B4-BE49-F238E27FC236}">
              <a16:creationId xmlns:a16="http://schemas.microsoft.com/office/drawing/2014/main" id="{00000000-0008-0000-2900-000005000000}"/>
            </a:ext>
          </a:extLst>
        </xdr:cNvPr>
        <xdr:cNvSpPr txBox="1"/>
      </xdr:nvSpPr>
      <xdr:spPr>
        <a:xfrm>
          <a:off x="132280" y="938700"/>
          <a:ext cx="4659312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Flag-MYCN WT    —     +    —      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134765</xdr:rowOff>
    </xdr:from>
    <xdr:to>
      <xdr:col>7</xdr:col>
      <xdr:colOff>392113</xdr:colOff>
      <xdr:row>8</xdr:row>
      <xdr:rowOff>61244</xdr:rowOff>
    </xdr:to>
    <xdr:sp macro="" textlink="">
      <xdr:nvSpPr>
        <xdr:cNvPr id="6" name="文本框 7">
          <a:extLst>
            <a:ext uri="{FF2B5EF4-FFF2-40B4-BE49-F238E27FC236}">
              <a16:creationId xmlns:a16="http://schemas.microsoft.com/office/drawing/2014/main" id="{00000000-0008-0000-2900-000006000000}"/>
            </a:ext>
          </a:extLst>
        </xdr:cNvPr>
        <xdr:cNvSpPr txBox="1"/>
      </xdr:nvSpPr>
      <xdr:spPr>
        <a:xfrm>
          <a:off x="0" y="1186325"/>
          <a:ext cx="4659313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Flag-MYCN T50A    —    —    +       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230786</xdr:colOff>
      <xdr:row>2</xdr:row>
      <xdr:rowOff>0</xdr:rowOff>
    </xdr:from>
    <xdr:to>
      <xdr:col>4</xdr:col>
      <xdr:colOff>164111</xdr:colOff>
      <xdr:row>3</xdr:row>
      <xdr:rowOff>101739</xdr:rowOff>
    </xdr:to>
    <xdr:sp macro="" textlink="">
      <xdr:nvSpPr>
        <xdr:cNvPr id="7" name="文本框 13">
          <a:extLst>
            <a:ext uri="{FF2B5EF4-FFF2-40B4-BE49-F238E27FC236}">
              <a16:creationId xmlns:a16="http://schemas.microsoft.com/office/drawing/2014/main" id="{00000000-0008-0000-2900-000007000000}"/>
            </a:ext>
          </a:extLst>
        </xdr:cNvPr>
        <xdr:cNvSpPr txBox="1">
          <a:spLocks noChangeArrowheads="1"/>
        </xdr:cNvSpPr>
      </xdr:nvSpPr>
      <xdr:spPr bwMode="auto">
        <a:xfrm>
          <a:off x="1449986" y="350520"/>
          <a:ext cx="115252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buFontTx/>
            <a:buNone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IP</a:t>
          </a:r>
          <a:r>
            <a:rPr lang="zh-CN" altLang="en-US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：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Flag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371527</xdr:colOff>
      <xdr:row>14</xdr:row>
      <xdr:rowOff>47527</xdr:rowOff>
    </xdr:from>
    <xdr:to>
      <xdr:col>0</xdr:col>
      <xdr:colOff>371527</xdr:colOff>
      <xdr:row>21</xdr:row>
      <xdr:rowOff>147857</xdr:rowOff>
    </xdr:to>
    <xdr:cxnSp macro="">
      <xdr:nvCxnSpPr>
        <xdr:cNvPr id="8" name="直接连接符 7">
          <a:extLst>
            <a:ext uri="{FF2B5EF4-FFF2-40B4-BE49-F238E27FC236}">
              <a16:creationId xmlns:a16="http://schemas.microsoft.com/office/drawing/2014/main" id="{00000000-0008-0000-2900-000008000000}"/>
            </a:ext>
          </a:extLst>
        </xdr:cNvPr>
        <xdr:cNvCxnSpPr/>
      </xdr:nvCxnSpPr>
      <xdr:spPr>
        <a:xfrm>
          <a:off x="371527" y="2501167"/>
          <a:ext cx="0" cy="1327150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0</xdr:col>
      <xdr:colOff>58186</xdr:colOff>
      <xdr:row>12</xdr:row>
      <xdr:rowOff>101986</xdr:rowOff>
    </xdr:from>
    <xdr:to>
      <xdr:col>0</xdr:col>
      <xdr:colOff>335185</xdr:colOff>
      <xdr:row>19</xdr:row>
      <xdr:rowOff>27691</xdr:rowOff>
    </xdr:to>
    <xdr:sp macro="" textlink="">
      <xdr:nvSpPr>
        <xdr:cNvPr id="9" name="文本框 15">
          <a:extLst>
            <a:ext uri="{FF2B5EF4-FFF2-40B4-BE49-F238E27FC236}">
              <a16:creationId xmlns:a16="http://schemas.microsoft.com/office/drawing/2014/main" id="{00000000-0008-0000-2900-000009000000}"/>
            </a:ext>
          </a:extLst>
        </xdr:cNvPr>
        <xdr:cNvSpPr txBox="1">
          <a:spLocks noChangeArrowheads="1"/>
        </xdr:cNvSpPr>
      </xdr:nvSpPr>
      <xdr:spPr bwMode="auto">
        <a:xfrm rot="16200000">
          <a:off x="-379577" y="2642869"/>
          <a:ext cx="115252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buFontTx/>
            <a:buNone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Input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273619</xdr:colOff>
      <xdr:row>10</xdr:row>
      <xdr:rowOff>71815</xdr:rowOff>
    </xdr:from>
    <xdr:to>
      <xdr:col>9</xdr:col>
      <xdr:colOff>105344</xdr:colOff>
      <xdr:row>11</xdr:row>
      <xdr:rowOff>173554</xdr:rowOff>
    </xdr:to>
    <xdr:sp macro="" textlink="">
      <xdr:nvSpPr>
        <xdr:cNvPr id="10" name="文本框 11">
          <a:extLst>
            <a:ext uri="{FF2B5EF4-FFF2-40B4-BE49-F238E27FC236}">
              <a16:creationId xmlns:a16="http://schemas.microsoft.com/office/drawing/2014/main" id="{00000000-0008-0000-2900-00000A000000}"/>
            </a:ext>
          </a:extLst>
        </xdr:cNvPr>
        <xdr:cNvSpPr txBox="1"/>
      </xdr:nvSpPr>
      <xdr:spPr>
        <a:xfrm>
          <a:off x="2712019" y="1824415"/>
          <a:ext cx="2879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HA-EZH2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252416</xdr:colOff>
      <xdr:row>18</xdr:row>
      <xdr:rowOff>174687</xdr:rowOff>
    </xdr:from>
    <xdr:to>
      <xdr:col>7</xdr:col>
      <xdr:colOff>584203</xdr:colOff>
      <xdr:row>20</xdr:row>
      <xdr:rowOff>101166</xdr:rowOff>
    </xdr:to>
    <xdr:sp macro="" textlink="">
      <xdr:nvSpPr>
        <xdr:cNvPr id="11" name="文本框 12">
          <a:extLst>
            <a:ext uri="{FF2B5EF4-FFF2-40B4-BE49-F238E27FC236}">
              <a16:creationId xmlns:a16="http://schemas.microsoft.com/office/drawing/2014/main" id="{00000000-0008-0000-2900-00000B000000}"/>
            </a:ext>
          </a:extLst>
        </xdr:cNvPr>
        <xdr:cNvSpPr txBox="1"/>
      </xdr:nvSpPr>
      <xdr:spPr>
        <a:xfrm>
          <a:off x="2690816" y="3329367"/>
          <a:ext cx="2160587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Flag-MYCN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554098</xdr:colOff>
      <xdr:row>18</xdr:row>
      <xdr:rowOff>10062</xdr:rowOff>
    </xdr:from>
    <xdr:to>
      <xdr:col>4</xdr:col>
      <xdr:colOff>330683</xdr:colOff>
      <xdr:row>21</xdr:row>
      <xdr:rowOff>103026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00000000-0008-0000-29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63698" y="3164742"/>
          <a:ext cx="1605385" cy="618744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183651</xdr:colOff>
      <xdr:row>8</xdr:row>
      <xdr:rowOff>40429</xdr:rowOff>
    </xdr:from>
    <xdr:to>
      <xdr:col>4</xdr:col>
      <xdr:colOff>76160</xdr:colOff>
      <xdr:row>9</xdr:row>
      <xdr:rowOff>172946</xdr:rowOff>
    </xdr:to>
    <xdr:sp macro="" textlink="">
      <xdr:nvSpPr>
        <xdr:cNvPr id="13" name="文本框 14">
          <a:extLst>
            <a:ext uri="{FF2B5EF4-FFF2-40B4-BE49-F238E27FC236}">
              <a16:creationId xmlns:a16="http://schemas.microsoft.com/office/drawing/2014/main" id="{00000000-0008-0000-2900-00000D000000}"/>
            </a:ext>
          </a:extLst>
        </xdr:cNvPr>
        <xdr:cNvSpPr txBox="1"/>
      </xdr:nvSpPr>
      <xdr:spPr>
        <a:xfrm>
          <a:off x="1402851" y="1442509"/>
          <a:ext cx="1111709" cy="307777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4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1    2    3</a:t>
          </a:r>
          <a:endParaRPr lang="zh-CN" altLang="en-US" sz="14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299798</xdr:colOff>
      <xdr:row>3</xdr:row>
      <xdr:rowOff>120593</xdr:rowOff>
    </xdr:from>
    <xdr:to>
      <xdr:col>3</xdr:col>
      <xdr:colOff>291719</xdr:colOff>
      <xdr:row>3</xdr:row>
      <xdr:rowOff>120593</xdr:rowOff>
    </xdr:to>
    <xdr:cxnSp macro="">
      <xdr:nvCxnSpPr>
        <xdr:cNvPr id="14" name="直接连接符 13">
          <a:extLst>
            <a:ext uri="{FF2B5EF4-FFF2-40B4-BE49-F238E27FC236}">
              <a16:creationId xmlns:a16="http://schemas.microsoft.com/office/drawing/2014/main" id="{00000000-0008-0000-2900-00000E000000}"/>
            </a:ext>
          </a:extLst>
        </xdr:cNvPr>
        <xdr:cNvCxnSpPr>
          <a:cxnSpLocks/>
        </xdr:cNvCxnSpPr>
      </xdr:nvCxnSpPr>
      <xdr:spPr bwMode="auto">
        <a:xfrm>
          <a:off x="1518998" y="646373"/>
          <a:ext cx="60152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288758</xdr:colOff>
      <xdr:row>14</xdr:row>
      <xdr:rowOff>68556</xdr:rowOff>
    </xdr:from>
    <xdr:to>
      <xdr:col>9</xdr:col>
      <xdr:colOff>120483</xdr:colOff>
      <xdr:row>15</xdr:row>
      <xdr:rowOff>170295</xdr:rowOff>
    </xdr:to>
    <xdr:sp macro="" textlink="">
      <xdr:nvSpPr>
        <xdr:cNvPr id="15" name="文本框 16">
          <a:extLst>
            <a:ext uri="{FF2B5EF4-FFF2-40B4-BE49-F238E27FC236}">
              <a16:creationId xmlns:a16="http://schemas.microsoft.com/office/drawing/2014/main" id="{00000000-0008-0000-2900-00000F000000}"/>
            </a:ext>
          </a:extLst>
        </xdr:cNvPr>
        <xdr:cNvSpPr txBox="1"/>
      </xdr:nvSpPr>
      <xdr:spPr>
        <a:xfrm>
          <a:off x="2727158" y="2522196"/>
          <a:ext cx="2879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HA-EZH2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371527</xdr:colOff>
      <xdr:row>11</xdr:row>
      <xdr:rowOff>26727</xdr:rowOff>
    </xdr:from>
    <xdr:to>
      <xdr:col>2</xdr:col>
      <xdr:colOff>397823</xdr:colOff>
      <xdr:row>12</xdr:row>
      <xdr:rowOff>128466</xdr:rowOff>
    </xdr:to>
    <xdr:sp macro="" textlink="">
      <xdr:nvSpPr>
        <xdr:cNvPr id="16" name="文本框 17">
          <a:extLst>
            <a:ext uri="{FF2B5EF4-FFF2-40B4-BE49-F238E27FC236}">
              <a16:creationId xmlns:a16="http://schemas.microsoft.com/office/drawing/2014/main" id="{00000000-0008-0000-2900-000010000000}"/>
            </a:ext>
          </a:extLst>
        </xdr:cNvPr>
        <xdr:cNvSpPr txBox="1"/>
      </xdr:nvSpPr>
      <xdr:spPr>
        <a:xfrm>
          <a:off x="371527" y="1954587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439522</xdr:colOff>
      <xdr:row>11</xdr:row>
      <xdr:rowOff>169473</xdr:rowOff>
    </xdr:from>
    <xdr:to>
      <xdr:col>1</xdr:col>
      <xdr:colOff>547522</xdr:colOff>
      <xdr:row>11</xdr:row>
      <xdr:rowOff>169473</xdr:rowOff>
    </xdr:to>
    <xdr:cxnSp macro="">
      <xdr:nvCxnSpPr>
        <xdr:cNvPr id="17" name="直接连接符 16">
          <a:extLst>
            <a:ext uri="{FF2B5EF4-FFF2-40B4-BE49-F238E27FC236}">
              <a16:creationId xmlns:a16="http://schemas.microsoft.com/office/drawing/2014/main" id="{00000000-0008-0000-2900-000011000000}"/>
            </a:ext>
          </a:extLst>
        </xdr:cNvPr>
        <xdr:cNvCxnSpPr>
          <a:cxnSpLocks/>
        </xdr:cNvCxnSpPr>
      </xdr:nvCxnSpPr>
      <xdr:spPr>
        <a:xfrm>
          <a:off x="1049122" y="2097333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371527</xdr:colOff>
      <xdr:row>15</xdr:row>
      <xdr:rowOff>83627</xdr:rowOff>
    </xdr:from>
    <xdr:to>
      <xdr:col>2</xdr:col>
      <xdr:colOff>397823</xdr:colOff>
      <xdr:row>17</xdr:row>
      <xdr:rowOff>10106</xdr:rowOff>
    </xdr:to>
    <xdr:sp macro="" textlink="">
      <xdr:nvSpPr>
        <xdr:cNvPr id="18" name="文本框 19">
          <a:extLst>
            <a:ext uri="{FF2B5EF4-FFF2-40B4-BE49-F238E27FC236}">
              <a16:creationId xmlns:a16="http://schemas.microsoft.com/office/drawing/2014/main" id="{00000000-0008-0000-2900-000012000000}"/>
            </a:ext>
          </a:extLst>
        </xdr:cNvPr>
        <xdr:cNvSpPr txBox="1"/>
      </xdr:nvSpPr>
      <xdr:spPr>
        <a:xfrm>
          <a:off x="371527" y="2712527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439522</xdr:colOff>
      <xdr:row>16</xdr:row>
      <xdr:rowOff>51113</xdr:rowOff>
    </xdr:from>
    <xdr:to>
      <xdr:col>1</xdr:col>
      <xdr:colOff>547522</xdr:colOff>
      <xdr:row>16</xdr:row>
      <xdr:rowOff>51113</xdr:rowOff>
    </xdr:to>
    <xdr:cxnSp macro="">
      <xdr:nvCxnSpPr>
        <xdr:cNvPr id="19" name="直接连接符 18">
          <a:extLst>
            <a:ext uri="{FF2B5EF4-FFF2-40B4-BE49-F238E27FC236}">
              <a16:creationId xmlns:a16="http://schemas.microsoft.com/office/drawing/2014/main" id="{00000000-0008-0000-2900-000013000000}"/>
            </a:ext>
          </a:extLst>
        </xdr:cNvPr>
        <xdr:cNvCxnSpPr>
          <a:cxnSpLocks/>
        </xdr:cNvCxnSpPr>
      </xdr:nvCxnSpPr>
      <xdr:spPr>
        <a:xfrm>
          <a:off x="1049122" y="2855273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456369</xdr:colOff>
      <xdr:row>19</xdr:row>
      <xdr:rowOff>68878</xdr:rowOff>
    </xdr:from>
    <xdr:to>
      <xdr:col>2</xdr:col>
      <xdr:colOff>482665</xdr:colOff>
      <xdr:row>20</xdr:row>
      <xdr:rowOff>170617</xdr:rowOff>
    </xdr:to>
    <xdr:sp macro="" textlink="">
      <xdr:nvSpPr>
        <xdr:cNvPr id="20" name="文本框 21">
          <a:extLst>
            <a:ext uri="{FF2B5EF4-FFF2-40B4-BE49-F238E27FC236}">
              <a16:creationId xmlns:a16="http://schemas.microsoft.com/office/drawing/2014/main" id="{00000000-0008-0000-2900-000014000000}"/>
            </a:ext>
          </a:extLst>
        </xdr:cNvPr>
        <xdr:cNvSpPr txBox="1"/>
      </xdr:nvSpPr>
      <xdr:spPr>
        <a:xfrm>
          <a:off x="456369" y="3398818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439522</xdr:colOff>
      <xdr:row>20</xdr:row>
      <xdr:rowOff>36364</xdr:rowOff>
    </xdr:from>
    <xdr:to>
      <xdr:col>1</xdr:col>
      <xdr:colOff>547522</xdr:colOff>
      <xdr:row>20</xdr:row>
      <xdr:rowOff>36364</xdr:rowOff>
    </xdr:to>
    <xdr:cxnSp macro="">
      <xdr:nvCxnSpPr>
        <xdr:cNvPr id="21" name="直接连接符 20">
          <a:extLst>
            <a:ext uri="{FF2B5EF4-FFF2-40B4-BE49-F238E27FC236}">
              <a16:creationId xmlns:a16="http://schemas.microsoft.com/office/drawing/2014/main" id="{00000000-0008-0000-2900-000015000000}"/>
            </a:ext>
          </a:extLst>
        </xdr:cNvPr>
        <xdr:cNvCxnSpPr>
          <a:cxnSpLocks/>
        </xdr:cNvCxnSpPr>
      </xdr:nvCxnSpPr>
      <xdr:spPr>
        <a:xfrm>
          <a:off x="1049122" y="3541564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213296</xdr:colOff>
      <xdr:row>10</xdr:row>
      <xdr:rowOff>4993</xdr:rowOff>
    </xdr:from>
    <xdr:to>
      <xdr:col>4</xdr:col>
      <xdr:colOff>36781</xdr:colOff>
      <xdr:row>12</xdr:row>
      <xdr:rowOff>96667</xdr:rowOff>
    </xdr:to>
    <xdr:sp macro="" textlink="">
      <xdr:nvSpPr>
        <xdr:cNvPr id="22" name="矩形 21">
          <a:extLst>
            <a:ext uri="{FF2B5EF4-FFF2-40B4-BE49-F238E27FC236}">
              <a16:creationId xmlns:a16="http://schemas.microsoft.com/office/drawing/2014/main" id="{00000000-0008-0000-2900-000016000000}"/>
            </a:ext>
          </a:extLst>
        </xdr:cNvPr>
        <xdr:cNvSpPr/>
      </xdr:nvSpPr>
      <xdr:spPr>
        <a:xfrm>
          <a:off x="1432496" y="1757593"/>
          <a:ext cx="1042685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2</xdr:col>
      <xdr:colOff>112369</xdr:colOff>
      <xdr:row>14</xdr:row>
      <xdr:rowOff>48828</xdr:rowOff>
    </xdr:from>
    <xdr:to>
      <xdr:col>3</xdr:col>
      <xdr:colOff>545454</xdr:colOff>
      <xdr:row>16</xdr:row>
      <xdr:rowOff>140502</xdr:rowOff>
    </xdr:to>
    <xdr:sp macro="" textlink="">
      <xdr:nvSpPr>
        <xdr:cNvPr id="23" name="矩形 22">
          <a:extLst>
            <a:ext uri="{FF2B5EF4-FFF2-40B4-BE49-F238E27FC236}">
              <a16:creationId xmlns:a16="http://schemas.microsoft.com/office/drawing/2014/main" id="{00000000-0008-0000-2900-000017000000}"/>
            </a:ext>
          </a:extLst>
        </xdr:cNvPr>
        <xdr:cNvSpPr/>
      </xdr:nvSpPr>
      <xdr:spPr>
        <a:xfrm>
          <a:off x="1331569" y="2502468"/>
          <a:ext cx="1042685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2</xdr:col>
      <xdr:colOff>109599</xdr:colOff>
      <xdr:row>18</xdr:row>
      <xdr:rowOff>66197</xdr:rowOff>
    </xdr:from>
    <xdr:to>
      <xdr:col>3</xdr:col>
      <xdr:colOff>542684</xdr:colOff>
      <xdr:row>20</xdr:row>
      <xdr:rowOff>157871</xdr:rowOff>
    </xdr:to>
    <xdr:sp macro="" textlink="">
      <xdr:nvSpPr>
        <xdr:cNvPr id="24" name="矩形 23">
          <a:extLst>
            <a:ext uri="{FF2B5EF4-FFF2-40B4-BE49-F238E27FC236}">
              <a16:creationId xmlns:a16="http://schemas.microsoft.com/office/drawing/2014/main" id="{00000000-0008-0000-2900-000018000000}"/>
            </a:ext>
          </a:extLst>
        </xdr:cNvPr>
        <xdr:cNvSpPr/>
      </xdr:nvSpPr>
      <xdr:spPr>
        <a:xfrm>
          <a:off x="1328799" y="3220877"/>
          <a:ext cx="1042685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 editAs="oneCell">
    <xdr:from>
      <xdr:col>9</xdr:col>
      <xdr:colOff>302637</xdr:colOff>
      <xdr:row>9</xdr:row>
      <xdr:rowOff>119152</xdr:rowOff>
    </xdr:from>
    <xdr:to>
      <xdr:col>12</xdr:col>
      <xdr:colOff>198939</xdr:colOff>
      <xdr:row>12</xdr:row>
      <xdr:rowOff>169635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00000000-0008-0000-29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789037" y="1696492"/>
          <a:ext cx="1725102" cy="576263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302637</xdr:colOff>
      <xdr:row>13</xdr:row>
      <xdr:rowOff>87536</xdr:rowOff>
    </xdr:from>
    <xdr:to>
      <xdr:col>12</xdr:col>
      <xdr:colOff>177736</xdr:colOff>
      <xdr:row>17</xdr:row>
      <xdr:rowOff>32609</xdr:rowOff>
    </xdr:to>
    <xdr:pic>
      <xdr:nvPicPr>
        <xdr:cNvPr id="26" name="图片 25">
          <a:extLst>
            <a:ext uri="{FF2B5EF4-FFF2-40B4-BE49-F238E27FC236}">
              <a16:creationId xmlns:a16="http://schemas.microsoft.com/office/drawing/2014/main" id="{00000000-0008-0000-29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789037" y="2365916"/>
          <a:ext cx="1703899" cy="646113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414703</xdr:colOff>
      <xdr:row>3</xdr:row>
      <xdr:rowOff>136057</xdr:rowOff>
    </xdr:from>
    <xdr:to>
      <xdr:col>15</xdr:col>
      <xdr:colOff>197215</xdr:colOff>
      <xdr:row>5</xdr:row>
      <xdr:rowOff>62536</xdr:rowOff>
    </xdr:to>
    <xdr:sp macro="" textlink="">
      <xdr:nvSpPr>
        <xdr:cNvPr id="27" name="文本框 39">
          <a:extLst>
            <a:ext uri="{FF2B5EF4-FFF2-40B4-BE49-F238E27FC236}">
              <a16:creationId xmlns:a16="http://schemas.microsoft.com/office/drawing/2014/main" id="{00000000-0008-0000-2900-00001B000000}"/>
            </a:ext>
          </a:extLst>
        </xdr:cNvPr>
        <xdr:cNvSpPr txBox="1"/>
      </xdr:nvSpPr>
      <xdr:spPr>
        <a:xfrm>
          <a:off x="4681903" y="661837"/>
          <a:ext cx="4659312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myc-FBW7</a:t>
          </a:r>
          <a:r>
            <a:rPr lang="en-US" altLang="zh-CN" sz="1200">
              <a:solidFill>
                <a:prstClr val="black"/>
              </a:solidFill>
              <a:latin typeface="Symbol" panose="05050102010706020507" pitchFamily="18" charset="2"/>
              <a:ea typeface="宋体" panose="02010600030101010101" pitchFamily="2" charset="-122"/>
              <a:cs typeface="Arial" panose="020B0604020202020204" pitchFamily="34" charset="0"/>
            </a:rPr>
            <a:t>a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 </a:t>
          </a:r>
          <a:r>
            <a:rPr lang="en-US" altLang="zh-CN" sz="1200">
              <a:solidFill>
                <a:prstClr val="black"/>
              </a:solidFill>
              <a:latin typeface="宋体" panose="02010600030101010101" pitchFamily="2" charset="-122"/>
              <a:ea typeface="宋体" panose="02010600030101010101" pitchFamily="2" charset="-122"/>
              <a:cs typeface="Arial" panose="020B0604020202020204" pitchFamily="34" charset="0"/>
            </a:rPr>
            <a:t>△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F     +     +     +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490420</xdr:colOff>
      <xdr:row>5</xdr:row>
      <xdr:rowOff>31920</xdr:rowOff>
    </xdr:from>
    <xdr:to>
      <xdr:col>15</xdr:col>
      <xdr:colOff>272932</xdr:colOff>
      <xdr:row>6</xdr:row>
      <xdr:rowOff>133659</xdr:rowOff>
    </xdr:to>
    <xdr:sp macro="" textlink="">
      <xdr:nvSpPr>
        <xdr:cNvPr id="28" name="文本框 40">
          <a:extLst>
            <a:ext uri="{FF2B5EF4-FFF2-40B4-BE49-F238E27FC236}">
              <a16:creationId xmlns:a16="http://schemas.microsoft.com/office/drawing/2014/main" id="{00000000-0008-0000-2900-00001C000000}"/>
            </a:ext>
          </a:extLst>
        </xdr:cNvPr>
        <xdr:cNvSpPr txBox="1"/>
      </xdr:nvSpPr>
      <xdr:spPr>
        <a:xfrm>
          <a:off x="4757620" y="908220"/>
          <a:ext cx="4659312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Flag-MYCN WT    —     +    —      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358140</xdr:colOff>
      <xdr:row>6</xdr:row>
      <xdr:rowOff>104285</xdr:rowOff>
    </xdr:from>
    <xdr:to>
      <xdr:col>15</xdr:col>
      <xdr:colOff>140653</xdr:colOff>
      <xdr:row>8</xdr:row>
      <xdr:rowOff>30764</xdr:rowOff>
    </xdr:to>
    <xdr:sp macro="" textlink="">
      <xdr:nvSpPr>
        <xdr:cNvPr id="29" name="文本框 41">
          <a:extLst>
            <a:ext uri="{FF2B5EF4-FFF2-40B4-BE49-F238E27FC236}">
              <a16:creationId xmlns:a16="http://schemas.microsoft.com/office/drawing/2014/main" id="{00000000-0008-0000-2900-00001D000000}"/>
            </a:ext>
          </a:extLst>
        </xdr:cNvPr>
        <xdr:cNvSpPr txBox="1"/>
      </xdr:nvSpPr>
      <xdr:spPr>
        <a:xfrm>
          <a:off x="4625340" y="1155845"/>
          <a:ext cx="4659313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Flag-MYCN T50A    —    —    +       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588926</xdr:colOff>
      <xdr:row>1</xdr:row>
      <xdr:rowOff>144780</xdr:rowOff>
    </xdr:from>
    <xdr:to>
      <xdr:col>11</xdr:col>
      <xdr:colOff>522251</xdr:colOff>
      <xdr:row>3</xdr:row>
      <xdr:rowOff>71259</xdr:rowOff>
    </xdr:to>
    <xdr:sp macro="" textlink="">
      <xdr:nvSpPr>
        <xdr:cNvPr id="30" name="文本框 13">
          <a:extLst>
            <a:ext uri="{FF2B5EF4-FFF2-40B4-BE49-F238E27FC236}">
              <a16:creationId xmlns:a16="http://schemas.microsoft.com/office/drawing/2014/main" id="{00000000-0008-0000-2900-00001E000000}"/>
            </a:ext>
          </a:extLst>
        </xdr:cNvPr>
        <xdr:cNvSpPr txBox="1">
          <a:spLocks noChangeArrowheads="1"/>
        </xdr:cNvSpPr>
      </xdr:nvSpPr>
      <xdr:spPr bwMode="auto">
        <a:xfrm>
          <a:off x="6075326" y="320040"/>
          <a:ext cx="115252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buFontTx/>
            <a:buNone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IP</a:t>
          </a:r>
          <a:r>
            <a:rPr lang="zh-CN" altLang="en-US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：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Flag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120067</xdr:colOff>
      <xdr:row>14</xdr:row>
      <xdr:rowOff>17047</xdr:rowOff>
    </xdr:from>
    <xdr:to>
      <xdr:col>8</xdr:col>
      <xdr:colOff>120067</xdr:colOff>
      <xdr:row>21</xdr:row>
      <xdr:rowOff>117377</xdr:rowOff>
    </xdr:to>
    <xdr:cxnSp macro="">
      <xdr:nvCxnSpPr>
        <xdr:cNvPr id="31" name="直接连接符 30">
          <a:extLst>
            <a:ext uri="{FF2B5EF4-FFF2-40B4-BE49-F238E27FC236}">
              <a16:creationId xmlns:a16="http://schemas.microsoft.com/office/drawing/2014/main" id="{00000000-0008-0000-2900-00001F000000}"/>
            </a:ext>
          </a:extLst>
        </xdr:cNvPr>
        <xdr:cNvCxnSpPr/>
      </xdr:nvCxnSpPr>
      <xdr:spPr>
        <a:xfrm>
          <a:off x="4996867" y="2470687"/>
          <a:ext cx="0" cy="1327150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7</xdr:col>
      <xdr:colOff>416326</xdr:colOff>
      <xdr:row>12</xdr:row>
      <xdr:rowOff>71506</xdr:rowOff>
    </xdr:from>
    <xdr:to>
      <xdr:col>8</xdr:col>
      <xdr:colOff>83725</xdr:colOff>
      <xdr:row>18</xdr:row>
      <xdr:rowOff>172471</xdr:rowOff>
    </xdr:to>
    <xdr:sp macro="" textlink="">
      <xdr:nvSpPr>
        <xdr:cNvPr id="32" name="文本框 15">
          <a:extLst>
            <a:ext uri="{FF2B5EF4-FFF2-40B4-BE49-F238E27FC236}">
              <a16:creationId xmlns:a16="http://schemas.microsoft.com/office/drawing/2014/main" id="{00000000-0008-0000-2900-000020000000}"/>
            </a:ext>
          </a:extLst>
        </xdr:cNvPr>
        <xdr:cNvSpPr txBox="1">
          <a:spLocks noChangeArrowheads="1"/>
        </xdr:cNvSpPr>
      </xdr:nvSpPr>
      <xdr:spPr bwMode="auto">
        <a:xfrm rot="16200000">
          <a:off x="4245763" y="2612389"/>
          <a:ext cx="115252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buFontTx/>
            <a:buNone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Input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198939</xdr:colOff>
      <xdr:row>10</xdr:row>
      <xdr:rowOff>46484</xdr:rowOff>
    </xdr:from>
    <xdr:to>
      <xdr:col>17</xdr:col>
      <xdr:colOff>30664</xdr:colOff>
      <xdr:row>11</xdr:row>
      <xdr:rowOff>148223</xdr:rowOff>
    </xdr:to>
    <xdr:sp macro="" textlink="">
      <xdr:nvSpPr>
        <xdr:cNvPr id="33" name="文本框 46">
          <a:extLst>
            <a:ext uri="{FF2B5EF4-FFF2-40B4-BE49-F238E27FC236}">
              <a16:creationId xmlns:a16="http://schemas.microsoft.com/office/drawing/2014/main" id="{00000000-0008-0000-2900-000021000000}"/>
            </a:ext>
          </a:extLst>
        </xdr:cNvPr>
        <xdr:cNvSpPr txBox="1"/>
      </xdr:nvSpPr>
      <xdr:spPr>
        <a:xfrm>
          <a:off x="7514139" y="1799084"/>
          <a:ext cx="2879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myc-FBW7</a:t>
          </a:r>
          <a:r>
            <a:rPr lang="en-US" altLang="zh-CN" sz="1200">
              <a:solidFill>
                <a:prstClr val="black"/>
              </a:solidFill>
              <a:latin typeface="Symbol" panose="05050102010706020507" pitchFamily="18" charset="2"/>
              <a:ea typeface="宋体" panose="02010600030101010101" pitchFamily="2" charset="-122"/>
              <a:cs typeface="Arial" panose="020B0604020202020204" pitchFamily="34" charset="0"/>
            </a:rPr>
            <a:t>a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 </a:t>
          </a:r>
          <a:r>
            <a:rPr lang="en-US" altLang="zh-CN" sz="1200">
              <a:solidFill>
                <a:prstClr val="black"/>
              </a:solidFill>
              <a:latin typeface="宋体" panose="02010600030101010101" pitchFamily="2" charset="-122"/>
              <a:ea typeface="宋体" panose="02010600030101010101" pitchFamily="2" charset="-122"/>
              <a:cs typeface="Arial" panose="020B0604020202020204" pitchFamily="34" charset="0"/>
            </a:rPr>
            <a:t>△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F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177736</xdr:colOff>
      <xdr:row>18</xdr:row>
      <xdr:rowOff>149356</xdr:rowOff>
    </xdr:from>
    <xdr:to>
      <xdr:col>15</xdr:col>
      <xdr:colOff>509523</xdr:colOff>
      <xdr:row>20</xdr:row>
      <xdr:rowOff>75835</xdr:rowOff>
    </xdr:to>
    <xdr:sp macro="" textlink="">
      <xdr:nvSpPr>
        <xdr:cNvPr id="34" name="文本框 48">
          <a:extLst>
            <a:ext uri="{FF2B5EF4-FFF2-40B4-BE49-F238E27FC236}">
              <a16:creationId xmlns:a16="http://schemas.microsoft.com/office/drawing/2014/main" id="{00000000-0008-0000-2900-000022000000}"/>
            </a:ext>
          </a:extLst>
        </xdr:cNvPr>
        <xdr:cNvSpPr txBox="1"/>
      </xdr:nvSpPr>
      <xdr:spPr>
        <a:xfrm>
          <a:off x="7492936" y="3304036"/>
          <a:ext cx="2160587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Flag-MYCN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9</xdr:col>
      <xdr:colOff>302636</xdr:colOff>
      <xdr:row>17</xdr:row>
      <xdr:rowOff>154842</xdr:rowOff>
    </xdr:from>
    <xdr:to>
      <xdr:col>12</xdr:col>
      <xdr:colOff>214077</xdr:colOff>
      <xdr:row>21</xdr:row>
      <xdr:rowOff>72546</xdr:rowOff>
    </xdr:to>
    <xdr:pic>
      <xdr:nvPicPr>
        <xdr:cNvPr id="35" name="图片 34">
          <a:extLst>
            <a:ext uri="{FF2B5EF4-FFF2-40B4-BE49-F238E27FC236}">
              <a16:creationId xmlns:a16="http://schemas.microsoft.com/office/drawing/2014/main" id="{00000000-0008-0000-29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789036" y="3134262"/>
          <a:ext cx="1740241" cy="618744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541791</xdr:colOff>
      <xdr:row>8</xdr:row>
      <xdr:rowOff>9949</xdr:rowOff>
    </xdr:from>
    <xdr:to>
      <xdr:col>11</xdr:col>
      <xdr:colOff>434300</xdr:colOff>
      <xdr:row>9</xdr:row>
      <xdr:rowOff>142466</xdr:rowOff>
    </xdr:to>
    <xdr:sp macro="" textlink="">
      <xdr:nvSpPr>
        <xdr:cNvPr id="36" name="文本框 52">
          <a:extLst>
            <a:ext uri="{FF2B5EF4-FFF2-40B4-BE49-F238E27FC236}">
              <a16:creationId xmlns:a16="http://schemas.microsoft.com/office/drawing/2014/main" id="{00000000-0008-0000-2900-000024000000}"/>
            </a:ext>
          </a:extLst>
        </xdr:cNvPr>
        <xdr:cNvSpPr txBox="1"/>
      </xdr:nvSpPr>
      <xdr:spPr>
        <a:xfrm>
          <a:off x="6028191" y="1412029"/>
          <a:ext cx="1111709" cy="307777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4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1    2    3</a:t>
          </a:r>
          <a:endParaRPr lang="zh-CN" altLang="en-US" sz="14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48338</xdr:colOff>
      <xdr:row>3</xdr:row>
      <xdr:rowOff>90113</xdr:rowOff>
    </xdr:from>
    <xdr:to>
      <xdr:col>11</xdr:col>
      <xdr:colOff>40259</xdr:colOff>
      <xdr:row>3</xdr:row>
      <xdr:rowOff>90113</xdr:rowOff>
    </xdr:to>
    <xdr:cxnSp macro="">
      <xdr:nvCxnSpPr>
        <xdr:cNvPr id="37" name="直接连接符 36">
          <a:extLst>
            <a:ext uri="{FF2B5EF4-FFF2-40B4-BE49-F238E27FC236}">
              <a16:creationId xmlns:a16="http://schemas.microsoft.com/office/drawing/2014/main" id="{00000000-0008-0000-2900-000025000000}"/>
            </a:ext>
          </a:extLst>
        </xdr:cNvPr>
        <xdr:cNvCxnSpPr>
          <a:cxnSpLocks/>
        </xdr:cNvCxnSpPr>
      </xdr:nvCxnSpPr>
      <xdr:spPr bwMode="auto">
        <a:xfrm>
          <a:off x="6144338" y="615893"/>
          <a:ext cx="60152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214078</xdr:colOff>
      <xdr:row>14</xdr:row>
      <xdr:rowOff>43225</xdr:rowOff>
    </xdr:from>
    <xdr:to>
      <xdr:col>17</xdr:col>
      <xdr:colOff>45803</xdr:colOff>
      <xdr:row>15</xdr:row>
      <xdr:rowOff>144964</xdr:rowOff>
    </xdr:to>
    <xdr:sp macro="" textlink="">
      <xdr:nvSpPr>
        <xdr:cNvPr id="38" name="文本框 55">
          <a:extLst>
            <a:ext uri="{FF2B5EF4-FFF2-40B4-BE49-F238E27FC236}">
              <a16:creationId xmlns:a16="http://schemas.microsoft.com/office/drawing/2014/main" id="{00000000-0008-0000-2900-000026000000}"/>
            </a:ext>
          </a:extLst>
        </xdr:cNvPr>
        <xdr:cNvSpPr txBox="1"/>
      </xdr:nvSpPr>
      <xdr:spPr>
        <a:xfrm>
          <a:off x="7529278" y="2496865"/>
          <a:ext cx="2879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myc-FBW7</a:t>
          </a:r>
          <a:r>
            <a:rPr lang="en-US" altLang="zh-CN" sz="1200">
              <a:solidFill>
                <a:prstClr val="black"/>
              </a:solidFill>
              <a:latin typeface="Symbol" panose="05050102010706020507" pitchFamily="18" charset="2"/>
              <a:ea typeface="宋体" panose="02010600030101010101" pitchFamily="2" charset="-122"/>
              <a:cs typeface="Arial" panose="020B0604020202020204" pitchFamily="34" charset="0"/>
            </a:rPr>
            <a:t>a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 </a:t>
          </a:r>
          <a:r>
            <a:rPr lang="en-US" altLang="zh-CN" sz="1200">
              <a:solidFill>
                <a:prstClr val="black"/>
              </a:solidFill>
              <a:latin typeface="宋体" panose="02010600030101010101" pitchFamily="2" charset="-122"/>
              <a:ea typeface="宋体" panose="02010600030101010101" pitchFamily="2" charset="-122"/>
              <a:cs typeface="Arial" panose="020B0604020202020204" pitchFamily="34" charset="0"/>
            </a:rPr>
            <a:t>△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F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120067</xdr:colOff>
      <xdr:row>10</xdr:row>
      <xdr:rowOff>171507</xdr:rowOff>
    </xdr:from>
    <xdr:to>
      <xdr:col>10</xdr:col>
      <xdr:colOff>146363</xdr:colOff>
      <xdr:row>12</xdr:row>
      <xdr:rowOff>97986</xdr:rowOff>
    </xdr:to>
    <xdr:sp macro="" textlink="">
      <xdr:nvSpPr>
        <xdr:cNvPr id="39" name="文本框 56">
          <a:extLst>
            <a:ext uri="{FF2B5EF4-FFF2-40B4-BE49-F238E27FC236}">
              <a16:creationId xmlns:a16="http://schemas.microsoft.com/office/drawing/2014/main" id="{00000000-0008-0000-2900-000027000000}"/>
            </a:ext>
          </a:extLst>
        </xdr:cNvPr>
        <xdr:cNvSpPr txBox="1"/>
      </xdr:nvSpPr>
      <xdr:spPr>
        <a:xfrm>
          <a:off x="4996867" y="1924107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188062</xdr:colOff>
      <xdr:row>11</xdr:row>
      <xdr:rowOff>138993</xdr:rowOff>
    </xdr:from>
    <xdr:to>
      <xdr:col>9</xdr:col>
      <xdr:colOff>296062</xdr:colOff>
      <xdr:row>11</xdr:row>
      <xdr:rowOff>138993</xdr:rowOff>
    </xdr:to>
    <xdr:cxnSp macro="">
      <xdr:nvCxnSpPr>
        <xdr:cNvPr id="40" name="直接连接符 39">
          <a:extLst>
            <a:ext uri="{FF2B5EF4-FFF2-40B4-BE49-F238E27FC236}">
              <a16:creationId xmlns:a16="http://schemas.microsoft.com/office/drawing/2014/main" id="{00000000-0008-0000-2900-000028000000}"/>
            </a:ext>
          </a:extLst>
        </xdr:cNvPr>
        <xdr:cNvCxnSpPr>
          <a:cxnSpLocks/>
        </xdr:cNvCxnSpPr>
      </xdr:nvCxnSpPr>
      <xdr:spPr>
        <a:xfrm>
          <a:off x="5674462" y="2066853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120067</xdr:colOff>
      <xdr:row>15</xdr:row>
      <xdr:rowOff>53147</xdr:rowOff>
    </xdr:from>
    <xdr:to>
      <xdr:col>10</xdr:col>
      <xdr:colOff>146363</xdr:colOff>
      <xdr:row>16</xdr:row>
      <xdr:rowOff>154886</xdr:rowOff>
    </xdr:to>
    <xdr:sp macro="" textlink="">
      <xdr:nvSpPr>
        <xdr:cNvPr id="41" name="文本框 58">
          <a:extLst>
            <a:ext uri="{FF2B5EF4-FFF2-40B4-BE49-F238E27FC236}">
              <a16:creationId xmlns:a16="http://schemas.microsoft.com/office/drawing/2014/main" id="{00000000-0008-0000-2900-000029000000}"/>
            </a:ext>
          </a:extLst>
        </xdr:cNvPr>
        <xdr:cNvSpPr txBox="1"/>
      </xdr:nvSpPr>
      <xdr:spPr>
        <a:xfrm>
          <a:off x="4996867" y="2682047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188062</xdr:colOff>
      <xdr:row>16</xdr:row>
      <xdr:rowOff>20633</xdr:rowOff>
    </xdr:from>
    <xdr:to>
      <xdr:col>9</xdr:col>
      <xdr:colOff>296062</xdr:colOff>
      <xdr:row>16</xdr:row>
      <xdr:rowOff>20633</xdr:rowOff>
    </xdr:to>
    <xdr:cxnSp macro="">
      <xdr:nvCxnSpPr>
        <xdr:cNvPr id="42" name="直接连接符 41">
          <a:extLst>
            <a:ext uri="{FF2B5EF4-FFF2-40B4-BE49-F238E27FC236}">
              <a16:creationId xmlns:a16="http://schemas.microsoft.com/office/drawing/2014/main" id="{00000000-0008-0000-2900-00002A000000}"/>
            </a:ext>
          </a:extLst>
        </xdr:cNvPr>
        <xdr:cNvCxnSpPr>
          <a:cxnSpLocks/>
        </xdr:cNvCxnSpPr>
      </xdr:nvCxnSpPr>
      <xdr:spPr>
        <a:xfrm>
          <a:off x="5674462" y="2824793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204909</xdr:colOff>
      <xdr:row>19</xdr:row>
      <xdr:rowOff>38398</xdr:rowOff>
    </xdr:from>
    <xdr:to>
      <xdr:col>10</xdr:col>
      <xdr:colOff>231205</xdr:colOff>
      <xdr:row>20</xdr:row>
      <xdr:rowOff>140137</xdr:rowOff>
    </xdr:to>
    <xdr:sp macro="" textlink="">
      <xdr:nvSpPr>
        <xdr:cNvPr id="43" name="文本框 60">
          <a:extLst>
            <a:ext uri="{FF2B5EF4-FFF2-40B4-BE49-F238E27FC236}">
              <a16:creationId xmlns:a16="http://schemas.microsoft.com/office/drawing/2014/main" id="{00000000-0008-0000-2900-00002B000000}"/>
            </a:ext>
          </a:extLst>
        </xdr:cNvPr>
        <xdr:cNvSpPr txBox="1"/>
      </xdr:nvSpPr>
      <xdr:spPr>
        <a:xfrm>
          <a:off x="5081709" y="3368338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188062</xdr:colOff>
      <xdr:row>20</xdr:row>
      <xdr:rowOff>5884</xdr:rowOff>
    </xdr:from>
    <xdr:to>
      <xdr:col>9</xdr:col>
      <xdr:colOff>296062</xdr:colOff>
      <xdr:row>20</xdr:row>
      <xdr:rowOff>5884</xdr:rowOff>
    </xdr:to>
    <xdr:cxnSp macro="">
      <xdr:nvCxnSpPr>
        <xdr:cNvPr id="44" name="直接连接符 43">
          <a:extLst>
            <a:ext uri="{FF2B5EF4-FFF2-40B4-BE49-F238E27FC236}">
              <a16:creationId xmlns:a16="http://schemas.microsoft.com/office/drawing/2014/main" id="{00000000-0008-0000-2900-00002C000000}"/>
            </a:ext>
          </a:extLst>
        </xdr:cNvPr>
        <xdr:cNvCxnSpPr>
          <a:cxnSpLocks/>
        </xdr:cNvCxnSpPr>
      </xdr:nvCxnSpPr>
      <xdr:spPr>
        <a:xfrm>
          <a:off x="5674462" y="3511084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541790</xdr:colOff>
      <xdr:row>10</xdr:row>
      <xdr:rowOff>21578</xdr:rowOff>
    </xdr:from>
    <xdr:to>
      <xdr:col>11</xdr:col>
      <xdr:colOff>365275</xdr:colOff>
      <xdr:row>12</xdr:row>
      <xdr:rowOff>113252</xdr:rowOff>
    </xdr:to>
    <xdr:sp macro="" textlink="">
      <xdr:nvSpPr>
        <xdr:cNvPr id="45" name="矩形 44">
          <a:extLst>
            <a:ext uri="{FF2B5EF4-FFF2-40B4-BE49-F238E27FC236}">
              <a16:creationId xmlns:a16="http://schemas.microsoft.com/office/drawing/2014/main" id="{00000000-0008-0000-2900-00002D000000}"/>
            </a:ext>
          </a:extLst>
        </xdr:cNvPr>
        <xdr:cNvSpPr/>
      </xdr:nvSpPr>
      <xdr:spPr>
        <a:xfrm>
          <a:off x="6028190" y="1774178"/>
          <a:ext cx="1042685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10</xdr:col>
      <xdr:colOff>294362</xdr:colOff>
      <xdr:row>14</xdr:row>
      <xdr:rowOff>31521</xdr:rowOff>
    </xdr:from>
    <xdr:to>
      <xdr:col>12</xdr:col>
      <xdr:colOff>117847</xdr:colOff>
      <xdr:row>16</xdr:row>
      <xdr:rowOff>123195</xdr:rowOff>
    </xdr:to>
    <xdr:sp macro="" textlink="">
      <xdr:nvSpPr>
        <xdr:cNvPr id="46" name="矩形 45">
          <a:extLst>
            <a:ext uri="{FF2B5EF4-FFF2-40B4-BE49-F238E27FC236}">
              <a16:creationId xmlns:a16="http://schemas.microsoft.com/office/drawing/2014/main" id="{00000000-0008-0000-2900-00002E000000}"/>
            </a:ext>
          </a:extLst>
        </xdr:cNvPr>
        <xdr:cNvSpPr/>
      </xdr:nvSpPr>
      <xdr:spPr>
        <a:xfrm>
          <a:off x="6390362" y="2485161"/>
          <a:ext cx="1042685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9</xdr:col>
      <xdr:colOff>505447</xdr:colOff>
      <xdr:row>18</xdr:row>
      <xdr:rowOff>35717</xdr:rowOff>
    </xdr:from>
    <xdr:to>
      <xdr:col>11</xdr:col>
      <xdr:colOff>328932</xdr:colOff>
      <xdr:row>20</xdr:row>
      <xdr:rowOff>127391</xdr:rowOff>
    </xdr:to>
    <xdr:sp macro="" textlink="">
      <xdr:nvSpPr>
        <xdr:cNvPr id="47" name="矩形 46">
          <a:extLst>
            <a:ext uri="{FF2B5EF4-FFF2-40B4-BE49-F238E27FC236}">
              <a16:creationId xmlns:a16="http://schemas.microsoft.com/office/drawing/2014/main" id="{00000000-0008-0000-2900-00002F000000}"/>
            </a:ext>
          </a:extLst>
        </xdr:cNvPr>
        <xdr:cNvSpPr/>
      </xdr:nvSpPr>
      <xdr:spPr>
        <a:xfrm>
          <a:off x="5991847" y="3190397"/>
          <a:ext cx="1042685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367952</xdr:colOff>
      <xdr:row>10</xdr:row>
      <xdr:rowOff>30312</xdr:rowOff>
    </xdr:from>
    <xdr:to>
      <xdr:col>2</xdr:col>
      <xdr:colOff>367952</xdr:colOff>
      <xdr:row>14</xdr:row>
      <xdr:rowOff>93472</xdr:rowOff>
    </xdr:to>
    <xdr:cxnSp macro="">
      <xdr:nvCxnSpPr>
        <xdr:cNvPr id="2" name="直接连接符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CxnSpPr/>
      </xdr:nvCxnSpPr>
      <xdr:spPr bwMode="auto">
        <a:xfrm>
          <a:off x="1587152" y="1782912"/>
          <a:ext cx="0" cy="764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367952</xdr:colOff>
      <xdr:row>20</xdr:row>
      <xdr:rowOff>153154</xdr:rowOff>
    </xdr:from>
    <xdr:to>
      <xdr:col>2</xdr:col>
      <xdr:colOff>367952</xdr:colOff>
      <xdr:row>24</xdr:row>
      <xdr:rowOff>137752</xdr:rowOff>
    </xdr:to>
    <xdr:cxnSp macro="">
      <xdr:nvCxnSpPr>
        <xdr:cNvPr id="3" name="直接连接符 2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CxnSpPr/>
      </xdr:nvCxnSpPr>
      <xdr:spPr bwMode="auto">
        <a:xfrm>
          <a:off x="1587152" y="3658354"/>
          <a:ext cx="0" cy="68563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</xdr:row>
      <xdr:rowOff>50412</xdr:rowOff>
    </xdr:from>
    <xdr:to>
      <xdr:col>3</xdr:col>
      <xdr:colOff>492568</xdr:colOff>
      <xdr:row>13</xdr:row>
      <xdr:rowOff>170963</xdr:rowOff>
    </xdr:to>
    <xdr:sp macro="" textlink="">
      <xdr:nvSpPr>
        <xdr:cNvPr id="4" name="TextBox 7">
          <a:extLst>
            <a:ext uri="{FF2B5EF4-FFF2-40B4-BE49-F238E27FC236}">
              <a16:creationId xmlns:a16="http://schemas.microsoft.com/office/drawing/2014/main" id="{00000000-0008-0000-2A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803012"/>
          <a:ext cx="2321368" cy="646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/>
          <a:r>
            <a:rPr lang="en-US" altLang="zh-CN" sz="1200"/>
            <a:t>Ctrl</a:t>
          </a:r>
        </a:p>
        <a:p>
          <a:pPr algn="ctr" eaLnBrk="1" hangingPunct="1"/>
          <a:r>
            <a:rPr lang="en-US" altLang="zh-CN" sz="1200"/>
            <a:t>+</a:t>
          </a:r>
        </a:p>
        <a:p>
          <a:pPr algn="ctr" eaLnBrk="1" hangingPunct="1"/>
          <a:r>
            <a:rPr lang="en-US" altLang="zh-CN" sz="1200"/>
            <a:t>EZH2 sh#1</a:t>
          </a:r>
          <a:endParaRPr lang="zh-CN" altLang="en-US" sz="1200"/>
        </a:p>
      </xdr:txBody>
    </xdr:sp>
    <xdr:clientData/>
  </xdr:twoCellAnchor>
  <xdr:twoCellAnchor>
    <xdr:from>
      <xdr:col>5</xdr:col>
      <xdr:colOff>101289</xdr:colOff>
      <xdr:row>2</xdr:row>
      <xdr:rowOff>0</xdr:rowOff>
    </xdr:from>
    <xdr:to>
      <xdr:col>8</xdr:col>
      <xdr:colOff>283205</xdr:colOff>
      <xdr:row>3</xdr:row>
      <xdr:rowOff>101739</xdr:rowOff>
    </xdr:to>
    <xdr:sp macro="" textlink="">
      <xdr:nvSpPr>
        <xdr:cNvPr id="5" name="TextBox 9">
          <a:extLst>
            <a:ext uri="{FF2B5EF4-FFF2-40B4-BE49-F238E27FC236}">
              <a16:creationId xmlns:a16="http://schemas.microsoft.com/office/drawing/2014/main" id="{00000000-0008-0000-2A00-000005000000}"/>
            </a:ext>
          </a:extLst>
        </xdr:cNvPr>
        <xdr:cNvSpPr txBox="1">
          <a:spLocks noChangeArrowheads="1"/>
        </xdr:cNvSpPr>
      </xdr:nvSpPr>
      <xdr:spPr bwMode="auto">
        <a:xfrm>
          <a:off x="3149289" y="350520"/>
          <a:ext cx="2010716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/>
            <a:t>Kelly</a:t>
          </a:r>
          <a:endParaRPr lang="zh-CN" altLang="en-US" sz="1200"/>
        </a:p>
      </xdr:txBody>
    </xdr:sp>
    <xdr:clientData/>
  </xdr:twoCellAnchor>
  <xdr:twoCellAnchor>
    <xdr:from>
      <xdr:col>3</xdr:col>
      <xdr:colOff>322325</xdr:colOff>
      <xdr:row>4</xdr:row>
      <xdr:rowOff>27778</xdr:rowOff>
    </xdr:from>
    <xdr:to>
      <xdr:col>7</xdr:col>
      <xdr:colOff>514271</xdr:colOff>
      <xdr:row>4</xdr:row>
      <xdr:rowOff>27778</xdr:rowOff>
    </xdr:to>
    <xdr:cxnSp macro="">
      <xdr:nvCxnSpPr>
        <xdr:cNvPr id="6" name="直接连接符 5">
          <a:extLst>
            <a:ext uri="{FF2B5EF4-FFF2-40B4-BE49-F238E27FC236}">
              <a16:creationId xmlns:a16="http://schemas.microsoft.com/office/drawing/2014/main" id="{00000000-0008-0000-2A00-000006000000}"/>
            </a:ext>
          </a:extLst>
        </xdr:cNvPr>
        <xdr:cNvCxnSpPr/>
      </xdr:nvCxnSpPr>
      <xdr:spPr bwMode="auto">
        <a:xfrm>
          <a:off x="2151125" y="728818"/>
          <a:ext cx="263034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170307</xdr:colOff>
      <xdr:row>4</xdr:row>
      <xdr:rowOff>124515</xdr:rowOff>
    </xdr:from>
    <xdr:to>
      <xdr:col>11</xdr:col>
      <xdr:colOff>395641</xdr:colOff>
      <xdr:row>6</xdr:row>
      <xdr:rowOff>56377</xdr:rowOff>
    </xdr:to>
    <xdr:sp macro="" textlink="">
      <xdr:nvSpPr>
        <xdr:cNvPr id="7" name="TextBox 11">
          <a:extLst>
            <a:ext uri="{FF2B5EF4-FFF2-40B4-BE49-F238E27FC236}">
              <a16:creationId xmlns:a16="http://schemas.microsoft.com/office/drawing/2014/main" id="{00000000-0008-0000-2A00-000007000000}"/>
            </a:ext>
          </a:extLst>
        </xdr:cNvPr>
        <xdr:cNvSpPr txBox="1">
          <a:spLocks noChangeArrowheads="1"/>
        </xdr:cNvSpPr>
      </xdr:nvSpPr>
      <xdr:spPr bwMode="auto">
        <a:xfrm>
          <a:off x="2608707" y="821201"/>
          <a:ext cx="4492534" cy="2802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/>
            <a:t>0        5      10      20      40   60    min</a:t>
          </a:r>
          <a:endParaRPr lang="zh-CN" altLang="en-US" sz="1200"/>
        </a:p>
      </xdr:txBody>
    </xdr:sp>
    <xdr:clientData/>
  </xdr:twoCellAnchor>
  <xdr:twoCellAnchor>
    <xdr:from>
      <xdr:col>3</xdr:col>
      <xdr:colOff>130533</xdr:colOff>
      <xdr:row>4</xdr:row>
      <xdr:rowOff>130628</xdr:rowOff>
    </xdr:from>
    <xdr:to>
      <xdr:col>4</xdr:col>
      <xdr:colOff>141515</xdr:colOff>
      <xdr:row>6</xdr:row>
      <xdr:rowOff>64340</xdr:rowOff>
    </xdr:to>
    <xdr:sp macro="" textlink="">
      <xdr:nvSpPr>
        <xdr:cNvPr id="8" name="TextBox 24">
          <a:extLst>
            <a:ext uri="{FF2B5EF4-FFF2-40B4-BE49-F238E27FC236}">
              <a16:creationId xmlns:a16="http://schemas.microsoft.com/office/drawing/2014/main" id="{00000000-0008-0000-2A00-000008000000}"/>
            </a:ext>
          </a:extLst>
        </xdr:cNvPr>
        <xdr:cNvSpPr txBox="1">
          <a:spLocks noChangeArrowheads="1"/>
        </xdr:cNvSpPr>
      </xdr:nvSpPr>
      <xdr:spPr bwMode="auto">
        <a:xfrm>
          <a:off x="1959333" y="827314"/>
          <a:ext cx="620582" cy="282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/>
            <a:t>CHX</a:t>
          </a:r>
          <a:endParaRPr lang="zh-CN" altLang="en-US" sz="1200"/>
        </a:p>
      </xdr:txBody>
    </xdr:sp>
    <xdr:clientData/>
  </xdr:twoCellAnchor>
  <xdr:twoCellAnchor>
    <xdr:from>
      <xdr:col>0</xdr:col>
      <xdr:colOff>13084</xdr:colOff>
      <xdr:row>20</xdr:row>
      <xdr:rowOff>106833</xdr:rowOff>
    </xdr:from>
    <xdr:to>
      <xdr:col>3</xdr:col>
      <xdr:colOff>505652</xdr:colOff>
      <xdr:row>24</xdr:row>
      <xdr:rowOff>52124</xdr:rowOff>
    </xdr:to>
    <xdr:sp macro="" textlink="">
      <xdr:nvSpPr>
        <xdr:cNvPr id="9" name="TextBox 7">
          <a:extLst>
            <a:ext uri="{FF2B5EF4-FFF2-40B4-BE49-F238E27FC236}">
              <a16:creationId xmlns:a16="http://schemas.microsoft.com/office/drawing/2014/main" id="{00000000-0008-0000-2A00-000009000000}"/>
            </a:ext>
          </a:extLst>
        </xdr:cNvPr>
        <xdr:cNvSpPr txBox="1">
          <a:spLocks noChangeArrowheads="1"/>
        </xdr:cNvSpPr>
      </xdr:nvSpPr>
      <xdr:spPr bwMode="auto">
        <a:xfrm>
          <a:off x="13084" y="3612033"/>
          <a:ext cx="2321368" cy="646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/>
          <a:r>
            <a:rPr lang="en-US" altLang="zh-CN" sz="1200"/>
            <a:t>shFBW7</a:t>
          </a:r>
        </a:p>
        <a:p>
          <a:pPr algn="ctr" eaLnBrk="1" hangingPunct="1"/>
          <a:r>
            <a:rPr lang="en-US" altLang="zh-CN" sz="1200"/>
            <a:t>+</a:t>
          </a:r>
        </a:p>
        <a:p>
          <a:pPr algn="ctr" eaLnBrk="1" hangingPunct="1"/>
          <a:r>
            <a:rPr lang="en-US" altLang="zh-CN" sz="1200"/>
            <a:t>EZH2 sh#1</a:t>
          </a:r>
          <a:endParaRPr lang="zh-CN" altLang="en-US" sz="1200"/>
        </a:p>
      </xdr:txBody>
    </xdr:sp>
    <xdr:clientData/>
  </xdr:twoCellAnchor>
  <xdr:twoCellAnchor editAs="oneCell">
    <xdr:from>
      <xdr:col>3</xdr:col>
      <xdr:colOff>460652</xdr:colOff>
      <xdr:row>17</xdr:row>
      <xdr:rowOff>34920</xdr:rowOff>
    </xdr:from>
    <xdr:to>
      <xdr:col>8</xdr:col>
      <xdr:colOff>132849</xdr:colOff>
      <xdr:row>22</xdr:row>
      <xdr:rowOff>23919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00000000-0008-0000-2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289452" y="3014340"/>
          <a:ext cx="2720197" cy="865299"/>
        </a:xfrm>
        <a:prstGeom prst="rect">
          <a:avLst/>
        </a:prstGeom>
      </xdr:spPr>
    </xdr:pic>
    <xdr:clientData/>
  </xdr:twoCellAnchor>
  <xdr:twoCellAnchor>
    <xdr:from>
      <xdr:col>8</xdr:col>
      <xdr:colOff>162925</xdr:colOff>
      <xdr:row>18</xdr:row>
      <xdr:rowOff>153809</xdr:rowOff>
    </xdr:from>
    <xdr:to>
      <xdr:col>11</xdr:col>
      <xdr:colOff>529440</xdr:colOff>
      <xdr:row>20</xdr:row>
      <xdr:rowOff>80288</xdr:rowOff>
    </xdr:to>
    <xdr:sp macro="" textlink="">
      <xdr:nvSpPr>
        <xdr:cNvPr id="11" name="TextBox 24">
          <a:extLst>
            <a:ext uri="{FF2B5EF4-FFF2-40B4-BE49-F238E27FC236}">
              <a16:creationId xmlns:a16="http://schemas.microsoft.com/office/drawing/2014/main" id="{00000000-0008-0000-2A00-00000B000000}"/>
            </a:ext>
          </a:extLst>
        </xdr:cNvPr>
        <xdr:cNvSpPr txBox="1">
          <a:spLocks noChangeArrowheads="1"/>
        </xdr:cNvSpPr>
      </xdr:nvSpPr>
      <xdr:spPr bwMode="auto">
        <a:xfrm>
          <a:off x="5039725" y="3308489"/>
          <a:ext cx="219531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/>
            <a:t>MYCN</a:t>
          </a:r>
          <a:endParaRPr lang="zh-CN" altLang="en-US" sz="1200"/>
        </a:p>
      </xdr:txBody>
    </xdr:sp>
    <xdr:clientData/>
  </xdr:twoCellAnchor>
  <xdr:twoCellAnchor editAs="oneCell">
    <xdr:from>
      <xdr:col>3</xdr:col>
      <xdr:colOff>460652</xdr:colOff>
      <xdr:row>6</xdr:row>
      <xdr:rowOff>129576</xdr:rowOff>
    </xdr:from>
    <xdr:to>
      <xdr:col>8</xdr:col>
      <xdr:colOff>141514</xdr:colOff>
      <xdr:row>11</xdr:row>
      <xdr:rowOff>118575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00000000-0008-0000-2A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-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r="10688"/>
        <a:stretch/>
      </xdr:blipFill>
      <xdr:spPr>
        <a:xfrm>
          <a:off x="2289452" y="1174605"/>
          <a:ext cx="2728862" cy="859856"/>
        </a:xfrm>
        <a:prstGeom prst="rect">
          <a:avLst/>
        </a:prstGeom>
      </xdr:spPr>
    </xdr:pic>
    <xdr:clientData/>
  </xdr:twoCellAnchor>
  <xdr:twoCellAnchor editAs="oneCell">
    <xdr:from>
      <xdr:col>3</xdr:col>
      <xdr:colOff>435187</xdr:colOff>
      <xdr:row>12</xdr:row>
      <xdr:rowOff>37282</xdr:rowOff>
    </xdr:from>
    <xdr:to>
      <xdr:col>8</xdr:col>
      <xdr:colOff>132849</xdr:colOff>
      <xdr:row>16</xdr:row>
      <xdr:rowOff>100442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00000000-0008-0000-2A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263987" y="2140402"/>
          <a:ext cx="2745662" cy="764200"/>
        </a:xfrm>
        <a:prstGeom prst="rect">
          <a:avLst/>
        </a:prstGeom>
      </xdr:spPr>
    </xdr:pic>
    <xdr:clientData/>
  </xdr:twoCellAnchor>
  <xdr:twoCellAnchor editAs="oneCell">
    <xdr:from>
      <xdr:col>3</xdr:col>
      <xdr:colOff>460652</xdr:colOff>
      <xdr:row>22</xdr:row>
      <xdr:rowOff>143189</xdr:rowOff>
    </xdr:from>
    <xdr:to>
      <xdr:col>8</xdr:col>
      <xdr:colOff>158314</xdr:colOff>
      <xdr:row>27</xdr:row>
      <xdr:rowOff>132188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00000000-0008-0000-2A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289452" y="3998909"/>
          <a:ext cx="2745662" cy="865299"/>
        </a:xfrm>
        <a:prstGeom prst="rect">
          <a:avLst/>
        </a:prstGeom>
      </xdr:spPr>
    </xdr:pic>
    <xdr:clientData/>
  </xdr:twoCellAnchor>
  <xdr:twoCellAnchor>
    <xdr:from>
      <xdr:col>8</xdr:col>
      <xdr:colOff>156418</xdr:colOff>
      <xdr:row>8</xdr:row>
      <xdr:rowOff>60313</xdr:rowOff>
    </xdr:from>
    <xdr:to>
      <xdr:col>11</xdr:col>
      <xdr:colOff>522933</xdr:colOff>
      <xdr:row>9</xdr:row>
      <xdr:rowOff>160963</xdr:rowOff>
    </xdr:to>
    <xdr:sp macro="" textlink="">
      <xdr:nvSpPr>
        <xdr:cNvPr id="15" name="TextBox 24">
          <a:extLst>
            <a:ext uri="{FF2B5EF4-FFF2-40B4-BE49-F238E27FC236}">
              <a16:creationId xmlns:a16="http://schemas.microsoft.com/office/drawing/2014/main" id="{00000000-0008-0000-2A00-00000F000000}"/>
            </a:ext>
          </a:extLst>
        </xdr:cNvPr>
        <xdr:cNvSpPr txBox="1">
          <a:spLocks noChangeArrowheads="1"/>
        </xdr:cNvSpPr>
      </xdr:nvSpPr>
      <xdr:spPr bwMode="auto">
        <a:xfrm>
          <a:off x="5033218" y="1453684"/>
          <a:ext cx="2195315" cy="274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/>
            <a:t>MYCN</a:t>
          </a:r>
          <a:endParaRPr lang="zh-CN" altLang="en-US" sz="1200"/>
        </a:p>
      </xdr:txBody>
    </xdr:sp>
    <xdr:clientData/>
  </xdr:twoCellAnchor>
  <xdr:twoCellAnchor>
    <xdr:from>
      <xdr:col>8</xdr:col>
      <xdr:colOff>134645</xdr:colOff>
      <xdr:row>12</xdr:row>
      <xdr:rowOff>166993</xdr:rowOff>
    </xdr:from>
    <xdr:to>
      <xdr:col>11</xdr:col>
      <xdr:colOff>501160</xdr:colOff>
      <xdr:row>14</xdr:row>
      <xdr:rowOff>93472</xdr:rowOff>
    </xdr:to>
    <xdr:sp macro="" textlink="">
      <xdr:nvSpPr>
        <xdr:cNvPr id="16" name="TextBox 24">
          <a:extLst>
            <a:ext uri="{FF2B5EF4-FFF2-40B4-BE49-F238E27FC236}">
              <a16:creationId xmlns:a16="http://schemas.microsoft.com/office/drawing/2014/main" id="{00000000-0008-0000-2A00-000010000000}"/>
            </a:ext>
          </a:extLst>
        </xdr:cNvPr>
        <xdr:cNvSpPr txBox="1">
          <a:spLocks noChangeArrowheads="1"/>
        </xdr:cNvSpPr>
      </xdr:nvSpPr>
      <xdr:spPr bwMode="auto">
        <a:xfrm>
          <a:off x="5011445" y="2270113"/>
          <a:ext cx="219531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/>
            <a:t>actin</a:t>
          </a:r>
          <a:endParaRPr lang="zh-CN" altLang="en-US" sz="1200"/>
        </a:p>
      </xdr:txBody>
    </xdr:sp>
    <xdr:clientData/>
  </xdr:twoCellAnchor>
  <xdr:twoCellAnchor>
    <xdr:from>
      <xdr:col>8</xdr:col>
      <xdr:colOff>174492</xdr:colOff>
      <xdr:row>24</xdr:row>
      <xdr:rowOff>9030</xdr:rowOff>
    </xdr:from>
    <xdr:to>
      <xdr:col>11</xdr:col>
      <xdr:colOff>541007</xdr:colOff>
      <xdr:row>25</xdr:row>
      <xdr:rowOff>110769</xdr:rowOff>
    </xdr:to>
    <xdr:sp macro="" textlink="">
      <xdr:nvSpPr>
        <xdr:cNvPr id="17" name="TextBox 24">
          <a:extLst>
            <a:ext uri="{FF2B5EF4-FFF2-40B4-BE49-F238E27FC236}">
              <a16:creationId xmlns:a16="http://schemas.microsoft.com/office/drawing/2014/main" id="{00000000-0008-0000-2A00-000011000000}"/>
            </a:ext>
          </a:extLst>
        </xdr:cNvPr>
        <xdr:cNvSpPr txBox="1">
          <a:spLocks noChangeArrowheads="1"/>
        </xdr:cNvSpPr>
      </xdr:nvSpPr>
      <xdr:spPr bwMode="auto">
        <a:xfrm>
          <a:off x="5051292" y="4215270"/>
          <a:ext cx="219531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/>
            <a:t>actin</a:t>
          </a:r>
          <a:endParaRPr lang="zh-CN" altLang="en-US" sz="1200"/>
        </a:p>
      </xdr:txBody>
    </xdr:sp>
    <xdr:clientData/>
  </xdr:twoCellAnchor>
  <xdr:twoCellAnchor>
    <xdr:from>
      <xdr:col>2</xdr:col>
      <xdr:colOff>362889</xdr:colOff>
      <xdr:row>9</xdr:row>
      <xdr:rowOff>39549</xdr:rowOff>
    </xdr:from>
    <xdr:to>
      <xdr:col>4</xdr:col>
      <xdr:colOff>389185</xdr:colOff>
      <xdr:row>10</xdr:row>
      <xdr:rowOff>141288</xdr:rowOff>
    </xdr:to>
    <xdr:sp macro="" textlink="">
      <xdr:nvSpPr>
        <xdr:cNvPr id="18" name="文本框 19">
          <a:extLst>
            <a:ext uri="{FF2B5EF4-FFF2-40B4-BE49-F238E27FC236}">
              <a16:creationId xmlns:a16="http://schemas.microsoft.com/office/drawing/2014/main" id="{00000000-0008-0000-2A00-000012000000}"/>
            </a:ext>
          </a:extLst>
        </xdr:cNvPr>
        <xdr:cNvSpPr txBox="1"/>
      </xdr:nvSpPr>
      <xdr:spPr>
        <a:xfrm>
          <a:off x="1582089" y="1616889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346041</xdr:colOff>
      <xdr:row>10</xdr:row>
      <xdr:rowOff>7035</xdr:rowOff>
    </xdr:from>
    <xdr:to>
      <xdr:col>3</xdr:col>
      <xdr:colOff>454041</xdr:colOff>
      <xdr:row>10</xdr:row>
      <xdr:rowOff>7035</xdr:rowOff>
    </xdr:to>
    <xdr:cxnSp macro="">
      <xdr:nvCxnSpPr>
        <xdr:cNvPr id="19" name="直接连接符 18">
          <a:extLst>
            <a:ext uri="{FF2B5EF4-FFF2-40B4-BE49-F238E27FC236}">
              <a16:creationId xmlns:a16="http://schemas.microsoft.com/office/drawing/2014/main" id="{00000000-0008-0000-2A00-000013000000}"/>
            </a:ext>
          </a:extLst>
        </xdr:cNvPr>
        <xdr:cNvCxnSpPr>
          <a:cxnSpLocks/>
        </xdr:cNvCxnSpPr>
      </xdr:nvCxnSpPr>
      <xdr:spPr>
        <a:xfrm>
          <a:off x="2174841" y="1759635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362889</xdr:colOff>
      <xdr:row>13</xdr:row>
      <xdr:rowOff>165402</xdr:rowOff>
    </xdr:from>
    <xdr:to>
      <xdr:col>4</xdr:col>
      <xdr:colOff>389185</xdr:colOff>
      <xdr:row>15</xdr:row>
      <xdr:rowOff>91881</xdr:rowOff>
    </xdr:to>
    <xdr:sp macro="" textlink="">
      <xdr:nvSpPr>
        <xdr:cNvPr id="20" name="文本框 21">
          <a:extLst>
            <a:ext uri="{FF2B5EF4-FFF2-40B4-BE49-F238E27FC236}">
              <a16:creationId xmlns:a16="http://schemas.microsoft.com/office/drawing/2014/main" id="{00000000-0008-0000-2A00-000014000000}"/>
            </a:ext>
          </a:extLst>
        </xdr:cNvPr>
        <xdr:cNvSpPr txBox="1"/>
      </xdr:nvSpPr>
      <xdr:spPr>
        <a:xfrm>
          <a:off x="1582089" y="2443782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346041</xdr:colOff>
      <xdr:row>14</xdr:row>
      <xdr:rowOff>132888</xdr:rowOff>
    </xdr:from>
    <xdr:to>
      <xdr:col>3</xdr:col>
      <xdr:colOff>454041</xdr:colOff>
      <xdr:row>14</xdr:row>
      <xdr:rowOff>132888</xdr:rowOff>
    </xdr:to>
    <xdr:cxnSp macro="">
      <xdr:nvCxnSpPr>
        <xdr:cNvPr id="21" name="直接连接符 20">
          <a:extLst>
            <a:ext uri="{FF2B5EF4-FFF2-40B4-BE49-F238E27FC236}">
              <a16:creationId xmlns:a16="http://schemas.microsoft.com/office/drawing/2014/main" id="{00000000-0008-0000-2A00-000015000000}"/>
            </a:ext>
          </a:extLst>
        </xdr:cNvPr>
        <xdr:cNvCxnSpPr>
          <a:cxnSpLocks/>
        </xdr:cNvCxnSpPr>
      </xdr:nvCxnSpPr>
      <xdr:spPr>
        <a:xfrm>
          <a:off x="2174841" y="2586528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362889</xdr:colOff>
      <xdr:row>19</xdr:row>
      <xdr:rowOff>77291</xdr:rowOff>
    </xdr:from>
    <xdr:to>
      <xdr:col>4</xdr:col>
      <xdr:colOff>389185</xdr:colOff>
      <xdr:row>21</xdr:row>
      <xdr:rowOff>3770</xdr:rowOff>
    </xdr:to>
    <xdr:sp macro="" textlink="">
      <xdr:nvSpPr>
        <xdr:cNvPr id="22" name="文本框 23">
          <a:extLst>
            <a:ext uri="{FF2B5EF4-FFF2-40B4-BE49-F238E27FC236}">
              <a16:creationId xmlns:a16="http://schemas.microsoft.com/office/drawing/2014/main" id="{00000000-0008-0000-2A00-000016000000}"/>
            </a:ext>
          </a:extLst>
        </xdr:cNvPr>
        <xdr:cNvSpPr txBox="1"/>
      </xdr:nvSpPr>
      <xdr:spPr>
        <a:xfrm>
          <a:off x="1582089" y="3407231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346041</xdr:colOff>
      <xdr:row>20</xdr:row>
      <xdr:rowOff>44777</xdr:rowOff>
    </xdr:from>
    <xdr:to>
      <xdr:col>3</xdr:col>
      <xdr:colOff>454041</xdr:colOff>
      <xdr:row>20</xdr:row>
      <xdr:rowOff>44777</xdr:rowOff>
    </xdr:to>
    <xdr:cxnSp macro="">
      <xdr:nvCxnSpPr>
        <xdr:cNvPr id="23" name="直接连接符 22">
          <a:extLst>
            <a:ext uri="{FF2B5EF4-FFF2-40B4-BE49-F238E27FC236}">
              <a16:creationId xmlns:a16="http://schemas.microsoft.com/office/drawing/2014/main" id="{00000000-0008-0000-2A00-000017000000}"/>
            </a:ext>
          </a:extLst>
        </xdr:cNvPr>
        <xdr:cNvCxnSpPr>
          <a:cxnSpLocks/>
        </xdr:cNvCxnSpPr>
      </xdr:nvCxnSpPr>
      <xdr:spPr>
        <a:xfrm>
          <a:off x="2174841" y="3549977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362889</xdr:colOff>
      <xdr:row>25</xdr:row>
      <xdr:rowOff>41161</xdr:rowOff>
    </xdr:from>
    <xdr:to>
      <xdr:col>4</xdr:col>
      <xdr:colOff>389185</xdr:colOff>
      <xdr:row>26</xdr:row>
      <xdr:rowOff>142900</xdr:rowOff>
    </xdr:to>
    <xdr:sp macro="" textlink="">
      <xdr:nvSpPr>
        <xdr:cNvPr id="24" name="文本框 25">
          <a:extLst>
            <a:ext uri="{FF2B5EF4-FFF2-40B4-BE49-F238E27FC236}">
              <a16:creationId xmlns:a16="http://schemas.microsoft.com/office/drawing/2014/main" id="{00000000-0008-0000-2A00-000018000000}"/>
            </a:ext>
          </a:extLst>
        </xdr:cNvPr>
        <xdr:cNvSpPr txBox="1"/>
      </xdr:nvSpPr>
      <xdr:spPr>
        <a:xfrm>
          <a:off x="1582089" y="4422661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346041</xdr:colOff>
      <xdr:row>26</xdr:row>
      <xdr:rowOff>8647</xdr:rowOff>
    </xdr:from>
    <xdr:to>
      <xdr:col>3</xdr:col>
      <xdr:colOff>454041</xdr:colOff>
      <xdr:row>26</xdr:row>
      <xdr:rowOff>8647</xdr:rowOff>
    </xdr:to>
    <xdr:cxnSp macro="">
      <xdr:nvCxnSpPr>
        <xdr:cNvPr id="25" name="直接连接符 24">
          <a:extLst>
            <a:ext uri="{FF2B5EF4-FFF2-40B4-BE49-F238E27FC236}">
              <a16:creationId xmlns:a16="http://schemas.microsoft.com/office/drawing/2014/main" id="{00000000-0008-0000-2A00-000019000000}"/>
            </a:ext>
          </a:extLst>
        </xdr:cNvPr>
        <xdr:cNvCxnSpPr>
          <a:cxnSpLocks/>
        </xdr:cNvCxnSpPr>
      </xdr:nvCxnSpPr>
      <xdr:spPr>
        <a:xfrm>
          <a:off x="2174841" y="4565407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598177</xdr:colOff>
      <xdr:row>18</xdr:row>
      <xdr:rowOff>160949</xdr:rowOff>
    </xdr:from>
    <xdr:to>
      <xdr:col>8</xdr:col>
      <xdr:colOff>236816</xdr:colOff>
      <xdr:row>31</xdr:row>
      <xdr:rowOff>23411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98177" y="3315629"/>
          <a:ext cx="4515439" cy="21408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302804</xdr:colOff>
      <xdr:row>7</xdr:row>
      <xdr:rowOff>132449</xdr:rowOff>
    </xdr:from>
    <xdr:to>
      <xdr:col>7</xdr:col>
      <xdr:colOff>507052</xdr:colOff>
      <xdr:row>18</xdr:row>
      <xdr:rowOff>12752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522004" y="1359269"/>
          <a:ext cx="3252248" cy="18081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447110</xdr:colOff>
      <xdr:row>3</xdr:row>
      <xdr:rowOff>122376</xdr:rowOff>
    </xdr:from>
    <xdr:to>
      <xdr:col>5</xdr:col>
      <xdr:colOff>164535</xdr:colOff>
      <xdr:row>3</xdr:row>
      <xdr:rowOff>122376</xdr:rowOff>
    </xdr:to>
    <xdr:cxnSp macro="">
      <xdr:nvCxnSpPr>
        <xdr:cNvPr id="4" name="直接连接符 3">
          <a:extLst>
            <a:ext uri="{FF2B5EF4-FFF2-40B4-BE49-F238E27FC236}">
              <a16:creationId xmlns:a16="http://schemas.microsoft.com/office/drawing/2014/main" id="{00000000-0008-0000-2B00-000004000000}"/>
            </a:ext>
          </a:extLst>
        </xdr:cNvPr>
        <xdr:cNvCxnSpPr/>
      </xdr:nvCxnSpPr>
      <xdr:spPr>
        <a:xfrm>
          <a:off x="2275910" y="648156"/>
          <a:ext cx="9366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573651</xdr:colOff>
      <xdr:row>3</xdr:row>
      <xdr:rowOff>124089</xdr:rowOff>
    </xdr:from>
    <xdr:to>
      <xdr:col>7</xdr:col>
      <xdr:colOff>291076</xdr:colOff>
      <xdr:row>3</xdr:row>
      <xdr:rowOff>124089</xdr:rowOff>
    </xdr:to>
    <xdr:cxnSp macro="">
      <xdr:nvCxnSpPr>
        <xdr:cNvPr id="5" name="直接连接符 4">
          <a:extLst>
            <a:ext uri="{FF2B5EF4-FFF2-40B4-BE49-F238E27FC236}">
              <a16:creationId xmlns:a16="http://schemas.microsoft.com/office/drawing/2014/main" id="{00000000-0008-0000-2B00-000005000000}"/>
            </a:ext>
          </a:extLst>
        </xdr:cNvPr>
        <xdr:cNvCxnSpPr/>
      </xdr:nvCxnSpPr>
      <xdr:spPr>
        <a:xfrm>
          <a:off x="3621651" y="649869"/>
          <a:ext cx="9366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558235</xdr:colOff>
      <xdr:row>2</xdr:row>
      <xdr:rowOff>0</xdr:rowOff>
    </xdr:from>
    <xdr:to>
      <xdr:col>5</xdr:col>
      <xdr:colOff>202635</xdr:colOff>
      <xdr:row>3</xdr:row>
      <xdr:rowOff>101739</xdr:rowOff>
    </xdr:to>
    <xdr:sp macro="" textlink="">
      <xdr:nvSpPr>
        <xdr:cNvPr id="6" name="TextBox 18">
          <a:extLst>
            <a:ext uri="{FF2B5EF4-FFF2-40B4-BE49-F238E27FC236}">
              <a16:creationId xmlns:a16="http://schemas.microsoft.com/office/drawing/2014/main" id="{00000000-0008-0000-2B00-000006000000}"/>
            </a:ext>
          </a:extLst>
        </xdr:cNvPr>
        <xdr:cNvSpPr txBox="1">
          <a:spLocks noChangeArrowheads="1"/>
        </xdr:cNvSpPr>
      </xdr:nvSpPr>
      <xdr:spPr bwMode="auto">
        <a:xfrm>
          <a:off x="2387035" y="350520"/>
          <a:ext cx="863600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Octamer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226692</xdr:colOff>
      <xdr:row>2</xdr:row>
      <xdr:rowOff>5105</xdr:rowOff>
    </xdr:from>
    <xdr:to>
      <xdr:col>7</xdr:col>
      <xdr:colOff>480692</xdr:colOff>
      <xdr:row>3</xdr:row>
      <xdr:rowOff>106844</xdr:rowOff>
    </xdr:to>
    <xdr:sp macro="" textlink="">
      <xdr:nvSpPr>
        <xdr:cNvPr id="7" name="TextBox 19">
          <a:extLst>
            <a:ext uri="{FF2B5EF4-FFF2-40B4-BE49-F238E27FC236}">
              <a16:creationId xmlns:a16="http://schemas.microsoft.com/office/drawing/2014/main" id="{00000000-0008-0000-2B00-000007000000}"/>
            </a:ext>
          </a:extLst>
        </xdr:cNvPr>
        <xdr:cNvSpPr txBox="1">
          <a:spLocks noChangeArrowheads="1"/>
        </xdr:cNvSpPr>
      </xdr:nvSpPr>
      <xdr:spPr bwMode="auto">
        <a:xfrm>
          <a:off x="3884292" y="355625"/>
          <a:ext cx="863600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MYCN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492546</xdr:colOff>
      <xdr:row>4</xdr:row>
      <xdr:rowOff>32366</xdr:rowOff>
    </xdr:from>
    <xdr:to>
      <xdr:col>5</xdr:col>
      <xdr:colOff>483848</xdr:colOff>
      <xdr:row>5</xdr:row>
      <xdr:rowOff>118716</xdr:rowOff>
    </xdr:to>
    <xdr:sp macro="" textlink="">
      <xdr:nvSpPr>
        <xdr:cNvPr id="8" name="TextBox 22">
          <a:extLst>
            <a:ext uri="{FF2B5EF4-FFF2-40B4-BE49-F238E27FC236}">
              <a16:creationId xmlns:a16="http://schemas.microsoft.com/office/drawing/2014/main" id="{00000000-0008-0000-2B00-000008000000}"/>
            </a:ext>
          </a:extLst>
        </xdr:cNvPr>
        <xdr:cNvSpPr txBox="1">
          <a:spLocks noChangeArrowheads="1"/>
        </xdr:cNvSpPr>
      </xdr:nvSpPr>
      <xdr:spPr bwMode="auto">
        <a:xfrm rot="18968416">
          <a:off x="2321346" y="733406"/>
          <a:ext cx="1210502" cy="261610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100">
              <a:latin typeface="Arial" panose="020B0604020202020204" pitchFamily="34" charset="0"/>
              <a:cs typeface="Arial" panose="020B0604020202020204" pitchFamily="34" charset="0"/>
            </a:rPr>
            <a:t>PRC2 WT</a:t>
          </a:r>
          <a:endParaRPr lang="zh-CN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264696</xdr:colOff>
      <xdr:row>4</xdr:row>
      <xdr:rowOff>92645</xdr:rowOff>
    </xdr:from>
    <xdr:to>
      <xdr:col>6</xdr:col>
      <xdr:colOff>59943</xdr:colOff>
      <xdr:row>6</xdr:row>
      <xdr:rowOff>3735</xdr:rowOff>
    </xdr:to>
    <xdr:sp macro="" textlink="">
      <xdr:nvSpPr>
        <xdr:cNvPr id="9" name="TextBox 23">
          <a:extLst>
            <a:ext uri="{FF2B5EF4-FFF2-40B4-BE49-F238E27FC236}">
              <a16:creationId xmlns:a16="http://schemas.microsoft.com/office/drawing/2014/main" id="{00000000-0008-0000-2B00-000009000000}"/>
            </a:ext>
          </a:extLst>
        </xdr:cNvPr>
        <xdr:cNvSpPr txBox="1">
          <a:spLocks noChangeArrowheads="1"/>
        </xdr:cNvSpPr>
      </xdr:nvSpPr>
      <xdr:spPr bwMode="auto">
        <a:xfrm rot="18968416">
          <a:off x="2703096" y="793685"/>
          <a:ext cx="1014447" cy="261610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100">
              <a:latin typeface="Arial" panose="020B0604020202020204" pitchFamily="34" charset="0"/>
              <a:cs typeface="Arial" panose="020B0604020202020204" pitchFamily="34" charset="0"/>
            </a:rPr>
            <a:t>PRC2 MT</a:t>
          </a:r>
          <a:endParaRPr lang="zh-CN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558142</xdr:colOff>
      <xdr:row>4</xdr:row>
      <xdr:rowOff>83454</xdr:rowOff>
    </xdr:from>
    <xdr:to>
      <xdr:col>7</xdr:col>
      <xdr:colOff>455538</xdr:colOff>
      <xdr:row>5</xdr:row>
      <xdr:rowOff>169804</xdr:rowOff>
    </xdr:to>
    <xdr:sp macro="" textlink="">
      <xdr:nvSpPr>
        <xdr:cNvPr id="10" name="TextBox 24">
          <a:extLst>
            <a:ext uri="{FF2B5EF4-FFF2-40B4-BE49-F238E27FC236}">
              <a16:creationId xmlns:a16="http://schemas.microsoft.com/office/drawing/2014/main" id="{00000000-0008-0000-2B00-00000A000000}"/>
            </a:ext>
          </a:extLst>
        </xdr:cNvPr>
        <xdr:cNvSpPr txBox="1">
          <a:spLocks noChangeArrowheads="1"/>
        </xdr:cNvSpPr>
      </xdr:nvSpPr>
      <xdr:spPr bwMode="auto">
        <a:xfrm rot="18968416">
          <a:off x="3606142" y="784494"/>
          <a:ext cx="1116596" cy="261610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100">
              <a:latin typeface="Arial" panose="020B0604020202020204" pitchFamily="34" charset="0"/>
              <a:cs typeface="Arial" panose="020B0604020202020204" pitchFamily="34" charset="0"/>
            </a:rPr>
            <a:t>PRC2 WT</a:t>
          </a:r>
          <a:endParaRPr lang="zh-CN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243425</xdr:colOff>
      <xdr:row>4</xdr:row>
      <xdr:rowOff>60613</xdr:rowOff>
    </xdr:from>
    <xdr:to>
      <xdr:col>8</xdr:col>
      <xdr:colOff>178985</xdr:colOff>
      <xdr:row>5</xdr:row>
      <xdr:rowOff>146963</xdr:rowOff>
    </xdr:to>
    <xdr:sp macro="" textlink="">
      <xdr:nvSpPr>
        <xdr:cNvPr id="11" name="TextBox 25">
          <a:extLst>
            <a:ext uri="{FF2B5EF4-FFF2-40B4-BE49-F238E27FC236}">
              <a16:creationId xmlns:a16="http://schemas.microsoft.com/office/drawing/2014/main" id="{00000000-0008-0000-2B00-00000B000000}"/>
            </a:ext>
          </a:extLst>
        </xdr:cNvPr>
        <xdr:cNvSpPr txBox="1">
          <a:spLocks noChangeArrowheads="1"/>
        </xdr:cNvSpPr>
      </xdr:nvSpPr>
      <xdr:spPr bwMode="auto">
        <a:xfrm rot="18968416">
          <a:off x="3901025" y="761653"/>
          <a:ext cx="1154760" cy="261610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100">
              <a:latin typeface="Arial" panose="020B0604020202020204" pitchFamily="34" charset="0"/>
              <a:cs typeface="Arial" panose="020B0604020202020204" pitchFamily="34" charset="0"/>
            </a:rPr>
            <a:t>PRC2 MT</a:t>
          </a:r>
          <a:endParaRPr lang="zh-CN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209584</xdr:colOff>
      <xdr:row>4</xdr:row>
      <xdr:rowOff>142504</xdr:rowOff>
    </xdr:from>
    <xdr:to>
      <xdr:col>4</xdr:col>
      <xdr:colOff>392147</xdr:colOff>
      <xdr:row>6</xdr:row>
      <xdr:rowOff>52334</xdr:rowOff>
    </xdr:to>
    <xdr:sp macro="" textlink="">
      <xdr:nvSpPr>
        <xdr:cNvPr id="12" name="TextBox 28">
          <a:extLst>
            <a:ext uri="{FF2B5EF4-FFF2-40B4-BE49-F238E27FC236}">
              <a16:creationId xmlns:a16="http://schemas.microsoft.com/office/drawing/2014/main" id="{00000000-0008-0000-2B00-00000C000000}"/>
            </a:ext>
          </a:extLst>
        </xdr:cNvPr>
        <xdr:cNvSpPr txBox="1">
          <a:spLocks noChangeArrowheads="1"/>
        </xdr:cNvSpPr>
      </xdr:nvSpPr>
      <xdr:spPr bwMode="auto">
        <a:xfrm rot="18968416">
          <a:off x="2038384" y="843544"/>
          <a:ext cx="792163" cy="260350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100">
              <a:latin typeface="Arial" panose="020B0604020202020204" pitchFamily="34" charset="0"/>
              <a:cs typeface="Arial" panose="020B0604020202020204" pitchFamily="34" charset="0"/>
            </a:rPr>
            <a:t>Ctrl</a:t>
          </a:r>
          <a:endParaRPr lang="zh-CN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300072</xdr:colOff>
      <xdr:row>4</xdr:row>
      <xdr:rowOff>169492</xdr:rowOff>
    </xdr:from>
    <xdr:to>
      <xdr:col>6</xdr:col>
      <xdr:colOff>482634</xdr:colOff>
      <xdr:row>6</xdr:row>
      <xdr:rowOff>80909</xdr:rowOff>
    </xdr:to>
    <xdr:sp macro="" textlink="">
      <xdr:nvSpPr>
        <xdr:cNvPr id="13" name="TextBox 29">
          <a:extLst>
            <a:ext uri="{FF2B5EF4-FFF2-40B4-BE49-F238E27FC236}">
              <a16:creationId xmlns:a16="http://schemas.microsoft.com/office/drawing/2014/main" id="{00000000-0008-0000-2B00-00000D000000}"/>
            </a:ext>
          </a:extLst>
        </xdr:cNvPr>
        <xdr:cNvSpPr txBox="1">
          <a:spLocks noChangeArrowheads="1"/>
        </xdr:cNvSpPr>
      </xdr:nvSpPr>
      <xdr:spPr bwMode="auto">
        <a:xfrm rot="18968416">
          <a:off x="3348072" y="870532"/>
          <a:ext cx="792162" cy="261937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100">
              <a:latin typeface="Arial" panose="020B0604020202020204" pitchFamily="34" charset="0"/>
              <a:cs typeface="Arial" panose="020B0604020202020204" pitchFamily="34" charset="0"/>
            </a:rPr>
            <a:t>Ctrl</a:t>
          </a:r>
          <a:endParaRPr lang="zh-CN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223667</xdr:colOff>
      <xdr:row>10</xdr:row>
      <xdr:rowOff>74212</xdr:rowOff>
    </xdr:from>
    <xdr:to>
      <xdr:col>3</xdr:col>
      <xdr:colOff>249963</xdr:colOff>
      <xdr:row>12</xdr:row>
      <xdr:rowOff>691</xdr:rowOff>
    </xdr:to>
    <xdr:sp macro="" textlink="">
      <xdr:nvSpPr>
        <xdr:cNvPr id="14" name="文本框 26">
          <a:extLst>
            <a:ext uri="{FF2B5EF4-FFF2-40B4-BE49-F238E27FC236}">
              <a16:creationId xmlns:a16="http://schemas.microsoft.com/office/drawing/2014/main" id="{00000000-0008-0000-2B00-00000E000000}"/>
            </a:ext>
          </a:extLst>
        </xdr:cNvPr>
        <xdr:cNvSpPr txBox="1"/>
      </xdr:nvSpPr>
      <xdr:spPr>
        <a:xfrm>
          <a:off x="833267" y="1826812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206819</xdr:colOff>
      <xdr:row>11</xdr:row>
      <xdr:rowOff>41698</xdr:rowOff>
    </xdr:from>
    <xdr:to>
      <xdr:col>2</xdr:col>
      <xdr:colOff>314819</xdr:colOff>
      <xdr:row>11</xdr:row>
      <xdr:rowOff>41698</xdr:rowOff>
    </xdr:to>
    <xdr:cxnSp macro="">
      <xdr:nvCxnSpPr>
        <xdr:cNvPr id="15" name="直接连接符 14">
          <a:extLst>
            <a:ext uri="{FF2B5EF4-FFF2-40B4-BE49-F238E27FC236}">
              <a16:creationId xmlns:a16="http://schemas.microsoft.com/office/drawing/2014/main" id="{00000000-0008-0000-2B00-00000F000000}"/>
            </a:ext>
          </a:extLst>
        </xdr:cNvPr>
        <xdr:cNvCxnSpPr>
          <a:cxnSpLocks/>
        </xdr:cNvCxnSpPr>
      </xdr:nvCxnSpPr>
      <xdr:spPr>
        <a:xfrm>
          <a:off x="1426019" y="1969558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223667</xdr:colOff>
      <xdr:row>12</xdr:row>
      <xdr:rowOff>691</xdr:rowOff>
    </xdr:from>
    <xdr:to>
      <xdr:col>3</xdr:col>
      <xdr:colOff>249963</xdr:colOff>
      <xdr:row>13</xdr:row>
      <xdr:rowOff>102430</xdr:rowOff>
    </xdr:to>
    <xdr:sp macro="" textlink="">
      <xdr:nvSpPr>
        <xdr:cNvPr id="16" name="文本框 28">
          <a:extLst>
            <a:ext uri="{FF2B5EF4-FFF2-40B4-BE49-F238E27FC236}">
              <a16:creationId xmlns:a16="http://schemas.microsoft.com/office/drawing/2014/main" id="{00000000-0008-0000-2B00-000010000000}"/>
            </a:ext>
          </a:extLst>
        </xdr:cNvPr>
        <xdr:cNvSpPr txBox="1"/>
      </xdr:nvSpPr>
      <xdr:spPr>
        <a:xfrm>
          <a:off x="833267" y="2103811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206819</xdr:colOff>
      <xdr:row>12</xdr:row>
      <xdr:rowOff>143437</xdr:rowOff>
    </xdr:from>
    <xdr:to>
      <xdr:col>2</xdr:col>
      <xdr:colOff>314819</xdr:colOff>
      <xdr:row>12</xdr:row>
      <xdr:rowOff>143437</xdr:rowOff>
    </xdr:to>
    <xdr:cxnSp macro="">
      <xdr:nvCxnSpPr>
        <xdr:cNvPr id="17" name="直接连接符 16">
          <a:extLst>
            <a:ext uri="{FF2B5EF4-FFF2-40B4-BE49-F238E27FC236}">
              <a16:creationId xmlns:a16="http://schemas.microsoft.com/office/drawing/2014/main" id="{00000000-0008-0000-2B00-000011000000}"/>
            </a:ext>
          </a:extLst>
        </xdr:cNvPr>
        <xdr:cNvCxnSpPr>
          <a:cxnSpLocks/>
        </xdr:cNvCxnSpPr>
      </xdr:nvCxnSpPr>
      <xdr:spPr>
        <a:xfrm>
          <a:off x="1426019" y="2246557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203581</xdr:colOff>
      <xdr:row>15</xdr:row>
      <xdr:rowOff>45810</xdr:rowOff>
    </xdr:from>
    <xdr:to>
      <xdr:col>3</xdr:col>
      <xdr:colOff>229877</xdr:colOff>
      <xdr:row>16</xdr:row>
      <xdr:rowOff>147549</xdr:rowOff>
    </xdr:to>
    <xdr:sp macro="" textlink="">
      <xdr:nvSpPr>
        <xdr:cNvPr id="18" name="文本框 30">
          <a:extLst>
            <a:ext uri="{FF2B5EF4-FFF2-40B4-BE49-F238E27FC236}">
              <a16:creationId xmlns:a16="http://schemas.microsoft.com/office/drawing/2014/main" id="{00000000-0008-0000-2B00-000012000000}"/>
            </a:ext>
          </a:extLst>
        </xdr:cNvPr>
        <xdr:cNvSpPr txBox="1"/>
      </xdr:nvSpPr>
      <xdr:spPr>
        <a:xfrm>
          <a:off x="813181" y="2674710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186733</xdr:colOff>
      <xdr:row>16</xdr:row>
      <xdr:rowOff>13296</xdr:rowOff>
    </xdr:from>
    <xdr:to>
      <xdr:col>2</xdr:col>
      <xdr:colOff>294733</xdr:colOff>
      <xdr:row>16</xdr:row>
      <xdr:rowOff>13296</xdr:rowOff>
    </xdr:to>
    <xdr:cxnSp macro="">
      <xdr:nvCxnSpPr>
        <xdr:cNvPr id="19" name="直接连接符 18">
          <a:extLst>
            <a:ext uri="{FF2B5EF4-FFF2-40B4-BE49-F238E27FC236}">
              <a16:creationId xmlns:a16="http://schemas.microsoft.com/office/drawing/2014/main" id="{00000000-0008-0000-2B00-000013000000}"/>
            </a:ext>
          </a:extLst>
        </xdr:cNvPr>
        <xdr:cNvCxnSpPr>
          <a:cxnSpLocks/>
        </xdr:cNvCxnSpPr>
      </xdr:nvCxnSpPr>
      <xdr:spPr>
        <a:xfrm>
          <a:off x="1405933" y="2817456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203581</xdr:colOff>
      <xdr:row>13</xdr:row>
      <xdr:rowOff>154474</xdr:rowOff>
    </xdr:from>
    <xdr:to>
      <xdr:col>3</xdr:col>
      <xdr:colOff>229877</xdr:colOff>
      <xdr:row>15</xdr:row>
      <xdr:rowOff>80953</xdr:rowOff>
    </xdr:to>
    <xdr:sp macro="" textlink="">
      <xdr:nvSpPr>
        <xdr:cNvPr id="20" name="文本框 32">
          <a:extLst>
            <a:ext uri="{FF2B5EF4-FFF2-40B4-BE49-F238E27FC236}">
              <a16:creationId xmlns:a16="http://schemas.microsoft.com/office/drawing/2014/main" id="{00000000-0008-0000-2B00-000014000000}"/>
            </a:ext>
          </a:extLst>
        </xdr:cNvPr>
        <xdr:cNvSpPr txBox="1"/>
      </xdr:nvSpPr>
      <xdr:spPr>
        <a:xfrm>
          <a:off x="813181" y="2432854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186733</xdr:colOff>
      <xdr:row>14</xdr:row>
      <xdr:rowOff>121960</xdr:rowOff>
    </xdr:from>
    <xdr:to>
      <xdr:col>2</xdr:col>
      <xdr:colOff>294733</xdr:colOff>
      <xdr:row>14</xdr:row>
      <xdr:rowOff>121960</xdr:rowOff>
    </xdr:to>
    <xdr:cxnSp macro="">
      <xdr:nvCxnSpPr>
        <xdr:cNvPr id="21" name="直接连接符 20">
          <a:extLst>
            <a:ext uri="{FF2B5EF4-FFF2-40B4-BE49-F238E27FC236}">
              <a16:creationId xmlns:a16="http://schemas.microsoft.com/office/drawing/2014/main" id="{00000000-0008-0000-2B00-000015000000}"/>
            </a:ext>
          </a:extLst>
        </xdr:cNvPr>
        <xdr:cNvCxnSpPr>
          <a:cxnSpLocks/>
        </xdr:cNvCxnSpPr>
      </xdr:nvCxnSpPr>
      <xdr:spPr>
        <a:xfrm>
          <a:off x="1405933" y="2575600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3710</xdr:colOff>
      <xdr:row>20</xdr:row>
      <xdr:rowOff>123702</xdr:rowOff>
    </xdr:from>
    <xdr:to>
      <xdr:col>2</xdr:col>
      <xdr:colOff>30006</xdr:colOff>
      <xdr:row>22</xdr:row>
      <xdr:rowOff>50181</xdr:rowOff>
    </xdr:to>
    <xdr:sp macro="" textlink="">
      <xdr:nvSpPr>
        <xdr:cNvPr id="22" name="文本框 36">
          <a:extLst>
            <a:ext uri="{FF2B5EF4-FFF2-40B4-BE49-F238E27FC236}">
              <a16:creationId xmlns:a16="http://schemas.microsoft.com/office/drawing/2014/main" id="{00000000-0008-0000-2B00-000016000000}"/>
            </a:ext>
          </a:extLst>
        </xdr:cNvPr>
        <xdr:cNvSpPr txBox="1"/>
      </xdr:nvSpPr>
      <xdr:spPr>
        <a:xfrm>
          <a:off x="3710" y="3628902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596462</xdr:colOff>
      <xdr:row>21</xdr:row>
      <xdr:rowOff>91188</xdr:rowOff>
    </xdr:from>
    <xdr:to>
      <xdr:col>1</xdr:col>
      <xdr:colOff>94862</xdr:colOff>
      <xdr:row>21</xdr:row>
      <xdr:rowOff>91188</xdr:rowOff>
    </xdr:to>
    <xdr:cxnSp macro="">
      <xdr:nvCxnSpPr>
        <xdr:cNvPr id="23" name="直接连接符 22">
          <a:extLst>
            <a:ext uri="{FF2B5EF4-FFF2-40B4-BE49-F238E27FC236}">
              <a16:creationId xmlns:a16="http://schemas.microsoft.com/office/drawing/2014/main" id="{00000000-0008-0000-2B00-000017000000}"/>
            </a:ext>
          </a:extLst>
        </xdr:cNvPr>
        <xdr:cNvCxnSpPr>
          <a:cxnSpLocks/>
        </xdr:cNvCxnSpPr>
      </xdr:nvCxnSpPr>
      <xdr:spPr>
        <a:xfrm>
          <a:off x="596462" y="3771648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3710</xdr:colOff>
      <xdr:row>22</xdr:row>
      <xdr:rowOff>122495</xdr:rowOff>
    </xdr:from>
    <xdr:to>
      <xdr:col>2</xdr:col>
      <xdr:colOff>30006</xdr:colOff>
      <xdr:row>24</xdr:row>
      <xdr:rowOff>48974</xdr:rowOff>
    </xdr:to>
    <xdr:sp macro="" textlink="">
      <xdr:nvSpPr>
        <xdr:cNvPr id="24" name="文本框 38">
          <a:extLst>
            <a:ext uri="{FF2B5EF4-FFF2-40B4-BE49-F238E27FC236}">
              <a16:creationId xmlns:a16="http://schemas.microsoft.com/office/drawing/2014/main" id="{00000000-0008-0000-2B00-000018000000}"/>
            </a:ext>
          </a:extLst>
        </xdr:cNvPr>
        <xdr:cNvSpPr txBox="1"/>
      </xdr:nvSpPr>
      <xdr:spPr>
        <a:xfrm>
          <a:off x="3710" y="3978215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596462</xdr:colOff>
      <xdr:row>23</xdr:row>
      <xdr:rowOff>89981</xdr:rowOff>
    </xdr:from>
    <xdr:to>
      <xdr:col>1</xdr:col>
      <xdr:colOff>94862</xdr:colOff>
      <xdr:row>23</xdr:row>
      <xdr:rowOff>89981</xdr:rowOff>
    </xdr:to>
    <xdr:cxnSp macro="">
      <xdr:nvCxnSpPr>
        <xdr:cNvPr id="25" name="直接连接符 24">
          <a:extLst>
            <a:ext uri="{FF2B5EF4-FFF2-40B4-BE49-F238E27FC236}">
              <a16:creationId xmlns:a16="http://schemas.microsoft.com/office/drawing/2014/main" id="{00000000-0008-0000-2B00-000019000000}"/>
            </a:ext>
          </a:extLst>
        </xdr:cNvPr>
        <xdr:cNvCxnSpPr>
          <a:cxnSpLocks/>
        </xdr:cNvCxnSpPr>
      </xdr:nvCxnSpPr>
      <xdr:spPr>
        <a:xfrm>
          <a:off x="596462" y="4120961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3710</xdr:colOff>
      <xdr:row>24</xdr:row>
      <xdr:rowOff>23290</xdr:rowOff>
    </xdr:from>
    <xdr:to>
      <xdr:col>2</xdr:col>
      <xdr:colOff>30006</xdr:colOff>
      <xdr:row>25</xdr:row>
      <xdr:rowOff>125029</xdr:rowOff>
    </xdr:to>
    <xdr:sp macro="" textlink="">
      <xdr:nvSpPr>
        <xdr:cNvPr id="26" name="文本框 40">
          <a:extLst>
            <a:ext uri="{FF2B5EF4-FFF2-40B4-BE49-F238E27FC236}">
              <a16:creationId xmlns:a16="http://schemas.microsoft.com/office/drawing/2014/main" id="{00000000-0008-0000-2B00-00001A000000}"/>
            </a:ext>
          </a:extLst>
        </xdr:cNvPr>
        <xdr:cNvSpPr txBox="1"/>
      </xdr:nvSpPr>
      <xdr:spPr>
        <a:xfrm>
          <a:off x="3710" y="4229530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596462</xdr:colOff>
      <xdr:row>24</xdr:row>
      <xdr:rowOff>166036</xdr:rowOff>
    </xdr:from>
    <xdr:to>
      <xdr:col>1</xdr:col>
      <xdr:colOff>94862</xdr:colOff>
      <xdr:row>24</xdr:row>
      <xdr:rowOff>166036</xdr:rowOff>
    </xdr:to>
    <xdr:cxnSp macro="">
      <xdr:nvCxnSpPr>
        <xdr:cNvPr id="27" name="直接连接符 26">
          <a:extLst>
            <a:ext uri="{FF2B5EF4-FFF2-40B4-BE49-F238E27FC236}">
              <a16:creationId xmlns:a16="http://schemas.microsoft.com/office/drawing/2014/main" id="{00000000-0008-0000-2B00-00001B000000}"/>
            </a:ext>
          </a:extLst>
        </xdr:cNvPr>
        <xdr:cNvCxnSpPr>
          <a:cxnSpLocks/>
        </xdr:cNvCxnSpPr>
      </xdr:nvCxnSpPr>
      <xdr:spPr>
        <a:xfrm>
          <a:off x="596462" y="4372276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27</xdr:row>
      <xdr:rowOff>54105</xdr:rowOff>
    </xdr:from>
    <xdr:to>
      <xdr:col>2</xdr:col>
      <xdr:colOff>26296</xdr:colOff>
      <xdr:row>28</xdr:row>
      <xdr:rowOff>155844</xdr:rowOff>
    </xdr:to>
    <xdr:sp macro="" textlink="">
      <xdr:nvSpPr>
        <xdr:cNvPr id="28" name="文本框 42">
          <a:extLst>
            <a:ext uri="{FF2B5EF4-FFF2-40B4-BE49-F238E27FC236}">
              <a16:creationId xmlns:a16="http://schemas.microsoft.com/office/drawing/2014/main" id="{00000000-0008-0000-2B00-00001C000000}"/>
            </a:ext>
          </a:extLst>
        </xdr:cNvPr>
        <xdr:cNvSpPr txBox="1"/>
      </xdr:nvSpPr>
      <xdr:spPr>
        <a:xfrm>
          <a:off x="0" y="4786125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592752</xdr:colOff>
      <xdr:row>28</xdr:row>
      <xdr:rowOff>21591</xdr:rowOff>
    </xdr:from>
    <xdr:to>
      <xdr:col>1</xdr:col>
      <xdr:colOff>91152</xdr:colOff>
      <xdr:row>28</xdr:row>
      <xdr:rowOff>21591</xdr:rowOff>
    </xdr:to>
    <xdr:cxnSp macro="">
      <xdr:nvCxnSpPr>
        <xdr:cNvPr id="29" name="直接连接符 28">
          <a:extLst>
            <a:ext uri="{FF2B5EF4-FFF2-40B4-BE49-F238E27FC236}">
              <a16:creationId xmlns:a16="http://schemas.microsoft.com/office/drawing/2014/main" id="{00000000-0008-0000-2B00-00001D000000}"/>
            </a:ext>
          </a:extLst>
        </xdr:cNvPr>
        <xdr:cNvCxnSpPr>
          <a:cxnSpLocks/>
        </xdr:cNvCxnSpPr>
      </xdr:nvCxnSpPr>
      <xdr:spPr>
        <a:xfrm>
          <a:off x="592752" y="4928871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25</xdr:row>
      <xdr:rowOff>162769</xdr:rowOff>
    </xdr:from>
    <xdr:to>
      <xdr:col>2</xdr:col>
      <xdr:colOff>26296</xdr:colOff>
      <xdr:row>27</xdr:row>
      <xdr:rowOff>89248</xdr:rowOff>
    </xdr:to>
    <xdr:sp macro="" textlink="">
      <xdr:nvSpPr>
        <xdr:cNvPr id="30" name="文本框 44">
          <a:extLst>
            <a:ext uri="{FF2B5EF4-FFF2-40B4-BE49-F238E27FC236}">
              <a16:creationId xmlns:a16="http://schemas.microsoft.com/office/drawing/2014/main" id="{00000000-0008-0000-2B00-00001E000000}"/>
            </a:ext>
          </a:extLst>
        </xdr:cNvPr>
        <xdr:cNvSpPr txBox="1"/>
      </xdr:nvSpPr>
      <xdr:spPr>
        <a:xfrm>
          <a:off x="0" y="4544269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592752</xdr:colOff>
      <xdr:row>26</xdr:row>
      <xdr:rowOff>130255</xdr:rowOff>
    </xdr:from>
    <xdr:to>
      <xdr:col>1</xdr:col>
      <xdr:colOff>91152</xdr:colOff>
      <xdr:row>26</xdr:row>
      <xdr:rowOff>130255</xdr:rowOff>
    </xdr:to>
    <xdr:cxnSp macro="">
      <xdr:nvCxnSpPr>
        <xdr:cNvPr id="31" name="直接连接符 30">
          <a:extLst>
            <a:ext uri="{FF2B5EF4-FFF2-40B4-BE49-F238E27FC236}">
              <a16:creationId xmlns:a16="http://schemas.microsoft.com/office/drawing/2014/main" id="{00000000-0008-0000-2B00-00001F000000}"/>
            </a:ext>
          </a:extLst>
        </xdr:cNvPr>
        <xdr:cNvCxnSpPr>
          <a:cxnSpLocks/>
        </xdr:cNvCxnSpPr>
      </xdr:nvCxnSpPr>
      <xdr:spPr>
        <a:xfrm>
          <a:off x="592752" y="4687015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487950</xdr:colOff>
      <xdr:row>9</xdr:row>
      <xdr:rowOff>148797</xdr:rowOff>
    </xdr:from>
    <xdr:to>
      <xdr:col>9</xdr:col>
      <xdr:colOff>132350</xdr:colOff>
      <xdr:row>11</xdr:row>
      <xdr:rowOff>76364</xdr:rowOff>
    </xdr:to>
    <xdr:sp macro="" textlink="">
      <xdr:nvSpPr>
        <xdr:cNvPr id="32" name="TextBox 19">
          <a:extLst>
            <a:ext uri="{FF2B5EF4-FFF2-40B4-BE49-F238E27FC236}">
              <a16:creationId xmlns:a16="http://schemas.microsoft.com/office/drawing/2014/main" id="{F2827261-3F73-4CB1-B2FF-1626C5F7ECDD}"/>
            </a:ext>
          </a:extLst>
        </xdr:cNvPr>
        <xdr:cNvSpPr txBox="1">
          <a:spLocks noChangeArrowheads="1"/>
        </xdr:cNvSpPr>
      </xdr:nvSpPr>
      <xdr:spPr bwMode="auto">
        <a:xfrm>
          <a:off x="4755150" y="1716340"/>
          <a:ext cx="863600" cy="275910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*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531492</xdr:colOff>
      <xdr:row>15</xdr:row>
      <xdr:rowOff>7283</xdr:rowOff>
    </xdr:from>
    <xdr:to>
      <xdr:col>10</xdr:col>
      <xdr:colOff>141514</xdr:colOff>
      <xdr:row>16</xdr:row>
      <xdr:rowOff>102480</xdr:rowOff>
    </xdr:to>
    <xdr:sp macro="" textlink="">
      <xdr:nvSpPr>
        <xdr:cNvPr id="33" name="TextBox 19">
          <a:extLst>
            <a:ext uri="{FF2B5EF4-FFF2-40B4-BE49-F238E27FC236}">
              <a16:creationId xmlns:a16="http://schemas.microsoft.com/office/drawing/2014/main" id="{C71C1E13-545C-44FE-B9EA-9F5FC1331553}"/>
            </a:ext>
          </a:extLst>
        </xdr:cNvPr>
        <xdr:cNvSpPr txBox="1">
          <a:spLocks noChangeArrowheads="1"/>
        </xdr:cNvSpPr>
      </xdr:nvSpPr>
      <xdr:spPr bwMode="auto">
        <a:xfrm>
          <a:off x="4798692" y="2619854"/>
          <a:ext cx="1438822" cy="26936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aseline="300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H-Octamer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346434</xdr:colOff>
      <xdr:row>20</xdr:row>
      <xdr:rowOff>29053</xdr:rowOff>
    </xdr:from>
    <xdr:to>
      <xdr:col>10</xdr:col>
      <xdr:colOff>566056</xdr:colOff>
      <xdr:row>21</xdr:row>
      <xdr:rowOff>124251</xdr:rowOff>
    </xdr:to>
    <xdr:sp macro="" textlink="">
      <xdr:nvSpPr>
        <xdr:cNvPr id="34" name="TextBox 19">
          <a:extLst>
            <a:ext uri="{FF2B5EF4-FFF2-40B4-BE49-F238E27FC236}">
              <a16:creationId xmlns:a16="http://schemas.microsoft.com/office/drawing/2014/main" id="{826A70CB-2B4B-446D-B6F8-F2B1CF0B3553}"/>
            </a:ext>
          </a:extLst>
        </xdr:cNvPr>
        <xdr:cNvSpPr txBox="1">
          <a:spLocks noChangeArrowheads="1"/>
        </xdr:cNvSpPr>
      </xdr:nvSpPr>
      <xdr:spPr bwMode="auto">
        <a:xfrm>
          <a:off x="5223234" y="3512482"/>
          <a:ext cx="1438822" cy="26936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aseline="0">
              <a:latin typeface="Arial" panose="020B0604020202020204" pitchFamily="34" charset="0"/>
              <a:cs typeface="Arial" panose="020B0604020202020204" pitchFamily="34" charset="0"/>
            </a:rPr>
            <a:t>EZH2</a:t>
          </a:r>
          <a:endParaRPr lang="zh-CN" altLang="en-US" sz="1200" baseline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346434</xdr:colOff>
      <xdr:row>21</xdr:row>
      <xdr:rowOff>7282</xdr:rowOff>
    </xdr:from>
    <xdr:to>
      <xdr:col>10</xdr:col>
      <xdr:colOff>566056</xdr:colOff>
      <xdr:row>22</xdr:row>
      <xdr:rowOff>102480</xdr:rowOff>
    </xdr:to>
    <xdr:sp macro="" textlink="">
      <xdr:nvSpPr>
        <xdr:cNvPr id="35" name="TextBox 19">
          <a:extLst>
            <a:ext uri="{FF2B5EF4-FFF2-40B4-BE49-F238E27FC236}">
              <a16:creationId xmlns:a16="http://schemas.microsoft.com/office/drawing/2014/main" id="{65E19523-E665-486F-810D-E926AE76DF22}"/>
            </a:ext>
          </a:extLst>
        </xdr:cNvPr>
        <xdr:cNvSpPr txBox="1">
          <a:spLocks noChangeArrowheads="1"/>
        </xdr:cNvSpPr>
      </xdr:nvSpPr>
      <xdr:spPr bwMode="auto">
        <a:xfrm>
          <a:off x="5223234" y="3664882"/>
          <a:ext cx="1438822" cy="26936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aseline="0">
              <a:latin typeface="Arial" panose="020B0604020202020204" pitchFamily="34" charset="0"/>
              <a:cs typeface="Arial" panose="020B0604020202020204" pitchFamily="34" charset="0"/>
            </a:rPr>
            <a:t>SUZ12</a:t>
          </a:r>
          <a:endParaRPr lang="zh-CN" altLang="en-US" sz="1200" baseline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346434</xdr:colOff>
      <xdr:row>22</xdr:row>
      <xdr:rowOff>7282</xdr:rowOff>
    </xdr:from>
    <xdr:to>
      <xdr:col>10</xdr:col>
      <xdr:colOff>566056</xdr:colOff>
      <xdr:row>23</xdr:row>
      <xdr:rowOff>102479</xdr:rowOff>
    </xdr:to>
    <xdr:sp macro="" textlink="">
      <xdr:nvSpPr>
        <xdr:cNvPr id="36" name="TextBox 19">
          <a:extLst>
            <a:ext uri="{FF2B5EF4-FFF2-40B4-BE49-F238E27FC236}">
              <a16:creationId xmlns:a16="http://schemas.microsoft.com/office/drawing/2014/main" id="{5DAE9F1B-1239-4BB7-BAA7-F358E3EC0E7B}"/>
            </a:ext>
          </a:extLst>
        </xdr:cNvPr>
        <xdr:cNvSpPr txBox="1">
          <a:spLocks noChangeArrowheads="1"/>
        </xdr:cNvSpPr>
      </xdr:nvSpPr>
      <xdr:spPr bwMode="auto">
        <a:xfrm>
          <a:off x="5223234" y="3839053"/>
          <a:ext cx="1438822" cy="26936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aseline="0">
              <a:latin typeface="Arial" panose="020B0604020202020204" pitchFamily="34" charset="0"/>
              <a:cs typeface="Arial" panose="020B0604020202020204" pitchFamily="34" charset="0"/>
            </a:rPr>
            <a:t>MYCN</a:t>
          </a:r>
          <a:endParaRPr lang="zh-CN" altLang="en-US" sz="1200" baseline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313778</xdr:colOff>
      <xdr:row>28</xdr:row>
      <xdr:rowOff>137911</xdr:rowOff>
    </xdr:from>
    <xdr:to>
      <xdr:col>10</xdr:col>
      <xdr:colOff>533400</xdr:colOff>
      <xdr:row>30</xdr:row>
      <xdr:rowOff>58937</xdr:rowOff>
    </xdr:to>
    <xdr:sp macro="" textlink="">
      <xdr:nvSpPr>
        <xdr:cNvPr id="37" name="TextBox 19">
          <a:extLst>
            <a:ext uri="{FF2B5EF4-FFF2-40B4-BE49-F238E27FC236}">
              <a16:creationId xmlns:a16="http://schemas.microsoft.com/office/drawing/2014/main" id="{281E4170-CC96-49B8-897B-08183471F937}"/>
            </a:ext>
          </a:extLst>
        </xdr:cNvPr>
        <xdr:cNvSpPr txBox="1">
          <a:spLocks noChangeArrowheads="1"/>
        </xdr:cNvSpPr>
      </xdr:nvSpPr>
      <xdr:spPr bwMode="auto">
        <a:xfrm>
          <a:off x="5190578" y="5014711"/>
          <a:ext cx="1438822" cy="26936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aseline="0">
              <a:latin typeface="Arial" panose="020B0604020202020204" pitchFamily="34" charset="0"/>
              <a:cs typeface="Arial" panose="020B0604020202020204" pitchFamily="34" charset="0"/>
            </a:rPr>
            <a:t>Histone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Octamer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206829</xdr:colOff>
      <xdr:row>29</xdr:row>
      <xdr:rowOff>98425</xdr:rowOff>
    </xdr:from>
    <xdr:to>
      <xdr:col>8</xdr:col>
      <xdr:colOff>313778</xdr:colOff>
      <xdr:row>29</xdr:row>
      <xdr:rowOff>108858</xdr:rowOff>
    </xdr:to>
    <xdr:cxnSp macro="">
      <xdr:nvCxnSpPr>
        <xdr:cNvPr id="39" name="直接箭头连接符 38">
          <a:extLst>
            <a:ext uri="{FF2B5EF4-FFF2-40B4-BE49-F238E27FC236}">
              <a16:creationId xmlns:a16="http://schemas.microsoft.com/office/drawing/2014/main" id="{32E16AF6-BD63-4109-BDE1-C25E859B8D59}"/>
            </a:ext>
          </a:extLst>
        </xdr:cNvPr>
        <xdr:cNvCxnSpPr>
          <a:stCxn id="37" idx="1"/>
        </xdr:cNvCxnSpPr>
      </xdr:nvCxnSpPr>
      <xdr:spPr>
        <a:xfrm flipH="1">
          <a:off x="3254829" y="5149396"/>
          <a:ext cx="1935749" cy="1043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185060</xdr:colOff>
      <xdr:row>22</xdr:row>
      <xdr:rowOff>87087</xdr:rowOff>
    </xdr:from>
    <xdr:to>
      <xdr:col>8</xdr:col>
      <xdr:colOff>346434</xdr:colOff>
      <xdr:row>22</xdr:row>
      <xdr:rowOff>141591</xdr:rowOff>
    </xdr:to>
    <xdr:cxnSp macro="">
      <xdr:nvCxnSpPr>
        <xdr:cNvPr id="40" name="直接箭头连接符 39">
          <a:extLst>
            <a:ext uri="{FF2B5EF4-FFF2-40B4-BE49-F238E27FC236}">
              <a16:creationId xmlns:a16="http://schemas.microsoft.com/office/drawing/2014/main" id="{0B4F9E0B-9830-4E0E-B701-127D46089641}"/>
            </a:ext>
          </a:extLst>
        </xdr:cNvPr>
        <xdr:cNvCxnSpPr>
          <a:stCxn id="36" idx="1"/>
        </xdr:cNvCxnSpPr>
      </xdr:nvCxnSpPr>
      <xdr:spPr>
        <a:xfrm flipH="1" flipV="1">
          <a:off x="4452260" y="3902342"/>
          <a:ext cx="770974" cy="5450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185059</xdr:colOff>
      <xdr:row>23</xdr:row>
      <xdr:rowOff>43543</xdr:rowOff>
    </xdr:from>
    <xdr:to>
      <xdr:col>8</xdr:col>
      <xdr:colOff>346434</xdr:colOff>
      <xdr:row>23</xdr:row>
      <xdr:rowOff>98423</xdr:rowOff>
    </xdr:to>
    <xdr:cxnSp macro="">
      <xdr:nvCxnSpPr>
        <xdr:cNvPr id="42" name="直接箭头连接符 41">
          <a:extLst>
            <a:ext uri="{FF2B5EF4-FFF2-40B4-BE49-F238E27FC236}">
              <a16:creationId xmlns:a16="http://schemas.microsoft.com/office/drawing/2014/main" id="{0E5CDA93-CA13-4CFE-94C9-750EA7CBD4CC}"/>
            </a:ext>
          </a:extLst>
        </xdr:cNvPr>
        <xdr:cNvCxnSpPr/>
      </xdr:nvCxnSpPr>
      <xdr:spPr>
        <a:xfrm flipH="1" flipV="1">
          <a:off x="4452259" y="4049486"/>
          <a:ext cx="770975" cy="5488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346434</xdr:colOff>
      <xdr:row>23</xdr:row>
      <xdr:rowOff>18168</xdr:rowOff>
    </xdr:from>
    <xdr:to>
      <xdr:col>10</xdr:col>
      <xdr:colOff>566056</xdr:colOff>
      <xdr:row>24</xdr:row>
      <xdr:rowOff>113366</xdr:rowOff>
    </xdr:to>
    <xdr:sp macro="" textlink="">
      <xdr:nvSpPr>
        <xdr:cNvPr id="43" name="TextBox 19">
          <a:extLst>
            <a:ext uri="{FF2B5EF4-FFF2-40B4-BE49-F238E27FC236}">
              <a16:creationId xmlns:a16="http://schemas.microsoft.com/office/drawing/2014/main" id="{4FE2BD57-79C8-4A99-A8F3-5F1EA60EC00C}"/>
            </a:ext>
          </a:extLst>
        </xdr:cNvPr>
        <xdr:cNvSpPr txBox="1">
          <a:spLocks noChangeArrowheads="1"/>
        </xdr:cNvSpPr>
      </xdr:nvSpPr>
      <xdr:spPr bwMode="auto">
        <a:xfrm>
          <a:off x="5223234" y="4024111"/>
          <a:ext cx="1438822" cy="26936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baseline="0">
              <a:latin typeface="Arial" panose="020B0604020202020204" pitchFamily="34" charset="0"/>
              <a:cs typeface="Arial" panose="020B0604020202020204" pitchFamily="34" charset="0"/>
            </a:rPr>
            <a:t>EED</a:t>
          </a:r>
          <a:endParaRPr lang="zh-CN" altLang="en-US" sz="1200" baseline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185060</xdr:colOff>
      <xdr:row>21</xdr:row>
      <xdr:rowOff>43543</xdr:rowOff>
    </xdr:from>
    <xdr:to>
      <xdr:col>8</xdr:col>
      <xdr:colOff>467710</xdr:colOff>
      <xdr:row>21</xdr:row>
      <xdr:rowOff>126125</xdr:rowOff>
    </xdr:to>
    <xdr:cxnSp macro="">
      <xdr:nvCxnSpPr>
        <xdr:cNvPr id="44" name="直接箭头连接符 43">
          <a:extLst>
            <a:ext uri="{FF2B5EF4-FFF2-40B4-BE49-F238E27FC236}">
              <a16:creationId xmlns:a16="http://schemas.microsoft.com/office/drawing/2014/main" id="{7FEED6D0-7885-44DB-B429-261DAB5B7C73}"/>
            </a:ext>
          </a:extLst>
        </xdr:cNvPr>
        <xdr:cNvCxnSpPr/>
      </xdr:nvCxnSpPr>
      <xdr:spPr>
        <a:xfrm flipH="1" flipV="1">
          <a:off x="4452260" y="3685377"/>
          <a:ext cx="892250" cy="8258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174176</xdr:colOff>
      <xdr:row>20</xdr:row>
      <xdr:rowOff>130630</xdr:rowOff>
    </xdr:from>
    <xdr:to>
      <xdr:col>8</xdr:col>
      <xdr:colOff>462455</xdr:colOff>
      <xdr:row>20</xdr:row>
      <xdr:rowOff>162910</xdr:rowOff>
    </xdr:to>
    <xdr:cxnSp macro="">
      <xdr:nvCxnSpPr>
        <xdr:cNvPr id="45" name="直接箭头连接符 44">
          <a:extLst>
            <a:ext uri="{FF2B5EF4-FFF2-40B4-BE49-F238E27FC236}">
              <a16:creationId xmlns:a16="http://schemas.microsoft.com/office/drawing/2014/main" id="{F03F1C05-FB4B-47EC-A507-403C7F8DD08D}"/>
            </a:ext>
          </a:extLst>
        </xdr:cNvPr>
        <xdr:cNvCxnSpPr/>
      </xdr:nvCxnSpPr>
      <xdr:spPr>
        <a:xfrm flipH="1" flipV="1">
          <a:off x="4441376" y="3599044"/>
          <a:ext cx="897879" cy="3228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598837</xdr:colOff>
      <xdr:row>8</xdr:row>
      <xdr:rowOff>104824</xdr:rowOff>
    </xdr:from>
    <xdr:to>
      <xdr:col>4</xdr:col>
      <xdr:colOff>362289</xdr:colOff>
      <xdr:row>11</xdr:row>
      <xdr:rowOff>155307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08437" y="1506904"/>
          <a:ext cx="1592252" cy="576263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598835</xdr:colOff>
      <xdr:row>12</xdr:row>
      <xdr:rowOff>73208</xdr:rowOff>
    </xdr:from>
    <xdr:to>
      <xdr:col>4</xdr:col>
      <xdr:colOff>362287</xdr:colOff>
      <xdr:row>16</xdr:row>
      <xdr:rowOff>18281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08435" y="2176328"/>
          <a:ext cx="1592252" cy="646113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494541</xdr:colOff>
      <xdr:row>4</xdr:row>
      <xdr:rowOff>662</xdr:rowOff>
    </xdr:from>
    <xdr:to>
      <xdr:col>8</xdr:col>
      <xdr:colOff>277053</xdr:colOff>
      <xdr:row>5</xdr:row>
      <xdr:rowOff>102401</xdr:rowOff>
    </xdr:to>
    <xdr:sp macro="" textlink="">
      <xdr:nvSpPr>
        <xdr:cNvPr id="4" name="文本框 5">
          <a:extLst>
            <a:ext uri="{FF2B5EF4-FFF2-40B4-BE49-F238E27FC236}">
              <a16:creationId xmlns:a16="http://schemas.microsoft.com/office/drawing/2014/main" id="{00000000-0008-0000-2C00-000004000000}"/>
            </a:ext>
          </a:extLst>
        </xdr:cNvPr>
        <xdr:cNvSpPr txBox="1"/>
      </xdr:nvSpPr>
      <xdr:spPr>
        <a:xfrm>
          <a:off x="494541" y="701702"/>
          <a:ext cx="4659312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HA-MYCN     +      +      +     +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225430</xdr:colOff>
      <xdr:row>5</xdr:row>
      <xdr:rowOff>64346</xdr:rowOff>
    </xdr:from>
    <xdr:to>
      <xdr:col>8</xdr:col>
      <xdr:colOff>7942</xdr:colOff>
      <xdr:row>6</xdr:row>
      <xdr:rowOff>166085</xdr:rowOff>
    </xdr:to>
    <xdr:sp macro="" textlink="">
      <xdr:nvSpPr>
        <xdr:cNvPr id="5" name="文本框 6">
          <a:extLst>
            <a:ext uri="{FF2B5EF4-FFF2-40B4-BE49-F238E27FC236}">
              <a16:creationId xmlns:a16="http://schemas.microsoft.com/office/drawing/2014/main" id="{00000000-0008-0000-2C00-000005000000}"/>
            </a:ext>
          </a:extLst>
        </xdr:cNvPr>
        <xdr:cNvSpPr txBox="1"/>
      </xdr:nvSpPr>
      <xdr:spPr>
        <a:xfrm>
          <a:off x="225430" y="940646"/>
          <a:ext cx="4659312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Flag-EZH2 WT    —     +     —    —      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126538</xdr:rowOff>
    </xdr:from>
    <xdr:to>
      <xdr:col>7</xdr:col>
      <xdr:colOff>392113</xdr:colOff>
      <xdr:row>8</xdr:row>
      <xdr:rowOff>53017</xdr:rowOff>
    </xdr:to>
    <xdr:sp macro="" textlink="">
      <xdr:nvSpPr>
        <xdr:cNvPr id="6" name="文本框 7">
          <a:extLst>
            <a:ext uri="{FF2B5EF4-FFF2-40B4-BE49-F238E27FC236}">
              <a16:creationId xmlns:a16="http://schemas.microsoft.com/office/drawing/2014/main" id="{00000000-0008-0000-2C00-000006000000}"/>
            </a:ext>
          </a:extLst>
        </xdr:cNvPr>
        <xdr:cNvSpPr txBox="1"/>
      </xdr:nvSpPr>
      <xdr:spPr>
        <a:xfrm>
          <a:off x="0" y="1178098"/>
          <a:ext cx="4659313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Flag-EZH2 H689A    —    —     —    +       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435531</xdr:colOff>
      <xdr:row>2</xdr:row>
      <xdr:rowOff>0</xdr:rowOff>
    </xdr:from>
    <xdr:to>
      <xdr:col>4</xdr:col>
      <xdr:colOff>368856</xdr:colOff>
      <xdr:row>3</xdr:row>
      <xdr:rowOff>101739</xdr:rowOff>
    </xdr:to>
    <xdr:sp macro="" textlink="">
      <xdr:nvSpPr>
        <xdr:cNvPr id="7" name="文本框 13">
          <a:extLst>
            <a:ext uri="{FF2B5EF4-FFF2-40B4-BE49-F238E27FC236}">
              <a16:creationId xmlns:a16="http://schemas.microsoft.com/office/drawing/2014/main" id="{00000000-0008-0000-2C00-000007000000}"/>
            </a:ext>
          </a:extLst>
        </xdr:cNvPr>
        <xdr:cNvSpPr txBox="1">
          <a:spLocks noChangeArrowheads="1"/>
        </xdr:cNvSpPr>
      </xdr:nvSpPr>
      <xdr:spPr bwMode="auto">
        <a:xfrm>
          <a:off x="1654731" y="350520"/>
          <a:ext cx="115252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buFontTx/>
            <a:buNone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IP</a:t>
          </a:r>
          <a:r>
            <a:rPr lang="zh-CN" altLang="en-US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：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Flag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493519</xdr:colOff>
      <xdr:row>12</xdr:row>
      <xdr:rowOff>86439</xdr:rowOff>
    </xdr:from>
    <xdr:to>
      <xdr:col>0</xdr:col>
      <xdr:colOff>493519</xdr:colOff>
      <xdr:row>20</xdr:row>
      <xdr:rowOff>11509</xdr:rowOff>
    </xdr:to>
    <xdr:cxnSp macro="">
      <xdr:nvCxnSpPr>
        <xdr:cNvPr id="8" name="直接连接符 7">
          <a:extLst>
            <a:ext uri="{FF2B5EF4-FFF2-40B4-BE49-F238E27FC236}">
              <a16:creationId xmlns:a16="http://schemas.microsoft.com/office/drawing/2014/main" id="{00000000-0008-0000-2C00-000008000000}"/>
            </a:ext>
          </a:extLst>
        </xdr:cNvPr>
        <xdr:cNvCxnSpPr/>
      </xdr:nvCxnSpPr>
      <xdr:spPr>
        <a:xfrm>
          <a:off x="493519" y="2189559"/>
          <a:ext cx="0" cy="1327150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0</xdr:col>
      <xdr:colOff>194064</xdr:colOff>
      <xdr:row>10</xdr:row>
      <xdr:rowOff>170521</xdr:rowOff>
    </xdr:from>
    <xdr:to>
      <xdr:col>0</xdr:col>
      <xdr:colOff>471063</xdr:colOff>
      <xdr:row>17</xdr:row>
      <xdr:rowOff>96226</xdr:rowOff>
    </xdr:to>
    <xdr:sp macro="" textlink="">
      <xdr:nvSpPr>
        <xdr:cNvPr id="9" name="文本框 15">
          <a:extLst>
            <a:ext uri="{FF2B5EF4-FFF2-40B4-BE49-F238E27FC236}">
              <a16:creationId xmlns:a16="http://schemas.microsoft.com/office/drawing/2014/main" id="{00000000-0008-0000-2C00-000009000000}"/>
            </a:ext>
          </a:extLst>
        </xdr:cNvPr>
        <xdr:cNvSpPr txBox="1">
          <a:spLocks noChangeArrowheads="1"/>
        </xdr:cNvSpPr>
      </xdr:nvSpPr>
      <xdr:spPr bwMode="auto">
        <a:xfrm rot="16200000">
          <a:off x="-243699" y="2360884"/>
          <a:ext cx="115252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buFontTx/>
            <a:buNone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Input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355721</xdr:colOff>
      <xdr:row>9</xdr:row>
      <xdr:rowOff>56903</xdr:rowOff>
    </xdr:from>
    <xdr:to>
      <xdr:col>9</xdr:col>
      <xdr:colOff>187446</xdr:colOff>
      <xdr:row>10</xdr:row>
      <xdr:rowOff>158642</xdr:rowOff>
    </xdr:to>
    <xdr:sp macro="" textlink="">
      <xdr:nvSpPr>
        <xdr:cNvPr id="10" name="文本框 11">
          <a:extLst>
            <a:ext uri="{FF2B5EF4-FFF2-40B4-BE49-F238E27FC236}">
              <a16:creationId xmlns:a16="http://schemas.microsoft.com/office/drawing/2014/main" id="{00000000-0008-0000-2C00-00000A000000}"/>
            </a:ext>
          </a:extLst>
        </xdr:cNvPr>
        <xdr:cNvSpPr txBox="1"/>
      </xdr:nvSpPr>
      <xdr:spPr>
        <a:xfrm>
          <a:off x="2794121" y="1634243"/>
          <a:ext cx="2879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HA-MYCN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592270</xdr:colOff>
      <xdr:row>16</xdr:row>
      <xdr:rowOff>87547</xdr:rowOff>
    </xdr:from>
    <xdr:to>
      <xdr:col>4</xdr:col>
      <xdr:colOff>355721</xdr:colOff>
      <xdr:row>19</xdr:row>
      <xdr:rowOff>165376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00000000-0008-0000-2C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01870" y="2891707"/>
          <a:ext cx="1592251" cy="603609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337506</xdr:colOff>
      <xdr:row>3</xdr:row>
      <xdr:rowOff>121793</xdr:rowOff>
    </xdr:from>
    <xdr:to>
      <xdr:col>4</xdr:col>
      <xdr:colOff>113868</xdr:colOff>
      <xdr:row>3</xdr:row>
      <xdr:rowOff>121793</xdr:rowOff>
    </xdr:to>
    <xdr:cxnSp macro="">
      <xdr:nvCxnSpPr>
        <xdr:cNvPr id="12" name="直接连接符 11">
          <a:extLst>
            <a:ext uri="{FF2B5EF4-FFF2-40B4-BE49-F238E27FC236}">
              <a16:creationId xmlns:a16="http://schemas.microsoft.com/office/drawing/2014/main" id="{00000000-0008-0000-2C00-00000C000000}"/>
            </a:ext>
          </a:extLst>
        </xdr:cNvPr>
        <xdr:cNvCxnSpPr>
          <a:cxnSpLocks/>
        </xdr:cNvCxnSpPr>
      </xdr:nvCxnSpPr>
      <xdr:spPr bwMode="auto">
        <a:xfrm>
          <a:off x="1556706" y="647573"/>
          <a:ext cx="99556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355720</xdr:colOff>
      <xdr:row>13</xdr:row>
      <xdr:rowOff>49460</xdr:rowOff>
    </xdr:from>
    <xdr:to>
      <xdr:col>9</xdr:col>
      <xdr:colOff>187445</xdr:colOff>
      <xdr:row>14</xdr:row>
      <xdr:rowOff>151199</xdr:rowOff>
    </xdr:to>
    <xdr:sp macro="" textlink="">
      <xdr:nvSpPr>
        <xdr:cNvPr id="13" name="文本框 16">
          <a:extLst>
            <a:ext uri="{FF2B5EF4-FFF2-40B4-BE49-F238E27FC236}">
              <a16:creationId xmlns:a16="http://schemas.microsoft.com/office/drawing/2014/main" id="{00000000-0008-0000-2C00-00000D000000}"/>
            </a:ext>
          </a:extLst>
        </xdr:cNvPr>
        <xdr:cNvSpPr txBox="1"/>
      </xdr:nvSpPr>
      <xdr:spPr>
        <a:xfrm>
          <a:off x="2794120" y="2327840"/>
          <a:ext cx="2879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Flag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-EZH2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501139</xdr:colOff>
      <xdr:row>9</xdr:row>
      <xdr:rowOff>157179</xdr:rowOff>
    </xdr:from>
    <xdr:to>
      <xdr:col>2</xdr:col>
      <xdr:colOff>527435</xdr:colOff>
      <xdr:row>11</xdr:row>
      <xdr:rowOff>83658</xdr:rowOff>
    </xdr:to>
    <xdr:sp macro="" textlink="">
      <xdr:nvSpPr>
        <xdr:cNvPr id="14" name="文本框 17">
          <a:extLst>
            <a:ext uri="{FF2B5EF4-FFF2-40B4-BE49-F238E27FC236}">
              <a16:creationId xmlns:a16="http://schemas.microsoft.com/office/drawing/2014/main" id="{00000000-0008-0000-2C00-00000E000000}"/>
            </a:ext>
          </a:extLst>
        </xdr:cNvPr>
        <xdr:cNvSpPr txBox="1"/>
      </xdr:nvSpPr>
      <xdr:spPr>
        <a:xfrm>
          <a:off x="501139" y="1734519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477694</xdr:colOff>
      <xdr:row>10</xdr:row>
      <xdr:rowOff>124665</xdr:rowOff>
    </xdr:from>
    <xdr:to>
      <xdr:col>1</xdr:col>
      <xdr:colOff>585694</xdr:colOff>
      <xdr:row>10</xdr:row>
      <xdr:rowOff>124665</xdr:rowOff>
    </xdr:to>
    <xdr:cxnSp macro="">
      <xdr:nvCxnSpPr>
        <xdr:cNvPr id="15" name="直接连接符 14">
          <a:extLst>
            <a:ext uri="{FF2B5EF4-FFF2-40B4-BE49-F238E27FC236}">
              <a16:creationId xmlns:a16="http://schemas.microsoft.com/office/drawing/2014/main" id="{00000000-0008-0000-2C00-00000F000000}"/>
            </a:ext>
          </a:extLst>
        </xdr:cNvPr>
        <xdr:cNvCxnSpPr>
          <a:cxnSpLocks/>
        </xdr:cNvCxnSpPr>
      </xdr:nvCxnSpPr>
      <xdr:spPr>
        <a:xfrm>
          <a:off x="1087294" y="1877265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493519</xdr:colOff>
      <xdr:row>14</xdr:row>
      <xdr:rowOff>38819</xdr:rowOff>
    </xdr:from>
    <xdr:to>
      <xdr:col>2</xdr:col>
      <xdr:colOff>519815</xdr:colOff>
      <xdr:row>15</xdr:row>
      <xdr:rowOff>140558</xdr:rowOff>
    </xdr:to>
    <xdr:sp macro="" textlink="">
      <xdr:nvSpPr>
        <xdr:cNvPr id="16" name="文本框 19">
          <a:extLst>
            <a:ext uri="{FF2B5EF4-FFF2-40B4-BE49-F238E27FC236}">
              <a16:creationId xmlns:a16="http://schemas.microsoft.com/office/drawing/2014/main" id="{00000000-0008-0000-2C00-000010000000}"/>
            </a:ext>
          </a:extLst>
        </xdr:cNvPr>
        <xdr:cNvSpPr txBox="1"/>
      </xdr:nvSpPr>
      <xdr:spPr>
        <a:xfrm>
          <a:off x="493519" y="2492459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477694</xdr:colOff>
      <xdr:row>15</xdr:row>
      <xdr:rowOff>6305</xdr:rowOff>
    </xdr:from>
    <xdr:to>
      <xdr:col>1</xdr:col>
      <xdr:colOff>585694</xdr:colOff>
      <xdr:row>15</xdr:row>
      <xdr:rowOff>6305</xdr:rowOff>
    </xdr:to>
    <xdr:cxnSp macro="">
      <xdr:nvCxnSpPr>
        <xdr:cNvPr id="17" name="直接连接符 16">
          <a:extLst>
            <a:ext uri="{FF2B5EF4-FFF2-40B4-BE49-F238E27FC236}">
              <a16:creationId xmlns:a16="http://schemas.microsoft.com/office/drawing/2014/main" id="{00000000-0008-0000-2C00-000011000000}"/>
            </a:ext>
          </a:extLst>
        </xdr:cNvPr>
        <xdr:cNvCxnSpPr>
          <a:cxnSpLocks/>
        </xdr:cNvCxnSpPr>
      </xdr:nvCxnSpPr>
      <xdr:spPr>
        <a:xfrm>
          <a:off x="1087294" y="2635205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494541</xdr:colOff>
      <xdr:row>18</xdr:row>
      <xdr:rowOff>85030</xdr:rowOff>
    </xdr:from>
    <xdr:to>
      <xdr:col>2</xdr:col>
      <xdr:colOff>520837</xdr:colOff>
      <xdr:row>20</xdr:row>
      <xdr:rowOff>11509</xdr:rowOff>
    </xdr:to>
    <xdr:sp macro="" textlink="">
      <xdr:nvSpPr>
        <xdr:cNvPr id="18" name="文本框 21">
          <a:extLst>
            <a:ext uri="{FF2B5EF4-FFF2-40B4-BE49-F238E27FC236}">
              <a16:creationId xmlns:a16="http://schemas.microsoft.com/office/drawing/2014/main" id="{00000000-0008-0000-2C00-000012000000}"/>
            </a:ext>
          </a:extLst>
        </xdr:cNvPr>
        <xdr:cNvSpPr txBox="1"/>
      </xdr:nvSpPr>
      <xdr:spPr>
        <a:xfrm>
          <a:off x="494541" y="3239710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477694</xdr:colOff>
      <xdr:row>19</xdr:row>
      <xdr:rowOff>52516</xdr:rowOff>
    </xdr:from>
    <xdr:to>
      <xdr:col>1</xdr:col>
      <xdr:colOff>585694</xdr:colOff>
      <xdr:row>19</xdr:row>
      <xdr:rowOff>52516</xdr:rowOff>
    </xdr:to>
    <xdr:cxnSp macro="">
      <xdr:nvCxnSpPr>
        <xdr:cNvPr id="19" name="直接连接符 18">
          <a:extLst>
            <a:ext uri="{FF2B5EF4-FFF2-40B4-BE49-F238E27FC236}">
              <a16:creationId xmlns:a16="http://schemas.microsoft.com/office/drawing/2014/main" id="{00000000-0008-0000-2C00-000013000000}"/>
            </a:ext>
          </a:extLst>
        </xdr:cNvPr>
        <xdr:cNvCxnSpPr>
          <a:cxnSpLocks/>
        </xdr:cNvCxnSpPr>
      </xdr:nvCxnSpPr>
      <xdr:spPr>
        <a:xfrm>
          <a:off x="1087294" y="3382456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150542</xdr:colOff>
      <xdr:row>8</xdr:row>
      <xdr:rowOff>135445</xdr:rowOff>
    </xdr:from>
    <xdr:to>
      <xdr:col>4</xdr:col>
      <xdr:colOff>74954</xdr:colOff>
      <xdr:row>11</xdr:row>
      <xdr:rowOff>51859</xdr:rowOff>
    </xdr:to>
    <xdr:sp macro="" textlink="">
      <xdr:nvSpPr>
        <xdr:cNvPr id="20" name="矩形 19">
          <a:extLst>
            <a:ext uri="{FF2B5EF4-FFF2-40B4-BE49-F238E27FC236}">
              <a16:creationId xmlns:a16="http://schemas.microsoft.com/office/drawing/2014/main" id="{00000000-0008-0000-2C00-000014000000}"/>
            </a:ext>
          </a:extLst>
        </xdr:cNvPr>
        <xdr:cNvSpPr/>
      </xdr:nvSpPr>
      <xdr:spPr>
        <a:xfrm>
          <a:off x="1369742" y="1537525"/>
          <a:ext cx="1143612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2</xdr:col>
      <xdr:colOff>150542</xdr:colOff>
      <xdr:row>12</xdr:row>
      <xdr:rowOff>142474</xdr:rowOff>
    </xdr:from>
    <xdr:to>
      <xdr:col>4</xdr:col>
      <xdr:colOff>87503</xdr:colOff>
      <xdr:row>15</xdr:row>
      <xdr:rowOff>58888</xdr:rowOff>
    </xdr:to>
    <xdr:sp macro="" textlink="">
      <xdr:nvSpPr>
        <xdr:cNvPr id="21" name="矩形 20">
          <a:extLst>
            <a:ext uri="{FF2B5EF4-FFF2-40B4-BE49-F238E27FC236}">
              <a16:creationId xmlns:a16="http://schemas.microsoft.com/office/drawing/2014/main" id="{00000000-0008-0000-2C00-000015000000}"/>
            </a:ext>
          </a:extLst>
        </xdr:cNvPr>
        <xdr:cNvSpPr/>
      </xdr:nvSpPr>
      <xdr:spPr>
        <a:xfrm>
          <a:off x="1369742" y="2245594"/>
          <a:ext cx="1156161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2</xdr:col>
      <xdr:colOff>177894</xdr:colOff>
      <xdr:row>17</xdr:row>
      <xdr:rowOff>12519</xdr:rowOff>
    </xdr:from>
    <xdr:to>
      <xdr:col>4</xdr:col>
      <xdr:colOff>74954</xdr:colOff>
      <xdr:row>19</xdr:row>
      <xdr:rowOff>104193</xdr:rowOff>
    </xdr:to>
    <xdr:sp macro="" textlink="">
      <xdr:nvSpPr>
        <xdr:cNvPr id="22" name="矩形 21">
          <a:extLst>
            <a:ext uri="{FF2B5EF4-FFF2-40B4-BE49-F238E27FC236}">
              <a16:creationId xmlns:a16="http://schemas.microsoft.com/office/drawing/2014/main" id="{00000000-0008-0000-2C00-000016000000}"/>
            </a:ext>
          </a:extLst>
        </xdr:cNvPr>
        <xdr:cNvSpPr/>
      </xdr:nvSpPr>
      <xdr:spPr>
        <a:xfrm>
          <a:off x="1397094" y="2991939"/>
          <a:ext cx="1116260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4</xdr:col>
      <xdr:colOff>385797</xdr:colOff>
      <xdr:row>17</xdr:row>
      <xdr:rowOff>95116</xdr:rowOff>
    </xdr:from>
    <xdr:to>
      <xdr:col>9</xdr:col>
      <xdr:colOff>217522</xdr:colOff>
      <xdr:row>19</xdr:row>
      <xdr:rowOff>21595</xdr:rowOff>
    </xdr:to>
    <xdr:sp macro="" textlink="">
      <xdr:nvSpPr>
        <xdr:cNvPr id="23" name="文本框 27">
          <a:extLst>
            <a:ext uri="{FF2B5EF4-FFF2-40B4-BE49-F238E27FC236}">
              <a16:creationId xmlns:a16="http://schemas.microsoft.com/office/drawing/2014/main" id="{00000000-0008-0000-2C00-000017000000}"/>
            </a:ext>
          </a:extLst>
        </xdr:cNvPr>
        <xdr:cNvSpPr txBox="1"/>
      </xdr:nvSpPr>
      <xdr:spPr>
        <a:xfrm>
          <a:off x="2824197" y="3074536"/>
          <a:ext cx="2879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HA-MYCN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270980</xdr:colOff>
      <xdr:row>3</xdr:row>
      <xdr:rowOff>0</xdr:rowOff>
    </xdr:from>
    <xdr:to>
      <xdr:col>3</xdr:col>
      <xdr:colOff>293335</xdr:colOff>
      <xdr:row>5</xdr:row>
      <xdr:rowOff>111145</xdr:rowOff>
    </xdr:to>
    <xdr:sp macro="" textlink="">
      <xdr:nvSpPr>
        <xdr:cNvPr id="2" name="TextBox 5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SpPr txBox="1">
          <a:spLocks noChangeArrowheads="1"/>
        </xdr:cNvSpPr>
      </xdr:nvSpPr>
      <xdr:spPr bwMode="auto">
        <a:xfrm>
          <a:off x="270980" y="525780"/>
          <a:ext cx="1851155" cy="461665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HA-MYCN</a:t>
          </a:r>
        </a:p>
        <a:p>
          <a:pPr>
            <a:defRPr/>
          </a:pP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172194</xdr:colOff>
      <xdr:row>4</xdr:row>
      <xdr:rowOff>59913</xdr:rowOff>
    </xdr:from>
    <xdr:to>
      <xdr:col>4</xdr:col>
      <xdr:colOff>171218</xdr:colOff>
      <xdr:row>5</xdr:row>
      <xdr:rowOff>161652</xdr:rowOff>
    </xdr:to>
    <xdr:sp macro="" textlink="">
      <xdr:nvSpPr>
        <xdr:cNvPr id="3" name="TextBox 6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SpPr txBox="1">
          <a:spLocks noChangeArrowheads="1"/>
        </xdr:cNvSpPr>
      </xdr:nvSpPr>
      <xdr:spPr bwMode="auto">
        <a:xfrm>
          <a:off x="172194" y="760953"/>
          <a:ext cx="2437424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myc-FBW7</a:t>
          </a: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</a:t>
          </a:r>
          <a:endParaRPr lang="zh-CN" altLang="en-US" sz="1200">
            <a:latin typeface="Symbol" panose="05050102010706020507" pitchFamily="18" charset="2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5</xdr:row>
      <xdr:rowOff>160788</xdr:rowOff>
    </xdr:from>
    <xdr:to>
      <xdr:col>3</xdr:col>
      <xdr:colOff>109341</xdr:colOff>
      <xdr:row>7</xdr:row>
      <xdr:rowOff>87267</xdr:rowOff>
    </xdr:to>
    <xdr:sp macro="" textlink="">
      <xdr:nvSpPr>
        <xdr:cNvPr id="4" name="TextBox 7">
          <a:extLst>
            <a:ext uri="{FF2B5EF4-FFF2-40B4-BE49-F238E27FC236}">
              <a16:creationId xmlns:a16="http://schemas.microsoft.com/office/drawing/2014/main" id="{00000000-0008-0000-2D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037088"/>
          <a:ext cx="1938141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F-EZH2 H689A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584809</xdr:colOff>
      <xdr:row>3</xdr:row>
      <xdr:rowOff>2176</xdr:rowOff>
    </xdr:from>
    <xdr:to>
      <xdr:col>7</xdr:col>
      <xdr:colOff>436242</xdr:colOff>
      <xdr:row>5</xdr:row>
      <xdr:rowOff>113321</xdr:rowOff>
    </xdr:to>
    <xdr:sp macro="" textlink="">
      <xdr:nvSpPr>
        <xdr:cNvPr id="5" name="TextBox 9">
          <a:extLst>
            <a:ext uri="{FF2B5EF4-FFF2-40B4-BE49-F238E27FC236}">
              <a16:creationId xmlns:a16="http://schemas.microsoft.com/office/drawing/2014/main" id="{00000000-0008-0000-2D00-000005000000}"/>
            </a:ext>
          </a:extLst>
        </xdr:cNvPr>
        <xdr:cNvSpPr txBox="1">
          <a:spLocks noChangeArrowheads="1"/>
        </xdr:cNvSpPr>
      </xdr:nvSpPr>
      <xdr:spPr bwMode="auto">
        <a:xfrm>
          <a:off x="1194409" y="527956"/>
          <a:ext cx="3509033" cy="461665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  +    +    +    +    +    +    +        </a:t>
          </a:r>
        </a:p>
        <a:p>
          <a:pPr>
            <a:defRPr/>
          </a:pP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597694</xdr:colOff>
      <xdr:row>4</xdr:row>
      <xdr:rowOff>77327</xdr:rowOff>
    </xdr:from>
    <xdr:to>
      <xdr:col>8</xdr:col>
      <xdr:colOff>217489</xdr:colOff>
      <xdr:row>7</xdr:row>
      <xdr:rowOff>13212</xdr:rowOff>
    </xdr:to>
    <xdr:sp macro="" textlink="">
      <xdr:nvSpPr>
        <xdr:cNvPr id="6" name="TextBox 10">
          <a:extLst>
            <a:ext uri="{FF2B5EF4-FFF2-40B4-BE49-F238E27FC236}">
              <a16:creationId xmlns:a16="http://schemas.microsoft.com/office/drawing/2014/main" id="{00000000-0008-0000-2D00-000006000000}"/>
            </a:ext>
          </a:extLst>
        </xdr:cNvPr>
        <xdr:cNvSpPr txBox="1">
          <a:spLocks noChangeArrowheads="1"/>
        </xdr:cNvSpPr>
      </xdr:nvSpPr>
      <xdr:spPr bwMode="auto">
        <a:xfrm>
          <a:off x="1207294" y="778367"/>
          <a:ext cx="3886995" cy="461665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 —   +    +    +    +    +    +        </a:t>
          </a:r>
        </a:p>
        <a:p>
          <a:pPr>
            <a:defRPr/>
          </a:pP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597694</xdr:colOff>
      <xdr:row>5</xdr:row>
      <xdr:rowOff>167782</xdr:rowOff>
    </xdr:from>
    <xdr:to>
      <xdr:col>9</xdr:col>
      <xdr:colOff>303682</xdr:colOff>
      <xdr:row>8</xdr:row>
      <xdr:rowOff>103667</xdr:rowOff>
    </xdr:to>
    <xdr:sp macro="" textlink="">
      <xdr:nvSpPr>
        <xdr:cNvPr id="7" name="TextBox 11">
          <a:extLst>
            <a:ext uri="{FF2B5EF4-FFF2-40B4-BE49-F238E27FC236}">
              <a16:creationId xmlns:a16="http://schemas.microsoft.com/office/drawing/2014/main" id="{00000000-0008-0000-2D00-000007000000}"/>
            </a:ext>
          </a:extLst>
        </xdr:cNvPr>
        <xdr:cNvSpPr txBox="1">
          <a:spLocks noChangeArrowheads="1"/>
        </xdr:cNvSpPr>
      </xdr:nvSpPr>
      <xdr:spPr bwMode="auto">
        <a:xfrm>
          <a:off x="1207294" y="1044082"/>
          <a:ext cx="4582788" cy="461665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 —   —  —                      +                                               </a:t>
          </a:r>
        </a:p>
        <a:p>
          <a:pPr>
            <a:defRPr/>
          </a:pP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242600</xdr:colOff>
      <xdr:row>6</xdr:row>
      <xdr:rowOff>44849</xdr:rowOff>
    </xdr:from>
    <xdr:to>
      <xdr:col>4</xdr:col>
      <xdr:colOff>410399</xdr:colOff>
      <xdr:row>7</xdr:row>
      <xdr:rowOff>67673</xdr:rowOff>
    </xdr:to>
    <xdr:sp macro="" textlink="">
      <xdr:nvSpPr>
        <xdr:cNvPr id="8" name="直角三角形 7">
          <a:extLst>
            <a:ext uri="{FF2B5EF4-FFF2-40B4-BE49-F238E27FC236}">
              <a16:creationId xmlns:a16="http://schemas.microsoft.com/office/drawing/2014/main" id="{00000000-0008-0000-2D00-000008000000}"/>
            </a:ext>
          </a:extLst>
        </xdr:cNvPr>
        <xdr:cNvSpPr/>
      </xdr:nvSpPr>
      <xdr:spPr bwMode="auto">
        <a:xfrm flipH="1">
          <a:off x="2071400" y="1096409"/>
          <a:ext cx="777399" cy="198084"/>
        </a:xfrm>
        <a:prstGeom prst="rtTriangl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fontAlgn="auto">
            <a:defRPr/>
          </a:pP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306208</xdr:colOff>
      <xdr:row>14</xdr:row>
      <xdr:rowOff>35666</xdr:rowOff>
    </xdr:from>
    <xdr:to>
      <xdr:col>7</xdr:col>
      <xdr:colOff>257401</xdr:colOff>
      <xdr:row>16</xdr:row>
      <xdr:rowOff>146811</xdr:rowOff>
    </xdr:to>
    <xdr:sp macro="" textlink="">
      <xdr:nvSpPr>
        <xdr:cNvPr id="9" name="TextBox 14">
          <a:extLst>
            <a:ext uri="{FF2B5EF4-FFF2-40B4-BE49-F238E27FC236}">
              <a16:creationId xmlns:a16="http://schemas.microsoft.com/office/drawing/2014/main" id="{00000000-0008-0000-2D00-000009000000}"/>
            </a:ext>
          </a:extLst>
        </xdr:cNvPr>
        <xdr:cNvSpPr txBox="1">
          <a:spLocks noChangeArrowheads="1"/>
        </xdr:cNvSpPr>
      </xdr:nvSpPr>
      <xdr:spPr bwMode="auto">
        <a:xfrm>
          <a:off x="3354208" y="2489306"/>
          <a:ext cx="1170393" cy="461665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F-EZH2</a:t>
          </a:r>
        </a:p>
        <a:p>
          <a:pPr>
            <a:defRPr/>
          </a:pP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289625</xdr:colOff>
      <xdr:row>10</xdr:row>
      <xdr:rowOff>51062</xdr:rowOff>
    </xdr:from>
    <xdr:to>
      <xdr:col>8</xdr:col>
      <xdr:colOff>217489</xdr:colOff>
      <xdr:row>12</xdr:row>
      <xdr:rowOff>162207</xdr:rowOff>
    </xdr:to>
    <xdr:sp macro="" textlink="">
      <xdr:nvSpPr>
        <xdr:cNvPr id="10" name="TextBox 16">
          <a:extLst>
            <a:ext uri="{FF2B5EF4-FFF2-40B4-BE49-F238E27FC236}">
              <a16:creationId xmlns:a16="http://schemas.microsoft.com/office/drawing/2014/main" id="{00000000-0008-0000-2D00-00000A000000}"/>
            </a:ext>
          </a:extLst>
        </xdr:cNvPr>
        <xdr:cNvSpPr txBox="1">
          <a:spLocks noChangeArrowheads="1"/>
        </xdr:cNvSpPr>
      </xdr:nvSpPr>
      <xdr:spPr bwMode="auto">
        <a:xfrm>
          <a:off x="3337625" y="1803662"/>
          <a:ext cx="1756664" cy="461665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HA-MYCN</a:t>
          </a:r>
        </a:p>
        <a:p>
          <a:pPr>
            <a:defRPr/>
          </a:pP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317223</xdr:colOff>
      <xdr:row>21</xdr:row>
      <xdr:rowOff>133285</xdr:rowOff>
    </xdr:from>
    <xdr:to>
      <xdr:col>6</xdr:col>
      <xdr:colOff>398838</xdr:colOff>
      <xdr:row>23</xdr:row>
      <xdr:rowOff>59764</xdr:rowOff>
    </xdr:to>
    <xdr:sp macro="" textlink="">
      <xdr:nvSpPr>
        <xdr:cNvPr id="11" name="文本框 11">
          <a:extLst>
            <a:ext uri="{FF2B5EF4-FFF2-40B4-BE49-F238E27FC236}">
              <a16:creationId xmlns:a16="http://schemas.microsoft.com/office/drawing/2014/main" id="{00000000-0008-0000-2D00-00000B000000}"/>
            </a:ext>
          </a:extLst>
        </xdr:cNvPr>
        <xdr:cNvSpPr txBox="1">
          <a:spLocks noChangeArrowheads="1"/>
        </xdr:cNvSpPr>
      </xdr:nvSpPr>
      <xdr:spPr bwMode="auto">
        <a:xfrm>
          <a:off x="3365223" y="3813745"/>
          <a:ext cx="691215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actin</a:t>
          </a:r>
        </a:p>
      </xdr:txBody>
    </xdr:sp>
    <xdr:clientData/>
  </xdr:twoCellAnchor>
  <xdr:twoCellAnchor>
    <xdr:from>
      <xdr:col>0</xdr:col>
      <xdr:colOff>573779</xdr:colOff>
      <xdr:row>7</xdr:row>
      <xdr:rowOff>90184</xdr:rowOff>
    </xdr:from>
    <xdr:to>
      <xdr:col>3</xdr:col>
      <xdr:colOff>271858</xdr:colOff>
      <xdr:row>9</xdr:row>
      <xdr:rowOff>16663</xdr:rowOff>
    </xdr:to>
    <xdr:sp macro="" textlink="">
      <xdr:nvSpPr>
        <xdr:cNvPr id="12" name="TextBox 7">
          <a:extLst>
            <a:ext uri="{FF2B5EF4-FFF2-40B4-BE49-F238E27FC236}">
              <a16:creationId xmlns:a16="http://schemas.microsoft.com/office/drawing/2014/main" id="{00000000-0008-0000-2D00-00000C000000}"/>
            </a:ext>
          </a:extLst>
        </xdr:cNvPr>
        <xdr:cNvSpPr txBox="1">
          <a:spLocks noChangeArrowheads="1"/>
        </xdr:cNvSpPr>
      </xdr:nvSpPr>
      <xdr:spPr bwMode="auto">
        <a:xfrm>
          <a:off x="573779" y="1317004"/>
          <a:ext cx="1526879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MG132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597694</xdr:colOff>
      <xdr:row>7</xdr:row>
      <xdr:rowOff>88008</xdr:rowOff>
    </xdr:from>
    <xdr:to>
      <xdr:col>6</xdr:col>
      <xdr:colOff>229787</xdr:colOff>
      <xdr:row>10</xdr:row>
      <xdr:rowOff>23893</xdr:rowOff>
    </xdr:to>
    <xdr:sp macro="" textlink="">
      <xdr:nvSpPr>
        <xdr:cNvPr id="13" name="TextBox 11">
          <a:extLst>
            <a:ext uri="{FF2B5EF4-FFF2-40B4-BE49-F238E27FC236}">
              <a16:creationId xmlns:a16="http://schemas.microsoft.com/office/drawing/2014/main" id="{00000000-0008-0000-2D00-00000D000000}"/>
            </a:ext>
          </a:extLst>
        </xdr:cNvPr>
        <xdr:cNvSpPr txBox="1">
          <a:spLocks noChangeArrowheads="1"/>
        </xdr:cNvSpPr>
      </xdr:nvSpPr>
      <xdr:spPr bwMode="auto">
        <a:xfrm>
          <a:off x="1207294" y="1314828"/>
          <a:ext cx="2680093" cy="461665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 —   —   +   —   —   —   +                                    </a:t>
          </a:r>
        </a:p>
        <a:p>
          <a:pPr>
            <a:defRPr/>
          </a:pP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317223</xdr:colOff>
      <xdr:row>17</xdr:row>
      <xdr:rowOff>148681</xdr:rowOff>
    </xdr:from>
    <xdr:to>
      <xdr:col>8</xdr:col>
      <xdr:colOff>438362</xdr:colOff>
      <xdr:row>20</xdr:row>
      <xdr:rowOff>84566</xdr:rowOff>
    </xdr:to>
    <xdr:sp macro="" textlink="">
      <xdr:nvSpPr>
        <xdr:cNvPr id="14" name="TextBox 14">
          <a:extLst>
            <a:ext uri="{FF2B5EF4-FFF2-40B4-BE49-F238E27FC236}">
              <a16:creationId xmlns:a16="http://schemas.microsoft.com/office/drawing/2014/main" id="{00000000-0008-0000-2D00-00000E000000}"/>
            </a:ext>
          </a:extLst>
        </xdr:cNvPr>
        <xdr:cNvSpPr txBox="1">
          <a:spLocks noChangeArrowheads="1"/>
        </xdr:cNvSpPr>
      </xdr:nvSpPr>
      <xdr:spPr bwMode="auto">
        <a:xfrm>
          <a:off x="3365223" y="3128101"/>
          <a:ext cx="1949939" cy="461665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myc-FBW7</a:t>
          </a: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</a:t>
          </a:r>
        </a:p>
        <a:p>
          <a:pPr>
            <a:defRPr/>
          </a:pP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458550</xdr:colOff>
      <xdr:row>9</xdr:row>
      <xdr:rowOff>75613</xdr:rowOff>
    </xdr:from>
    <xdr:to>
      <xdr:col>5</xdr:col>
      <xdr:colOff>291711</xdr:colOff>
      <xdr:row>12</xdr:row>
      <xdr:rowOff>138811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00000000-0008-0000-2D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68150" y="1652953"/>
          <a:ext cx="2271561" cy="588978"/>
        </a:xfrm>
        <a:prstGeom prst="rect">
          <a:avLst/>
        </a:prstGeom>
      </xdr:spPr>
    </xdr:pic>
    <xdr:clientData/>
  </xdr:twoCellAnchor>
  <xdr:twoCellAnchor editAs="oneCell">
    <xdr:from>
      <xdr:col>1</xdr:col>
      <xdr:colOff>470786</xdr:colOff>
      <xdr:row>13</xdr:row>
      <xdr:rowOff>46300</xdr:rowOff>
    </xdr:from>
    <xdr:to>
      <xdr:col>5</xdr:col>
      <xdr:colOff>295374</xdr:colOff>
      <xdr:row>16</xdr:row>
      <xdr:rowOff>134930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00000000-0008-0000-2D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80386" y="2324680"/>
          <a:ext cx="2262988" cy="614410"/>
        </a:xfrm>
        <a:prstGeom prst="rect">
          <a:avLst/>
        </a:prstGeom>
      </xdr:spPr>
    </xdr:pic>
    <xdr:clientData/>
  </xdr:twoCellAnchor>
  <xdr:twoCellAnchor editAs="oneCell">
    <xdr:from>
      <xdr:col>1</xdr:col>
      <xdr:colOff>481010</xdr:colOff>
      <xdr:row>17</xdr:row>
      <xdr:rowOff>56560</xdr:rowOff>
    </xdr:from>
    <xdr:to>
      <xdr:col>5</xdr:col>
      <xdr:colOff>294763</xdr:colOff>
      <xdr:row>20</xdr:row>
      <xdr:rowOff>123657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00000000-0008-0000-2D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90610" y="3035980"/>
          <a:ext cx="2252153" cy="592877"/>
        </a:xfrm>
        <a:prstGeom prst="rect">
          <a:avLst/>
        </a:prstGeom>
      </xdr:spPr>
    </xdr:pic>
    <xdr:clientData/>
  </xdr:twoCellAnchor>
  <xdr:twoCellAnchor>
    <xdr:from>
      <xdr:col>0</xdr:col>
      <xdr:colOff>348918</xdr:colOff>
      <xdr:row>10</xdr:row>
      <xdr:rowOff>79401</xdr:rowOff>
    </xdr:from>
    <xdr:to>
      <xdr:col>2</xdr:col>
      <xdr:colOff>375214</xdr:colOff>
      <xdr:row>12</xdr:row>
      <xdr:rowOff>5880</xdr:rowOff>
    </xdr:to>
    <xdr:sp macro="" textlink="">
      <xdr:nvSpPr>
        <xdr:cNvPr id="18" name="文本框 21">
          <a:extLst>
            <a:ext uri="{FF2B5EF4-FFF2-40B4-BE49-F238E27FC236}">
              <a16:creationId xmlns:a16="http://schemas.microsoft.com/office/drawing/2014/main" id="{00000000-0008-0000-2D00-000012000000}"/>
            </a:ext>
          </a:extLst>
        </xdr:cNvPr>
        <xdr:cNvSpPr txBox="1"/>
      </xdr:nvSpPr>
      <xdr:spPr>
        <a:xfrm>
          <a:off x="348918" y="1832001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355953</xdr:colOff>
      <xdr:row>11</xdr:row>
      <xdr:rowOff>46887</xdr:rowOff>
    </xdr:from>
    <xdr:to>
      <xdr:col>1</xdr:col>
      <xdr:colOff>463953</xdr:colOff>
      <xdr:row>11</xdr:row>
      <xdr:rowOff>46887</xdr:rowOff>
    </xdr:to>
    <xdr:cxnSp macro="">
      <xdr:nvCxnSpPr>
        <xdr:cNvPr id="19" name="直接连接符 18">
          <a:extLst>
            <a:ext uri="{FF2B5EF4-FFF2-40B4-BE49-F238E27FC236}">
              <a16:creationId xmlns:a16="http://schemas.microsoft.com/office/drawing/2014/main" id="{00000000-0008-0000-2D00-000013000000}"/>
            </a:ext>
          </a:extLst>
        </xdr:cNvPr>
        <xdr:cNvCxnSpPr/>
      </xdr:nvCxnSpPr>
      <xdr:spPr>
        <a:xfrm>
          <a:off x="965553" y="1974747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293840</xdr:colOff>
      <xdr:row>18</xdr:row>
      <xdr:rowOff>72877</xdr:rowOff>
    </xdr:from>
    <xdr:to>
      <xdr:col>2</xdr:col>
      <xdr:colOff>320136</xdr:colOff>
      <xdr:row>19</xdr:row>
      <xdr:rowOff>174616</xdr:rowOff>
    </xdr:to>
    <xdr:sp macro="" textlink="">
      <xdr:nvSpPr>
        <xdr:cNvPr id="20" name="文本框 23">
          <a:extLst>
            <a:ext uri="{FF2B5EF4-FFF2-40B4-BE49-F238E27FC236}">
              <a16:creationId xmlns:a16="http://schemas.microsoft.com/office/drawing/2014/main" id="{00000000-0008-0000-2D00-000014000000}"/>
            </a:ext>
          </a:extLst>
        </xdr:cNvPr>
        <xdr:cNvSpPr txBox="1"/>
      </xdr:nvSpPr>
      <xdr:spPr>
        <a:xfrm>
          <a:off x="293840" y="3227557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350550</xdr:colOff>
      <xdr:row>19</xdr:row>
      <xdr:rowOff>40363</xdr:rowOff>
    </xdr:from>
    <xdr:to>
      <xdr:col>1</xdr:col>
      <xdr:colOff>458550</xdr:colOff>
      <xdr:row>19</xdr:row>
      <xdr:rowOff>40363</xdr:rowOff>
    </xdr:to>
    <xdr:cxnSp macro="">
      <xdr:nvCxnSpPr>
        <xdr:cNvPr id="21" name="直接连接符 20">
          <a:extLst>
            <a:ext uri="{FF2B5EF4-FFF2-40B4-BE49-F238E27FC236}">
              <a16:creationId xmlns:a16="http://schemas.microsoft.com/office/drawing/2014/main" id="{00000000-0008-0000-2D00-000015000000}"/>
            </a:ext>
          </a:extLst>
        </xdr:cNvPr>
        <xdr:cNvCxnSpPr/>
      </xdr:nvCxnSpPr>
      <xdr:spPr>
        <a:xfrm>
          <a:off x="960150" y="3370303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368491</xdr:colOff>
      <xdr:row>22</xdr:row>
      <xdr:rowOff>145233</xdr:rowOff>
    </xdr:from>
    <xdr:to>
      <xdr:col>2</xdr:col>
      <xdr:colOff>394787</xdr:colOff>
      <xdr:row>24</xdr:row>
      <xdr:rowOff>71712</xdr:rowOff>
    </xdr:to>
    <xdr:sp macro="" textlink="">
      <xdr:nvSpPr>
        <xdr:cNvPr id="22" name="文本框 25">
          <a:extLst>
            <a:ext uri="{FF2B5EF4-FFF2-40B4-BE49-F238E27FC236}">
              <a16:creationId xmlns:a16="http://schemas.microsoft.com/office/drawing/2014/main" id="{00000000-0008-0000-2D00-000016000000}"/>
            </a:ext>
          </a:extLst>
        </xdr:cNvPr>
        <xdr:cNvSpPr txBox="1"/>
      </xdr:nvSpPr>
      <xdr:spPr>
        <a:xfrm>
          <a:off x="368491" y="4000953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364241</xdr:colOff>
      <xdr:row>23</xdr:row>
      <xdr:rowOff>112719</xdr:rowOff>
    </xdr:from>
    <xdr:to>
      <xdr:col>1</xdr:col>
      <xdr:colOff>472241</xdr:colOff>
      <xdr:row>23</xdr:row>
      <xdr:rowOff>112719</xdr:rowOff>
    </xdr:to>
    <xdr:cxnSp macro="">
      <xdr:nvCxnSpPr>
        <xdr:cNvPr id="23" name="直接连接符 22">
          <a:extLst>
            <a:ext uri="{FF2B5EF4-FFF2-40B4-BE49-F238E27FC236}">
              <a16:creationId xmlns:a16="http://schemas.microsoft.com/office/drawing/2014/main" id="{00000000-0008-0000-2D00-000017000000}"/>
            </a:ext>
          </a:extLst>
        </xdr:cNvPr>
        <xdr:cNvCxnSpPr/>
      </xdr:nvCxnSpPr>
      <xdr:spPr>
        <a:xfrm>
          <a:off x="973841" y="4143699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355750</xdr:colOff>
      <xdr:row>15</xdr:row>
      <xdr:rowOff>16218</xdr:rowOff>
    </xdr:from>
    <xdr:to>
      <xdr:col>2</xdr:col>
      <xdr:colOff>382046</xdr:colOff>
      <xdr:row>16</xdr:row>
      <xdr:rowOff>117957</xdr:rowOff>
    </xdr:to>
    <xdr:sp macro="" textlink="">
      <xdr:nvSpPr>
        <xdr:cNvPr id="24" name="文本框 27">
          <a:extLst>
            <a:ext uri="{FF2B5EF4-FFF2-40B4-BE49-F238E27FC236}">
              <a16:creationId xmlns:a16="http://schemas.microsoft.com/office/drawing/2014/main" id="{00000000-0008-0000-2D00-000018000000}"/>
            </a:ext>
          </a:extLst>
        </xdr:cNvPr>
        <xdr:cNvSpPr txBox="1"/>
      </xdr:nvSpPr>
      <xdr:spPr>
        <a:xfrm>
          <a:off x="355750" y="2645118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362785</xdr:colOff>
      <xdr:row>15</xdr:row>
      <xdr:rowOff>158964</xdr:rowOff>
    </xdr:from>
    <xdr:to>
      <xdr:col>1</xdr:col>
      <xdr:colOff>470785</xdr:colOff>
      <xdr:row>15</xdr:row>
      <xdr:rowOff>158964</xdr:rowOff>
    </xdr:to>
    <xdr:cxnSp macro="">
      <xdr:nvCxnSpPr>
        <xdr:cNvPr id="25" name="直接连接符 24">
          <a:extLst>
            <a:ext uri="{FF2B5EF4-FFF2-40B4-BE49-F238E27FC236}">
              <a16:creationId xmlns:a16="http://schemas.microsoft.com/office/drawing/2014/main" id="{00000000-0008-0000-2D00-000019000000}"/>
            </a:ext>
          </a:extLst>
        </xdr:cNvPr>
        <xdr:cNvCxnSpPr/>
      </xdr:nvCxnSpPr>
      <xdr:spPr>
        <a:xfrm>
          <a:off x="972385" y="2787864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482202</xdr:colOff>
      <xdr:row>21</xdr:row>
      <xdr:rowOff>45286</xdr:rowOff>
    </xdr:from>
    <xdr:to>
      <xdr:col>5</xdr:col>
      <xdr:colOff>289625</xdr:colOff>
      <xdr:row>24</xdr:row>
      <xdr:rowOff>112383</xdr:rowOff>
    </xdr:to>
    <xdr:pic>
      <xdr:nvPicPr>
        <xdr:cNvPr id="26" name="图片 25">
          <a:extLst>
            <a:ext uri="{FF2B5EF4-FFF2-40B4-BE49-F238E27FC236}">
              <a16:creationId xmlns:a16="http://schemas.microsoft.com/office/drawing/2014/main" id="{00000000-0008-0000-2D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1802" y="3725746"/>
          <a:ext cx="2245823" cy="592877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550964</xdr:colOff>
      <xdr:row>3</xdr:row>
      <xdr:rowOff>74915</xdr:rowOff>
    </xdr:from>
    <xdr:to>
      <xdr:col>6</xdr:col>
      <xdr:colOff>204889</xdr:colOff>
      <xdr:row>5</xdr:row>
      <xdr:rowOff>1394</xdr:rowOff>
    </xdr:to>
    <xdr:sp macro="" textlink="">
      <xdr:nvSpPr>
        <xdr:cNvPr id="2" name="文本框 3">
          <a:extLst>
            <a:ext uri="{FF2B5EF4-FFF2-40B4-BE49-F238E27FC236}">
              <a16:creationId xmlns:a16="http://schemas.microsoft.com/office/drawing/2014/main" id="{F76A465E-7E39-4E84-81B0-ABEEC382CF67}"/>
            </a:ext>
          </a:extLst>
        </xdr:cNvPr>
        <xdr:cNvSpPr txBox="1"/>
      </xdr:nvSpPr>
      <xdr:spPr>
        <a:xfrm>
          <a:off x="2379764" y="600695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Kelly 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270146</xdr:colOff>
      <xdr:row>3</xdr:row>
      <xdr:rowOff>0</xdr:rowOff>
    </xdr:from>
    <xdr:to>
      <xdr:col>3</xdr:col>
      <xdr:colOff>547145</xdr:colOff>
      <xdr:row>9</xdr:row>
      <xdr:rowOff>40640</xdr:rowOff>
    </xdr:to>
    <xdr:sp macro="" textlink="">
      <xdr:nvSpPr>
        <xdr:cNvPr id="3" name="文本框 4">
          <a:extLst>
            <a:ext uri="{FF2B5EF4-FFF2-40B4-BE49-F238E27FC236}">
              <a16:creationId xmlns:a16="http://schemas.microsoft.com/office/drawing/2014/main" id="{1DE4CA1B-674C-4AE6-89A8-442669677BD6}"/>
            </a:ext>
          </a:extLst>
        </xdr:cNvPr>
        <xdr:cNvSpPr txBox="1"/>
      </xdr:nvSpPr>
      <xdr:spPr>
        <a:xfrm rot="17777654">
          <a:off x="1691346" y="933380"/>
          <a:ext cx="1092200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DMSO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597834</xdr:colOff>
      <xdr:row>5</xdr:row>
      <xdr:rowOff>56185</xdr:rowOff>
    </xdr:from>
    <xdr:to>
      <xdr:col>4</xdr:col>
      <xdr:colOff>265233</xdr:colOff>
      <xdr:row>9</xdr:row>
      <xdr:rowOff>28642</xdr:rowOff>
    </xdr:to>
    <xdr:sp macro="" textlink="">
      <xdr:nvSpPr>
        <xdr:cNvPr id="4" name="文本框 5">
          <a:extLst>
            <a:ext uri="{FF2B5EF4-FFF2-40B4-BE49-F238E27FC236}">
              <a16:creationId xmlns:a16="http://schemas.microsoft.com/office/drawing/2014/main" id="{71D8C86B-9661-40AC-B926-8E4BBB89CD05}"/>
            </a:ext>
          </a:extLst>
        </xdr:cNvPr>
        <xdr:cNvSpPr txBox="1"/>
      </xdr:nvSpPr>
      <xdr:spPr>
        <a:xfrm rot="17777654">
          <a:off x="2228385" y="1130734"/>
          <a:ext cx="673497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DZNep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357678</xdr:colOff>
      <xdr:row>5</xdr:row>
      <xdr:rowOff>76014</xdr:rowOff>
    </xdr:from>
    <xdr:to>
      <xdr:col>5</xdr:col>
      <xdr:colOff>186228</xdr:colOff>
      <xdr:row>5</xdr:row>
      <xdr:rowOff>76014</xdr:rowOff>
    </xdr:to>
    <xdr:cxnSp macro="">
      <xdr:nvCxnSpPr>
        <xdr:cNvPr id="5" name="直接连接符 4">
          <a:extLst>
            <a:ext uri="{FF2B5EF4-FFF2-40B4-BE49-F238E27FC236}">
              <a16:creationId xmlns:a16="http://schemas.microsoft.com/office/drawing/2014/main" id="{0DF63948-7213-468B-88B9-602D468697FC}"/>
            </a:ext>
          </a:extLst>
        </xdr:cNvPr>
        <xdr:cNvCxnSpPr/>
      </xdr:nvCxnSpPr>
      <xdr:spPr>
        <a:xfrm>
          <a:off x="2186478" y="952314"/>
          <a:ext cx="1047750" cy="0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4</xdr:col>
      <xdr:colOff>523542</xdr:colOff>
      <xdr:row>3</xdr:row>
      <xdr:rowOff>134477</xdr:rowOff>
    </xdr:from>
    <xdr:to>
      <xdr:col>5</xdr:col>
      <xdr:colOff>190941</xdr:colOff>
      <xdr:row>9</xdr:row>
      <xdr:rowOff>62839</xdr:rowOff>
    </xdr:to>
    <xdr:sp macro="" textlink="">
      <xdr:nvSpPr>
        <xdr:cNvPr id="6" name="文本框 7">
          <a:extLst>
            <a:ext uri="{FF2B5EF4-FFF2-40B4-BE49-F238E27FC236}">
              <a16:creationId xmlns:a16="http://schemas.microsoft.com/office/drawing/2014/main" id="{406AC8C9-907B-46BC-A9C3-12B5ECC3D26A}"/>
            </a:ext>
          </a:extLst>
        </xdr:cNvPr>
        <xdr:cNvSpPr txBox="1"/>
      </xdr:nvSpPr>
      <xdr:spPr>
        <a:xfrm rot="17777654">
          <a:off x="2610481" y="1011718"/>
          <a:ext cx="979922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GSK126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</xdr:col>
      <xdr:colOff>94982</xdr:colOff>
      <xdr:row>9</xdr:row>
      <xdr:rowOff>25474</xdr:rowOff>
    </xdr:from>
    <xdr:to>
      <xdr:col>5</xdr:col>
      <xdr:colOff>456361</xdr:colOff>
      <xdr:row>13</xdr:row>
      <xdr:rowOff>7416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25AF4D20-8A7E-493E-9A53-42621B61A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14182" y="1602814"/>
          <a:ext cx="2190179" cy="682982"/>
        </a:xfrm>
        <a:prstGeom prst="rect">
          <a:avLst/>
        </a:prstGeom>
      </xdr:spPr>
    </xdr:pic>
    <xdr:clientData/>
  </xdr:twoCellAnchor>
  <xdr:twoCellAnchor editAs="oneCell">
    <xdr:from>
      <xdr:col>2</xdr:col>
      <xdr:colOff>94981</xdr:colOff>
      <xdr:row>13</xdr:row>
      <xdr:rowOff>99562</xdr:rowOff>
    </xdr:from>
    <xdr:to>
      <xdr:col>5</xdr:col>
      <xdr:colOff>456360</xdr:colOff>
      <xdr:row>17</xdr:row>
      <xdr:rowOff>34347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F99A1562-453B-4101-9679-BC1B5BAA89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14181" y="2377942"/>
          <a:ext cx="2190179" cy="63582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11</xdr:row>
      <xdr:rowOff>520</xdr:rowOff>
    </xdr:from>
    <xdr:to>
      <xdr:col>3</xdr:col>
      <xdr:colOff>26296</xdr:colOff>
      <xdr:row>12</xdr:row>
      <xdr:rowOff>102259</xdr:rowOff>
    </xdr:to>
    <xdr:sp macro="" textlink="">
      <xdr:nvSpPr>
        <xdr:cNvPr id="9" name="文本框 10">
          <a:extLst>
            <a:ext uri="{FF2B5EF4-FFF2-40B4-BE49-F238E27FC236}">
              <a16:creationId xmlns:a16="http://schemas.microsoft.com/office/drawing/2014/main" id="{B98AA6F8-1135-415D-8B66-2253929FD2C5}"/>
            </a:ext>
          </a:extLst>
        </xdr:cNvPr>
        <xdr:cNvSpPr txBox="1"/>
      </xdr:nvSpPr>
      <xdr:spPr>
        <a:xfrm>
          <a:off x="609600" y="1928380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75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0</xdr:colOff>
      <xdr:row>15</xdr:row>
      <xdr:rowOff>47150</xdr:rowOff>
    </xdr:from>
    <xdr:to>
      <xdr:col>3</xdr:col>
      <xdr:colOff>26296</xdr:colOff>
      <xdr:row>16</xdr:row>
      <xdr:rowOff>148889</xdr:rowOff>
    </xdr:to>
    <xdr:sp macro="" textlink="">
      <xdr:nvSpPr>
        <xdr:cNvPr id="10" name="文本框 11">
          <a:extLst>
            <a:ext uri="{FF2B5EF4-FFF2-40B4-BE49-F238E27FC236}">
              <a16:creationId xmlns:a16="http://schemas.microsoft.com/office/drawing/2014/main" id="{25929C71-CAE1-490D-830B-A905C4C6F494}"/>
            </a:ext>
          </a:extLst>
        </xdr:cNvPr>
        <xdr:cNvSpPr txBox="1"/>
      </xdr:nvSpPr>
      <xdr:spPr>
        <a:xfrm>
          <a:off x="609600" y="2676050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602179</xdr:colOff>
      <xdr:row>16</xdr:row>
      <xdr:rowOff>14636</xdr:rowOff>
    </xdr:from>
    <xdr:to>
      <xdr:col>2</xdr:col>
      <xdr:colOff>100579</xdr:colOff>
      <xdr:row>16</xdr:row>
      <xdr:rowOff>14636</xdr:rowOff>
    </xdr:to>
    <xdr:cxnSp macro="">
      <xdr:nvCxnSpPr>
        <xdr:cNvPr id="11" name="直接连接符 10">
          <a:extLst>
            <a:ext uri="{FF2B5EF4-FFF2-40B4-BE49-F238E27FC236}">
              <a16:creationId xmlns:a16="http://schemas.microsoft.com/office/drawing/2014/main" id="{6D6ADAE0-18D4-4504-8381-66DC3B682B23}"/>
            </a:ext>
          </a:extLst>
        </xdr:cNvPr>
        <xdr:cNvCxnSpPr/>
      </xdr:nvCxnSpPr>
      <xdr:spPr>
        <a:xfrm>
          <a:off x="1211779" y="2818796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596582</xdr:colOff>
      <xdr:row>11</xdr:row>
      <xdr:rowOff>143550</xdr:rowOff>
    </xdr:from>
    <xdr:to>
      <xdr:col>2</xdr:col>
      <xdr:colOff>94982</xdr:colOff>
      <xdr:row>11</xdr:row>
      <xdr:rowOff>143550</xdr:rowOff>
    </xdr:to>
    <xdr:cxnSp macro="">
      <xdr:nvCxnSpPr>
        <xdr:cNvPr id="12" name="直接连接符 11">
          <a:extLst>
            <a:ext uri="{FF2B5EF4-FFF2-40B4-BE49-F238E27FC236}">
              <a16:creationId xmlns:a16="http://schemas.microsoft.com/office/drawing/2014/main" id="{BFAE1592-7CC4-4BC9-9548-E4883A6D9064}"/>
            </a:ext>
          </a:extLst>
        </xdr:cNvPr>
        <xdr:cNvCxnSpPr/>
      </xdr:nvCxnSpPr>
      <xdr:spPr>
        <a:xfrm>
          <a:off x="1206182" y="2071410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418784</xdr:colOff>
      <xdr:row>10</xdr:row>
      <xdr:rowOff>37534</xdr:rowOff>
    </xdr:from>
    <xdr:to>
      <xdr:col>8</xdr:col>
      <xdr:colOff>74297</xdr:colOff>
      <xdr:row>11</xdr:row>
      <xdr:rowOff>139273</xdr:rowOff>
    </xdr:to>
    <xdr:sp macro="" textlink="">
      <xdr:nvSpPr>
        <xdr:cNvPr id="13" name="文本框 14">
          <a:extLst>
            <a:ext uri="{FF2B5EF4-FFF2-40B4-BE49-F238E27FC236}">
              <a16:creationId xmlns:a16="http://schemas.microsoft.com/office/drawing/2014/main" id="{789C898D-3BE1-4AF4-8444-FE1005F3E2D8}"/>
            </a:ext>
          </a:extLst>
        </xdr:cNvPr>
        <xdr:cNvSpPr txBox="1"/>
      </xdr:nvSpPr>
      <xdr:spPr>
        <a:xfrm>
          <a:off x="3466784" y="1790134"/>
          <a:ext cx="1484313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418784</xdr:colOff>
      <xdr:row>14</xdr:row>
      <xdr:rowOff>88157</xdr:rowOff>
    </xdr:from>
    <xdr:to>
      <xdr:col>8</xdr:col>
      <xdr:colOff>74297</xdr:colOff>
      <xdr:row>16</xdr:row>
      <xdr:rowOff>14636</xdr:rowOff>
    </xdr:to>
    <xdr:sp macro="" textlink="">
      <xdr:nvSpPr>
        <xdr:cNvPr id="14" name="文本框 15">
          <a:extLst>
            <a:ext uri="{FF2B5EF4-FFF2-40B4-BE49-F238E27FC236}">
              <a16:creationId xmlns:a16="http://schemas.microsoft.com/office/drawing/2014/main" id="{F8C5CC89-C617-4CA3-9710-8757DA116A58}"/>
            </a:ext>
          </a:extLst>
        </xdr:cNvPr>
        <xdr:cNvSpPr txBox="1"/>
      </xdr:nvSpPr>
      <xdr:spPr>
        <a:xfrm>
          <a:off x="3466784" y="2541797"/>
          <a:ext cx="1484313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SUZ12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</xdr:col>
      <xdr:colOff>13148</xdr:colOff>
      <xdr:row>17</xdr:row>
      <xdr:rowOff>149516</xdr:rowOff>
    </xdr:from>
    <xdr:to>
      <xdr:col>5</xdr:col>
      <xdr:colOff>349758</xdr:colOff>
      <xdr:row>22</xdr:row>
      <xdr:rowOff>98997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01ECAE4F-761F-4FAB-86D4-C18EC71718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32348" y="3128936"/>
          <a:ext cx="2165410" cy="825781"/>
        </a:xfrm>
        <a:prstGeom prst="rect">
          <a:avLst/>
        </a:prstGeom>
      </xdr:spPr>
    </xdr:pic>
    <xdr:clientData/>
  </xdr:twoCellAnchor>
  <xdr:twoCellAnchor>
    <xdr:from>
      <xdr:col>1</xdr:col>
      <xdr:colOff>16268</xdr:colOff>
      <xdr:row>19</xdr:row>
      <xdr:rowOff>167164</xdr:rowOff>
    </xdr:from>
    <xdr:to>
      <xdr:col>3</xdr:col>
      <xdr:colOff>42564</xdr:colOff>
      <xdr:row>21</xdr:row>
      <xdr:rowOff>93643</xdr:rowOff>
    </xdr:to>
    <xdr:sp macro="" textlink="">
      <xdr:nvSpPr>
        <xdr:cNvPr id="16" name="文本框 17">
          <a:extLst>
            <a:ext uri="{FF2B5EF4-FFF2-40B4-BE49-F238E27FC236}">
              <a16:creationId xmlns:a16="http://schemas.microsoft.com/office/drawing/2014/main" id="{4511C396-B490-4DB6-80E8-9EFE2CEFC259}"/>
            </a:ext>
          </a:extLst>
        </xdr:cNvPr>
        <xdr:cNvSpPr txBox="1"/>
      </xdr:nvSpPr>
      <xdr:spPr>
        <a:xfrm>
          <a:off x="625868" y="3497104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591900</xdr:colOff>
      <xdr:row>20</xdr:row>
      <xdr:rowOff>133147</xdr:rowOff>
    </xdr:from>
    <xdr:to>
      <xdr:col>2</xdr:col>
      <xdr:colOff>90300</xdr:colOff>
      <xdr:row>20</xdr:row>
      <xdr:rowOff>133147</xdr:rowOff>
    </xdr:to>
    <xdr:cxnSp macro="">
      <xdr:nvCxnSpPr>
        <xdr:cNvPr id="17" name="直接连接符 16">
          <a:extLst>
            <a:ext uri="{FF2B5EF4-FFF2-40B4-BE49-F238E27FC236}">
              <a16:creationId xmlns:a16="http://schemas.microsoft.com/office/drawing/2014/main" id="{53A1AB09-5B09-4C08-9591-F90D80052B58}"/>
            </a:ext>
          </a:extLst>
        </xdr:cNvPr>
        <xdr:cNvCxnSpPr/>
      </xdr:nvCxnSpPr>
      <xdr:spPr>
        <a:xfrm>
          <a:off x="1201500" y="3638347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478030</xdr:colOff>
      <xdr:row>24</xdr:row>
      <xdr:rowOff>26877</xdr:rowOff>
    </xdr:from>
    <xdr:to>
      <xdr:col>8</xdr:col>
      <xdr:colOff>133542</xdr:colOff>
      <xdr:row>25</xdr:row>
      <xdr:rowOff>128616</xdr:rowOff>
    </xdr:to>
    <xdr:sp macro="" textlink="">
      <xdr:nvSpPr>
        <xdr:cNvPr id="18" name="文本框 19">
          <a:extLst>
            <a:ext uri="{FF2B5EF4-FFF2-40B4-BE49-F238E27FC236}">
              <a16:creationId xmlns:a16="http://schemas.microsoft.com/office/drawing/2014/main" id="{682E9241-1DC2-4F24-8BA5-8D0C2A772CEC}"/>
            </a:ext>
          </a:extLst>
        </xdr:cNvPr>
        <xdr:cNvSpPr txBox="1"/>
      </xdr:nvSpPr>
      <xdr:spPr>
        <a:xfrm>
          <a:off x="3526030" y="4233117"/>
          <a:ext cx="1484312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actin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</xdr:col>
      <xdr:colOff>74959</xdr:colOff>
      <xdr:row>23</xdr:row>
      <xdr:rowOff>54457</xdr:rowOff>
    </xdr:from>
    <xdr:to>
      <xdr:col>5</xdr:col>
      <xdr:colOff>436338</xdr:colOff>
      <xdr:row>27</xdr:row>
      <xdr:rowOff>47477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5435C1F0-E69F-46B4-A0A9-A67CB5051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94159" y="4085437"/>
          <a:ext cx="2190179" cy="694060"/>
        </a:xfrm>
        <a:prstGeom prst="rect">
          <a:avLst/>
        </a:prstGeom>
      </xdr:spPr>
    </xdr:pic>
    <xdr:clientData/>
  </xdr:twoCellAnchor>
  <xdr:twoCellAnchor>
    <xdr:from>
      <xdr:col>5</xdr:col>
      <xdr:colOff>418785</xdr:colOff>
      <xdr:row>19</xdr:row>
      <xdr:rowOff>73865</xdr:rowOff>
    </xdr:from>
    <xdr:to>
      <xdr:col>8</xdr:col>
      <xdr:colOff>74297</xdr:colOff>
      <xdr:row>21</xdr:row>
      <xdr:rowOff>344</xdr:rowOff>
    </xdr:to>
    <xdr:sp macro="" textlink="">
      <xdr:nvSpPr>
        <xdr:cNvPr id="20" name="文本框 22">
          <a:extLst>
            <a:ext uri="{FF2B5EF4-FFF2-40B4-BE49-F238E27FC236}">
              <a16:creationId xmlns:a16="http://schemas.microsoft.com/office/drawing/2014/main" id="{811545DC-8C90-4E1E-8669-96C5F1D6D1B4}"/>
            </a:ext>
          </a:extLst>
        </xdr:cNvPr>
        <xdr:cNvSpPr txBox="1"/>
      </xdr:nvSpPr>
      <xdr:spPr>
        <a:xfrm>
          <a:off x="3466785" y="3403805"/>
          <a:ext cx="1484312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EED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16268</xdr:colOff>
      <xdr:row>24</xdr:row>
      <xdr:rowOff>103074</xdr:rowOff>
    </xdr:from>
    <xdr:to>
      <xdr:col>3</xdr:col>
      <xdr:colOff>42564</xdr:colOff>
      <xdr:row>26</xdr:row>
      <xdr:rowOff>30642</xdr:rowOff>
    </xdr:to>
    <xdr:sp macro="" textlink="">
      <xdr:nvSpPr>
        <xdr:cNvPr id="21" name="文本框 23">
          <a:extLst>
            <a:ext uri="{FF2B5EF4-FFF2-40B4-BE49-F238E27FC236}">
              <a16:creationId xmlns:a16="http://schemas.microsoft.com/office/drawing/2014/main" id="{5DCE38B9-28A5-40CD-95B6-0553A65CD6C4}"/>
            </a:ext>
          </a:extLst>
        </xdr:cNvPr>
        <xdr:cNvSpPr txBox="1"/>
      </xdr:nvSpPr>
      <xdr:spPr>
        <a:xfrm>
          <a:off x="625868" y="4283188"/>
          <a:ext cx="1245496" cy="27591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591900</xdr:colOff>
      <xdr:row>25</xdr:row>
      <xdr:rowOff>70145</xdr:rowOff>
    </xdr:from>
    <xdr:to>
      <xdr:col>2</xdr:col>
      <xdr:colOff>90300</xdr:colOff>
      <xdr:row>25</xdr:row>
      <xdr:rowOff>70145</xdr:rowOff>
    </xdr:to>
    <xdr:cxnSp macro="">
      <xdr:nvCxnSpPr>
        <xdr:cNvPr id="22" name="直接连接符 21">
          <a:extLst>
            <a:ext uri="{FF2B5EF4-FFF2-40B4-BE49-F238E27FC236}">
              <a16:creationId xmlns:a16="http://schemas.microsoft.com/office/drawing/2014/main" id="{ED57A000-8067-40EB-8754-467BBF1F6C35}"/>
            </a:ext>
          </a:extLst>
        </xdr:cNvPr>
        <xdr:cNvCxnSpPr/>
      </xdr:nvCxnSpPr>
      <xdr:spPr>
        <a:xfrm>
          <a:off x="1201500" y="4424431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35723</xdr:colOff>
      <xdr:row>9</xdr:row>
      <xdr:rowOff>129490</xdr:rowOff>
    </xdr:from>
    <xdr:to>
      <xdr:col>4</xdr:col>
      <xdr:colOff>582284</xdr:colOff>
      <xdr:row>12</xdr:row>
      <xdr:rowOff>45904</xdr:rowOff>
    </xdr:to>
    <xdr:sp macro="" textlink="">
      <xdr:nvSpPr>
        <xdr:cNvPr id="23" name="矩形 22">
          <a:extLst>
            <a:ext uri="{FF2B5EF4-FFF2-40B4-BE49-F238E27FC236}">
              <a16:creationId xmlns:a16="http://schemas.microsoft.com/office/drawing/2014/main" id="{23D5FAE6-931F-4C16-AF44-CB6BB67370CC}"/>
            </a:ext>
          </a:extLst>
        </xdr:cNvPr>
        <xdr:cNvSpPr/>
      </xdr:nvSpPr>
      <xdr:spPr>
        <a:xfrm>
          <a:off x="1864523" y="1706830"/>
          <a:ext cx="1156161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2</xdr:col>
      <xdr:colOff>494510</xdr:colOff>
      <xdr:row>14</xdr:row>
      <xdr:rowOff>39638</xdr:rowOff>
    </xdr:from>
    <xdr:to>
      <xdr:col>4</xdr:col>
      <xdr:colOff>582284</xdr:colOff>
      <xdr:row>16</xdr:row>
      <xdr:rowOff>131312</xdr:rowOff>
    </xdr:to>
    <xdr:sp macro="" textlink="">
      <xdr:nvSpPr>
        <xdr:cNvPr id="24" name="矩形 23">
          <a:extLst>
            <a:ext uri="{FF2B5EF4-FFF2-40B4-BE49-F238E27FC236}">
              <a16:creationId xmlns:a16="http://schemas.microsoft.com/office/drawing/2014/main" id="{6C56522C-77EA-4C0C-9B0C-94A40FFFCECC}"/>
            </a:ext>
          </a:extLst>
        </xdr:cNvPr>
        <xdr:cNvSpPr/>
      </xdr:nvSpPr>
      <xdr:spPr>
        <a:xfrm>
          <a:off x="1713710" y="2493278"/>
          <a:ext cx="1306974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2</xdr:col>
      <xdr:colOff>536583</xdr:colOff>
      <xdr:row>23</xdr:row>
      <xdr:rowOff>147756</xdr:rowOff>
    </xdr:from>
    <xdr:to>
      <xdr:col>5</xdr:col>
      <xdr:colOff>14757</xdr:colOff>
      <xdr:row>26</xdr:row>
      <xdr:rowOff>64170</xdr:rowOff>
    </xdr:to>
    <xdr:sp macro="" textlink="">
      <xdr:nvSpPr>
        <xdr:cNvPr id="25" name="矩形 24">
          <a:extLst>
            <a:ext uri="{FF2B5EF4-FFF2-40B4-BE49-F238E27FC236}">
              <a16:creationId xmlns:a16="http://schemas.microsoft.com/office/drawing/2014/main" id="{62CA7877-97DE-4584-A8D6-83CD12897209}"/>
            </a:ext>
          </a:extLst>
        </xdr:cNvPr>
        <xdr:cNvSpPr/>
      </xdr:nvSpPr>
      <xdr:spPr>
        <a:xfrm>
          <a:off x="1755783" y="4178736"/>
          <a:ext cx="1306974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9</xdr:col>
      <xdr:colOff>508567</xdr:colOff>
      <xdr:row>3</xdr:row>
      <xdr:rowOff>28940</xdr:rowOff>
    </xdr:from>
    <xdr:to>
      <xdr:col>12</xdr:col>
      <xdr:colOff>162492</xdr:colOff>
      <xdr:row>4</xdr:row>
      <xdr:rowOff>130679</xdr:rowOff>
    </xdr:to>
    <xdr:sp macro="" textlink="">
      <xdr:nvSpPr>
        <xdr:cNvPr id="26" name="文本框 28">
          <a:extLst>
            <a:ext uri="{FF2B5EF4-FFF2-40B4-BE49-F238E27FC236}">
              <a16:creationId xmlns:a16="http://schemas.microsoft.com/office/drawing/2014/main" id="{9FFCABB4-BD27-429A-BB8F-B2431C211250}"/>
            </a:ext>
          </a:extLst>
        </xdr:cNvPr>
        <xdr:cNvSpPr txBox="1"/>
      </xdr:nvSpPr>
      <xdr:spPr>
        <a:xfrm>
          <a:off x="5994967" y="554720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Kelly 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227749</xdr:colOff>
      <xdr:row>3</xdr:row>
      <xdr:rowOff>20014</xdr:rowOff>
    </xdr:from>
    <xdr:to>
      <xdr:col>9</xdr:col>
      <xdr:colOff>504748</xdr:colOff>
      <xdr:row>9</xdr:row>
      <xdr:rowOff>60654</xdr:rowOff>
    </xdr:to>
    <xdr:sp macro="" textlink="">
      <xdr:nvSpPr>
        <xdr:cNvPr id="27" name="文本框 29">
          <a:extLst>
            <a:ext uri="{FF2B5EF4-FFF2-40B4-BE49-F238E27FC236}">
              <a16:creationId xmlns:a16="http://schemas.microsoft.com/office/drawing/2014/main" id="{3B5E5643-6DB8-49ED-9F31-B3778CBE2D1C}"/>
            </a:ext>
          </a:extLst>
        </xdr:cNvPr>
        <xdr:cNvSpPr txBox="1"/>
      </xdr:nvSpPr>
      <xdr:spPr>
        <a:xfrm rot="17777654">
          <a:off x="5306549" y="953394"/>
          <a:ext cx="1092200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DMSO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555437</xdr:colOff>
      <xdr:row>5</xdr:row>
      <xdr:rowOff>76199</xdr:rowOff>
    </xdr:from>
    <xdr:to>
      <xdr:col>10</xdr:col>
      <xdr:colOff>222836</xdr:colOff>
      <xdr:row>9</xdr:row>
      <xdr:rowOff>48656</xdr:rowOff>
    </xdr:to>
    <xdr:sp macro="" textlink="">
      <xdr:nvSpPr>
        <xdr:cNvPr id="28" name="文本框 30">
          <a:extLst>
            <a:ext uri="{FF2B5EF4-FFF2-40B4-BE49-F238E27FC236}">
              <a16:creationId xmlns:a16="http://schemas.microsoft.com/office/drawing/2014/main" id="{1C2B28DF-3A6D-4CE5-97FF-E41B4DE0F228}"/>
            </a:ext>
          </a:extLst>
        </xdr:cNvPr>
        <xdr:cNvSpPr txBox="1"/>
      </xdr:nvSpPr>
      <xdr:spPr>
        <a:xfrm rot="17777654">
          <a:off x="5843588" y="1150748"/>
          <a:ext cx="673497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DZNep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315281</xdr:colOff>
      <xdr:row>5</xdr:row>
      <xdr:rowOff>30039</xdr:rowOff>
    </xdr:from>
    <xdr:to>
      <xdr:col>11</xdr:col>
      <xdr:colOff>143831</xdr:colOff>
      <xdr:row>5</xdr:row>
      <xdr:rowOff>30039</xdr:rowOff>
    </xdr:to>
    <xdr:cxnSp macro="">
      <xdr:nvCxnSpPr>
        <xdr:cNvPr id="29" name="直接连接符 28">
          <a:extLst>
            <a:ext uri="{FF2B5EF4-FFF2-40B4-BE49-F238E27FC236}">
              <a16:creationId xmlns:a16="http://schemas.microsoft.com/office/drawing/2014/main" id="{059A7412-9B85-4948-84C4-415804C2EDDA}"/>
            </a:ext>
          </a:extLst>
        </xdr:cNvPr>
        <xdr:cNvCxnSpPr/>
      </xdr:nvCxnSpPr>
      <xdr:spPr>
        <a:xfrm>
          <a:off x="5801681" y="906339"/>
          <a:ext cx="1047750" cy="0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10</xdr:col>
      <xdr:colOff>481352</xdr:colOff>
      <xdr:row>3</xdr:row>
      <xdr:rowOff>163837</xdr:rowOff>
    </xdr:from>
    <xdr:to>
      <xdr:col>11</xdr:col>
      <xdr:colOff>148751</xdr:colOff>
      <xdr:row>9</xdr:row>
      <xdr:rowOff>92199</xdr:rowOff>
    </xdr:to>
    <xdr:sp macro="" textlink="">
      <xdr:nvSpPr>
        <xdr:cNvPr id="30" name="文本框 32">
          <a:extLst>
            <a:ext uri="{FF2B5EF4-FFF2-40B4-BE49-F238E27FC236}">
              <a16:creationId xmlns:a16="http://schemas.microsoft.com/office/drawing/2014/main" id="{30693855-1218-4520-85D9-347D11003B88}"/>
            </a:ext>
          </a:extLst>
        </xdr:cNvPr>
        <xdr:cNvSpPr txBox="1"/>
      </xdr:nvSpPr>
      <xdr:spPr>
        <a:xfrm rot="17777654">
          <a:off x="6225891" y="1041078"/>
          <a:ext cx="979922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EPZ6483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8</xdr:col>
      <xdr:colOff>72608</xdr:colOff>
      <xdr:row>9</xdr:row>
      <xdr:rowOff>45488</xdr:rowOff>
    </xdr:from>
    <xdr:to>
      <xdr:col>11</xdr:col>
      <xdr:colOff>307361</xdr:colOff>
      <xdr:row>13</xdr:row>
      <xdr:rowOff>27430</xdr:rowOff>
    </xdr:to>
    <xdr:pic>
      <xdr:nvPicPr>
        <xdr:cNvPr id="31" name="图片 30">
          <a:extLst>
            <a:ext uri="{FF2B5EF4-FFF2-40B4-BE49-F238E27FC236}">
              <a16:creationId xmlns:a16="http://schemas.microsoft.com/office/drawing/2014/main" id="{7DC801F9-72D6-45D8-AC90-AB0F6F181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49408" y="1622828"/>
          <a:ext cx="2063553" cy="682982"/>
        </a:xfrm>
        <a:prstGeom prst="rect">
          <a:avLst/>
        </a:prstGeom>
      </xdr:spPr>
    </xdr:pic>
    <xdr:clientData/>
  </xdr:twoCellAnchor>
  <xdr:twoCellAnchor editAs="oneCell">
    <xdr:from>
      <xdr:col>8</xdr:col>
      <xdr:colOff>72608</xdr:colOff>
      <xdr:row>13</xdr:row>
      <xdr:rowOff>119576</xdr:rowOff>
    </xdr:from>
    <xdr:to>
      <xdr:col>11</xdr:col>
      <xdr:colOff>351465</xdr:colOff>
      <xdr:row>17</xdr:row>
      <xdr:rowOff>54361</xdr:rowOff>
    </xdr:to>
    <xdr:pic>
      <xdr:nvPicPr>
        <xdr:cNvPr id="32" name="图片 31">
          <a:extLst>
            <a:ext uri="{FF2B5EF4-FFF2-40B4-BE49-F238E27FC236}">
              <a16:creationId xmlns:a16="http://schemas.microsoft.com/office/drawing/2014/main" id="{9C04B9C9-11E8-4ED1-B813-1A2FACC31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49408" y="2397956"/>
          <a:ext cx="2107657" cy="635825"/>
        </a:xfrm>
        <a:prstGeom prst="rect">
          <a:avLst/>
        </a:prstGeom>
      </xdr:spPr>
    </xdr:pic>
    <xdr:clientData/>
  </xdr:twoCellAnchor>
  <xdr:twoCellAnchor>
    <xdr:from>
      <xdr:col>6</xdr:col>
      <xdr:colOff>567203</xdr:colOff>
      <xdr:row>11</xdr:row>
      <xdr:rowOff>20534</xdr:rowOff>
    </xdr:from>
    <xdr:to>
      <xdr:col>8</xdr:col>
      <xdr:colOff>593499</xdr:colOff>
      <xdr:row>12</xdr:row>
      <xdr:rowOff>122273</xdr:rowOff>
    </xdr:to>
    <xdr:sp macro="" textlink="">
      <xdr:nvSpPr>
        <xdr:cNvPr id="33" name="文本框 35">
          <a:extLst>
            <a:ext uri="{FF2B5EF4-FFF2-40B4-BE49-F238E27FC236}">
              <a16:creationId xmlns:a16="http://schemas.microsoft.com/office/drawing/2014/main" id="{14E11992-51FB-4FD5-B4DE-7525352AC6B7}"/>
            </a:ext>
          </a:extLst>
        </xdr:cNvPr>
        <xdr:cNvSpPr txBox="1"/>
      </xdr:nvSpPr>
      <xdr:spPr>
        <a:xfrm>
          <a:off x="4224803" y="1948394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75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567203</xdr:colOff>
      <xdr:row>15</xdr:row>
      <xdr:rowOff>67164</xdr:rowOff>
    </xdr:from>
    <xdr:to>
      <xdr:col>8</xdr:col>
      <xdr:colOff>593499</xdr:colOff>
      <xdr:row>16</xdr:row>
      <xdr:rowOff>168903</xdr:rowOff>
    </xdr:to>
    <xdr:sp macro="" textlink="">
      <xdr:nvSpPr>
        <xdr:cNvPr id="34" name="文本框 36">
          <a:extLst>
            <a:ext uri="{FF2B5EF4-FFF2-40B4-BE49-F238E27FC236}">
              <a16:creationId xmlns:a16="http://schemas.microsoft.com/office/drawing/2014/main" id="{0E9E4819-A008-402D-A7D5-815D0C89585B}"/>
            </a:ext>
          </a:extLst>
        </xdr:cNvPr>
        <xdr:cNvSpPr txBox="1"/>
      </xdr:nvSpPr>
      <xdr:spPr>
        <a:xfrm>
          <a:off x="4224803" y="2696064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559782</xdr:colOff>
      <xdr:row>16</xdr:row>
      <xdr:rowOff>34650</xdr:rowOff>
    </xdr:from>
    <xdr:to>
      <xdr:col>8</xdr:col>
      <xdr:colOff>58182</xdr:colOff>
      <xdr:row>16</xdr:row>
      <xdr:rowOff>34650</xdr:rowOff>
    </xdr:to>
    <xdr:cxnSp macro="">
      <xdr:nvCxnSpPr>
        <xdr:cNvPr id="35" name="直接连接符 34">
          <a:extLst>
            <a:ext uri="{FF2B5EF4-FFF2-40B4-BE49-F238E27FC236}">
              <a16:creationId xmlns:a16="http://schemas.microsoft.com/office/drawing/2014/main" id="{F5A0F1D6-5BE7-44A9-AA52-3E6AC619D17C}"/>
            </a:ext>
          </a:extLst>
        </xdr:cNvPr>
        <xdr:cNvCxnSpPr/>
      </xdr:nvCxnSpPr>
      <xdr:spPr>
        <a:xfrm>
          <a:off x="4826982" y="2838810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554185</xdr:colOff>
      <xdr:row>11</xdr:row>
      <xdr:rowOff>163564</xdr:rowOff>
    </xdr:from>
    <xdr:to>
      <xdr:col>8</xdr:col>
      <xdr:colOff>52585</xdr:colOff>
      <xdr:row>11</xdr:row>
      <xdr:rowOff>163564</xdr:rowOff>
    </xdr:to>
    <xdr:cxnSp macro="">
      <xdr:nvCxnSpPr>
        <xdr:cNvPr id="36" name="直接连接符 35">
          <a:extLst>
            <a:ext uri="{FF2B5EF4-FFF2-40B4-BE49-F238E27FC236}">
              <a16:creationId xmlns:a16="http://schemas.microsoft.com/office/drawing/2014/main" id="{B83E98BB-009D-4FCD-BBC7-68330CB4F268}"/>
            </a:ext>
          </a:extLst>
        </xdr:cNvPr>
        <xdr:cNvCxnSpPr/>
      </xdr:nvCxnSpPr>
      <xdr:spPr>
        <a:xfrm>
          <a:off x="4821385" y="2091424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376387</xdr:colOff>
      <xdr:row>10</xdr:row>
      <xdr:rowOff>57548</xdr:rowOff>
    </xdr:from>
    <xdr:to>
      <xdr:col>14</xdr:col>
      <xdr:colOff>31900</xdr:colOff>
      <xdr:row>11</xdr:row>
      <xdr:rowOff>159287</xdr:rowOff>
    </xdr:to>
    <xdr:sp macro="" textlink="">
      <xdr:nvSpPr>
        <xdr:cNvPr id="37" name="文本框 39">
          <a:extLst>
            <a:ext uri="{FF2B5EF4-FFF2-40B4-BE49-F238E27FC236}">
              <a16:creationId xmlns:a16="http://schemas.microsoft.com/office/drawing/2014/main" id="{3E1543DD-AD91-4917-BD2C-C66D124EAA4A}"/>
            </a:ext>
          </a:extLst>
        </xdr:cNvPr>
        <xdr:cNvSpPr txBox="1"/>
      </xdr:nvSpPr>
      <xdr:spPr>
        <a:xfrm>
          <a:off x="7081987" y="1810148"/>
          <a:ext cx="1484313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376387</xdr:colOff>
      <xdr:row>14</xdr:row>
      <xdr:rowOff>108171</xdr:rowOff>
    </xdr:from>
    <xdr:to>
      <xdr:col>14</xdr:col>
      <xdr:colOff>31900</xdr:colOff>
      <xdr:row>16</xdr:row>
      <xdr:rowOff>34650</xdr:rowOff>
    </xdr:to>
    <xdr:sp macro="" textlink="">
      <xdr:nvSpPr>
        <xdr:cNvPr id="38" name="文本框 40">
          <a:extLst>
            <a:ext uri="{FF2B5EF4-FFF2-40B4-BE49-F238E27FC236}">
              <a16:creationId xmlns:a16="http://schemas.microsoft.com/office/drawing/2014/main" id="{44EFDBFA-D068-4766-BBDF-D57A385A584F}"/>
            </a:ext>
          </a:extLst>
        </xdr:cNvPr>
        <xdr:cNvSpPr txBox="1"/>
      </xdr:nvSpPr>
      <xdr:spPr>
        <a:xfrm>
          <a:off x="7081987" y="2561811"/>
          <a:ext cx="1484313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SUZ12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8</xdr:col>
      <xdr:colOff>72608</xdr:colOff>
      <xdr:row>17</xdr:row>
      <xdr:rowOff>169530</xdr:rowOff>
    </xdr:from>
    <xdr:to>
      <xdr:col>11</xdr:col>
      <xdr:colOff>349994</xdr:colOff>
      <xdr:row>22</xdr:row>
      <xdr:rowOff>119011</xdr:rowOff>
    </xdr:to>
    <xdr:pic>
      <xdr:nvPicPr>
        <xdr:cNvPr id="39" name="图片 38">
          <a:extLst>
            <a:ext uri="{FF2B5EF4-FFF2-40B4-BE49-F238E27FC236}">
              <a16:creationId xmlns:a16="http://schemas.microsoft.com/office/drawing/2014/main" id="{D449306E-1AF4-4FBD-B54B-0B1D67F80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49408" y="3148950"/>
          <a:ext cx="2106186" cy="825781"/>
        </a:xfrm>
        <a:prstGeom prst="rect">
          <a:avLst/>
        </a:prstGeom>
      </xdr:spPr>
    </xdr:pic>
    <xdr:clientData/>
  </xdr:twoCellAnchor>
  <xdr:twoCellAnchor>
    <xdr:from>
      <xdr:col>6</xdr:col>
      <xdr:colOff>583471</xdr:colOff>
      <xdr:row>20</xdr:row>
      <xdr:rowOff>11918</xdr:rowOff>
    </xdr:from>
    <xdr:to>
      <xdr:col>9</xdr:col>
      <xdr:colOff>167</xdr:colOff>
      <xdr:row>21</xdr:row>
      <xdr:rowOff>113657</xdr:rowOff>
    </xdr:to>
    <xdr:sp macro="" textlink="">
      <xdr:nvSpPr>
        <xdr:cNvPr id="40" name="文本框 42">
          <a:extLst>
            <a:ext uri="{FF2B5EF4-FFF2-40B4-BE49-F238E27FC236}">
              <a16:creationId xmlns:a16="http://schemas.microsoft.com/office/drawing/2014/main" id="{A35F13B1-B254-40C5-A82D-A7861BEFE568}"/>
            </a:ext>
          </a:extLst>
        </xdr:cNvPr>
        <xdr:cNvSpPr txBox="1"/>
      </xdr:nvSpPr>
      <xdr:spPr>
        <a:xfrm>
          <a:off x="4241071" y="3517118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549503</xdr:colOff>
      <xdr:row>20</xdr:row>
      <xdr:rowOff>153161</xdr:rowOff>
    </xdr:from>
    <xdr:to>
      <xdr:col>8</xdr:col>
      <xdr:colOff>47903</xdr:colOff>
      <xdr:row>20</xdr:row>
      <xdr:rowOff>153161</xdr:rowOff>
    </xdr:to>
    <xdr:cxnSp macro="">
      <xdr:nvCxnSpPr>
        <xdr:cNvPr id="41" name="直接连接符 40">
          <a:extLst>
            <a:ext uri="{FF2B5EF4-FFF2-40B4-BE49-F238E27FC236}">
              <a16:creationId xmlns:a16="http://schemas.microsoft.com/office/drawing/2014/main" id="{38205B00-F194-4EB0-ABFD-96102AD882BB}"/>
            </a:ext>
          </a:extLst>
        </xdr:cNvPr>
        <xdr:cNvCxnSpPr/>
      </xdr:nvCxnSpPr>
      <xdr:spPr>
        <a:xfrm>
          <a:off x="4816703" y="3658361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435633</xdr:colOff>
      <xdr:row>24</xdr:row>
      <xdr:rowOff>46891</xdr:rowOff>
    </xdr:from>
    <xdr:to>
      <xdr:col>14</xdr:col>
      <xdr:colOff>91145</xdr:colOff>
      <xdr:row>25</xdr:row>
      <xdr:rowOff>148630</xdr:rowOff>
    </xdr:to>
    <xdr:sp macro="" textlink="">
      <xdr:nvSpPr>
        <xdr:cNvPr id="42" name="文本框 44">
          <a:extLst>
            <a:ext uri="{FF2B5EF4-FFF2-40B4-BE49-F238E27FC236}">
              <a16:creationId xmlns:a16="http://schemas.microsoft.com/office/drawing/2014/main" id="{3CDA8775-3259-4558-A021-1296BBB50187}"/>
            </a:ext>
          </a:extLst>
        </xdr:cNvPr>
        <xdr:cNvSpPr txBox="1"/>
      </xdr:nvSpPr>
      <xdr:spPr>
        <a:xfrm>
          <a:off x="7141233" y="4253131"/>
          <a:ext cx="1484312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actin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8</xdr:col>
      <xdr:colOff>72605</xdr:colOff>
      <xdr:row>23</xdr:row>
      <xdr:rowOff>74471</xdr:rowOff>
    </xdr:from>
    <xdr:to>
      <xdr:col>11</xdr:col>
      <xdr:colOff>307361</xdr:colOff>
      <xdr:row>27</xdr:row>
      <xdr:rowOff>67491</xdr:rowOff>
    </xdr:to>
    <xdr:pic>
      <xdr:nvPicPr>
        <xdr:cNvPr id="43" name="图片 42">
          <a:extLst>
            <a:ext uri="{FF2B5EF4-FFF2-40B4-BE49-F238E27FC236}">
              <a16:creationId xmlns:a16="http://schemas.microsoft.com/office/drawing/2014/main" id="{498EC015-4C09-4BCF-8D9F-F4FA97B87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49405" y="4105451"/>
          <a:ext cx="2063556" cy="694060"/>
        </a:xfrm>
        <a:prstGeom prst="rect">
          <a:avLst/>
        </a:prstGeom>
      </xdr:spPr>
    </xdr:pic>
    <xdr:clientData/>
  </xdr:twoCellAnchor>
  <xdr:twoCellAnchor>
    <xdr:from>
      <xdr:col>11</xdr:col>
      <xdr:colOff>376388</xdr:colOff>
      <xdr:row>19</xdr:row>
      <xdr:rowOff>93879</xdr:rowOff>
    </xdr:from>
    <xdr:to>
      <xdr:col>14</xdr:col>
      <xdr:colOff>31900</xdr:colOff>
      <xdr:row>21</xdr:row>
      <xdr:rowOff>20358</xdr:rowOff>
    </xdr:to>
    <xdr:sp macro="" textlink="">
      <xdr:nvSpPr>
        <xdr:cNvPr id="44" name="文本框 46">
          <a:extLst>
            <a:ext uri="{FF2B5EF4-FFF2-40B4-BE49-F238E27FC236}">
              <a16:creationId xmlns:a16="http://schemas.microsoft.com/office/drawing/2014/main" id="{DC0AAAA5-B76C-4849-9589-CC7661C80B71}"/>
            </a:ext>
          </a:extLst>
        </xdr:cNvPr>
        <xdr:cNvSpPr txBox="1"/>
      </xdr:nvSpPr>
      <xdr:spPr>
        <a:xfrm>
          <a:off x="7081988" y="3423819"/>
          <a:ext cx="1484312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EED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583471</xdr:colOff>
      <xdr:row>24</xdr:row>
      <xdr:rowOff>166632</xdr:rowOff>
    </xdr:from>
    <xdr:to>
      <xdr:col>9</xdr:col>
      <xdr:colOff>167</xdr:colOff>
      <xdr:row>26</xdr:row>
      <xdr:rowOff>94200</xdr:rowOff>
    </xdr:to>
    <xdr:sp macro="" textlink="">
      <xdr:nvSpPr>
        <xdr:cNvPr id="45" name="文本框 47">
          <a:extLst>
            <a:ext uri="{FF2B5EF4-FFF2-40B4-BE49-F238E27FC236}">
              <a16:creationId xmlns:a16="http://schemas.microsoft.com/office/drawing/2014/main" id="{E35B1C13-9EC2-4C38-B843-B954979AD3A8}"/>
            </a:ext>
          </a:extLst>
        </xdr:cNvPr>
        <xdr:cNvSpPr txBox="1"/>
      </xdr:nvSpPr>
      <xdr:spPr>
        <a:xfrm>
          <a:off x="4241071" y="4346746"/>
          <a:ext cx="1245496" cy="27591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549503</xdr:colOff>
      <xdr:row>25</xdr:row>
      <xdr:rowOff>132615</xdr:rowOff>
    </xdr:from>
    <xdr:to>
      <xdr:col>8</xdr:col>
      <xdr:colOff>47903</xdr:colOff>
      <xdr:row>25</xdr:row>
      <xdr:rowOff>132615</xdr:rowOff>
    </xdr:to>
    <xdr:cxnSp macro="">
      <xdr:nvCxnSpPr>
        <xdr:cNvPr id="46" name="直接连接符 45">
          <a:extLst>
            <a:ext uri="{FF2B5EF4-FFF2-40B4-BE49-F238E27FC236}">
              <a16:creationId xmlns:a16="http://schemas.microsoft.com/office/drawing/2014/main" id="{C0F18B17-877B-450A-872E-8CA3BD7F864E}"/>
            </a:ext>
          </a:extLst>
        </xdr:cNvPr>
        <xdr:cNvCxnSpPr/>
      </xdr:nvCxnSpPr>
      <xdr:spPr>
        <a:xfrm>
          <a:off x="4816703" y="4486901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172010</xdr:colOff>
      <xdr:row>2</xdr:row>
      <xdr:rowOff>0</xdr:rowOff>
    </xdr:from>
    <xdr:to>
      <xdr:col>3</xdr:col>
      <xdr:colOff>194365</xdr:colOff>
      <xdr:row>4</xdr:row>
      <xdr:rowOff>111145</xdr:rowOff>
    </xdr:to>
    <xdr:sp macro="" textlink="">
      <xdr:nvSpPr>
        <xdr:cNvPr id="2" name="TextBox 5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SpPr txBox="1">
          <a:spLocks noChangeArrowheads="1"/>
        </xdr:cNvSpPr>
      </xdr:nvSpPr>
      <xdr:spPr bwMode="auto">
        <a:xfrm>
          <a:off x="172010" y="350520"/>
          <a:ext cx="1851155" cy="461665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DZNep</a:t>
          </a:r>
        </a:p>
        <a:p>
          <a:pPr>
            <a:defRPr/>
          </a:pP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135849</xdr:colOff>
      <xdr:row>3</xdr:row>
      <xdr:rowOff>84922</xdr:rowOff>
    </xdr:from>
    <xdr:to>
      <xdr:col>4</xdr:col>
      <xdr:colOff>134873</xdr:colOff>
      <xdr:row>5</xdr:row>
      <xdr:rowOff>11401</xdr:rowOff>
    </xdr:to>
    <xdr:sp macro="" textlink="">
      <xdr:nvSpPr>
        <xdr:cNvPr id="3" name="TextBox 6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SpPr txBox="1">
          <a:spLocks noChangeArrowheads="1"/>
        </xdr:cNvSpPr>
      </xdr:nvSpPr>
      <xdr:spPr bwMode="auto">
        <a:xfrm>
          <a:off x="135849" y="610702"/>
          <a:ext cx="2437424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MG132</a:t>
          </a:r>
          <a:endParaRPr lang="zh-CN" altLang="en-US" sz="1200">
            <a:latin typeface="Symbol" panose="05050102010706020507" pitchFamily="18" charset="2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245318</xdr:colOff>
      <xdr:row>2</xdr:row>
      <xdr:rowOff>1554</xdr:rowOff>
    </xdr:from>
    <xdr:to>
      <xdr:col>7</xdr:col>
      <xdr:colOff>96751</xdr:colOff>
      <xdr:row>4</xdr:row>
      <xdr:rowOff>112699</xdr:rowOff>
    </xdr:to>
    <xdr:sp macro="" textlink="">
      <xdr:nvSpPr>
        <xdr:cNvPr id="4" name="TextBox 9">
          <a:extLst>
            <a:ext uri="{FF2B5EF4-FFF2-40B4-BE49-F238E27FC236}">
              <a16:creationId xmlns:a16="http://schemas.microsoft.com/office/drawing/2014/main" id="{00000000-0008-0000-2E00-000004000000}"/>
            </a:ext>
          </a:extLst>
        </xdr:cNvPr>
        <xdr:cNvSpPr txBox="1">
          <a:spLocks noChangeArrowheads="1"/>
        </xdr:cNvSpPr>
      </xdr:nvSpPr>
      <xdr:spPr bwMode="auto">
        <a:xfrm>
          <a:off x="854918" y="352074"/>
          <a:ext cx="3509033" cy="461665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 —    +     +</a:t>
          </a:r>
        </a:p>
        <a:p>
          <a:pPr>
            <a:defRPr/>
          </a:pP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258203</xdr:colOff>
      <xdr:row>3</xdr:row>
      <xdr:rowOff>69085</xdr:rowOff>
    </xdr:from>
    <xdr:to>
      <xdr:col>7</xdr:col>
      <xdr:colOff>487598</xdr:colOff>
      <xdr:row>4</xdr:row>
      <xdr:rowOff>170824</xdr:rowOff>
    </xdr:to>
    <xdr:sp macro="" textlink="">
      <xdr:nvSpPr>
        <xdr:cNvPr id="5" name="TextBox 10">
          <a:extLst>
            <a:ext uri="{FF2B5EF4-FFF2-40B4-BE49-F238E27FC236}">
              <a16:creationId xmlns:a16="http://schemas.microsoft.com/office/drawing/2014/main" id="{00000000-0008-0000-2E00-000005000000}"/>
            </a:ext>
          </a:extLst>
        </xdr:cNvPr>
        <xdr:cNvSpPr txBox="1">
          <a:spLocks noChangeArrowheads="1"/>
        </xdr:cNvSpPr>
      </xdr:nvSpPr>
      <xdr:spPr bwMode="auto">
        <a:xfrm>
          <a:off x="867803" y="594865"/>
          <a:ext cx="3886995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 —   —    +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187766</xdr:colOff>
      <xdr:row>5</xdr:row>
      <xdr:rowOff>163349</xdr:rowOff>
    </xdr:from>
    <xdr:to>
      <xdr:col>5</xdr:col>
      <xdr:colOff>138959</xdr:colOff>
      <xdr:row>8</xdr:row>
      <xdr:rowOff>99234</xdr:rowOff>
    </xdr:to>
    <xdr:sp macro="" textlink="">
      <xdr:nvSpPr>
        <xdr:cNvPr id="6" name="TextBox 14">
          <a:extLst>
            <a:ext uri="{FF2B5EF4-FFF2-40B4-BE49-F238E27FC236}">
              <a16:creationId xmlns:a16="http://schemas.microsoft.com/office/drawing/2014/main" id="{00000000-0008-0000-2E00-000006000000}"/>
            </a:ext>
          </a:extLst>
        </xdr:cNvPr>
        <xdr:cNvSpPr txBox="1">
          <a:spLocks noChangeArrowheads="1"/>
        </xdr:cNvSpPr>
      </xdr:nvSpPr>
      <xdr:spPr bwMode="auto">
        <a:xfrm>
          <a:off x="2016566" y="1039649"/>
          <a:ext cx="1170393" cy="461665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-EZH2</a:t>
          </a:r>
        </a:p>
        <a:p>
          <a:pPr>
            <a:defRPr/>
          </a:pP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194365</xdr:colOff>
      <xdr:row>9</xdr:row>
      <xdr:rowOff>133639</xdr:rowOff>
    </xdr:from>
    <xdr:to>
      <xdr:col>6</xdr:col>
      <xdr:colOff>122229</xdr:colOff>
      <xdr:row>12</xdr:row>
      <xdr:rowOff>69524</xdr:rowOff>
    </xdr:to>
    <xdr:sp macro="" textlink="">
      <xdr:nvSpPr>
        <xdr:cNvPr id="7" name="TextBox 16">
          <a:extLst>
            <a:ext uri="{FF2B5EF4-FFF2-40B4-BE49-F238E27FC236}">
              <a16:creationId xmlns:a16="http://schemas.microsoft.com/office/drawing/2014/main" id="{00000000-0008-0000-2E00-000007000000}"/>
            </a:ext>
          </a:extLst>
        </xdr:cNvPr>
        <xdr:cNvSpPr txBox="1">
          <a:spLocks noChangeArrowheads="1"/>
        </xdr:cNvSpPr>
      </xdr:nvSpPr>
      <xdr:spPr bwMode="auto">
        <a:xfrm>
          <a:off x="2023165" y="1710979"/>
          <a:ext cx="1756664" cy="461665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MYCN</a:t>
          </a:r>
        </a:p>
        <a:p>
          <a:pPr>
            <a:defRPr/>
          </a:pP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187766</xdr:colOff>
      <xdr:row>13</xdr:row>
      <xdr:rowOff>131522</xdr:rowOff>
    </xdr:from>
    <xdr:to>
      <xdr:col>4</xdr:col>
      <xdr:colOff>269381</xdr:colOff>
      <xdr:row>15</xdr:row>
      <xdr:rowOff>58001</xdr:rowOff>
    </xdr:to>
    <xdr:sp macro="" textlink="">
      <xdr:nvSpPr>
        <xdr:cNvPr id="8" name="文本框 11">
          <a:extLst>
            <a:ext uri="{FF2B5EF4-FFF2-40B4-BE49-F238E27FC236}">
              <a16:creationId xmlns:a16="http://schemas.microsoft.com/office/drawing/2014/main" id="{00000000-0008-0000-2E00-000008000000}"/>
            </a:ext>
          </a:extLst>
        </xdr:cNvPr>
        <xdr:cNvSpPr txBox="1">
          <a:spLocks noChangeArrowheads="1"/>
        </xdr:cNvSpPr>
      </xdr:nvSpPr>
      <xdr:spPr bwMode="auto">
        <a:xfrm>
          <a:off x="2016566" y="2409902"/>
          <a:ext cx="691215" cy="276999"/>
        </a:xfrm>
        <a:prstGeom prst="rect">
          <a:avLst/>
        </a:prstGeom>
        <a:noFill/>
        <a:ln w="9525">
          <a:noFill/>
          <a:miter lim="800000"/>
        </a:ln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actin</a:t>
          </a:r>
        </a:p>
      </xdr:txBody>
    </xdr:sp>
    <xdr:clientData/>
  </xdr:twoCellAnchor>
  <xdr:twoCellAnchor editAs="oneCell">
    <xdr:from>
      <xdr:col>1</xdr:col>
      <xdr:colOff>112585</xdr:colOff>
      <xdr:row>5</xdr:row>
      <xdr:rowOff>4355</xdr:rowOff>
    </xdr:from>
    <xdr:to>
      <xdr:col>3</xdr:col>
      <xdr:colOff>187766</xdr:colOff>
      <xdr:row>8</xdr:row>
      <xdr:rowOff>67553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00000000-0008-0000-2E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22185" y="880655"/>
          <a:ext cx="1294381" cy="588978"/>
        </a:xfrm>
        <a:prstGeom prst="rect">
          <a:avLst/>
        </a:prstGeom>
      </xdr:spPr>
    </xdr:pic>
    <xdr:clientData/>
  </xdr:twoCellAnchor>
  <xdr:twoCellAnchor editAs="oneCell">
    <xdr:from>
      <xdr:col>1</xdr:col>
      <xdr:colOff>99711</xdr:colOff>
      <xdr:row>8</xdr:row>
      <xdr:rowOff>164125</xdr:rowOff>
    </xdr:from>
    <xdr:to>
      <xdr:col>3</xdr:col>
      <xdr:colOff>187766</xdr:colOff>
      <xdr:row>12</xdr:row>
      <xdr:rowOff>77495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00000000-0008-0000-2E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09311" y="1566205"/>
          <a:ext cx="1307255" cy="614410"/>
        </a:xfrm>
        <a:prstGeom prst="rect">
          <a:avLst/>
        </a:prstGeom>
      </xdr:spPr>
    </xdr:pic>
    <xdr:clientData/>
  </xdr:twoCellAnchor>
  <xdr:twoCellAnchor editAs="oneCell">
    <xdr:from>
      <xdr:col>1</xdr:col>
      <xdr:colOff>99711</xdr:colOff>
      <xdr:row>13</xdr:row>
      <xdr:rowOff>3561</xdr:rowOff>
    </xdr:from>
    <xdr:to>
      <xdr:col>3</xdr:col>
      <xdr:colOff>154565</xdr:colOff>
      <xdr:row>16</xdr:row>
      <xdr:rowOff>70658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00000000-0008-0000-2E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09311" y="2281941"/>
          <a:ext cx="1274054" cy="59287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</xdr:row>
      <xdr:rowOff>150703</xdr:rowOff>
    </xdr:from>
    <xdr:to>
      <xdr:col>2</xdr:col>
      <xdr:colOff>26296</xdr:colOff>
      <xdr:row>8</xdr:row>
      <xdr:rowOff>77182</xdr:rowOff>
    </xdr:to>
    <xdr:sp macro="" textlink="">
      <xdr:nvSpPr>
        <xdr:cNvPr id="12" name="文本框 21">
          <a:extLst>
            <a:ext uri="{FF2B5EF4-FFF2-40B4-BE49-F238E27FC236}">
              <a16:creationId xmlns:a16="http://schemas.microsoft.com/office/drawing/2014/main" id="{00000000-0008-0000-2E00-00000C000000}"/>
            </a:ext>
          </a:extLst>
        </xdr:cNvPr>
        <xdr:cNvSpPr txBox="1"/>
      </xdr:nvSpPr>
      <xdr:spPr>
        <a:xfrm>
          <a:off x="0" y="1202263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7035</xdr:colOff>
      <xdr:row>7</xdr:row>
      <xdr:rowOff>118189</xdr:rowOff>
    </xdr:from>
    <xdr:to>
      <xdr:col>1</xdr:col>
      <xdr:colOff>115035</xdr:colOff>
      <xdr:row>7</xdr:row>
      <xdr:rowOff>118189</xdr:rowOff>
    </xdr:to>
    <xdr:cxnSp macro="">
      <xdr:nvCxnSpPr>
        <xdr:cNvPr id="13" name="直接连接符 12">
          <a:extLst>
            <a:ext uri="{FF2B5EF4-FFF2-40B4-BE49-F238E27FC236}">
              <a16:creationId xmlns:a16="http://schemas.microsoft.com/office/drawing/2014/main" id="{00000000-0008-0000-2E00-00000D000000}"/>
            </a:ext>
          </a:extLst>
        </xdr:cNvPr>
        <xdr:cNvCxnSpPr/>
      </xdr:nvCxnSpPr>
      <xdr:spPr>
        <a:xfrm>
          <a:off x="616635" y="1345009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6832</xdr:colOff>
      <xdr:row>14</xdr:row>
      <xdr:rowOff>115166</xdr:rowOff>
    </xdr:from>
    <xdr:to>
      <xdr:col>2</xdr:col>
      <xdr:colOff>33128</xdr:colOff>
      <xdr:row>16</xdr:row>
      <xdr:rowOff>41645</xdr:rowOff>
    </xdr:to>
    <xdr:sp macro="" textlink="">
      <xdr:nvSpPr>
        <xdr:cNvPr id="14" name="文本框 25">
          <a:extLst>
            <a:ext uri="{FF2B5EF4-FFF2-40B4-BE49-F238E27FC236}">
              <a16:creationId xmlns:a16="http://schemas.microsoft.com/office/drawing/2014/main" id="{00000000-0008-0000-2E00-00000E000000}"/>
            </a:ext>
          </a:extLst>
        </xdr:cNvPr>
        <xdr:cNvSpPr txBox="1"/>
      </xdr:nvSpPr>
      <xdr:spPr>
        <a:xfrm>
          <a:off x="6832" y="2568806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2582</xdr:colOff>
      <xdr:row>15</xdr:row>
      <xdr:rowOff>82652</xdr:rowOff>
    </xdr:from>
    <xdr:to>
      <xdr:col>1</xdr:col>
      <xdr:colOff>110582</xdr:colOff>
      <xdr:row>15</xdr:row>
      <xdr:rowOff>82652</xdr:rowOff>
    </xdr:to>
    <xdr:cxnSp macro="">
      <xdr:nvCxnSpPr>
        <xdr:cNvPr id="15" name="直接连接符 14">
          <a:extLst>
            <a:ext uri="{FF2B5EF4-FFF2-40B4-BE49-F238E27FC236}">
              <a16:creationId xmlns:a16="http://schemas.microsoft.com/office/drawing/2014/main" id="{00000000-0008-0000-2E00-00000F000000}"/>
            </a:ext>
          </a:extLst>
        </xdr:cNvPr>
        <xdr:cNvCxnSpPr/>
      </xdr:nvCxnSpPr>
      <xdr:spPr>
        <a:xfrm>
          <a:off x="612182" y="2711552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6832</xdr:colOff>
      <xdr:row>11</xdr:row>
      <xdr:rowOff>78093</xdr:rowOff>
    </xdr:from>
    <xdr:to>
      <xdr:col>2</xdr:col>
      <xdr:colOff>33128</xdr:colOff>
      <xdr:row>13</xdr:row>
      <xdr:rowOff>4572</xdr:rowOff>
    </xdr:to>
    <xdr:sp macro="" textlink="">
      <xdr:nvSpPr>
        <xdr:cNvPr id="16" name="文本框 27">
          <a:extLst>
            <a:ext uri="{FF2B5EF4-FFF2-40B4-BE49-F238E27FC236}">
              <a16:creationId xmlns:a16="http://schemas.microsoft.com/office/drawing/2014/main" id="{00000000-0008-0000-2E00-000010000000}"/>
            </a:ext>
          </a:extLst>
        </xdr:cNvPr>
        <xdr:cNvSpPr txBox="1"/>
      </xdr:nvSpPr>
      <xdr:spPr>
        <a:xfrm>
          <a:off x="6832" y="2005953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13867</xdr:colOff>
      <xdr:row>12</xdr:row>
      <xdr:rowOff>45579</xdr:rowOff>
    </xdr:from>
    <xdr:to>
      <xdr:col>1</xdr:col>
      <xdr:colOff>121867</xdr:colOff>
      <xdr:row>12</xdr:row>
      <xdr:rowOff>45579</xdr:rowOff>
    </xdr:to>
    <xdr:cxnSp macro="">
      <xdr:nvCxnSpPr>
        <xdr:cNvPr id="17" name="直接连接符 16">
          <a:extLst>
            <a:ext uri="{FF2B5EF4-FFF2-40B4-BE49-F238E27FC236}">
              <a16:creationId xmlns:a16="http://schemas.microsoft.com/office/drawing/2014/main" id="{00000000-0008-0000-2E00-000011000000}"/>
            </a:ext>
          </a:extLst>
        </xdr:cNvPr>
        <xdr:cNvCxnSpPr/>
      </xdr:nvCxnSpPr>
      <xdr:spPr>
        <a:xfrm>
          <a:off x="623467" y="2148699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276744</xdr:colOff>
      <xdr:row>5</xdr:row>
      <xdr:rowOff>146914</xdr:rowOff>
    </xdr:from>
    <xdr:to>
      <xdr:col>3</xdr:col>
      <xdr:colOff>21350</xdr:colOff>
      <xdr:row>7</xdr:row>
      <xdr:rowOff>98259</xdr:rowOff>
    </xdr:to>
    <xdr:sp macro="" textlink="">
      <xdr:nvSpPr>
        <xdr:cNvPr id="18" name="矩形 17">
          <a:extLst>
            <a:ext uri="{FF2B5EF4-FFF2-40B4-BE49-F238E27FC236}">
              <a16:creationId xmlns:a16="http://schemas.microsoft.com/office/drawing/2014/main" id="{00000000-0008-0000-2E00-000012000000}"/>
            </a:ext>
          </a:extLst>
        </xdr:cNvPr>
        <xdr:cNvSpPr/>
      </xdr:nvSpPr>
      <xdr:spPr>
        <a:xfrm>
          <a:off x="886344" y="1023214"/>
          <a:ext cx="963806" cy="30186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1</xdr:col>
      <xdr:colOff>277872</xdr:colOff>
      <xdr:row>10</xdr:row>
      <xdr:rowOff>2662</xdr:rowOff>
    </xdr:from>
    <xdr:to>
      <xdr:col>3</xdr:col>
      <xdr:colOff>22478</xdr:colOff>
      <xdr:row>11</xdr:row>
      <xdr:rowOff>129267</xdr:rowOff>
    </xdr:to>
    <xdr:sp macro="" textlink="">
      <xdr:nvSpPr>
        <xdr:cNvPr id="19" name="矩形 18">
          <a:extLst>
            <a:ext uri="{FF2B5EF4-FFF2-40B4-BE49-F238E27FC236}">
              <a16:creationId xmlns:a16="http://schemas.microsoft.com/office/drawing/2014/main" id="{00000000-0008-0000-2E00-000013000000}"/>
            </a:ext>
          </a:extLst>
        </xdr:cNvPr>
        <xdr:cNvSpPr/>
      </xdr:nvSpPr>
      <xdr:spPr>
        <a:xfrm>
          <a:off x="887472" y="1755262"/>
          <a:ext cx="963806" cy="30186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1</xdr:col>
      <xdr:colOff>284272</xdr:colOff>
      <xdr:row>14</xdr:row>
      <xdr:rowOff>15790</xdr:rowOff>
    </xdr:from>
    <xdr:to>
      <xdr:col>3</xdr:col>
      <xdr:colOff>28878</xdr:colOff>
      <xdr:row>15</xdr:row>
      <xdr:rowOff>142395</xdr:rowOff>
    </xdr:to>
    <xdr:sp macro="" textlink="">
      <xdr:nvSpPr>
        <xdr:cNvPr id="20" name="矩形 19">
          <a:extLst>
            <a:ext uri="{FF2B5EF4-FFF2-40B4-BE49-F238E27FC236}">
              <a16:creationId xmlns:a16="http://schemas.microsoft.com/office/drawing/2014/main" id="{00000000-0008-0000-2E00-000014000000}"/>
            </a:ext>
          </a:extLst>
        </xdr:cNvPr>
        <xdr:cNvSpPr/>
      </xdr:nvSpPr>
      <xdr:spPr>
        <a:xfrm>
          <a:off x="893872" y="2469430"/>
          <a:ext cx="963806" cy="30186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1</xdr:col>
      <xdr:colOff>493059</xdr:colOff>
      <xdr:row>0</xdr:row>
      <xdr:rowOff>27886</xdr:rowOff>
    </xdr:from>
    <xdr:to>
      <xdr:col>3</xdr:col>
      <xdr:colOff>519355</xdr:colOff>
      <xdr:row>1</xdr:row>
      <xdr:rowOff>117961</xdr:rowOff>
    </xdr:to>
    <xdr:sp macro="" textlink="">
      <xdr:nvSpPr>
        <xdr:cNvPr id="21" name="文本框 21">
          <a:extLst>
            <a:ext uri="{FF2B5EF4-FFF2-40B4-BE49-F238E27FC236}">
              <a16:creationId xmlns:a16="http://schemas.microsoft.com/office/drawing/2014/main" id="{5A2E6F2D-88E7-4AB0-854B-9D9DDC167B4A}"/>
            </a:ext>
          </a:extLst>
        </xdr:cNvPr>
        <xdr:cNvSpPr txBox="1"/>
      </xdr:nvSpPr>
      <xdr:spPr>
        <a:xfrm>
          <a:off x="1102659" y="27886"/>
          <a:ext cx="1245496" cy="26936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Kelly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367551</xdr:colOff>
      <xdr:row>1</xdr:row>
      <xdr:rowOff>116543</xdr:rowOff>
    </xdr:from>
    <xdr:to>
      <xdr:col>2</xdr:col>
      <xdr:colOff>573740</xdr:colOff>
      <xdr:row>1</xdr:row>
      <xdr:rowOff>116543</xdr:rowOff>
    </xdr:to>
    <xdr:cxnSp macro="">
      <xdr:nvCxnSpPr>
        <xdr:cNvPr id="23" name="直接连接符 22">
          <a:extLst>
            <a:ext uri="{FF2B5EF4-FFF2-40B4-BE49-F238E27FC236}">
              <a16:creationId xmlns:a16="http://schemas.microsoft.com/office/drawing/2014/main" id="{CA775377-CB36-44EE-B66E-D0408B6539D4}"/>
            </a:ext>
          </a:extLst>
        </xdr:cNvPr>
        <xdr:cNvCxnSpPr/>
      </xdr:nvCxnSpPr>
      <xdr:spPr>
        <a:xfrm>
          <a:off x="977151" y="295837"/>
          <a:ext cx="81578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270005</xdr:colOff>
      <xdr:row>9</xdr:row>
      <xdr:rowOff>73080</xdr:rowOff>
    </xdr:from>
    <xdr:to>
      <xdr:col>3</xdr:col>
      <xdr:colOff>270005</xdr:colOff>
      <xdr:row>14</xdr:row>
      <xdr:rowOff>111815</xdr:rowOff>
    </xdr:to>
    <xdr:cxnSp macro="">
      <xdr:nvCxnSpPr>
        <xdr:cNvPr id="2" name="直接连接符 1">
          <a:extLst>
            <a:ext uri="{FF2B5EF4-FFF2-40B4-BE49-F238E27FC236}">
              <a16:creationId xmlns:a16="http://schemas.microsoft.com/office/drawing/2014/main" id="{C34C630B-182D-4A10-A5D6-2FF18A0BF776}"/>
            </a:ext>
          </a:extLst>
        </xdr:cNvPr>
        <xdr:cNvCxnSpPr>
          <a:cxnSpLocks/>
        </xdr:cNvCxnSpPr>
      </xdr:nvCxnSpPr>
      <xdr:spPr bwMode="auto">
        <a:xfrm>
          <a:off x="2098805" y="1650420"/>
          <a:ext cx="0" cy="9150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286578</xdr:colOff>
      <xdr:row>16</xdr:row>
      <xdr:rowOff>103586</xdr:rowOff>
    </xdr:from>
    <xdr:to>
      <xdr:col>3</xdr:col>
      <xdr:colOff>286578</xdr:colOff>
      <xdr:row>22</xdr:row>
      <xdr:rowOff>22452</xdr:rowOff>
    </xdr:to>
    <xdr:cxnSp macro="">
      <xdr:nvCxnSpPr>
        <xdr:cNvPr id="3" name="直接连接符 2">
          <a:extLst>
            <a:ext uri="{FF2B5EF4-FFF2-40B4-BE49-F238E27FC236}">
              <a16:creationId xmlns:a16="http://schemas.microsoft.com/office/drawing/2014/main" id="{A9470C3B-2D81-4CA8-A984-8B5DBC78AF0A}"/>
            </a:ext>
          </a:extLst>
        </xdr:cNvPr>
        <xdr:cNvCxnSpPr>
          <a:cxnSpLocks/>
        </xdr:cNvCxnSpPr>
      </xdr:nvCxnSpPr>
      <xdr:spPr bwMode="auto">
        <a:xfrm>
          <a:off x="2115378" y="2907746"/>
          <a:ext cx="0" cy="97042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10</xdr:row>
      <xdr:rowOff>175255</xdr:rowOff>
    </xdr:from>
    <xdr:to>
      <xdr:col>4</xdr:col>
      <xdr:colOff>492568</xdr:colOff>
      <xdr:row>12</xdr:row>
      <xdr:rowOff>101734</xdr:rowOff>
    </xdr:to>
    <xdr:sp macro="" textlink="">
      <xdr:nvSpPr>
        <xdr:cNvPr id="4" name="TextBox 7">
          <a:extLst>
            <a:ext uri="{FF2B5EF4-FFF2-40B4-BE49-F238E27FC236}">
              <a16:creationId xmlns:a16="http://schemas.microsoft.com/office/drawing/2014/main" id="{11A794C7-DDCF-41EA-AEE7-C0364820241A}"/>
            </a:ext>
          </a:extLst>
        </xdr:cNvPr>
        <xdr:cNvSpPr txBox="1">
          <a:spLocks noChangeArrowheads="1"/>
        </xdr:cNvSpPr>
      </xdr:nvSpPr>
      <xdr:spPr bwMode="auto">
        <a:xfrm>
          <a:off x="609600" y="1927855"/>
          <a:ext cx="2321368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/>
          <a:r>
            <a:rPr lang="en-US" altLang="zh-CN" sz="1200"/>
            <a:t>DMSO</a:t>
          </a:r>
          <a:endParaRPr lang="zh-CN" altLang="en-US" sz="1200"/>
        </a:p>
      </xdr:txBody>
    </xdr:sp>
    <xdr:clientData/>
  </xdr:twoCellAnchor>
  <xdr:twoCellAnchor>
    <xdr:from>
      <xdr:col>5</xdr:col>
      <xdr:colOff>339014</xdr:colOff>
      <xdr:row>4</xdr:row>
      <xdr:rowOff>0</xdr:rowOff>
    </xdr:from>
    <xdr:to>
      <xdr:col>8</xdr:col>
      <xdr:colOff>520930</xdr:colOff>
      <xdr:row>5</xdr:row>
      <xdr:rowOff>101739</xdr:rowOff>
    </xdr:to>
    <xdr:sp macro="" textlink="">
      <xdr:nvSpPr>
        <xdr:cNvPr id="5" name="TextBox 9">
          <a:extLst>
            <a:ext uri="{FF2B5EF4-FFF2-40B4-BE49-F238E27FC236}">
              <a16:creationId xmlns:a16="http://schemas.microsoft.com/office/drawing/2014/main" id="{9744ADEA-C8B8-4A4B-863A-E2C59697DF40}"/>
            </a:ext>
          </a:extLst>
        </xdr:cNvPr>
        <xdr:cNvSpPr txBox="1">
          <a:spLocks noChangeArrowheads="1"/>
        </xdr:cNvSpPr>
      </xdr:nvSpPr>
      <xdr:spPr bwMode="auto">
        <a:xfrm>
          <a:off x="3387014" y="701040"/>
          <a:ext cx="2010716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/>
            <a:t>Kelly</a:t>
          </a:r>
          <a:endParaRPr lang="zh-CN" altLang="en-US" sz="1200"/>
        </a:p>
      </xdr:txBody>
    </xdr:sp>
    <xdr:clientData/>
  </xdr:twoCellAnchor>
  <xdr:twoCellAnchor>
    <xdr:from>
      <xdr:col>5</xdr:col>
      <xdr:colOff>34652</xdr:colOff>
      <xdr:row>5</xdr:row>
      <xdr:rowOff>131057</xdr:rowOff>
    </xdr:from>
    <xdr:to>
      <xdr:col>6</xdr:col>
      <xdr:colOff>533792</xdr:colOff>
      <xdr:row>5</xdr:row>
      <xdr:rowOff>131057</xdr:rowOff>
    </xdr:to>
    <xdr:cxnSp macro="">
      <xdr:nvCxnSpPr>
        <xdr:cNvPr id="6" name="直接连接符 5">
          <a:extLst>
            <a:ext uri="{FF2B5EF4-FFF2-40B4-BE49-F238E27FC236}">
              <a16:creationId xmlns:a16="http://schemas.microsoft.com/office/drawing/2014/main" id="{1E562DCB-42AA-44F1-831D-EBDFD8D15827}"/>
            </a:ext>
          </a:extLst>
        </xdr:cNvPr>
        <xdr:cNvCxnSpPr>
          <a:cxnSpLocks/>
        </xdr:cNvCxnSpPr>
      </xdr:nvCxnSpPr>
      <xdr:spPr bwMode="auto">
        <a:xfrm>
          <a:off x="3082652" y="1007357"/>
          <a:ext cx="11087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604477</xdr:colOff>
      <xdr:row>6</xdr:row>
      <xdr:rowOff>20160</xdr:rowOff>
    </xdr:from>
    <xdr:to>
      <xdr:col>5</xdr:col>
      <xdr:colOff>34652</xdr:colOff>
      <xdr:row>7</xdr:row>
      <xdr:rowOff>121899</xdr:rowOff>
    </xdr:to>
    <xdr:sp macro="" textlink="">
      <xdr:nvSpPr>
        <xdr:cNvPr id="7" name="TextBox 24">
          <a:extLst>
            <a:ext uri="{FF2B5EF4-FFF2-40B4-BE49-F238E27FC236}">
              <a16:creationId xmlns:a16="http://schemas.microsoft.com/office/drawing/2014/main" id="{360ECC45-9B26-4A06-94E8-3FCEE6C056B2}"/>
            </a:ext>
          </a:extLst>
        </xdr:cNvPr>
        <xdr:cNvSpPr txBox="1">
          <a:spLocks noChangeArrowheads="1"/>
        </xdr:cNvSpPr>
      </xdr:nvSpPr>
      <xdr:spPr bwMode="auto">
        <a:xfrm>
          <a:off x="2433277" y="1071720"/>
          <a:ext cx="64937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/>
            <a:t>CHX</a:t>
          </a:r>
          <a:endParaRPr lang="zh-CN" altLang="en-US" sz="1200"/>
        </a:p>
      </xdr:txBody>
    </xdr:sp>
    <xdr:clientData/>
  </xdr:twoCellAnchor>
  <xdr:twoCellAnchor>
    <xdr:from>
      <xdr:col>1</xdr:col>
      <xdr:colOff>14053</xdr:colOff>
      <xdr:row>18</xdr:row>
      <xdr:rowOff>92169</xdr:rowOff>
    </xdr:from>
    <xdr:to>
      <xdr:col>4</xdr:col>
      <xdr:colOff>506621</xdr:colOff>
      <xdr:row>20</xdr:row>
      <xdr:rowOff>18648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9A23AD9B-D197-4C0C-8679-3E89E978A6DF}"/>
            </a:ext>
          </a:extLst>
        </xdr:cNvPr>
        <xdr:cNvSpPr txBox="1">
          <a:spLocks noChangeArrowheads="1"/>
        </xdr:cNvSpPr>
      </xdr:nvSpPr>
      <xdr:spPr bwMode="auto">
        <a:xfrm>
          <a:off x="623653" y="3246849"/>
          <a:ext cx="2321368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/>
          <a:r>
            <a:rPr lang="en-US" altLang="zh-CN" sz="1200"/>
            <a:t>DZNep</a:t>
          </a:r>
          <a:endParaRPr lang="zh-CN" altLang="en-US" sz="1200"/>
        </a:p>
      </xdr:txBody>
    </xdr:sp>
    <xdr:clientData/>
  </xdr:twoCellAnchor>
  <xdr:twoCellAnchor>
    <xdr:from>
      <xdr:col>7</xdr:col>
      <xdr:colOff>372504</xdr:colOff>
      <xdr:row>16</xdr:row>
      <xdr:rowOff>104760</xdr:rowOff>
    </xdr:from>
    <xdr:to>
      <xdr:col>11</xdr:col>
      <xdr:colOff>129419</xdr:colOff>
      <xdr:row>18</xdr:row>
      <xdr:rowOff>31239</xdr:rowOff>
    </xdr:to>
    <xdr:sp macro="" textlink="">
      <xdr:nvSpPr>
        <xdr:cNvPr id="9" name="TextBox 24">
          <a:extLst>
            <a:ext uri="{FF2B5EF4-FFF2-40B4-BE49-F238E27FC236}">
              <a16:creationId xmlns:a16="http://schemas.microsoft.com/office/drawing/2014/main" id="{7D57AE44-2B33-46A7-926C-6DF0B6957D30}"/>
            </a:ext>
          </a:extLst>
        </xdr:cNvPr>
        <xdr:cNvSpPr txBox="1">
          <a:spLocks noChangeArrowheads="1"/>
        </xdr:cNvSpPr>
      </xdr:nvSpPr>
      <xdr:spPr bwMode="auto">
        <a:xfrm>
          <a:off x="4639704" y="2908920"/>
          <a:ext cx="219531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/>
            <a:t>MYCN</a:t>
          </a:r>
          <a:endParaRPr lang="zh-CN" altLang="en-US" sz="1200"/>
        </a:p>
      </xdr:txBody>
    </xdr:sp>
    <xdr:clientData/>
  </xdr:twoCellAnchor>
  <xdr:twoCellAnchor editAs="oneCell">
    <xdr:from>
      <xdr:col>4</xdr:col>
      <xdr:colOff>415244</xdr:colOff>
      <xdr:row>11</xdr:row>
      <xdr:rowOff>164172</xdr:rowOff>
    </xdr:from>
    <xdr:to>
      <xdr:col>7</xdr:col>
      <xdr:colOff>352781</xdr:colOff>
      <xdr:row>15</xdr:row>
      <xdr:rowOff>16211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7A776678-D94B-4A89-87C3-7CF82B279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53644" y="2092032"/>
          <a:ext cx="1766337" cy="553079"/>
        </a:xfrm>
        <a:prstGeom prst="rect">
          <a:avLst/>
        </a:prstGeom>
      </xdr:spPr>
    </xdr:pic>
    <xdr:clientData/>
  </xdr:twoCellAnchor>
  <xdr:twoCellAnchor>
    <xdr:from>
      <xdr:col>7</xdr:col>
      <xdr:colOff>345241</xdr:colOff>
      <xdr:row>8</xdr:row>
      <xdr:rowOff>109841</xdr:rowOff>
    </xdr:from>
    <xdr:to>
      <xdr:col>11</xdr:col>
      <xdr:colOff>102156</xdr:colOff>
      <xdr:row>10</xdr:row>
      <xdr:rowOff>36320</xdr:rowOff>
    </xdr:to>
    <xdr:sp macro="" textlink="">
      <xdr:nvSpPr>
        <xdr:cNvPr id="11" name="TextBox 24">
          <a:extLst>
            <a:ext uri="{FF2B5EF4-FFF2-40B4-BE49-F238E27FC236}">
              <a16:creationId xmlns:a16="http://schemas.microsoft.com/office/drawing/2014/main" id="{F77FE11A-16A3-46C1-9F97-C04D62361EE9}"/>
            </a:ext>
          </a:extLst>
        </xdr:cNvPr>
        <xdr:cNvSpPr txBox="1">
          <a:spLocks noChangeArrowheads="1"/>
        </xdr:cNvSpPr>
      </xdr:nvSpPr>
      <xdr:spPr bwMode="auto">
        <a:xfrm>
          <a:off x="4612441" y="1511921"/>
          <a:ext cx="219531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/>
            <a:t>MYCN</a:t>
          </a:r>
          <a:endParaRPr lang="zh-CN" altLang="en-US" sz="1200"/>
        </a:p>
      </xdr:txBody>
    </xdr:sp>
    <xdr:clientData/>
  </xdr:twoCellAnchor>
  <xdr:twoCellAnchor>
    <xdr:from>
      <xdr:col>7</xdr:col>
      <xdr:colOff>345242</xdr:colOff>
      <xdr:row>12</xdr:row>
      <xdr:rowOff>101734</xdr:rowOff>
    </xdr:from>
    <xdr:to>
      <xdr:col>11</xdr:col>
      <xdr:colOff>102157</xdr:colOff>
      <xdr:row>14</xdr:row>
      <xdr:rowOff>28213</xdr:rowOff>
    </xdr:to>
    <xdr:sp macro="" textlink="">
      <xdr:nvSpPr>
        <xdr:cNvPr id="12" name="TextBox 24">
          <a:extLst>
            <a:ext uri="{FF2B5EF4-FFF2-40B4-BE49-F238E27FC236}">
              <a16:creationId xmlns:a16="http://schemas.microsoft.com/office/drawing/2014/main" id="{F6C8A745-0C6E-4BE7-8A2E-5A1E62927605}"/>
            </a:ext>
          </a:extLst>
        </xdr:cNvPr>
        <xdr:cNvSpPr txBox="1">
          <a:spLocks noChangeArrowheads="1"/>
        </xdr:cNvSpPr>
      </xdr:nvSpPr>
      <xdr:spPr bwMode="auto">
        <a:xfrm>
          <a:off x="4612442" y="2204854"/>
          <a:ext cx="219531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/>
            <a:t>actin</a:t>
          </a:r>
          <a:endParaRPr lang="zh-CN" altLang="en-US" sz="1200"/>
        </a:p>
      </xdr:txBody>
    </xdr:sp>
    <xdr:clientData/>
  </xdr:twoCellAnchor>
  <xdr:twoCellAnchor>
    <xdr:from>
      <xdr:col>7</xdr:col>
      <xdr:colOff>372504</xdr:colOff>
      <xdr:row>19</xdr:row>
      <xdr:rowOff>107201</xdr:rowOff>
    </xdr:from>
    <xdr:to>
      <xdr:col>11</xdr:col>
      <xdr:colOff>129419</xdr:colOff>
      <xdr:row>21</xdr:row>
      <xdr:rowOff>33680</xdr:rowOff>
    </xdr:to>
    <xdr:sp macro="" textlink="">
      <xdr:nvSpPr>
        <xdr:cNvPr id="13" name="TextBox 24">
          <a:extLst>
            <a:ext uri="{FF2B5EF4-FFF2-40B4-BE49-F238E27FC236}">
              <a16:creationId xmlns:a16="http://schemas.microsoft.com/office/drawing/2014/main" id="{AA2FC2C7-56EC-4C25-A7BF-3E39B8AB2F78}"/>
            </a:ext>
          </a:extLst>
        </xdr:cNvPr>
        <xdr:cNvSpPr txBox="1">
          <a:spLocks noChangeArrowheads="1"/>
        </xdr:cNvSpPr>
      </xdr:nvSpPr>
      <xdr:spPr bwMode="auto">
        <a:xfrm>
          <a:off x="4639704" y="3437141"/>
          <a:ext cx="219531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/>
            <a:t>actin</a:t>
          </a:r>
          <a:endParaRPr lang="zh-CN" altLang="en-US" sz="1200"/>
        </a:p>
      </xdr:txBody>
    </xdr:sp>
    <xdr:clientData/>
  </xdr:twoCellAnchor>
  <xdr:twoCellAnchor>
    <xdr:from>
      <xdr:col>3</xdr:col>
      <xdr:colOff>324092</xdr:colOff>
      <xdr:row>13</xdr:row>
      <xdr:rowOff>10076</xdr:rowOff>
    </xdr:from>
    <xdr:to>
      <xdr:col>5</xdr:col>
      <xdr:colOff>350388</xdr:colOff>
      <xdr:row>14</xdr:row>
      <xdr:rowOff>111815</xdr:rowOff>
    </xdr:to>
    <xdr:sp macro="" textlink="">
      <xdr:nvSpPr>
        <xdr:cNvPr id="14" name="文本框 21">
          <a:extLst>
            <a:ext uri="{FF2B5EF4-FFF2-40B4-BE49-F238E27FC236}">
              <a16:creationId xmlns:a16="http://schemas.microsoft.com/office/drawing/2014/main" id="{B16E30A0-68CF-4733-89BB-61639B455078}"/>
            </a:ext>
          </a:extLst>
        </xdr:cNvPr>
        <xdr:cNvSpPr txBox="1"/>
      </xdr:nvSpPr>
      <xdr:spPr>
        <a:xfrm>
          <a:off x="2152892" y="2288456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307244</xdr:colOff>
      <xdr:row>13</xdr:row>
      <xdr:rowOff>152822</xdr:rowOff>
    </xdr:from>
    <xdr:to>
      <xdr:col>4</xdr:col>
      <xdr:colOff>415244</xdr:colOff>
      <xdr:row>13</xdr:row>
      <xdr:rowOff>152822</xdr:rowOff>
    </xdr:to>
    <xdr:cxnSp macro="">
      <xdr:nvCxnSpPr>
        <xdr:cNvPr id="15" name="直接连接符 14">
          <a:extLst>
            <a:ext uri="{FF2B5EF4-FFF2-40B4-BE49-F238E27FC236}">
              <a16:creationId xmlns:a16="http://schemas.microsoft.com/office/drawing/2014/main" id="{7DFAFBA8-28D5-4DFC-81AE-E62E2F28CB81}"/>
            </a:ext>
          </a:extLst>
        </xdr:cNvPr>
        <xdr:cNvCxnSpPr>
          <a:cxnSpLocks/>
        </xdr:cNvCxnSpPr>
      </xdr:nvCxnSpPr>
      <xdr:spPr>
        <a:xfrm>
          <a:off x="2745644" y="2431202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332955</xdr:colOff>
      <xdr:row>17</xdr:row>
      <xdr:rowOff>63753</xdr:rowOff>
    </xdr:from>
    <xdr:to>
      <xdr:col>5</xdr:col>
      <xdr:colOff>359251</xdr:colOff>
      <xdr:row>18</xdr:row>
      <xdr:rowOff>165492</xdr:rowOff>
    </xdr:to>
    <xdr:sp macro="" textlink="">
      <xdr:nvSpPr>
        <xdr:cNvPr id="16" name="文本框 23">
          <a:extLst>
            <a:ext uri="{FF2B5EF4-FFF2-40B4-BE49-F238E27FC236}">
              <a16:creationId xmlns:a16="http://schemas.microsoft.com/office/drawing/2014/main" id="{5A801E7E-3C55-48DE-8707-D6CDB5DB1CB4}"/>
            </a:ext>
          </a:extLst>
        </xdr:cNvPr>
        <xdr:cNvSpPr txBox="1"/>
      </xdr:nvSpPr>
      <xdr:spPr>
        <a:xfrm>
          <a:off x="2161755" y="3043173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316107</xdr:colOff>
      <xdr:row>18</xdr:row>
      <xdr:rowOff>31239</xdr:rowOff>
    </xdr:from>
    <xdr:to>
      <xdr:col>4</xdr:col>
      <xdr:colOff>424107</xdr:colOff>
      <xdr:row>18</xdr:row>
      <xdr:rowOff>31239</xdr:rowOff>
    </xdr:to>
    <xdr:cxnSp macro="">
      <xdr:nvCxnSpPr>
        <xdr:cNvPr id="17" name="直接连接符 16">
          <a:extLst>
            <a:ext uri="{FF2B5EF4-FFF2-40B4-BE49-F238E27FC236}">
              <a16:creationId xmlns:a16="http://schemas.microsoft.com/office/drawing/2014/main" id="{5244114A-C7FB-40E4-9DEE-FCECAC005A5C}"/>
            </a:ext>
          </a:extLst>
        </xdr:cNvPr>
        <xdr:cNvCxnSpPr>
          <a:cxnSpLocks/>
        </xdr:cNvCxnSpPr>
      </xdr:nvCxnSpPr>
      <xdr:spPr>
        <a:xfrm>
          <a:off x="2754507" y="3185919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300369</xdr:colOff>
      <xdr:row>20</xdr:row>
      <xdr:rowOff>43664</xdr:rowOff>
    </xdr:from>
    <xdr:to>
      <xdr:col>5</xdr:col>
      <xdr:colOff>326665</xdr:colOff>
      <xdr:row>21</xdr:row>
      <xdr:rowOff>145403</xdr:rowOff>
    </xdr:to>
    <xdr:sp macro="" textlink="">
      <xdr:nvSpPr>
        <xdr:cNvPr id="18" name="文本框 25">
          <a:extLst>
            <a:ext uri="{FF2B5EF4-FFF2-40B4-BE49-F238E27FC236}">
              <a16:creationId xmlns:a16="http://schemas.microsoft.com/office/drawing/2014/main" id="{52924020-F131-41E9-B1F3-CD43CE2C48EC}"/>
            </a:ext>
          </a:extLst>
        </xdr:cNvPr>
        <xdr:cNvSpPr txBox="1"/>
      </xdr:nvSpPr>
      <xdr:spPr>
        <a:xfrm>
          <a:off x="2129169" y="3548864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283521</xdr:colOff>
      <xdr:row>21</xdr:row>
      <xdr:rowOff>11150</xdr:rowOff>
    </xdr:from>
    <xdr:to>
      <xdr:col>4</xdr:col>
      <xdr:colOff>391521</xdr:colOff>
      <xdr:row>21</xdr:row>
      <xdr:rowOff>11150</xdr:rowOff>
    </xdr:to>
    <xdr:cxnSp macro="">
      <xdr:nvCxnSpPr>
        <xdr:cNvPr id="19" name="直接连接符 18">
          <a:extLst>
            <a:ext uri="{FF2B5EF4-FFF2-40B4-BE49-F238E27FC236}">
              <a16:creationId xmlns:a16="http://schemas.microsoft.com/office/drawing/2014/main" id="{E1342373-9D60-46D6-B0CC-753EEC94074B}"/>
            </a:ext>
          </a:extLst>
        </xdr:cNvPr>
        <xdr:cNvCxnSpPr>
          <a:cxnSpLocks/>
        </xdr:cNvCxnSpPr>
      </xdr:nvCxnSpPr>
      <xdr:spPr>
        <a:xfrm>
          <a:off x="2721921" y="3691610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407705</xdr:colOff>
      <xdr:row>8</xdr:row>
      <xdr:rowOff>28868</xdr:rowOff>
    </xdr:from>
    <xdr:to>
      <xdr:col>7</xdr:col>
      <xdr:colOff>345242</xdr:colOff>
      <xdr:row>11</xdr:row>
      <xdr:rowOff>57386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74398D97-E45B-4BAB-9C3F-1C622DAFCD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46105" y="1430948"/>
          <a:ext cx="1766337" cy="554298"/>
        </a:xfrm>
        <a:prstGeom prst="rect">
          <a:avLst/>
        </a:prstGeom>
      </xdr:spPr>
    </xdr:pic>
    <xdr:clientData/>
  </xdr:twoCellAnchor>
  <xdr:twoCellAnchor>
    <xdr:from>
      <xdr:col>4</xdr:col>
      <xdr:colOff>582701</xdr:colOff>
      <xdr:row>8</xdr:row>
      <xdr:rowOff>84826</xdr:rowOff>
    </xdr:from>
    <xdr:to>
      <xdr:col>7</xdr:col>
      <xdr:colOff>56560</xdr:colOff>
      <xdr:row>11</xdr:row>
      <xdr:rowOff>1240</xdr:rowOff>
    </xdr:to>
    <xdr:sp macro="" textlink="">
      <xdr:nvSpPr>
        <xdr:cNvPr id="21" name="矩形 20">
          <a:extLst>
            <a:ext uri="{FF2B5EF4-FFF2-40B4-BE49-F238E27FC236}">
              <a16:creationId xmlns:a16="http://schemas.microsoft.com/office/drawing/2014/main" id="{B7219CDA-CAAB-40F4-A882-545E096607E4}"/>
            </a:ext>
          </a:extLst>
        </xdr:cNvPr>
        <xdr:cNvSpPr/>
      </xdr:nvSpPr>
      <xdr:spPr>
        <a:xfrm>
          <a:off x="3021101" y="1486906"/>
          <a:ext cx="1302659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4</xdr:col>
      <xdr:colOff>571061</xdr:colOff>
      <xdr:row>12</xdr:row>
      <xdr:rowOff>72183</xdr:rowOff>
    </xdr:from>
    <xdr:to>
      <xdr:col>7</xdr:col>
      <xdr:colOff>44920</xdr:colOff>
      <xdr:row>14</xdr:row>
      <xdr:rowOff>163857</xdr:rowOff>
    </xdr:to>
    <xdr:sp macro="" textlink="">
      <xdr:nvSpPr>
        <xdr:cNvPr id="22" name="矩形 21">
          <a:extLst>
            <a:ext uri="{FF2B5EF4-FFF2-40B4-BE49-F238E27FC236}">
              <a16:creationId xmlns:a16="http://schemas.microsoft.com/office/drawing/2014/main" id="{436F82DE-7AE4-4E64-AF84-568DA3640E81}"/>
            </a:ext>
          </a:extLst>
        </xdr:cNvPr>
        <xdr:cNvSpPr/>
      </xdr:nvSpPr>
      <xdr:spPr>
        <a:xfrm>
          <a:off x="3009461" y="2175303"/>
          <a:ext cx="1302659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3</xdr:col>
      <xdr:colOff>303523</xdr:colOff>
      <xdr:row>9</xdr:row>
      <xdr:rowOff>100782</xdr:rowOff>
    </xdr:from>
    <xdr:to>
      <xdr:col>5</xdr:col>
      <xdr:colOff>329819</xdr:colOff>
      <xdr:row>11</xdr:row>
      <xdr:rowOff>27261</xdr:rowOff>
    </xdr:to>
    <xdr:sp macro="" textlink="">
      <xdr:nvSpPr>
        <xdr:cNvPr id="23" name="文本框 32">
          <a:extLst>
            <a:ext uri="{FF2B5EF4-FFF2-40B4-BE49-F238E27FC236}">
              <a16:creationId xmlns:a16="http://schemas.microsoft.com/office/drawing/2014/main" id="{5A521B10-8F85-412B-92F5-8962608E666A}"/>
            </a:ext>
          </a:extLst>
        </xdr:cNvPr>
        <xdr:cNvSpPr txBox="1"/>
      </xdr:nvSpPr>
      <xdr:spPr>
        <a:xfrm>
          <a:off x="2132323" y="1678122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286675</xdr:colOff>
      <xdr:row>10</xdr:row>
      <xdr:rowOff>68268</xdr:rowOff>
    </xdr:from>
    <xdr:to>
      <xdr:col>4</xdr:col>
      <xdr:colOff>394675</xdr:colOff>
      <xdr:row>10</xdr:row>
      <xdr:rowOff>68268</xdr:rowOff>
    </xdr:to>
    <xdr:cxnSp macro="">
      <xdr:nvCxnSpPr>
        <xdr:cNvPr id="24" name="直接连接符 23">
          <a:extLst>
            <a:ext uri="{FF2B5EF4-FFF2-40B4-BE49-F238E27FC236}">
              <a16:creationId xmlns:a16="http://schemas.microsoft.com/office/drawing/2014/main" id="{A8B6D537-7E86-4126-BF86-6643D76DE2A6}"/>
            </a:ext>
          </a:extLst>
        </xdr:cNvPr>
        <xdr:cNvCxnSpPr>
          <a:cxnSpLocks/>
        </xdr:cNvCxnSpPr>
      </xdr:nvCxnSpPr>
      <xdr:spPr>
        <a:xfrm>
          <a:off x="2725075" y="1820868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424278</xdr:colOff>
      <xdr:row>16</xdr:row>
      <xdr:rowOff>27488</xdr:rowOff>
    </xdr:from>
    <xdr:to>
      <xdr:col>7</xdr:col>
      <xdr:colOff>345240</xdr:colOff>
      <xdr:row>18</xdr:row>
      <xdr:rowOff>135761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F6163220-98D2-422C-84D1-F270980F4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62678" y="2831648"/>
          <a:ext cx="1749762" cy="458793"/>
        </a:xfrm>
        <a:prstGeom prst="rect">
          <a:avLst/>
        </a:prstGeom>
      </xdr:spPr>
    </xdr:pic>
    <xdr:clientData/>
  </xdr:twoCellAnchor>
  <xdr:twoCellAnchor>
    <xdr:from>
      <xdr:col>5</xdr:col>
      <xdr:colOff>947</xdr:colOff>
      <xdr:row>16</xdr:row>
      <xdr:rowOff>34516</xdr:rowOff>
    </xdr:from>
    <xdr:to>
      <xdr:col>7</xdr:col>
      <xdr:colOff>75184</xdr:colOff>
      <xdr:row>18</xdr:row>
      <xdr:rowOff>126190</xdr:rowOff>
    </xdr:to>
    <xdr:sp macro="" textlink="">
      <xdr:nvSpPr>
        <xdr:cNvPr id="26" name="矩形 25">
          <a:extLst>
            <a:ext uri="{FF2B5EF4-FFF2-40B4-BE49-F238E27FC236}">
              <a16:creationId xmlns:a16="http://schemas.microsoft.com/office/drawing/2014/main" id="{9738319F-77F4-450A-99EF-F7CCCBE953C3}"/>
            </a:ext>
          </a:extLst>
        </xdr:cNvPr>
        <xdr:cNvSpPr/>
      </xdr:nvSpPr>
      <xdr:spPr>
        <a:xfrm>
          <a:off x="3048947" y="2838676"/>
          <a:ext cx="1293437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 editAs="oneCell">
    <xdr:from>
      <xdr:col>4</xdr:col>
      <xdr:colOff>431816</xdr:colOff>
      <xdr:row>19</xdr:row>
      <xdr:rowOff>70007</xdr:rowOff>
    </xdr:from>
    <xdr:to>
      <xdr:col>7</xdr:col>
      <xdr:colOff>332209</xdr:colOff>
      <xdr:row>22</xdr:row>
      <xdr:rowOff>64399</xdr:rowOff>
    </xdr:to>
    <xdr:pic>
      <xdr:nvPicPr>
        <xdr:cNvPr id="27" name="图片 26">
          <a:extLst>
            <a:ext uri="{FF2B5EF4-FFF2-40B4-BE49-F238E27FC236}">
              <a16:creationId xmlns:a16="http://schemas.microsoft.com/office/drawing/2014/main" id="{1F7B8B8A-2E9A-4518-83E3-BA43CFEA9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70216" y="3399947"/>
          <a:ext cx="1729193" cy="520172"/>
        </a:xfrm>
        <a:prstGeom prst="rect">
          <a:avLst/>
        </a:prstGeom>
      </xdr:spPr>
    </xdr:pic>
    <xdr:clientData/>
  </xdr:twoCellAnchor>
  <xdr:twoCellAnchor>
    <xdr:from>
      <xdr:col>4</xdr:col>
      <xdr:colOff>557262</xdr:colOff>
      <xdr:row>19</xdr:row>
      <xdr:rowOff>106038</xdr:rowOff>
    </xdr:from>
    <xdr:to>
      <xdr:col>7</xdr:col>
      <xdr:colOff>21899</xdr:colOff>
      <xdr:row>22</xdr:row>
      <xdr:rowOff>22452</xdr:rowOff>
    </xdr:to>
    <xdr:sp macro="" textlink="">
      <xdr:nvSpPr>
        <xdr:cNvPr id="28" name="矩形 27">
          <a:extLst>
            <a:ext uri="{FF2B5EF4-FFF2-40B4-BE49-F238E27FC236}">
              <a16:creationId xmlns:a16="http://schemas.microsoft.com/office/drawing/2014/main" id="{E6FCFC17-05A1-45B3-AA2F-4D14A08E97D5}"/>
            </a:ext>
          </a:extLst>
        </xdr:cNvPr>
        <xdr:cNvSpPr/>
      </xdr:nvSpPr>
      <xdr:spPr>
        <a:xfrm>
          <a:off x="2995662" y="3435978"/>
          <a:ext cx="1293437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5</xdr:col>
      <xdr:colOff>8965</xdr:colOff>
      <xdr:row>6</xdr:row>
      <xdr:rowOff>17929</xdr:rowOff>
    </xdr:from>
    <xdr:to>
      <xdr:col>12</xdr:col>
      <xdr:colOff>234299</xdr:colOff>
      <xdr:row>7</xdr:row>
      <xdr:rowOff>118840</xdr:rowOff>
    </xdr:to>
    <xdr:sp macro="" textlink="">
      <xdr:nvSpPr>
        <xdr:cNvPr id="30" name="TextBox 11">
          <a:extLst>
            <a:ext uri="{FF2B5EF4-FFF2-40B4-BE49-F238E27FC236}">
              <a16:creationId xmlns:a16="http://schemas.microsoft.com/office/drawing/2014/main" id="{2958E8D4-8F69-4BD1-91A9-83CB27126E08}"/>
            </a:ext>
          </a:extLst>
        </xdr:cNvPr>
        <xdr:cNvSpPr txBox="1">
          <a:spLocks noChangeArrowheads="1"/>
        </xdr:cNvSpPr>
      </xdr:nvSpPr>
      <xdr:spPr bwMode="auto">
        <a:xfrm>
          <a:off x="3056965" y="1093694"/>
          <a:ext cx="4492534" cy="2802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/>
            <a:t>0       15     30    45  min</a:t>
          </a:r>
          <a:endParaRPr lang="zh-CN" altLang="en-US" sz="1200"/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329610</xdr:colOff>
      <xdr:row>9</xdr:row>
      <xdr:rowOff>149632</xdr:rowOff>
    </xdr:from>
    <xdr:to>
      <xdr:col>4</xdr:col>
      <xdr:colOff>86425</xdr:colOff>
      <xdr:row>13</xdr:row>
      <xdr:rowOff>24855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39210" y="1726972"/>
          <a:ext cx="1585615" cy="576263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339585</xdr:colOff>
      <xdr:row>13</xdr:row>
      <xdr:rowOff>118016</xdr:rowOff>
    </xdr:from>
    <xdr:to>
      <xdr:col>4</xdr:col>
      <xdr:colOff>86425</xdr:colOff>
      <xdr:row>17</xdr:row>
      <xdr:rowOff>63089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49185" y="2396396"/>
          <a:ext cx="1575640" cy="646113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445515</xdr:colOff>
      <xdr:row>4</xdr:row>
      <xdr:rowOff>771</xdr:rowOff>
    </xdr:from>
    <xdr:to>
      <xdr:col>8</xdr:col>
      <xdr:colOff>228027</xdr:colOff>
      <xdr:row>5</xdr:row>
      <xdr:rowOff>102510</xdr:rowOff>
    </xdr:to>
    <xdr:sp macro="" textlink="">
      <xdr:nvSpPr>
        <xdr:cNvPr id="4" name="文本框 5">
          <a:extLst>
            <a:ext uri="{FF2B5EF4-FFF2-40B4-BE49-F238E27FC236}">
              <a16:creationId xmlns:a16="http://schemas.microsoft.com/office/drawing/2014/main" id="{00000000-0008-0000-3100-000004000000}"/>
            </a:ext>
          </a:extLst>
        </xdr:cNvPr>
        <xdr:cNvSpPr txBox="1"/>
      </xdr:nvSpPr>
      <xdr:spPr>
        <a:xfrm>
          <a:off x="445515" y="701811"/>
          <a:ext cx="4659312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HA-EZH2    +      +     +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291807</xdr:colOff>
      <xdr:row>5</xdr:row>
      <xdr:rowOff>52288</xdr:rowOff>
    </xdr:from>
    <xdr:to>
      <xdr:col>8</xdr:col>
      <xdr:colOff>74319</xdr:colOff>
      <xdr:row>6</xdr:row>
      <xdr:rowOff>154027</xdr:rowOff>
    </xdr:to>
    <xdr:sp macro="" textlink="">
      <xdr:nvSpPr>
        <xdr:cNvPr id="5" name="文本框 6">
          <a:extLst>
            <a:ext uri="{FF2B5EF4-FFF2-40B4-BE49-F238E27FC236}">
              <a16:creationId xmlns:a16="http://schemas.microsoft.com/office/drawing/2014/main" id="{00000000-0008-0000-3100-000005000000}"/>
            </a:ext>
          </a:extLst>
        </xdr:cNvPr>
        <xdr:cNvSpPr txBox="1"/>
      </xdr:nvSpPr>
      <xdr:spPr>
        <a:xfrm>
          <a:off x="291807" y="928588"/>
          <a:ext cx="4659312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Flag-MYCN    —     +    —      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225274</xdr:colOff>
      <xdr:row>6</xdr:row>
      <xdr:rowOff>107073</xdr:rowOff>
    </xdr:from>
    <xdr:to>
      <xdr:col>3</xdr:col>
      <xdr:colOff>605494</xdr:colOff>
      <xdr:row>8</xdr:row>
      <xdr:rowOff>33552</xdr:rowOff>
    </xdr:to>
    <xdr:sp macro="" textlink="">
      <xdr:nvSpPr>
        <xdr:cNvPr id="6" name="文本框 7">
          <a:extLst>
            <a:ext uri="{FF2B5EF4-FFF2-40B4-BE49-F238E27FC236}">
              <a16:creationId xmlns:a16="http://schemas.microsoft.com/office/drawing/2014/main" id="{00000000-0008-0000-3100-000006000000}"/>
            </a:ext>
          </a:extLst>
        </xdr:cNvPr>
        <xdr:cNvSpPr txBox="1"/>
      </xdr:nvSpPr>
      <xdr:spPr>
        <a:xfrm>
          <a:off x="225274" y="1158633"/>
          <a:ext cx="2209020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Flag-AURKA    —    —     +       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120874</xdr:colOff>
      <xdr:row>2</xdr:row>
      <xdr:rowOff>0</xdr:rowOff>
    </xdr:from>
    <xdr:to>
      <xdr:col>4</xdr:col>
      <xdr:colOff>54199</xdr:colOff>
      <xdr:row>3</xdr:row>
      <xdr:rowOff>101739</xdr:rowOff>
    </xdr:to>
    <xdr:sp macro="" textlink="">
      <xdr:nvSpPr>
        <xdr:cNvPr id="7" name="文本框 13">
          <a:extLst>
            <a:ext uri="{FF2B5EF4-FFF2-40B4-BE49-F238E27FC236}">
              <a16:creationId xmlns:a16="http://schemas.microsoft.com/office/drawing/2014/main" id="{00000000-0008-0000-3100-000007000000}"/>
            </a:ext>
          </a:extLst>
        </xdr:cNvPr>
        <xdr:cNvSpPr txBox="1">
          <a:spLocks noChangeArrowheads="1"/>
        </xdr:cNvSpPr>
      </xdr:nvSpPr>
      <xdr:spPr bwMode="auto">
        <a:xfrm>
          <a:off x="1340074" y="350520"/>
          <a:ext cx="115252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buFontTx/>
            <a:buNone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IP</a:t>
          </a:r>
          <a:r>
            <a:rPr lang="zh-CN" altLang="en-US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：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Flag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271042</xdr:colOff>
      <xdr:row>14</xdr:row>
      <xdr:rowOff>47527</xdr:rowOff>
    </xdr:from>
    <xdr:to>
      <xdr:col>0</xdr:col>
      <xdr:colOff>271042</xdr:colOff>
      <xdr:row>21</xdr:row>
      <xdr:rowOff>147857</xdr:rowOff>
    </xdr:to>
    <xdr:cxnSp macro="">
      <xdr:nvCxnSpPr>
        <xdr:cNvPr id="8" name="直接连接符 7">
          <a:extLst>
            <a:ext uri="{FF2B5EF4-FFF2-40B4-BE49-F238E27FC236}">
              <a16:creationId xmlns:a16="http://schemas.microsoft.com/office/drawing/2014/main" id="{00000000-0008-0000-3100-000008000000}"/>
            </a:ext>
          </a:extLst>
        </xdr:cNvPr>
        <xdr:cNvCxnSpPr/>
      </xdr:nvCxnSpPr>
      <xdr:spPr>
        <a:xfrm>
          <a:off x="271042" y="2501167"/>
          <a:ext cx="0" cy="1327150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0</xdr:col>
      <xdr:colOff>0</xdr:colOff>
      <xdr:row>13</xdr:row>
      <xdr:rowOff>66905</xdr:rowOff>
    </xdr:from>
    <xdr:to>
      <xdr:col>0</xdr:col>
      <xdr:colOff>276999</xdr:colOff>
      <xdr:row>19</xdr:row>
      <xdr:rowOff>167870</xdr:rowOff>
    </xdr:to>
    <xdr:sp macro="" textlink="">
      <xdr:nvSpPr>
        <xdr:cNvPr id="9" name="文本框 15">
          <a:extLst>
            <a:ext uri="{FF2B5EF4-FFF2-40B4-BE49-F238E27FC236}">
              <a16:creationId xmlns:a16="http://schemas.microsoft.com/office/drawing/2014/main" id="{00000000-0008-0000-3100-000009000000}"/>
            </a:ext>
          </a:extLst>
        </xdr:cNvPr>
        <xdr:cNvSpPr txBox="1">
          <a:spLocks noChangeArrowheads="1"/>
        </xdr:cNvSpPr>
      </xdr:nvSpPr>
      <xdr:spPr bwMode="auto">
        <a:xfrm rot="16200000">
          <a:off x="-437763" y="2783048"/>
          <a:ext cx="115252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buFontTx/>
            <a:buNone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Input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54199</xdr:colOff>
      <xdr:row>19</xdr:row>
      <xdr:rowOff>29370</xdr:rowOff>
    </xdr:from>
    <xdr:to>
      <xdr:col>7</xdr:col>
      <xdr:colOff>385986</xdr:colOff>
      <xdr:row>20</xdr:row>
      <xdr:rowOff>131109</xdr:rowOff>
    </xdr:to>
    <xdr:sp macro="" textlink="">
      <xdr:nvSpPr>
        <xdr:cNvPr id="10" name="文本框 11">
          <a:extLst>
            <a:ext uri="{FF2B5EF4-FFF2-40B4-BE49-F238E27FC236}">
              <a16:creationId xmlns:a16="http://schemas.microsoft.com/office/drawing/2014/main" id="{00000000-0008-0000-3100-00000A000000}"/>
            </a:ext>
          </a:extLst>
        </xdr:cNvPr>
        <xdr:cNvSpPr txBox="1"/>
      </xdr:nvSpPr>
      <xdr:spPr>
        <a:xfrm>
          <a:off x="2492599" y="3359310"/>
          <a:ext cx="2160587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Flag-MYCN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339585</xdr:colOff>
      <xdr:row>18</xdr:row>
      <xdr:rowOff>10061</xdr:rowOff>
    </xdr:from>
    <xdr:to>
      <xdr:col>4</xdr:col>
      <xdr:colOff>54199</xdr:colOff>
      <xdr:row>23</xdr:row>
      <xdr:rowOff>6572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00000000-0008-0000-3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49185" y="3164741"/>
          <a:ext cx="1543414" cy="872811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103384</xdr:colOff>
      <xdr:row>7</xdr:row>
      <xdr:rowOff>168109</xdr:rowOff>
    </xdr:from>
    <xdr:to>
      <xdr:col>3</xdr:col>
      <xdr:colOff>605493</xdr:colOff>
      <xdr:row>9</xdr:row>
      <xdr:rowOff>125366</xdr:rowOff>
    </xdr:to>
    <xdr:sp macro="" textlink="">
      <xdr:nvSpPr>
        <xdr:cNvPr id="12" name="文本框 13">
          <a:extLst>
            <a:ext uri="{FF2B5EF4-FFF2-40B4-BE49-F238E27FC236}">
              <a16:creationId xmlns:a16="http://schemas.microsoft.com/office/drawing/2014/main" id="{00000000-0008-0000-3100-00000C000000}"/>
            </a:ext>
          </a:extLst>
        </xdr:cNvPr>
        <xdr:cNvSpPr txBox="1"/>
      </xdr:nvSpPr>
      <xdr:spPr>
        <a:xfrm>
          <a:off x="1322584" y="1394929"/>
          <a:ext cx="1111709" cy="307777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4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1    2    3</a:t>
          </a:r>
          <a:endParaRPr lang="zh-CN" altLang="en-US" sz="14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189886</xdr:colOff>
      <xdr:row>3</xdr:row>
      <xdr:rowOff>120593</xdr:rowOff>
    </xdr:from>
    <xdr:to>
      <xdr:col>3</xdr:col>
      <xdr:colOff>181807</xdr:colOff>
      <xdr:row>3</xdr:row>
      <xdr:rowOff>120593</xdr:rowOff>
    </xdr:to>
    <xdr:cxnSp macro="">
      <xdr:nvCxnSpPr>
        <xdr:cNvPr id="13" name="直接连接符 12">
          <a:extLst>
            <a:ext uri="{FF2B5EF4-FFF2-40B4-BE49-F238E27FC236}">
              <a16:creationId xmlns:a16="http://schemas.microsoft.com/office/drawing/2014/main" id="{00000000-0008-0000-3100-00000D000000}"/>
            </a:ext>
          </a:extLst>
        </xdr:cNvPr>
        <xdr:cNvCxnSpPr>
          <a:cxnSpLocks/>
        </xdr:cNvCxnSpPr>
      </xdr:nvCxnSpPr>
      <xdr:spPr bwMode="auto">
        <a:xfrm>
          <a:off x="1409086" y="646373"/>
          <a:ext cx="60152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239006</xdr:colOff>
      <xdr:row>10</xdr:row>
      <xdr:rowOff>155790</xdr:rowOff>
    </xdr:from>
    <xdr:to>
      <xdr:col>2</xdr:col>
      <xdr:colOff>265302</xdr:colOff>
      <xdr:row>12</xdr:row>
      <xdr:rowOff>82269</xdr:rowOff>
    </xdr:to>
    <xdr:sp macro="" textlink="">
      <xdr:nvSpPr>
        <xdr:cNvPr id="14" name="文本框 15">
          <a:extLst>
            <a:ext uri="{FF2B5EF4-FFF2-40B4-BE49-F238E27FC236}">
              <a16:creationId xmlns:a16="http://schemas.microsoft.com/office/drawing/2014/main" id="{00000000-0008-0000-3100-00000E000000}"/>
            </a:ext>
          </a:extLst>
        </xdr:cNvPr>
        <xdr:cNvSpPr txBox="1"/>
      </xdr:nvSpPr>
      <xdr:spPr>
        <a:xfrm>
          <a:off x="239006" y="1908390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231585</xdr:colOff>
      <xdr:row>11</xdr:row>
      <xdr:rowOff>132703</xdr:rowOff>
    </xdr:from>
    <xdr:to>
      <xdr:col>1</xdr:col>
      <xdr:colOff>339585</xdr:colOff>
      <xdr:row>11</xdr:row>
      <xdr:rowOff>132703</xdr:rowOff>
    </xdr:to>
    <xdr:cxnSp macro="">
      <xdr:nvCxnSpPr>
        <xdr:cNvPr id="15" name="直接连接符 14">
          <a:extLst>
            <a:ext uri="{FF2B5EF4-FFF2-40B4-BE49-F238E27FC236}">
              <a16:creationId xmlns:a16="http://schemas.microsoft.com/office/drawing/2014/main" id="{00000000-0008-0000-3100-00000F000000}"/>
            </a:ext>
          </a:extLst>
        </xdr:cNvPr>
        <xdr:cNvCxnSpPr>
          <a:cxnSpLocks/>
        </xdr:cNvCxnSpPr>
      </xdr:nvCxnSpPr>
      <xdr:spPr>
        <a:xfrm>
          <a:off x="841185" y="2060563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223907</xdr:colOff>
      <xdr:row>15</xdr:row>
      <xdr:rowOff>74200</xdr:rowOff>
    </xdr:from>
    <xdr:to>
      <xdr:col>2</xdr:col>
      <xdr:colOff>250203</xdr:colOff>
      <xdr:row>17</xdr:row>
      <xdr:rowOff>679</xdr:rowOff>
    </xdr:to>
    <xdr:sp macro="" textlink="">
      <xdr:nvSpPr>
        <xdr:cNvPr id="16" name="文本框 17">
          <a:extLst>
            <a:ext uri="{FF2B5EF4-FFF2-40B4-BE49-F238E27FC236}">
              <a16:creationId xmlns:a16="http://schemas.microsoft.com/office/drawing/2014/main" id="{00000000-0008-0000-3100-000010000000}"/>
            </a:ext>
          </a:extLst>
        </xdr:cNvPr>
        <xdr:cNvSpPr txBox="1"/>
      </xdr:nvSpPr>
      <xdr:spPr>
        <a:xfrm>
          <a:off x="223907" y="2703100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235340</xdr:colOff>
      <xdr:row>16</xdr:row>
      <xdr:rowOff>41686</xdr:rowOff>
    </xdr:from>
    <xdr:to>
      <xdr:col>1</xdr:col>
      <xdr:colOff>343340</xdr:colOff>
      <xdr:row>16</xdr:row>
      <xdr:rowOff>41686</xdr:rowOff>
    </xdr:to>
    <xdr:cxnSp macro="">
      <xdr:nvCxnSpPr>
        <xdr:cNvPr id="17" name="直接连接符 16">
          <a:extLst>
            <a:ext uri="{FF2B5EF4-FFF2-40B4-BE49-F238E27FC236}">
              <a16:creationId xmlns:a16="http://schemas.microsoft.com/office/drawing/2014/main" id="{00000000-0008-0000-3100-000011000000}"/>
            </a:ext>
          </a:extLst>
        </xdr:cNvPr>
        <xdr:cNvCxnSpPr>
          <a:cxnSpLocks/>
        </xdr:cNvCxnSpPr>
      </xdr:nvCxnSpPr>
      <xdr:spPr>
        <a:xfrm>
          <a:off x="844940" y="2845846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214479</xdr:colOff>
      <xdr:row>19</xdr:row>
      <xdr:rowOff>68878</xdr:rowOff>
    </xdr:from>
    <xdr:to>
      <xdr:col>2</xdr:col>
      <xdr:colOff>240775</xdr:colOff>
      <xdr:row>20</xdr:row>
      <xdr:rowOff>170617</xdr:rowOff>
    </xdr:to>
    <xdr:sp macro="" textlink="">
      <xdr:nvSpPr>
        <xdr:cNvPr id="18" name="文本框 19">
          <a:extLst>
            <a:ext uri="{FF2B5EF4-FFF2-40B4-BE49-F238E27FC236}">
              <a16:creationId xmlns:a16="http://schemas.microsoft.com/office/drawing/2014/main" id="{00000000-0008-0000-3100-000012000000}"/>
            </a:ext>
          </a:extLst>
        </xdr:cNvPr>
        <xdr:cNvSpPr txBox="1"/>
      </xdr:nvSpPr>
      <xdr:spPr>
        <a:xfrm>
          <a:off x="214479" y="3398818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197632</xdr:colOff>
      <xdr:row>20</xdr:row>
      <xdr:rowOff>36364</xdr:rowOff>
    </xdr:from>
    <xdr:to>
      <xdr:col>1</xdr:col>
      <xdr:colOff>305632</xdr:colOff>
      <xdr:row>20</xdr:row>
      <xdr:rowOff>36364</xdr:rowOff>
    </xdr:to>
    <xdr:cxnSp macro="">
      <xdr:nvCxnSpPr>
        <xdr:cNvPr id="19" name="直接连接符 18">
          <a:extLst>
            <a:ext uri="{FF2B5EF4-FFF2-40B4-BE49-F238E27FC236}">
              <a16:creationId xmlns:a16="http://schemas.microsoft.com/office/drawing/2014/main" id="{00000000-0008-0000-3100-000013000000}"/>
            </a:ext>
          </a:extLst>
        </xdr:cNvPr>
        <xdr:cNvCxnSpPr>
          <a:cxnSpLocks/>
        </xdr:cNvCxnSpPr>
      </xdr:nvCxnSpPr>
      <xdr:spPr>
        <a:xfrm>
          <a:off x="807232" y="3541564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103384</xdr:colOff>
      <xdr:row>9</xdr:row>
      <xdr:rowOff>159950</xdr:rowOff>
    </xdr:from>
    <xdr:to>
      <xdr:col>3</xdr:col>
      <xdr:colOff>369639</xdr:colOff>
      <xdr:row>12</xdr:row>
      <xdr:rowOff>76364</xdr:rowOff>
    </xdr:to>
    <xdr:sp macro="" textlink="">
      <xdr:nvSpPr>
        <xdr:cNvPr id="20" name="矩形 19">
          <a:extLst>
            <a:ext uri="{FF2B5EF4-FFF2-40B4-BE49-F238E27FC236}">
              <a16:creationId xmlns:a16="http://schemas.microsoft.com/office/drawing/2014/main" id="{00000000-0008-0000-3100-000014000000}"/>
            </a:ext>
          </a:extLst>
        </xdr:cNvPr>
        <xdr:cNvSpPr/>
      </xdr:nvSpPr>
      <xdr:spPr>
        <a:xfrm>
          <a:off x="1322584" y="1737290"/>
          <a:ext cx="875855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2</xdr:col>
      <xdr:colOff>30739</xdr:colOff>
      <xdr:row>14</xdr:row>
      <xdr:rowOff>48828</xdr:rowOff>
    </xdr:from>
    <xdr:to>
      <xdr:col>3</xdr:col>
      <xdr:colOff>298526</xdr:colOff>
      <xdr:row>16</xdr:row>
      <xdr:rowOff>140502</xdr:rowOff>
    </xdr:to>
    <xdr:sp macro="" textlink="">
      <xdr:nvSpPr>
        <xdr:cNvPr id="21" name="矩形 20">
          <a:extLst>
            <a:ext uri="{FF2B5EF4-FFF2-40B4-BE49-F238E27FC236}">
              <a16:creationId xmlns:a16="http://schemas.microsoft.com/office/drawing/2014/main" id="{00000000-0008-0000-3100-000015000000}"/>
            </a:ext>
          </a:extLst>
        </xdr:cNvPr>
        <xdr:cNvSpPr/>
      </xdr:nvSpPr>
      <xdr:spPr>
        <a:xfrm>
          <a:off x="1249939" y="2502468"/>
          <a:ext cx="877387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1</xdr:col>
      <xdr:colOff>578903</xdr:colOff>
      <xdr:row>19</xdr:row>
      <xdr:rowOff>167870</xdr:rowOff>
    </xdr:from>
    <xdr:to>
      <xdr:col>3</xdr:col>
      <xdr:colOff>402388</xdr:colOff>
      <xdr:row>22</xdr:row>
      <xdr:rowOff>84284</xdr:rowOff>
    </xdr:to>
    <xdr:sp macro="" textlink="">
      <xdr:nvSpPr>
        <xdr:cNvPr id="22" name="矩形 21">
          <a:extLst>
            <a:ext uri="{FF2B5EF4-FFF2-40B4-BE49-F238E27FC236}">
              <a16:creationId xmlns:a16="http://schemas.microsoft.com/office/drawing/2014/main" id="{00000000-0008-0000-3100-000016000000}"/>
            </a:ext>
          </a:extLst>
        </xdr:cNvPr>
        <xdr:cNvSpPr/>
      </xdr:nvSpPr>
      <xdr:spPr>
        <a:xfrm>
          <a:off x="1188503" y="3497810"/>
          <a:ext cx="1042685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4</xdr:col>
      <xdr:colOff>54199</xdr:colOff>
      <xdr:row>20</xdr:row>
      <xdr:rowOff>95946</xdr:rowOff>
    </xdr:from>
    <xdr:to>
      <xdr:col>7</xdr:col>
      <xdr:colOff>385986</xdr:colOff>
      <xdr:row>22</xdr:row>
      <xdr:rowOff>22425</xdr:rowOff>
    </xdr:to>
    <xdr:sp macro="" textlink="">
      <xdr:nvSpPr>
        <xdr:cNvPr id="23" name="文本框 24">
          <a:extLst>
            <a:ext uri="{FF2B5EF4-FFF2-40B4-BE49-F238E27FC236}">
              <a16:creationId xmlns:a16="http://schemas.microsoft.com/office/drawing/2014/main" id="{00000000-0008-0000-3100-000017000000}"/>
            </a:ext>
          </a:extLst>
        </xdr:cNvPr>
        <xdr:cNvSpPr txBox="1"/>
      </xdr:nvSpPr>
      <xdr:spPr>
        <a:xfrm>
          <a:off x="2492599" y="3601146"/>
          <a:ext cx="2160587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AURKA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54198</xdr:colOff>
      <xdr:row>14</xdr:row>
      <xdr:rowOff>110960</xdr:rowOff>
    </xdr:from>
    <xdr:to>
      <xdr:col>7</xdr:col>
      <xdr:colOff>385985</xdr:colOff>
      <xdr:row>16</xdr:row>
      <xdr:rowOff>37439</xdr:rowOff>
    </xdr:to>
    <xdr:sp macro="" textlink="">
      <xdr:nvSpPr>
        <xdr:cNvPr id="24" name="文本框 25">
          <a:extLst>
            <a:ext uri="{FF2B5EF4-FFF2-40B4-BE49-F238E27FC236}">
              <a16:creationId xmlns:a16="http://schemas.microsoft.com/office/drawing/2014/main" id="{00000000-0008-0000-3100-000018000000}"/>
            </a:ext>
          </a:extLst>
        </xdr:cNvPr>
        <xdr:cNvSpPr txBox="1"/>
      </xdr:nvSpPr>
      <xdr:spPr>
        <a:xfrm>
          <a:off x="2492598" y="2564600"/>
          <a:ext cx="2160587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HA-EZH2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54198</xdr:colOff>
      <xdr:row>10</xdr:row>
      <xdr:rowOff>30964</xdr:rowOff>
    </xdr:from>
    <xdr:to>
      <xdr:col>7</xdr:col>
      <xdr:colOff>385985</xdr:colOff>
      <xdr:row>11</xdr:row>
      <xdr:rowOff>132703</xdr:rowOff>
    </xdr:to>
    <xdr:sp macro="" textlink="">
      <xdr:nvSpPr>
        <xdr:cNvPr id="25" name="文本框 26">
          <a:extLst>
            <a:ext uri="{FF2B5EF4-FFF2-40B4-BE49-F238E27FC236}">
              <a16:creationId xmlns:a16="http://schemas.microsoft.com/office/drawing/2014/main" id="{00000000-0008-0000-3100-000019000000}"/>
            </a:ext>
          </a:extLst>
        </xdr:cNvPr>
        <xdr:cNvSpPr txBox="1"/>
      </xdr:nvSpPr>
      <xdr:spPr>
        <a:xfrm>
          <a:off x="2492598" y="1783564"/>
          <a:ext cx="2160587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HA-EZH2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92271</xdr:colOff>
      <xdr:row>9</xdr:row>
      <xdr:rowOff>86687</xdr:rowOff>
    </xdr:from>
    <xdr:to>
      <xdr:col>3</xdr:col>
      <xdr:colOff>458686</xdr:colOff>
      <xdr:row>12</xdr:row>
      <xdr:rowOff>160605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01871" y="1664027"/>
          <a:ext cx="1585615" cy="599698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102246</xdr:colOff>
      <xdr:row>13</xdr:row>
      <xdr:rowOff>91917</xdr:rowOff>
    </xdr:from>
    <xdr:to>
      <xdr:col>3</xdr:col>
      <xdr:colOff>458686</xdr:colOff>
      <xdr:row>16</xdr:row>
      <xdr:rowOff>144970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11846" y="2370297"/>
          <a:ext cx="1575640" cy="578833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141417</xdr:colOff>
      <xdr:row>2</xdr:row>
      <xdr:rowOff>0</xdr:rowOff>
    </xdr:from>
    <xdr:to>
      <xdr:col>4</xdr:col>
      <xdr:colOff>74742</xdr:colOff>
      <xdr:row>3</xdr:row>
      <xdr:rowOff>101739</xdr:rowOff>
    </xdr:to>
    <xdr:sp macro="" textlink="">
      <xdr:nvSpPr>
        <xdr:cNvPr id="4" name="文本框 13">
          <a:extLst>
            <a:ext uri="{FF2B5EF4-FFF2-40B4-BE49-F238E27FC236}">
              <a16:creationId xmlns:a16="http://schemas.microsoft.com/office/drawing/2014/main" id="{00000000-0008-0000-3200-000004000000}"/>
            </a:ext>
          </a:extLst>
        </xdr:cNvPr>
        <xdr:cNvSpPr txBox="1">
          <a:spLocks noChangeArrowheads="1"/>
        </xdr:cNvSpPr>
      </xdr:nvSpPr>
      <xdr:spPr bwMode="auto">
        <a:xfrm>
          <a:off x="1360617" y="350520"/>
          <a:ext cx="115252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buFontTx/>
            <a:buNone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Kelly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360564</xdr:colOff>
      <xdr:row>2</xdr:row>
      <xdr:rowOff>138501</xdr:rowOff>
    </xdr:from>
    <xdr:to>
      <xdr:col>2</xdr:col>
      <xdr:colOff>27963</xdr:colOff>
      <xdr:row>9</xdr:row>
      <xdr:rowOff>64206</xdr:rowOff>
    </xdr:to>
    <xdr:sp macro="" textlink="">
      <xdr:nvSpPr>
        <xdr:cNvPr id="5" name="文本框 15">
          <a:extLst>
            <a:ext uri="{FF2B5EF4-FFF2-40B4-BE49-F238E27FC236}">
              <a16:creationId xmlns:a16="http://schemas.microsoft.com/office/drawing/2014/main" id="{00000000-0008-0000-3200-000005000000}"/>
            </a:ext>
          </a:extLst>
        </xdr:cNvPr>
        <xdr:cNvSpPr txBox="1">
          <a:spLocks noChangeArrowheads="1"/>
        </xdr:cNvSpPr>
      </xdr:nvSpPr>
      <xdr:spPr bwMode="auto">
        <a:xfrm rot="16200000">
          <a:off x="532401" y="926784"/>
          <a:ext cx="115252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buFontTx/>
            <a:buNone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Input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426458</xdr:colOff>
      <xdr:row>18</xdr:row>
      <xdr:rowOff>35431</xdr:rowOff>
    </xdr:from>
    <xdr:to>
      <xdr:col>7</xdr:col>
      <xdr:colOff>148645</xdr:colOff>
      <xdr:row>19</xdr:row>
      <xdr:rowOff>137170</xdr:rowOff>
    </xdr:to>
    <xdr:sp macro="" textlink="">
      <xdr:nvSpPr>
        <xdr:cNvPr id="6" name="文本框 11">
          <a:extLst>
            <a:ext uri="{FF2B5EF4-FFF2-40B4-BE49-F238E27FC236}">
              <a16:creationId xmlns:a16="http://schemas.microsoft.com/office/drawing/2014/main" id="{00000000-0008-0000-3200-000006000000}"/>
            </a:ext>
          </a:extLst>
        </xdr:cNvPr>
        <xdr:cNvSpPr txBox="1"/>
      </xdr:nvSpPr>
      <xdr:spPr>
        <a:xfrm>
          <a:off x="2255258" y="3190111"/>
          <a:ext cx="2160587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MYCN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112372</xdr:colOff>
      <xdr:row>17</xdr:row>
      <xdr:rowOff>68598</xdr:rowOff>
    </xdr:from>
    <xdr:to>
      <xdr:col>3</xdr:col>
      <xdr:colOff>436586</xdr:colOff>
      <xdr:row>20</xdr:row>
      <xdr:rowOff>153591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3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1972" y="3048018"/>
          <a:ext cx="1543414" cy="610773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503261</xdr:colOff>
      <xdr:row>3</xdr:row>
      <xdr:rowOff>138827</xdr:rowOff>
    </xdr:from>
    <xdr:to>
      <xdr:col>3</xdr:col>
      <xdr:colOff>151984</xdr:colOff>
      <xdr:row>3</xdr:row>
      <xdr:rowOff>138827</xdr:rowOff>
    </xdr:to>
    <xdr:cxnSp macro="">
      <xdr:nvCxnSpPr>
        <xdr:cNvPr id="8" name="直接连接符 7">
          <a:extLst>
            <a:ext uri="{FF2B5EF4-FFF2-40B4-BE49-F238E27FC236}">
              <a16:creationId xmlns:a16="http://schemas.microsoft.com/office/drawing/2014/main" id="{00000000-0008-0000-3200-000008000000}"/>
            </a:ext>
          </a:extLst>
        </xdr:cNvPr>
        <xdr:cNvCxnSpPr>
          <a:cxnSpLocks/>
        </xdr:cNvCxnSpPr>
      </xdr:nvCxnSpPr>
      <xdr:spPr bwMode="auto">
        <a:xfrm>
          <a:off x="1112861" y="664607"/>
          <a:ext cx="86792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23345</xdr:colOff>
      <xdr:row>11</xdr:row>
      <xdr:rowOff>56355</xdr:rowOff>
    </xdr:from>
    <xdr:to>
      <xdr:col>2</xdr:col>
      <xdr:colOff>49641</xdr:colOff>
      <xdr:row>12</xdr:row>
      <xdr:rowOff>158094</xdr:rowOff>
    </xdr:to>
    <xdr:sp macro="" textlink="">
      <xdr:nvSpPr>
        <xdr:cNvPr id="9" name="文本框 15">
          <a:extLst>
            <a:ext uri="{FF2B5EF4-FFF2-40B4-BE49-F238E27FC236}">
              <a16:creationId xmlns:a16="http://schemas.microsoft.com/office/drawing/2014/main" id="{00000000-0008-0000-3200-000009000000}"/>
            </a:ext>
          </a:extLst>
        </xdr:cNvPr>
        <xdr:cNvSpPr txBox="1"/>
      </xdr:nvSpPr>
      <xdr:spPr>
        <a:xfrm>
          <a:off x="23345" y="1984215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14</xdr:row>
      <xdr:rowOff>134822</xdr:rowOff>
    </xdr:from>
    <xdr:to>
      <xdr:col>2</xdr:col>
      <xdr:colOff>26296</xdr:colOff>
      <xdr:row>16</xdr:row>
      <xdr:rowOff>61301</xdr:rowOff>
    </xdr:to>
    <xdr:sp macro="" textlink="">
      <xdr:nvSpPr>
        <xdr:cNvPr id="10" name="文本框 17">
          <a:extLst>
            <a:ext uri="{FF2B5EF4-FFF2-40B4-BE49-F238E27FC236}">
              <a16:creationId xmlns:a16="http://schemas.microsoft.com/office/drawing/2014/main" id="{00000000-0008-0000-3200-00000A000000}"/>
            </a:ext>
          </a:extLst>
        </xdr:cNvPr>
        <xdr:cNvSpPr txBox="1"/>
      </xdr:nvSpPr>
      <xdr:spPr>
        <a:xfrm>
          <a:off x="0" y="2588462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30480</xdr:colOff>
      <xdr:row>19</xdr:row>
      <xdr:rowOff>51853</xdr:rowOff>
    </xdr:from>
    <xdr:to>
      <xdr:col>2</xdr:col>
      <xdr:colOff>56776</xdr:colOff>
      <xdr:row>20</xdr:row>
      <xdr:rowOff>153592</xdr:rowOff>
    </xdr:to>
    <xdr:sp macro="" textlink="">
      <xdr:nvSpPr>
        <xdr:cNvPr id="11" name="文本框 19">
          <a:extLst>
            <a:ext uri="{FF2B5EF4-FFF2-40B4-BE49-F238E27FC236}">
              <a16:creationId xmlns:a16="http://schemas.microsoft.com/office/drawing/2014/main" id="{00000000-0008-0000-3200-00000B000000}"/>
            </a:ext>
          </a:extLst>
        </xdr:cNvPr>
        <xdr:cNvSpPr txBox="1"/>
      </xdr:nvSpPr>
      <xdr:spPr>
        <a:xfrm>
          <a:off x="30480" y="3381793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13633</xdr:colOff>
      <xdr:row>20</xdr:row>
      <xdr:rowOff>19339</xdr:rowOff>
    </xdr:from>
    <xdr:to>
      <xdr:col>1</xdr:col>
      <xdr:colOff>121633</xdr:colOff>
      <xdr:row>20</xdr:row>
      <xdr:rowOff>19339</xdr:rowOff>
    </xdr:to>
    <xdr:cxnSp macro="">
      <xdr:nvCxnSpPr>
        <xdr:cNvPr id="12" name="直接连接符 11">
          <a:extLst>
            <a:ext uri="{FF2B5EF4-FFF2-40B4-BE49-F238E27FC236}">
              <a16:creationId xmlns:a16="http://schemas.microsoft.com/office/drawing/2014/main" id="{00000000-0008-0000-3200-00000C000000}"/>
            </a:ext>
          </a:extLst>
        </xdr:cNvPr>
        <xdr:cNvCxnSpPr>
          <a:cxnSpLocks/>
        </xdr:cNvCxnSpPr>
      </xdr:nvCxnSpPr>
      <xdr:spPr>
        <a:xfrm>
          <a:off x="623233" y="3524539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426459</xdr:colOff>
      <xdr:row>14</xdr:row>
      <xdr:rowOff>93935</xdr:rowOff>
    </xdr:from>
    <xdr:to>
      <xdr:col>7</xdr:col>
      <xdr:colOff>148646</xdr:colOff>
      <xdr:row>16</xdr:row>
      <xdr:rowOff>20414</xdr:rowOff>
    </xdr:to>
    <xdr:sp macro="" textlink="">
      <xdr:nvSpPr>
        <xdr:cNvPr id="13" name="文本框 25">
          <a:extLst>
            <a:ext uri="{FF2B5EF4-FFF2-40B4-BE49-F238E27FC236}">
              <a16:creationId xmlns:a16="http://schemas.microsoft.com/office/drawing/2014/main" id="{00000000-0008-0000-3200-00000D000000}"/>
            </a:ext>
          </a:extLst>
        </xdr:cNvPr>
        <xdr:cNvSpPr txBox="1"/>
      </xdr:nvSpPr>
      <xdr:spPr>
        <a:xfrm>
          <a:off x="2255259" y="2547575"/>
          <a:ext cx="2160587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AURKA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426459</xdr:colOff>
      <xdr:row>10</xdr:row>
      <xdr:rowOff>13939</xdr:rowOff>
    </xdr:from>
    <xdr:to>
      <xdr:col>7</xdr:col>
      <xdr:colOff>148646</xdr:colOff>
      <xdr:row>11</xdr:row>
      <xdr:rowOff>115678</xdr:rowOff>
    </xdr:to>
    <xdr:sp macro="" textlink="">
      <xdr:nvSpPr>
        <xdr:cNvPr id="14" name="文本框 26">
          <a:extLst>
            <a:ext uri="{FF2B5EF4-FFF2-40B4-BE49-F238E27FC236}">
              <a16:creationId xmlns:a16="http://schemas.microsoft.com/office/drawing/2014/main" id="{00000000-0008-0000-3200-00000E000000}"/>
            </a:ext>
          </a:extLst>
        </xdr:cNvPr>
        <xdr:cNvSpPr txBox="1"/>
      </xdr:nvSpPr>
      <xdr:spPr>
        <a:xfrm>
          <a:off x="2255259" y="1766539"/>
          <a:ext cx="2160587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3436</xdr:colOff>
      <xdr:row>5</xdr:row>
      <xdr:rowOff>14531</xdr:rowOff>
    </xdr:from>
    <xdr:to>
      <xdr:col>2</xdr:col>
      <xdr:colOff>280435</xdr:colOff>
      <xdr:row>9</xdr:row>
      <xdr:rowOff>44900</xdr:rowOff>
    </xdr:to>
    <xdr:sp macro="" textlink="">
      <xdr:nvSpPr>
        <xdr:cNvPr id="15" name="文本框 15">
          <a:extLst>
            <a:ext uri="{FF2B5EF4-FFF2-40B4-BE49-F238E27FC236}">
              <a16:creationId xmlns:a16="http://schemas.microsoft.com/office/drawing/2014/main" id="{00000000-0008-0000-3200-00000F000000}"/>
            </a:ext>
          </a:extLst>
        </xdr:cNvPr>
        <xdr:cNvSpPr txBox="1">
          <a:spLocks noChangeArrowheads="1"/>
        </xdr:cNvSpPr>
      </xdr:nvSpPr>
      <xdr:spPr bwMode="auto">
        <a:xfrm rot="16200000">
          <a:off x="995431" y="1118036"/>
          <a:ext cx="731409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buFontTx/>
            <a:buNone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IgG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296121</xdr:colOff>
      <xdr:row>2</xdr:row>
      <xdr:rowOff>117123</xdr:rowOff>
    </xdr:from>
    <xdr:to>
      <xdr:col>2</xdr:col>
      <xdr:colOff>573120</xdr:colOff>
      <xdr:row>9</xdr:row>
      <xdr:rowOff>42828</xdr:rowOff>
    </xdr:to>
    <xdr:sp macro="" textlink="">
      <xdr:nvSpPr>
        <xdr:cNvPr id="16" name="文本框 15">
          <a:extLst>
            <a:ext uri="{FF2B5EF4-FFF2-40B4-BE49-F238E27FC236}">
              <a16:creationId xmlns:a16="http://schemas.microsoft.com/office/drawing/2014/main" id="{00000000-0008-0000-3200-000010000000}"/>
            </a:ext>
          </a:extLst>
        </xdr:cNvPr>
        <xdr:cNvSpPr txBox="1">
          <a:spLocks noChangeArrowheads="1"/>
        </xdr:cNvSpPr>
      </xdr:nvSpPr>
      <xdr:spPr bwMode="auto">
        <a:xfrm rot="16200000">
          <a:off x="1077558" y="905406"/>
          <a:ext cx="115252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buFontTx/>
            <a:buNone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IP: 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579181</xdr:colOff>
      <xdr:row>2</xdr:row>
      <xdr:rowOff>108020</xdr:rowOff>
    </xdr:from>
    <xdr:to>
      <xdr:col>3</xdr:col>
      <xdr:colOff>246580</xdr:colOff>
      <xdr:row>9</xdr:row>
      <xdr:rowOff>33725</xdr:rowOff>
    </xdr:to>
    <xdr:sp macro="" textlink="">
      <xdr:nvSpPr>
        <xdr:cNvPr id="17" name="文本框 15">
          <a:extLst>
            <a:ext uri="{FF2B5EF4-FFF2-40B4-BE49-F238E27FC236}">
              <a16:creationId xmlns:a16="http://schemas.microsoft.com/office/drawing/2014/main" id="{00000000-0008-0000-3200-000011000000}"/>
            </a:ext>
          </a:extLst>
        </xdr:cNvPr>
        <xdr:cNvSpPr txBox="1">
          <a:spLocks noChangeArrowheads="1"/>
        </xdr:cNvSpPr>
      </xdr:nvSpPr>
      <xdr:spPr bwMode="auto">
        <a:xfrm rot="16200000">
          <a:off x="1360618" y="896303"/>
          <a:ext cx="115252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buFontTx/>
            <a:buNone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IP: AURKA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592093</xdr:colOff>
      <xdr:row>15</xdr:row>
      <xdr:rowOff>110779</xdr:rowOff>
    </xdr:from>
    <xdr:to>
      <xdr:col>1</xdr:col>
      <xdr:colOff>90493</xdr:colOff>
      <xdr:row>15</xdr:row>
      <xdr:rowOff>110779</xdr:rowOff>
    </xdr:to>
    <xdr:cxnSp macro="">
      <xdr:nvCxnSpPr>
        <xdr:cNvPr id="18" name="直接连接符 17">
          <a:extLst>
            <a:ext uri="{FF2B5EF4-FFF2-40B4-BE49-F238E27FC236}">
              <a16:creationId xmlns:a16="http://schemas.microsoft.com/office/drawing/2014/main" id="{00000000-0008-0000-3200-000012000000}"/>
            </a:ext>
          </a:extLst>
        </xdr:cNvPr>
        <xdr:cNvCxnSpPr>
          <a:cxnSpLocks/>
        </xdr:cNvCxnSpPr>
      </xdr:nvCxnSpPr>
      <xdr:spPr>
        <a:xfrm>
          <a:off x="592093" y="2739679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13148</xdr:colOff>
      <xdr:row>12</xdr:row>
      <xdr:rowOff>47191</xdr:rowOff>
    </xdr:from>
    <xdr:to>
      <xdr:col>1</xdr:col>
      <xdr:colOff>121148</xdr:colOff>
      <xdr:row>12</xdr:row>
      <xdr:rowOff>47191</xdr:rowOff>
    </xdr:to>
    <xdr:cxnSp macro="">
      <xdr:nvCxnSpPr>
        <xdr:cNvPr id="19" name="直接连接符 18">
          <a:extLst>
            <a:ext uri="{FF2B5EF4-FFF2-40B4-BE49-F238E27FC236}">
              <a16:creationId xmlns:a16="http://schemas.microsoft.com/office/drawing/2014/main" id="{00000000-0008-0000-3200-000013000000}"/>
            </a:ext>
          </a:extLst>
        </xdr:cNvPr>
        <xdr:cNvCxnSpPr>
          <a:cxnSpLocks/>
        </xdr:cNvCxnSpPr>
      </xdr:nvCxnSpPr>
      <xdr:spPr>
        <a:xfrm>
          <a:off x="622748" y="2150311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450106</xdr:colOff>
      <xdr:row>10</xdr:row>
      <xdr:rowOff>649</xdr:rowOff>
    </xdr:from>
    <xdr:to>
      <xdr:col>4</xdr:col>
      <xdr:colOff>341268</xdr:colOff>
      <xdr:row>12</xdr:row>
      <xdr:rowOff>173837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59706" y="1753249"/>
          <a:ext cx="1719962" cy="523708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450107</xdr:colOff>
      <xdr:row>13</xdr:row>
      <xdr:rowOff>118475</xdr:rowOff>
    </xdr:from>
    <xdr:to>
      <xdr:col>4</xdr:col>
      <xdr:colOff>314565</xdr:colOff>
      <xdr:row>17</xdr:row>
      <xdr:rowOff>63548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59707" y="2396855"/>
          <a:ext cx="1693258" cy="646113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566011</xdr:colOff>
      <xdr:row>4</xdr:row>
      <xdr:rowOff>771</xdr:rowOff>
    </xdr:from>
    <xdr:to>
      <xdr:col>8</xdr:col>
      <xdr:colOff>348523</xdr:colOff>
      <xdr:row>5</xdr:row>
      <xdr:rowOff>102510</xdr:rowOff>
    </xdr:to>
    <xdr:sp macro="" textlink="">
      <xdr:nvSpPr>
        <xdr:cNvPr id="4" name="文本框 5">
          <a:extLst>
            <a:ext uri="{FF2B5EF4-FFF2-40B4-BE49-F238E27FC236}">
              <a16:creationId xmlns:a16="http://schemas.microsoft.com/office/drawing/2014/main" id="{00000000-0008-0000-3300-000004000000}"/>
            </a:ext>
          </a:extLst>
        </xdr:cNvPr>
        <xdr:cNvSpPr txBox="1"/>
      </xdr:nvSpPr>
      <xdr:spPr>
        <a:xfrm>
          <a:off x="566011" y="701811"/>
          <a:ext cx="4659312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HA-EZH2    +      +     +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411801</xdr:colOff>
      <xdr:row>5</xdr:row>
      <xdr:rowOff>52618</xdr:rowOff>
    </xdr:from>
    <xdr:to>
      <xdr:col>8</xdr:col>
      <xdr:colOff>194313</xdr:colOff>
      <xdr:row>6</xdr:row>
      <xdr:rowOff>154357</xdr:rowOff>
    </xdr:to>
    <xdr:sp macro="" textlink="">
      <xdr:nvSpPr>
        <xdr:cNvPr id="5" name="文本框 6">
          <a:extLst>
            <a:ext uri="{FF2B5EF4-FFF2-40B4-BE49-F238E27FC236}">
              <a16:creationId xmlns:a16="http://schemas.microsoft.com/office/drawing/2014/main" id="{00000000-0008-0000-3300-000005000000}"/>
            </a:ext>
          </a:extLst>
        </xdr:cNvPr>
        <xdr:cNvSpPr txBox="1"/>
      </xdr:nvSpPr>
      <xdr:spPr>
        <a:xfrm>
          <a:off x="411801" y="928918"/>
          <a:ext cx="4659312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SBP-MYCN    —     +    —      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345769</xdr:colOff>
      <xdr:row>6</xdr:row>
      <xdr:rowOff>105191</xdr:rowOff>
    </xdr:from>
    <xdr:to>
      <xdr:col>8</xdr:col>
      <xdr:colOff>128282</xdr:colOff>
      <xdr:row>8</xdr:row>
      <xdr:rowOff>31670</xdr:rowOff>
    </xdr:to>
    <xdr:sp macro="" textlink="">
      <xdr:nvSpPr>
        <xdr:cNvPr id="6" name="文本框 7">
          <a:extLst>
            <a:ext uri="{FF2B5EF4-FFF2-40B4-BE49-F238E27FC236}">
              <a16:creationId xmlns:a16="http://schemas.microsoft.com/office/drawing/2014/main" id="{00000000-0008-0000-3300-000006000000}"/>
            </a:ext>
          </a:extLst>
        </xdr:cNvPr>
        <xdr:cNvSpPr txBox="1"/>
      </xdr:nvSpPr>
      <xdr:spPr>
        <a:xfrm>
          <a:off x="345769" y="1156751"/>
          <a:ext cx="4659313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Flag-AURKA    —    —    +       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241370</xdr:colOff>
      <xdr:row>2</xdr:row>
      <xdr:rowOff>0</xdr:rowOff>
    </xdr:from>
    <xdr:to>
      <xdr:col>4</xdr:col>
      <xdr:colOff>174695</xdr:colOff>
      <xdr:row>3</xdr:row>
      <xdr:rowOff>101739</xdr:rowOff>
    </xdr:to>
    <xdr:sp macro="" textlink="">
      <xdr:nvSpPr>
        <xdr:cNvPr id="7" name="文本框 13">
          <a:extLst>
            <a:ext uri="{FF2B5EF4-FFF2-40B4-BE49-F238E27FC236}">
              <a16:creationId xmlns:a16="http://schemas.microsoft.com/office/drawing/2014/main" id="{00000000-0008-0000-3300-000007000000}"/>
            </a:ext>
          </a:extLst>
        </xdr:cNvPr>
        <xdr:cNvSpPr txBox="1">
          <a:spLocks noChangeArrowheads="1"/>
        </xdr:cNvSpPr>
      </xdr:nvSpPr>
      <xdr:spPr bwMode="auto">
        <a:xfrm>
          <a:off x="1460570" y="350520"/>
          <a:ext cx="115252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buFontTx/>
            <a:buNone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IP</a:t>
          </a:r>
          <a:r>
            <a:rPr lang="zh-CN" altLang="en-US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：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SBP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352189</xdr:colOff>
      <xdr:row>13</xdr:row>
      <xdr:rowOff>154443</xdr:rowOff>
    </xdr:from>
    <xdr:to>
      <xdr:col>0</xdr:col>
      <xdr:colOff>364021</xdr:colOff>
      <xdr:row>23</xdr:row>
      <xdr:rowOff>165434</xdr:rowOff>
    </xdr:to>
    <xdr:cxnSp macro="">
      <xdr:nvCxnSpPr>
        <xdr:cNvPr id="8" name="直接连接符 7">
          <a:extLst>
            <a:ext uri="{FF2B5EF4-FFF2-40B4-BE49-F238E27FC236}">
              <a16:creationId xmlns:a16="http://schemas.microsoft.com/office/drawing/2014/main" id="{00000000-0008-0000-3300-000008000000}"/>
            </a:ext>
          </a:extLst>
        </xdr:cNvPr>
        <xdr:cNvCxnSpPr>
          <a:cxnSpLocks/>
          <a:endCxn id="27" idx="1"/>
        </xdr:cNvCxnSpPr>
      </xdr:nvCxnSpPr>
      <xdr:spPr>
        <a:xfrm flipH="1">
          <a:off x="352189" y="2432823"/>
          <a:ext cx="11832" cy="1763591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0</xdr:col>
      <xdr:colOff>0</xdr:colOff>
      <xdr:row>13</xdr:row>
      <xdr:rowOff>57579</xdr:rowOff>
    </xdr:from>
    <xdr:to>
      <xdr:col>0</xdr:col>
      <xdr:colOff>276999</xdr:colOff>
      <xdr:row>19</xdr:row>
      <xdr:rowOff>158544</xdr:rowOff>
    </xdr:to>
    <xdr:sp macro="" textlink="">
      <xdr:nvSpPr>
        <xdr:cNvPr id="9" name="文本框 15">
          <a:extLst>
            <a:ext uri="{FF2B5EF4-FFF2-40B4-BE49-F238E27FC236}">
              <a16:creationId xmlns:a16="http://schemas.microsoft.com/office/drawing/2014/main" id="{00000000-0008-0000-3300-000009000000}"/>
            </a:ext>
          </a:extLst>
        </xdr:cNvPr>
        <xdr:cNvSpPr txBox="1">
          <a:spLocks noChangeArrowheads="1"/>
        </xdr:cNvSpPr>
      </xdr:nvSpPr>
      <xdr:spPr bwMode="auto">
        <a:xfrm rot="16200000">
          <a:off x="-437763" y="2773722"/>
          <a:ext cx="115252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buFontTx/>
            <a:buNone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Input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284203</xdr:colOff>
      <xdr:row>10</xdr:row>
      <xdr:rowOff>71815</xdr:rowOff>
    </xdr:from>
    <xdr:to>
      <xdr:col>9</xdr:col>
      <xdr:colOff>115928</xdr:colOff>
      <xdr:row>11</xdr:row>
      <xdr:rowOff>173554</xdr:rowOff>
    </xdr:to>
    <xdr:sp macro="" textlink="">
      <xdr:nvSpPr>
        <xdr:cNvPr id="10" name="文本框 11">
          <a:extLst>
            <a:ext uri="{FF2B5EF4-FFF2-40B4-BE49-F238E27FC236}">
              <a16:creationId xmlns:a16="http://schemas.microsoft.com/office/drawing/2014/main" id="{00000000-0008-0000-3300-00000A000000}"/>
            </a:ext>
          </a:extLst>
        </xdr:cNvPr>
        <xdr:cNvSpPr txBox="1"/>
      </xdr:nvSpPr>
      <xdr:spPr>
        <a:xfrm>
          <a:off x="2722603" y="1824415"/>
          <a:ext cx="2879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HA-EZH2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263000</xdr:colOff>
      <xdr:row>18</xdr:row>
      <xdr:rowOff>89844</xdr:rowOff>
    </xdr:from>
    <xdr:to>
      <xdr:col>7</xdr:col>
      <xdr:colOff>594787</xdr:colOff>
      <xdr:row>20</xdr:row>
      <xdr:rowOff>16323</xdr:rowOff>
    </xdr:to>
    <xdr:sp macro="" textlink="">
      <xdr:nvSpPr>
        <xdr:cNvPr id="11" name="文本框 12">
          <a:extLst>
            <a:ext uri="{FF2B5EF4-FFF2-40B4-BE49-F238E27FC236}">
              <a16:creationId xmlns:a16="http://schemas.microsoft.com/office/drawing/2014/main" id="{00000000-0008-0000-3300-00000B000000}"/>
            </a:ext>
          </a:extLst>
        </xdr:cNvPr>
        <xdr:cNvSpPr txBox="1"/>
      </xdr:nvSpPr>
      <xdr:spPr>
        <a:xfrm>
          <a:off x="2701400" y="3244524"/>
          <a:ext cx="2160587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-MYCN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476810</xdr:colOff>
      <xdr:row>18</xdr:row>
      <xdr:rowOff>1278</xdr:rowOff>
    </xdr:from>
    <xdr:to>
      <xdr:col>4</xdr:col>
      <xdr:colOff>314564</xdr:colOff>
      <xdr:row>20</xdr:row>
      <xdr:rowOff>117383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00000000-0008-0000-33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86410" y="3155958"/>
          <a:ext cx="1666554" cy="46662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194235</xdr:colOff>
      <xdr:row>8</xdr:row>
      <xdr:rowOff>40429</xdr:rowOff>
    </xdr:from>
    <xdr:to>
      <xdr:col>4</xdr:col>
      <xdr:colOff>86744</xdr:colOff>
      <xdr:row>9</xdr:row>
      <xdr:rowOff>172946</xdr:rowOff>
    </xdr:to>
    <xdr:sp macro="" textlink="">
      <xdr:nvSpPr>
        <xdr:cNvPr id="13" name="文本框 14">
          <a:extLst>
            <a:ext uri="{FF2B5EF4-FFF2-40B4-BE49-F238E27FC236}">
              <a16:creationId xmlns:a16="http://schemas.microsoft.com/office/drawing/2014/main" id="{00000000-0008-0000-3300-00000D000000}"/>
            </a:ext>
          </a:extLst>
        </xdr:cNvPr>
        <xdr:cNvSpPr txBox="1"/>
      </xdr:nvSpPr>
      <xdr:spPr>
        <a:xfrm>
          <a:off x="1413435" y="1442509"/>
          <a:ext cx="1111709" cy="307777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4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1    2    3</a:t>
          </a:r>
          <a:endParaRPr lang="zh-CN" altLang="en-US" sz="14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310382</xdr:colOff>
      <xdr:row>3</xdr:row>
      <xdr:rowOff>120593</xdr:rowOff>
    </xdr:from>
    <xdr:to>
      <xdr:col>3</xdr:col>
      <xdr:colOff>302303</xdr:colOff>
      <xdr:row>3</xdr:row>
      <xdr:rowOff>120593</xdr:rowOff>
    </xdr:to>
    <xdr:cxnSp macro="">
      <xdr:nvCxnSpPr>
        <xdr:cNvPr id="14" name="直接连接符 13">
          <a:extLst>
            <a:ext uri="{FF2B5EF4-FFF2-40B4-BE49-F238E27FC236}">
              <a16:creationId xmlns:a16="http://schemas.microsoft.com/office/drawing/2014/main" id="{00000000-0008-0000-3300-00000E000000}"/>
            </a:ext>
          </a:extLst>
        </xdr:cNvPr>
        <xdr:cNvCxnSpPr>
          <a:cxnSpLocks/>
        </xdr:cNvCxnSpPr>
      </xdr:nvCxnSpPr>
      <xdr:spPr bwMode="auto">
        <a:xfrm>
          <a:off x="1529582" y="646373"/>
          <a:ext cx="60152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262978</xdr:colOff>
      <xdr:row>14</xdr:row>
      <xdr:rowOff>148793</xdr:rowOff>
    </xdr:from>
    <xdr:to>
      <xdr:col>9</xdr:col>
      <xdr:colOff>94703</xdr:colOff>
      <xdr:row>16</xdr:row>
      <xdr:rowOff>75272</xdr:rowOff>
    </xdr:to>
    <xdr:sp macro="" textlink="">
      <xdr:nvSpPr>
        <xdr:cNvPr id="15" name="文本框 16">
          <a:extLst>
            <a:ext uri="{FF2B5EF4-FFF2-40B4-BE49-F238E27FC236}">
              <a16:creationId xmlns:a16="http://schemas.microsoft.com/office/drawing/2014/main" id="{00000000-0008-0000-3300-00000F000000}"/>
            </a:ext>
          </a:extLst>
        </xdr:cNvPr>
        <xdr:cNvSpPr txBox="1"/>
      </xdr:nvSpPr>
      <xdr:spPr>
        <a:xfrm>
          <a:off x="2701378" y="2602433"/>
          <a:ext cx="2879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HA-EZH2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364021</xdr:colOff>
      <xdr:row>11</xdr:row>
      <xdr:rowOff>119892</xdr:rowOff>
    </xdr:from>
    <xdr:to>
      <xdr:col>2</xdr:col>
      <xdr:colOff>390317</xdr:colOff>
      <xdr:row>13</xdr:row>
      <xdr:rowOff>46371</xdr:rowOff>
    </xdr:to>
    <xdr:sp macro="" textlink="">
      <xdr:nvSpPr>
        <xdr:cNvPr id="16" name="文本框 17">
          <a:extLst>
            <a:ext uri="{FF2B5EF4-FFF2-40B4-BE49-F238E27FC236}">
              <a16:creationId xmlns:a16="http://schemas.microsoft.com/office/drawing/2014/main" id="{00000000-0008-0000-3300-000010000000}"/>
            </a:ext>
          </a:extLst>
        </xdr:cNvPr>
        <xdr:cNvSpPr txBox="1"/>
      </xdr:nvSpPr>
      <xdr:spPr>
        <a:xfrm>
          <a:off x="364021" y="2047752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356600</xdr:colOff>
      <xdr:row>12</xdr:row>
      <xdr:rowOff>106232</xdr:rowOff>
    </xdr:from>
    <xdr:to>
      <xdr:col>1</xdr:col>
      <xdr:colOff>464600</xdr:colOff>
      <xdr:row>12</xdr:row>
      <xdr:rowOff>106232</xdr:rowOff>
    </xdr:to>
    <xdr:cxnSp macro="">
      <xdr:nvCxnSpPr>
        <xdr:cNvPr id="17" name="直接连接符 16">
          <a:extLst>
            <a:ext uri="{FF2B5EF4-FFF2-40B4-BE49-F238E27FC236}">
              <a16:creationId xmlns:a16="http://schemas.microsoft.com/office/drawing/2014/main" id="{00000000-0008-0000-3300-000011000000}"/>
            </a:ext>
          </a:extLst>
        </xdr:cNvPr>
        <xdr:cNvCxnSpPr>
          <a:cxnSpLocks/>
        </xdr:cNvCxnSpPr>
      </xdr:nvCxnSpPr>
      <xdr:spPr>
        <a:xfrm>
          <a:off x="966200" y="2209352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352953</xdr:colOff>
      <xdr:row>15</xdr:row>
      <xdr:rowOff>82802</xdr:rowOff>
    </xdr:from>
    <xdr:to>
      <xdr:col>2</xdr:col>
      <xdr:colOff>379249</xdr:colOff>
      <xdr:row>17</xdr:row>
      <xdr:rowOff>9281</xdr:rowOff>
    </xdr:to>
    <xdr:sp macro="" textlink="">
      <xdr:nvSpPr>
        <xdr:cNvPr id="18" name="文本框 19">
          <a:extLst>
            <a:ext uri="{FF2B5EF4-FFF2-40B4-BE49-F238E27FC236}">
              <a16:creationId xmlns:a16="http://schemas.microsoft.com/office/drawing/2014/main" id="{00000000-0008-0000-3300-000012000000}"/>
            </a:ext>
          </a:extLst>
        </xdr:cNvPr>
        <xdr:cNvSpPr txBox="1"/>
      </xdr:nvSpPr>
      <xdr:spPr>
        <a:xfrm>
          <a:off x="352953" y="2711702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345532</xdr:colOff>
      <xdr:row>16</xdr:row>
      <xdr:rowOff>50288</xdr:rowOff>
    </xdr:from>
    <xdr:to>
      <xdr:col>1</xdr:col>
      <xdr:colOff>453532</xdr:colOff>
      <xdr:row>16</xdr:row>
      <xdr:rowOff>50288</xdr:rowOff>
    </xdr:to>
    <xdr:cxnSp macro="">
      <xdr:nvCxnSpPr>
        <xdr:cNvPr id="19" name="直接连接符 18">
          <a:extLst>
            <a:ext uri="{FF2B5EF4-FFF2-40B4-BE49-F238E27FC236}">
              <a16:creationId xmlns:a16="http://schemas.microsoft.com/office/drawing/2014/main" id="{00000000-0008-0000-3300-000013000000}"/>
            </a:ext>
          </a:extLst>
        </xdr:cNvPr>
        <xdr:cNvCxnSpPr>
          <a:cxnSpLocks/>
        </xdr:cNvCxnSpPr>
      </xdr:nvCxnSpPr>
      <xdr:spPr>
        <a:xfrm>
          <a:off x="955132" y="2854448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364623</xdr:colOff>
      <xdr:row>19</xdr:row>
      <xdr:rowOff>57755</xdr:rowOff>
    </xdr:from>
    <xdr:to>
      <xdr:col>2</xdr:col>
      <xdr:colOff>390919</xdr:colOff>
      <xdr:row>20</xdr:row>
      <xdr:rowOff>159494</xdr:rowOff>
    </xdr:to>
    <xdr:sp macro="" textlink="">
      <xdr:nvSpPr>
        <xdr:cNvPr id="20" name="文本框 21">
          <a:extLst>
            <a:ext uri="{FF2B5EF4-FFF2-40B4-BE49-F238E27FC236}">
              <a16:creationId xmlns:a16="http://schemas.microsoft.com/office/drawing/2014/main" id="{00000000-0008-0000-3300-000014000000}"/>
            </a:ext>
          </a:extLst>
        </xdr:cNvPr>
        <xdr:cNvSpPr txBox="1"/>
      </xdr:nvSpPr>
      <xdr:spPr>
        <a:xfrm>
          <a:off x="364623" y="3387695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347776</xdr:colOff>
      <xdr:row>20</xdr:row>
      <xdr:rowOff>25241</xdr:rowOff>
    </xdr:from>
    <xdr:to>
      <xdr:col>1</xdr:col>
      <xdr:colOff>455776</xdr:colOff>
      <xdr:row>20</xdr:row>
      <xdr:rowOff>25241</xdr:rowOff>
    </xdr:to>
    <xdr:cxnSp macro="">
      <xdr:nvCxnSpPr>
        <xdr:cNvPr id="21" name="直接连接符 20">
          <a:extLst>
            <a:ext uri="{FF2B5EF4-FFF2-40B4-BE49-F238E27FC236}">
              <a16:creationId xmlns:a16="http://schemas.microsoft.com/office/drawing/2014/main" id="{00000000-0008-0000-3300-000015000000}"/>
            </a:ext>
          </a:extLst>
        </xdr:cNvPr>
        <xdr:cNvCxnSpPr>
          <a:cxnSpLocks/>
        </xdr:cNvCxnSpPr>
      </xdr:nvCxnSpPr>
      <xdr:spPr>
        <a:xfrm>
          <a:off x="957376" y="3530441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194235</xdr:colOff>
      <xdr:row>10</xdr:row>
      <xdr:rowOff>41406</xdr:rowOff>
    </xdr:from>
    <xdr:to>
      <xdr:col>4</xdr:col>
      <xdr:colOff>17720</xdr:colOff>
      <xdr:row>12</xdr:row>
      <xdr:rowOff>133080</xdr:rowOff>
    </xdr:to>
    <xdr:sp macro="" textlink="">
      <xdr:nvSpPr>
        <xdr:cNvPr id="22" name="矩形 21">
          <a:extLst>
            <a:ext uri="{FF2B5EF4-FFF2-40B4-BE49-F238E27FC236}">
              <a16:creationId xmlns:a16="http://schemas.microsoft.com/office/drawing/2014/main" id="{00000000-0008-0000-3300-000016000000}"/>
            </a:ext>
          </a:extLst>
        </xdr:cNvPr>
        <xdr:cNvSpPr/>
      </xdr:nvSpPr>
      <xdr:spPr>
        <a:xfrm>
          <a:off x="1413435" y="1794006"/>
          <a:ext cx="1042685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2</xdr:col>
      <xdr:colOff>196121</xdr:colOff>
      <xdr:row>14</xdr:row>
      <xdr:rowOff>77063</xdr:rowOff>
    </xdr:from>
    <xdr:to>
      <xdr:col>4</xdr:col>
      <xdr:colOff>86744</xdr:colOff>
      <xdr:row>16</xdr:row>
      <xdr:rowOff>168737</xdr:rowOff>
    </xdr:to>
    <xdr:sp macro="" textlink="">
      <xdr:nvSpPr>
        <xdr:cNvPr id="23" name="矩形 22">
          <a:extLst>
            <a:ext uri="{FF2B5EF4-FFF2-40B4-BE49-F238E27FC236}">
              <a16:creationId xmlns:a16="http://schemas.microsoft.com/office/drawing/2014/main" id="{00000000-0008-0000-3300-000017000000}"/>
            </a:ext>
          </a:extLst>
        </xdr:cNvPr>
        <xdr:cNvSpPr/>
      </xdr:nvSpPr>
      <xdr:spPr>
        <a:xfrm>
          <a:off x="1415321" y="2530703"/>
          <a:ext cx="1109823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2</xdr:col>
      <xdr:colOff>163963</xdr:colOff>
      <xdr:row>18</xdr:row>
      <xdr:rowOff>9318</xdr:rowOff>
    </xdr:from>
    <xdr:to>
      <xdr:col>3</xdr:col>
      <xdr:colOff>597048</xdr:colOff>
      <xdr:row>20</xdr:row>
      <xdr:rowOff>100992</xdr:rowOff>
    </xdr:to>
    <xdr:sp macro="" textlink="">
      <xdr:nvSpPr>
        <xdr:cNvPr id="24" name="矩形 23">
          <a:extLst>
            <a:ext uri="{FF2B5EF4-FFF2-40B4-BE49-F238E27FC236}">
              <a16:creationId xmlns:a16="http://schemas.microsoft.com/office/drawing/2014/main" id="{00000000-0008-0000-3300-000018000000}"/>
            </a:ext>
          </a:extLst>
        </xdr:cNvPr>
        <xdr:cNvSpPr/>
      </xdr:nvSpPr>
      <xdr:spPr>
        <a:xfrm>
          <a:off x="1383163" y="3163998"/>
          <a:ext cx="1042685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 editAs="oneCell">
    <xdr:from>
      <xdr:col>1</xdr:col>
      <xdr:colOff>450106</xdr:colOff>
      <xdr:row>21</xdr:row>
      <xdr:rowOff>55390</xdr:rowOff>
    </xdr:from>
    <xdr:to>
      <xdr:col>4</xdr:col>
      <xdr:colOff>314564</xdr:colOff>
      <xdr:row>24</xdr:row>
      <xdr:rowOff>163501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00000000-0008-0000-33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59706" y="3735850"/>
          <a:ext cx="1693258" cy="633891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262999</xdr:colOff>
      <xdr:row>22</xdr:row>
      <xdr:rowOff>58575</xdr:rowOff>
    </xdr:from>
    <xdr:to>
      <xdr:col>7</xdr:col>
      <xdr:colOff>594786</xdr:colOff>
      <xdr:row>23</xdr:row>
      <xdr:rowOff>160314</xdr:rowOff>
    </xdr:to>
    <xdr:sp macro="" textlink="">
      <xdr:nvSpPr>
        <xdr:cNvPr id="26" name="文本框 27">
          <a:extLst>
            <a:ext uri="{FF2B5EF4-FFF2-40B4-BE49-F238E27FC236}">
              <a16:creationId xmlns:a16="http://schemas.microsoft.com/office/drawing/2014/main" id="{00000000-0008-0000-3300-00001A000000}"/>
            </a:ext>
          </a:extLst>
        </xdr:cNvPr>
        <xdr:cNvSpPr txBox="1"/>
      </xdr:nvSpPr>
      <xdr:spPr>
        <a:xfrm>
          <a:off x="2701399" y="3914295"/>
          <a:ext cx="2160587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Flag-AURKA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352189</xdr:colOff>
      <xdr:row>23</xdr:row>
      <xdr:rowOff>26934</xdr:rowOff>
    </xdr:from>
    <xdr:to>
      <xdr:col>2</xdr:col>
      <xdr:colOff>378485</xdr:colOff>
      <xdr:row>24</xdr:row>
      <xdr:rowOff>128673</xdr:rowOff>
    </xdr:to>
    <xdr:sp macro="" textlink="">
      <xdr:nvSpPr>
        <xdr:cNvPr id="27" name="文本框 28">
          <a:extLst>
            <a:ext uri="{FF2B5EF4-FFF2-40B4-BE49-F238E27FC236}">
              <a16:creationId xmlns:a16="http://schemas.microsoft.com/office/drawing/2014/main" id="{00000000-0008-0000-3300-00001B000000}"/>
            </a:ext>
          </a:extLst>
        </xdr:cNvPr>
        <xdr:cNvSpPr txBox="1"/>
      </xdr:nvSpPr>
      <xdr:spPr>
        <a:xfrm>
          <a:off x="352189" y="4057914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335342</xdr:colOff>
      <xdr:row>23</xdr:row>
      <xdr:rowOff>169680</xdr:rowOff>
    </xdr:from>
    <xdr:to>
      <xdr:col>1</xdr:col>
      <xdr:colOff>443342</xdr:colOff>
      <xdr:row>23</xdr:row>
      <xdr:rowOff>169680</xdr:rowOff>
    </xdr:to>
    <xdr:cxnSp macro="">
      <xdr:nvCxnSpPr>
        <xdr:cNvPr id="28" name="直接连接符 27">
          <a:extLst>
            <a:ext uri="{FF2B5EF4-FFF2-40B4-BE49-F238E27FC236}">
              <a16:creationId xmlns:a16="http://schemas.microsoft.com/office/drawing/2014/main" id="{00000000-0008-0000-3300-00001C000000}"/>
            </a:ext>
          </a:extLst>
        </xdr:cNvPr>
        <xdr:cNvCxnSpPr>
          <a:cxnSpLocks/>
        </xdr:cNvCxnSpPr>
      </xdr:nvCxnSpPr>
      <xdr:spPr>
        <a:xfrm>
          <a:off x="944942" y="4200660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179144</xdr:colOff>
      <xdr:row>21</xdr:row>
      <xdr:rowOff>165820</xdr:rowOff>
    </xdr:from>
    <xdr:to>
      <xdr:col>4</xdr:col>
      <xdr:colOff>2629</xdr:colOff>
      <xdr:row>24</xdr:row>
      <xdr:rowOff>82234</xdr:rowOff>
    </xdr:to>
    <xdr:sp macro="" textlink="">
      <xdr:nvSpPr>
        <xdr:cNvPr id="29" name="矩形 28">
          <a:extLst>
            <a:ext uri="{FF2B5EF4-FFF2-40B4-BE49-F238E27FC236}">
              <a16:creationId xmlns:a16="http://schemas.microsoft.com/office/drawing/2014/main" id="{00000000-0008-0000-3300-00001D000000}"/>
            </a:ext>
          </a:extLst>
        </xdr:cNvPr>
        <xdr:cNvSpPr/>
      </xdr:nvSpPr>
      <xdr:spPr>
        <a:xfrm>
          <a:off x="1398344" y="3846280"/>
          <a:ext cx="1042685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91153</xdr:colOff>
      <xdr:row>6</xdr:row>
      <xdr:rowOff>147033</xdr:rowOff>
    </xdr:from>
    <xdr:to>
      <xdr:col>4</xdr:col>
      <xdr:colOff>122704</xdr:colOff>
      <xdr:row>10</xdr:row>
      <xdr:rowOff>118973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00753" y="1198593"/>
          <a:ext cx="1860351" cy="67298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102984</xdr:colOff>
      <xdr:row>11</xdr:row>
      <xdr:rowOff>6470</xdr:rowOff>
    </xdr:from>
    <xdr:to>
      <xdr:col>4</xdr:col>
      <xdr:colOff>134535</xdr:colOff>
      <xdr:row>14</xdr:row>
      <xdr:rowOff>126803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12584" y="1934330"/>
          <a:ext cx="1860351" cy="646113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139467</xdr:colOff>
      <xdr:row>4</xdr:row>
      <xdr:rowOff>8920</xdr:rowOff>
    </xdr:from>
    <xdr:to>
      <xdr:col>7</xdr:col>
      <xdr:colOff>531579</xdr:colOff>
      <xdr:row>5</xdr:row>
      <xdr:rowOff>110659</xdr:rowOff>
    </xdr:to>
    <xdr:sp macro="" textlink="">
      <xdr:nvSpPr>
        <xdr:cNvPr id="4" name="文本框 5">
          <a:extLst>
            <a:ext uri="{FF2B5EF4-FFF2-40B4-BE49-F238E27FC236}">
              <a16:creationId xmlns:a16="http://schemas.microsoft.com/office/drawing/2014/main" id="{00000000-0008-0000-3400-000004000000}"/>
            </a:ext>
          </a:extLst>
        </xdr:cNvPr>
        <xdr:cNvSpPr txBox="1"/>
      </xdr:nvSpPr>
      <xdr:spPr>
        <a:xfrm>
          <a:off x="139467" y="709960"/>
          <a:ext cx="4659312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EZH2 sh1#    —    +     —     +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441675</xdr:colOff>
      <xdr:row>5</xdr:row>
      <xdr:rowOff>60468</xdr:rowOff>
    </xdr:from>
    <xdr:to>
      <xdr:col>8</xdr:col>
      <xdr:colOff>224187</xdr:colOff>
      <xdr:row>6</xdr:row>
      <xdr:rowOff>150543</xdr:rowOff>
    </xdr:to>
    <xdr:sp macro="" textlink="">
      <xdr:nvSpPr>
        <xdr:cNvPr id="5" name="文本框 6">
          <a:extLst>
            <a:ext uri="{FF2B5EF4-FFF2-40B4-BE49-F238E27FC236}">
              <a16:creationId xmlns:a16="http://schemas.microsoft.com/office/drawing/2014/main" id="{00000000-0008-0000-3400-000005000000}"/>
            </a:ext>
          </a:extLst>
        </xdr:cNvPr>
        <xdr:cNvSpPr txBox="1"/>
      </xdr:nvSpPr>
      <xdr:spPr>
        <a:xfrm>
          <a:off x="441675" y="956939"/>
          <a:ext cx="4659312" cy="26936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SUZ12    —    —    +      +    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189379</xdr:colOff>
      <xdr:row>2</xdr:row>
      <xdr:rowOff>0</xdr:rowOff>
    </xdr:from>
    <xdr:to>
      <xdr:col>4</xdr:col>
      <xdr:colOff>122704</xdr:colOff>
      <xdr:row>3</xdr:row>
      <xdr:rowOff>101739</xdr:rowOff>
    </xdr:to>
    <xdr:sp macro="" textlink="">
      <xdr:nvSpPr>
        <xdr:cNvPr id="6" name="文本框 13">
          <a:extLst>
            <a:ext uri="{FF2B5EF4-FFF2-40B4-BE49-F238E27FC236}">
              <a16:creationId xmlns:a16="http://schemas.microsoft.com/office/drawing/2014/main" id="{00000000-0008-0000-3400-000006000000}"/>
            </a:ext>
          </a:extLst>
        </xdr:cNvPr>
        <xdr:cNvSpPr txBox="1">
          <a:spLocks noChangeArrowheads="1"/>
        </xdr:cNvSpPr>
      </xdr:nvSpPr>
      <xdr:spPr bwMode="auto">
        <a:xfrm>
          <a:off x="1408579" y="350520"/>
          <a:ext cx="115252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buFontTx/>
            <a:buNone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Kelly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107775</xdr:colOff>
      <xdr:row>7</xdr:row>
      <xdr:rowOff>139071</xdr:rowOff>
    </xdr:from>
    <xdr:to>
      <xdr:col>8</xdr:col>
      <xdr:colOff>549100</xdr:colOff>
      <xdr:row>9</xdr:row>
      <xdr:rowOff>65550</xdr:rowOff>
    </xdr:to>
    <xdr:sp macro="" textlink="">
      <xdr:nvSpPr>
        <xdr:cNvPr id="7" name="文本框 11">
          <a:extLst>
            <a:ext uri="{FF2B5EF4-FFF2-40B4-BE49-F238E27FC236}">
              <a16:creationId xmlns:a16="http://schemas.microsoft.com/office/drawing/2014/main" id="{00000000-0008-0000-3400-000007000000}"/>
            </a:ext>
          </a:extLst>
        </xdr:cNvPr>
        <xdr:cNvSpPr txBox="1"/>
      </xdr:nvSpPr>
      <xdr:spPr>
        <a:xfrm>
          <a:off x="2546175" y="1365891"/>
          <a:ext cx="2879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134535</xdr:colOff>
      <xdr:row>15</xdr:row>
      <xdr:rowOff>171930</xdr:rowOff>
    </xdr:from>
    <xdr:to>
      <xdr:col>7</xdr:col>
      <xdr:colOff>466322</xdr:colOff>
      <xdr:row>17</xdr:row>
      <xdr:rowOff>98409</xdr:rowOff>
    </xdr:to>
    <xdr:sp macro="" textlink="">
      <xdr:nvSpPr>
        <xdr:cNvPr id="8" name="文本框 12">
          <a:extLst>
            <a:ext uri="{FF2B5EF4-FFF2-40B4-BE49-F238E27FC236}">
              <a16:creationId xmlns:a16="http://schemas.microsoft.com/office/drawing/2014/main" id="{00000000-0008-0000-3400-000008000000}"/>
            </a:ext>
          </a:extLst>
        </xdr:cNvPr>
        <xdr:cNvSpPr txBox="1"/>
      </xdr:nvSpPr>
      <xdr:spPr>
        <a:xfrm>
          <a:off x="2572935" y="2800830"/>
          <a:ext cx="2160587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-MYCN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112410</xdr:colOff>
      <xdr:row>15</xdr:row>
      <xdr:rowOff>36604</xdr:rowOff>
    </xdr:from>
    <xdr:to>
      <xdr:col>4</xdr:col>
      <xdr:colOff>143961</xdr:colOff>
      <xdr:row>18</xdr:row>
      <xdr:rowOff>55886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00000000-0008-0000-3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22010" y="2665504"/>
          <a:ext cx="1860351" cy="545062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281309</xdr:colOff>
      <xdr:row>3</xdr:row>
      <xdr:rowOff>128443</xdr:rowOff>
    </xdr:from>
    <xdr:to>
      <xdr:col>3</xdr:col>
      <xdr:colOff>595803</xdr:colOff>
      <xdr:row>3</xdr:row>
      <xdr:rowOff>128443</xdr:rowOff>
    </xdr:to>
    <xdr:cxnSp macro="">
      <xdr:nvCxnSpPr>
        <xdr:cNvPr id="10" name="直接连接符 9">
          <a:extLst>
            <a:ext uri="{FF2B5EF4-FFF2-40B4-BE49-F238E27FC236}">
              <a16:creationId xmlns:a16="http://schemas.microsoft.com/office/drawing/2014/main" id="{00000000-0008-0000-3400-00000A000000}"/>
            </a:ext>
          </a:extLst>
        </xdr:cNvPr>
        <xdr:cNvCxnSpPr>
          <a:cxnSpLocks/>
        </xdr:cNvCxnSpPr>
      </xdr:nvCxnSpPr>
      <xdr:spPr bwMode="auto">
        <a:xfrm>
          <a:off x="890909" y="654223"/>
          <a:ext cx="153369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107775</xdr:colOff>
      <xdr:row>12</xdr:row>
      <xdr:rowOff>19726</xdr:rowOff>
    </xdr:from>
    <xdr:to>
      <xdr:col>8</xdr:col>
      <xdr:colOff>549100</xdr:colOff>
      <xdr:row>13</xdr:row>
      <xdr:rowOff>121465</xdr:rowOff>
    </xdr:to>
    <xdr:sp macro="" textlink="">
      <xdr:nvSpPr>
        <xdr:cNvPr id="11" name="文本框 16">
          <a:extLst>
            <a:ext uri="{FF2B5EF4-FFF2-40B4-BE49-F238E27FC236}">
              <a16:creationId xmlns:a16="http://schemas.microsoft.com/office/drawing/2014/main" id="{00000000-0008-0000-3400-00000B000000}"/>
            </a:ext>
          </a:extLst>
        </xdr:cNvPr>
        <xdr:cNvSpPr txBox="1"/>
      </xdr:nvSpPr>
      <xdr:spPr>
        <a:xfrm>
          <a:off x="2546175" y="2122846"/>
          <a:ext cx="2879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SUZ12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11832</xdr:colOff>
      <xdr:row>8</xdr:row>
      <xdr:rowOff>155218</xdr:rowOff>
    </xdr:from>
    <xdr:to>
      <xdr:col>2</xdr:col>
      <xdr:colOff>38128</xdr:colOff>
      <xdr:row>10</xdr:row>
      <xdr:rowOff>81697</xdr:rowOff>
    </xdr:to>
    <xdr:sp macro="" textlink="">
      <xdr:nvSpPr>
        <xdr:cNvPr id="12" name="文本框 17">
          <a:extLst>
            <a:ext uri="{FF2B5EF4-FFF2-40B4-BE49-F238E27FC236}">
              <a16:creationId xmlns:a16="http://schemas.microsoft.com/office/drawing/2014/main" id="{00000000-0008-0000-3400-00000C000000}"/>
            </a:ext>
          </a:extLst>
        </xdr:cNvPr>
        <xdr:cNvSpPr txBox="1"/>
      </xdr:nvSpPr>
      <xdr:spPr>
        <a:xfrm>
          <a:off x="11832" y="1557298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4411</xdr:colOff>
      <xdr:row>9</xdr:row>
      <xdr:rowOff>141558</xdr:rowOff>
    </xdr:from>
    <xdr:to>
      <xdr:col>1</xdr:col>
      <xdr:colOff>112411</xdr:colOff>
      <xdr:row>9</xdr:row>
      <xdr:rowOff>141558</xdr:rowOff>
    </xdr:to>
    <xdr:cxnSp macro="">
      <xdr:nvCxnSpPr>
        <xdr:cNvPr id="13" name="直接连接符 12">
          <a:extLst>
            <a:ext uri="{FF2B5EF4-FFF2-40B4-BE49-F238E27FC236}">
              <a16:creationId xmlns:a16="http://schemas.microsoft.com/office/drawing/2014/main" id="{00000000-0008-0000-3400-00000D000000}"/>
            </a:ext>
          </a:extLst>
        </xdr:cNvPr>
        <xdr:cNvCxnSpPr>
          <a:cxnSpLocks/>
        </xdr:cNvCxnSpPr>
      </xdr:nvCxnSpPr>
      <xdr:spPr>
        <a:xfrm>
          <a:off x="614011" y="1718898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764</xdr:colOff>
      <xdr:row>12</xdr:row>
      <xdr:rowOff>118128</xdr:rowOff>
    </xdr:from>
    <xdr:to>
      <xdr:col>2</xdr:col>
      <xdr:colOff>27060</xdr:colOff>
      <xdr:row>14</xdr:row>
      <xdr:rowOff>44607</xdr:rowOff>
    </xdr:to>
    <xdr:sp macro="" textlink="">
      <xdr:nvSpPr>
        <xdr:cNvPr id="14" name="文本框 19">
          <a:extLst>
            <a:ext uri="{FF2B5EF4-FFF2-40B4-BE49-F238E27FC236}">
              <a16:creationId xmlns:a16="http://schemas.microsoft.com/office/drawing/2014/main" id="{00000000-0008-0000-3400-00000E000000}"/>
            </a:ext>
          </a:extLst>
        </xdr:cNvPr>
        <xdr:cNvSpPr txBox="1"/>
      </xdr:nvSpPr>
      <xdr:spPr>
        <a:xfrm>
          <a:off x="764" y="2221248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602943</xdr:colOff>
      <xdr:row>13</xdr:row>
      <xdr:rowOff>85614</xdr:rowOff>
    </xdr:from>
    <xdr:to>
      <xdr:col>1</xdr:col>
      <xdr:colOff>101343</xdr:colOff>
      <xdr:row>13</xdr:row>
      <xdr:rowOff>85614</xdr:rowOff>
    </xdr:to>
    <xdr:cxnSp macro="">
      <xdr:nvCxnSpPr>
        <xdr:cNvPr id="15" name="直接连接符 14">
          <a:extLst>
            <a:ext uri="{FF2B5EF4-FFF2-40B4-BE49-F238E27FC236}">
              <a16:creationId xmlns:a16="http://schemas.microsoft.com/office/drawing/2014/main" id="{00000000-0008-0000-3400-00000F000000}"/>
            </a:ext>
          </a:extLst>
        </xdr:cNvPr>
        <xdr:cNvCxnSpPr>
          <a:cxnSpLocks/>
        </xdr:cNvCxnSpPr>
      </xdr:nvCxnSpPr>
      <xdr:spPr>
        <a:xfrm>
          <a:off x="602943" y="2363994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12434</xdr:colOff>
      <xdr:row>16</xdr:row>
      <xdr:rowOff>121362</xdr:rowOff>
    </xdr:from>
    <xdr:to>
      <xdr:col>2</xdr:col>
      <xdr:colOff>38730</xdr:colOff>
      <xdr:row>18</xdr:row>
      <xdr:rowOff>47841</xdr:rowOff>
    </xdr:to>
    <xdr:sp macro="" textlink="">
      <xdr:nvSpPr>
        <xdr:cNvPr id="16" name="文本框 21">
          <a:extLst>
            <a:ext uri="{FF2B5EF4-FFF2-40B4-BE49-F238E27FC236}">
              <a16:creationId xmlns:a16="http://schemas.microsoft.com/office/drawing/2014/main" id="{00000000-0008-0000-3400-000010000000}"/>
            </a:ext>
          </a:extLst>
        </xdr:cNvPr>
        <xdr:cNvSpPr txBox="1"/>
      </xdr:nvSpPr>
      <xdr:spPr>
        <a:xfrm>
          <a:off x="12434" y="2925522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605187</xdr:colOff>
      <xdr:row>17</xdr:row>
      <xdr:rowOff>88848</xdr:rowOff>
    </xdr:from>
    <xdr:to>
      <xdr:col>1</xdr:col>
      <xdr:colOff>103587</xdr:colOff>
      <xdr:row>17</xdr:row>
      <xdr:rowOff>88848</xdr:rowOff>
    </xdr:to>
    <xdr:cxnSp macro="">
      <xdr:nvCxnSpPr>
        <xdr:cNvPr id="17" name="直接连接符 16">
          <a:extLst>
            <a:ext uri="{FF2B5EF4-FFF2-40B4-BE49-F238E27FC236}">
              <a16:creationId xmlns:a16="http://schemas.microsoft.com/office/drawing/2014/main" id="{00000000-0008-0000-3400-000011000000}"/>
            </a:ext>
          </a:extLst>
        </xdr:cNvPr>
        <xdr:cNvCxnSpPr>
          <a:cxnSpLocks/>
        </xdr:cNvCxnSpPr>
      </xdr:nvCxnSpPr>
      <xdr:spPr>
        <a:xfrm>
          <a:off x="605187" y="3068268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487100</xdr:colOff>
      <xdr:row>7</xdr:row>
      <xdr:rowOff>104866</xdr:rowOff>
    </xdr:from>
    <xdr:to>
      <xdr:col>3</xdr:col>
      <xdr:colOff>520389</xdr:colOff>
      <xdr:row>10</xdr:row>
      <xdr:rowOff>21280</xdr:rowOff>
    </xdr:to>
    <xdr:sp macro="" textlink="">
      <xdr:nvSpPr>
        <xdr:cNvPr id="18" name="矩形 17">
          <a:extLst>
            <a:ext uri="{FF2B5EF4-FFF2-40B4-BE49-F238E27FC236}">
              <a16:creationId xmlns:a16="http://schemas.microsoft.com/office/drawing/2014/main" id="{00000000-0008-0000-3400-000012000000}"/>
            </a:ext>
          </a:extLst>
        </xdr:cNvPr>
        <xdr:cNvSpPr/>
      </xdr:nvSpPr>
      <xdr:spPr>
        <a:xfrm>
          <a:off x="1096700" y="1331686"/>
          <a:ext cx="1252489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1</xdr:col>
      <xdr:colOff>334205</xdr:colOff>
      <xdr:row>11</xdr:row>
      <xdr:rowOff>95953</xdr:rowOff>
    </xdr:from>
    <xdr:to>
      <xdr:col>3</xdr:col>
      <xdr:colOff>520389</xdr:colOff>
      <xdr:row>14</xdr:row>
      <xdr:rowOff>12367</xdr:rowOff>
    </xdr:to>
    <xdr:sp macro="" textlink="">
      <xdr:nvSpPr>
        <xdr:cNvPr id="19" name="矩形 18">
          <a:extLst>
            <a:ext uri="{FF2B5EF4-FFF2-40B4-BE49-F238E27FC236}">
              <a16:creationId xmlns:a16="http://schemas.microsoft.com/office/drawing/2014/main" id="{00000000-0008-0000-3400-000013000000}"/>
            </a:ext>
          </a:extLst>
        </xdr:cNvPr>
        <xdr:cNvSpPr/>
      </xdr:nvSpPr>
      <xdr:spPr>
        <a:xfrm>
          <a:off x="943805" y="2023813"/>
          <a:ext cx="1405384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1</xdr:col>
      <xdr:colOff>368136</xdr:colOff>
      <xdr:row>15</xdr:row>
      <xdr:rowOff>112633</xdr:rowOff>
    </xdr:from>
    <xdr:to>
      <xdr:col>3</xdr:col>
      <xdr:colOff>520389</xdr:colOff>
      <xdr:row>18</xdr:row>
      <xdr:rowOff>29047</xdr:rowOff>
    </xdr:to>
    <xdr:sp macro="" textlink="">
      <xdr:nvSpPr>
        <xdr:cNvPr id="20" name="矩形 19">
          <a:extLst>
            <a:ext uri="{FF2B5EF4-FFF2-40B4-BE49-F238E27FC236}">
              <a16:creationId xmlns:a16="http://schemas.microsoft.com/office/drawing/2014/main" id="{00000000-0008-0000-3400-000014000000}"/>
            </a:ext>
          </a:extLst>
        </xdr:cNvPr>
        <xdr:cNvSpPr/>
      </xdr:nvSpPr>
      <xdr:spPr>
        <a:xfrm>
          <a:off x="977736" y="2741533"/>
          <a:ext cx="1371453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 editAs="oneCell">
    <xdr:from>
      <xdr:col>1</xdr:col>
      <xdr:colOff>124242</xdr:colOff>
      <xdr:row>18</xdr:row>
      <xdr:rowOff>131915</xdr:rowOff>
    </xdr:from>
    <xdr:to>
      <xdr:col>4</xdr:col>
      <xdr:colOff>134535</xdr:colOff>
      <xdr:row>22</xdr:row>
      <xdr:rowOff>64766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00000000-0008-0000-34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33842" y="3286595"/>
          <a:ext cx="1839093" cy="633891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143961</xdr:colOff>
      <xdr:row>19</xdr:row>
      <xdr:rowOff>135100</xdr:rowOff>
    </xdr:from>
    <xdr:to>
      <xdr:col>7</xdr:col>
      <xdr:colOff>475748</xdr:colOff>
      <xdr:row>21</xdr:row>
      <xdr:rowOff>61579</xdr:rowOff>
    </xdr:to>
    <xdr:sp macro="" textlink="">
      <xdr:nvSpPr>
        <xdr:cNvPr id="22" name="文本框 27">
          <a:extLst>
            <a:ext uri="{FF2B5EF4-FFF2-40B4-BE49-F238E27FC236}">
              <a16:creationId xmlns:a16="http://schemas.microsoft.com/office/drawing/2014/main" id="{00000000-0008-0000-3400-000016000000}"/>
            </a:ext>
          </a:extLst>
        </xdr:cNvPr>
        <xdr:cNvSpPr txBox="1"/>
      </xdr:nvSpPr>
      <xdr:spPr>
        <a:xfrm>
          <a:off x="2582361" y="3465040"/>
          <a:ext cx="2160587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actin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20</xdr:row>
      <xdr:rowOff>62260</xdr:rowOff>
    </xdr:from>
    <xdr:to>
      <xdr:col>2</xdr:col>
      <xdr:colOff>26296</xdr:colOff>
      <xdr:row>21</xdr:row>
      <xdr:rowOff>163999</xdr:rowOff>
    </xdr:to>
    <xdr:sp macro="" textlink="">
      <xdr:nvSpPr>
        <xdr:cNvPr id="23" name="文本框 28">
          <a:extLst>
            <a:ext uri="{FF2B5EF4-FFF2-40B4-BE49-F238E27FC236}">
              <a16:creationId xmlns:a16="http://schemas.microsoft.com/office/drawing/2014/main" id="{00000000-0008-0000-3400-000017000000}"/>
            </a:ext>
          </a:extLst>
        </xdr:cNvPr>
        <xdr:cNvSpPr txBox="1"/>
      </xdr:nvSpPr>
      <xdr:spPr>
        <a:xfrm>
          <a:off x="0" y="3567460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592753</xdr:colOff>
      <xdr:row>21</xdr:row>
      <xdr:rowOff>29746</xdr:rowOff>
    </xdr:from>
    <xdr:to>
      <xdr:col>1</xdr:col>
      <xdr:colOff>91153</xdr:colOff>
      <xdr:row>21</xdr:row>
      <xdr:rowOff>29746</xdr:rowOff>
    </xdr:to>
    <xdr:cxnSp macro="">
      <xdr:nvCxnSpPr>
        <xdr:cNvPr id="24" name="直接连接符 23">
          <a:extLst>
            <a:ext uri="{FF2B5EF4-FFF2-40B4-BE49-F238E27FC236}">
              <a16:creationId xmlns:a16="http://schemas.microsoft.com/office/drawing/2014/main" id="{00000000-0008-0000-3400-000018000000}"/>
            </a:ext>
          </a:extLst>
        </xdr:cNvPr>
        <xdr:cNvCxnSpPr>
          <a:cxnSpLocks/>
        </xdr:cNvCxnSpPr>
      </xdr:nvCxnSpPr>
      <xdr:spPr>
        <a:xfrm>
          <a:off x="592753" y="3710206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330429</xdr:colOff>
      <xdr:row>19</xdr:row>
      <xdr:rowOff>25886</xdr:rowOff>
    </xdr:from>
    <xdr:to>
      <xdr:col>3</xdr:col>
      <xdr:colOff>482681</xdr:colOff>
      <xdr:row>21</xdr:row>
      <xdr:rowOff>117560</xdr:rowOff>
    </xdr:to>
    <xdr:sp macro="" textlink="">
      <xdr:nvSpPr>
        <xdr:cNvPr id="25" name="矩形 24">
          <a:extLst>
            <a:ext uri="{FF2B5EF4-FFF2-40B4-BE49-F238E27FC236}">
              <a16:creationId xmlns:a16="http://schemas.microsoft.com/office/drawing/2014/main" id="{00000000-0008-0000-3400-000019000000}"/>
            </a:ext>
          </a:extLst>
        </xdr:cNvPr>
        <xdr:cNvSpPr/>
      </xdr:nvSpPr>
      <xdr:spPr>
        <a:xfrm>
          <a:off x="940029" y="3355826"/>
          <a:ext cx="1371452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530644</xdr:colOff>
      <xdr:row>2</xdr:row>
      <xdr:rowOff>105395</xdr:rowOff>
    </xdr:from>
    <xdr:to>
      <xdr:col>5</xdr:col>
      <xdr:colOff>184569</xdr:colOff>
      <xdr:row>4</xdr:row>
      <xdr:rowOff>31874</xdr:rowOff>
    </xdr:to>
    <xdr:sp macro="" textlink="">
      <xdr:nvSpPr>
        <xdr:cNvPr id="2" name="文本框 3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SpPr txBox="1"/>
      </xdr:nvSpPr>
      <xdr:spPr>
        <a:xfrm>
          <a:off x="1749844" y="455915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BE-2C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178706</xdr:colOff>
      <xdr:row>2</xdr:row>
      <xdr:rowOff>0</xdr:rowOff>
    </xdr:from>
    <xdr:to>
      <xdr:col>2</xdr:col>
      <xdr:colOff>455705</xdr:colOff>
      <xdr:row>8</xdr:row>
      <xdr:rowOff>40640</xdr:rowOff>
    </xdr:to>
    <xdr:sp macro="" textlink="">
      <xdr:nvSpPr>
        <xdr:cNvPr id="3" name="文本框 4">
          <a:extLst>
            <a:ext uri="{FF2B5EF4-FFF2-40B4-BE49-F238E27FC236}">
              <a16:creationId xmlns:a16="http://schemas.microsoft.com/office/drawing/2014/main" id="{00000000-0008-0000-3600-000003000000}"/>
            </a:ext>
          </a:extLst>
        </xdr:cNvPr>
        <xdr:cNvSpPr txBox="1"/>
      </xdr:nvSpPr>
      <xdr:spPr>
        <a:xfrm rot="17777654">
          <a:off x="990306" y="758120"/>
          <a:ext cx="1092200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DMSO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526714</xdr:colOff>
      <xdr:row>4</xdr:row>
      <xdr:rowOff>56185</xdr:rowOff>
    </xdr:from>
    <xdr:to>
      <xdr:col>3</xdr:col>
      <xdr:colOff>194113</xdr:colOff>
      <xdr:row>8</xdr:row>
      <xdr:rowOff>28642</xdr:rowOff>
    </xdr:to>
    <xdr:sp macro="" textlink="">
      <xdr:nvSpPr>
        <xdr:cNvPr id="4" name="文本框 5">
          <a:extLst>
            <a:ext uri="{FF2B5EF4-FFF2-40B4-BE49-F238E27FC236}">
              <a16:creationId xmlns:a16="http://schemas.microsoft.com/office/drawing/2014/main" id="{00000000-0008-0000-3600-000004000000}"/>
            </a:ext>
          </a:extLst>
        </xdr:cNvPr>
        <xdr:cNvSpPr txBox="1"/>
      </xdr:nvSpPr>
      <xdr:spPr>
        <a:xfrm rot="17777654">
          <a:off x="1547665" y="955474"/>
          <a:ext cx="673497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DZNep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276398</xdr:colOff>
      <xdr:row>4</xdr:row>
      <xdr:rowOff>55694</xdr:rowOff>
    </xdr:from>
    <xdr:to>
      <xdr:col>4</xdr:col>
      <xdr:colOff>104948</xdr:colOff>
      <xdr:row>4</xdr:row>
      <xdr:rowOff>55694</xdr:rowOff>
    </xdr:to>
    <xdr:cxnSp macro="">
      <xdr:nvCxnSpPr>
        <xdr:cNvPr id="5" name="直接连接符 4">
          <a:extLst>
            <a:ext uri="{FF2B5EF4-FFF2-40B4-BE49-F238E27FC236}">
              <a16:creationId xmlns:a16="http://schemas.microsoft.com/office/drawing/2014/main" id="{00000000-0008-0000-3600-000005000000}"/>
            </a:ext>
          </a:extLst>
        </xdr:cNvPr>
        <xdr:cNvCxnSpPr/>
      </xdr:nvCxnSpPr>
      <xdr:spPr>
        <a:xfrm>
          <a:off x="1495598" y="756734"/>
          <a:ext cx="1047750" cy="0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3</xdr:col>
      <xdr:colOff>432102</xdr:colOff>
      <xdr:row>2</xdr:row>
      <xdr:rowOff>134477</xdr:rowOff>
    </xdr:from>
    <xdr:to>
      <xdr:col>4</xdr:col>
      <xdr:colOff>99501</xdr:colOff>
      <xdr:row>8</xdr:row>
      <xdr:rowOff>62839</xdr:rowOff>
    </xdr:to>
    <xdr:sp macro="" textlink="">
      <xdr:nvSpPr>
        <xdr:cNvPr id="6" name="文本框 7">
          <a:extLst>
            <a:ext uri="{FF2B5EF4-FFF2-40B4-BE49-F238E27FC236}">
              <a16:creationId xmlns:a16="http://schemas.microsoft.com/office/drawing/2014/main" id="{00000000-0008-0000-3600-000006000000}"/>
            </a:ext>
          </a:extLst>
        </xdr:cNvPr>
        <xdr:cNvSpPr txBox="1"/>
      </xdr:nvSpPr>
      <xdr:spPr>
        <a:xfrm rot="17777654">
          <a:off x="1909441" y="836458"/>
          <a:ext cx="979922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GSK126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100579</xdr:colOff>
      <xdr:row>8</xdr:row>
      <xdr:rowOff>25474</xdr:rowOff>
    </xdr:from>
    <xdr:to>
      <xdr:col>4</xdr:col>
      <xdr:colOff>393655</xdr:colOff>
      <xdr:row>12</xdr:row>
      <xdr:rowOff>7416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3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0179" y="1427554"/>
          <a:ext cx="2121876" cy="682982"/>
        </a:xfrm>
        <a:prstGeom prst="rect">
          <a:avLst/>
        </a:prstGeom>
      </xdr:spPr>
    </xdr:pic>
    <xdr:clientData/>
  </xdr:twoCellAnchor>
  <xdr:twoCellAnchor editAs="oneCell">
    <xdr:from>
      <xdr:col>1</xdr:col>
      <xdr:colOff>100580</xdr:colOff>
      <xdr:row>12</xdr:row>
      <xdr:rowOff>99562</xdr:rowOff>
    </xdr:from>
    <xdr:to>
      <xdr:col>4</xdr:col>
      <xdr:colOff>349758</xdr:colOff>
      <xdr:row>16</xdr:row>
      <xdr:rowOff>34347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3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0180" y="2202682"/>
          <a:ext cx="2077978" cy="63582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</xdr:row>
      <xdr:rowOff>520</xdr:rowOff>
    </xdr:from>
    <xdr:to>
      <xdr:col>2</xdr:col>
      <xdr:colOff>26296</xdr:colOff>
      <xdr:row>11</xdr:row>
      <xdr:rowOff>102259</xdr:rowOff>
    </xdr:to>
    <xdr:sp macro="" textlink="">
      <xdr:nvSpPr>
        <xdr:cNvPr id="9" name="文本框 10">
          <a:extLst>
            <a:ext uri="{FF2B5EF4-FFF2-40B4-BE49-F238E27FC236}">
              <a16:creationId xmlns:a16="http://schemas.microsoft.com/office/drawing/2014/main" id="{00000000-0008-0000-3600-000009000000}"/>
            </a:ext>
          </a:extLst>
        </xdr:cNvPr>
        <xdr:cNvSpPr txBox="1"/>
      </xdr:nvSpPr>
      <xdr:spPr>
        <a:xfrm>
          <a:off x="0" y="1753120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75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14</xdr:row>
      <xdr:rowOff>67470</xdr:rowOff>
    </xdr:from>
    <xdr:to>
      <xdr:col>2</xdr:col>
      <xdr:colOff>26296</xdr:colOff>
      <xdr:row>15</xdr:row>
      <xdr:rowOff>169209</xdr:rowOff>
    </xdr:to>
    <xdr:sp macro="" textlink="">
      <xdr:nvSpPr>
        <xdr:cNvPr id="10" name="文本框 11">
          <a:extLst>
            <a:ext uri="{FF2B5EF4-FFF2-40B4-BE49-F238E27FC236}">
              <a16:creationId xmlns:a16="http://schemas.microsoft.com/office/drawing/2014/main" id="{00000000-0008-0000-3600-00000A000000}"/>
            </a:ext>
          </a:extLst>
        </xdr:cNvPr>
        <xdr:cNvSpPr txBox="1"/>
      </xdr:nvSpPr>
      <xdr:spPr>
        <a:xfrm>
          <a:off x="0" y="2521110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602179</xdr:colOff>
      <xdr:row>15</xdr:row>
      <xdr:rowOff>34956</xdr:rowOff>
    </xdr:from>
    <xdr:to>
      <xdr:col>1</xdr:col>
      <xdr:colOff>100579</xdr:colOff>
      <xdr:row>15</xdr:row>
      <xdr:rowOff>34956</xdr:rowOff>
    </xdr:to>
    <xdr:cxnSp macro="">
      <xdr:nvCxnSpPr>
        <xdr:cNvPr id="11" name="直接连接符 10">
          <a:extLst>
            <a:ext uri="{FF2B5EF4-FFF2-40B4-BE49-F238E27FC236}">
              <a16:creationId xmlns:a16="http://schemas.microsoft.com/office/drawing/2014/main" id="{00000000-0008-0000-3600-00000B000000}"/>
            </a:ext>
          </a:extLst>
        </xdr:cNvPr>
        <xdr:cNvCxnSpPr/>
      </xdr:nvCxnSpPr>
      <xdr:spPr>
        <a:xfrm>
          <a:off x="602179" y="2663856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596582</xdr:colOff>
      <xdr:row>10</xdr:row>
      <xdr:rowOff>143550</xdr:rowOff>
    </xdr:from>
    <xdr:to>
      <xdr:col>1</xdr:col>
      <xdr:colOff>94982</xdr:colOff>
      <xdr:row>10</xdr:row>
      <xdr:rowOff>143550</xdr:rowOff>
    </xdr:to>
    <xdr:cxnSp macro="">
      <xdr:nvCxnSpPr>
        <xdr:cNvPr id="12" name="直接连接符 11">
          <a:extLst>
            <a:ext uri="{FF2B5EF4-FFF2-40B4-BE49-F238E27FC236}">
              <a16:creationId xmlns:a16="http://schemas.microsoft.com/office/drawing/2014/main" id="{00000000-0008-0000-3600-00000C000000}"/>
            </a:ext>
          </a:extLst>
        </xdr:cNvPr>
        <xdr:cNvCxnSpPr/>
      </xdr:nvCxnSpPr>
      <xdr:spPr>
        <a:xfrm>
          <a:off x="596582" y="1896150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418784</xdr:colOff>
      <xdr:row>9</xdr:row>
      <xdr:rowOff>37534</xdr:rowOff>
    </xdr:from>
    <xdr:to>
      <xdr:col>7</xdr:col>
      <xdr:colOff>74297</xdr:colOff>
      <xdr:row>10</xdr:row>
      <xdr:rowOff>139273</xdr:rowOff>
    </xdr:to>
    <xdr:sp macro="" textlink="">
      <xdr:nvSpPr>
        <xdr:cNvPr id="13" name="文本框 14">
          <a:extLst>
            <a:ext uri="{FF2B5EF4-FFF2-40B4-BE49-F238E27FC236}">
              <a16:creationId xmlns:a16="http://schemas.microsoft.com/office/drawing/2014/main" id="{00000000-0008-0000-3600-00000D000000}"/>
            </a:ext>
          </a:extLst>
        </xdr:cNvPr>
        <xdr:cNvSpPr txBox="1"/>
      </xdr:nvSpPr>
      <xdr:spPr>
        <a:xfrm>
          <a:off x="2857184" y="1614874"/>
          <a:ext cx="1484313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418784</xdr:colOff>
      <xdr:row>13</xdr:row>
      <xdr:rowOff>88157</xdr:rowOff>
    </xdr:from>
    <xdr:to>
      <xdr:col>7</xdr:col>
      <xdr:colOff>74297</xdr:colOff>
      <xdr:row>15</xdr:row>
      <xdr:rowOff>14636</xdr:rowOff>
    </xdr:to>
    <xdr:sp macro="" textlink="">
      <xdr:nvSpPr>
        <xdr:cNvPr id="14" name="文本框 15">
          <a:extLst>
            <a:ext uri="{FF2B5EF4-FFF2-40B4-BE49-F238E27FC236}">
              <a16:creationId xmlns:a16="http://schemas.microsoft.com/office/drawing/2014/main" id="{00000000-0008-0000-3600-00000E000000}"/>
            </a:ext>
          </a:extLst>
        </xdr:cNvPr>
        <xdr:cNvSpPr txBox="1"/>
      </xdr:nvSpPr>
      <xdr:spPr>
        <a:xfrm>
          <a:off x="2857184" y="2366537"/>
          <a:ext cx="1484313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MYCN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94982</xdr:colOff>
      <xdr:row>16</xdr:row>
      <xdr:rowOff>149516</xdr:rowOff>
    </xdr:from>
    <xdr:to>
      <xdr:col>4</xdr:col>
      <xdr:colOff>335710</xdr:colOff>
      <xdr:row>21</xdr:row>
      <xdr:rowOff>34747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00000000-0008-0000-36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04582" y="2953676"/>
          <a:ext cx="2069528" cy="761531"/>
        </a:xfrm>
        <a:prstGeom prst="rect">
          <a:avLst/>
        </a:prstGeom>
      </xdr:spPr>
    </xdr:pic>
    <xdr:clientData/>
  </xdr:twoCellAnchor>
  <xdr:twoCellAnchor>
    <xdr:from>
      <xdr:col>0</xdr:col>
      <xdr:colOff>16268</xdr:colOff>
      <xdr:row>18</xdr:row>
      <xdr:rowOff>116364</xdr:rowOff>
    </xdr:from>
    <xdr:to>
      <xdr:col>2</xdr:col>
      <xdr:colOff>42564</xdr:colOff>
      <xdr:row>20</xdr:row>
      <xdr:rowOff>42843</xdr:rowOff>
    </xdr:to>
    <xdr:sp macro="" textlink="">
      <xdr:nvSpPr>
        <xdr:cNvPr id="16" name="文本框 17">
          <a:extLst>
            <a:ext uri="{FF2B5EF4-FFF2-40B4-BE49-F238E27FC236}">
              <a16:creationId xmlns:a16="http://schemas.microsoft.com/office/drawing/2014/main" id="{00000000-0008-0000-3600-000010000000}"/>
            </a:ext>
          </a:extLst>
        </xdr:cNvPr>
        <xdr:cNvSpPr txBox="1"/>
      </xdr:nvSpPr>
      <xdr:spPr>
        <a:xfrm>
          <a:off x="16268" y="3271044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15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591900</xdr:colOff>
      <xdr:row>19</xdr:row>
      <xdr:rowOff>82347</xdr:rowOff>
    </xdr:from>
    <xdr:to>
      <xdr:col>1</xdr:col>
      <xdr:colOff>90300</xdr:colOff>
      <xdr:row>19</xdr:row>
      <xdr:rowOff>82347</xdr:rowOff>
    </xdr:to>
    <xdr:cxnSp macro="">
      <xdr:nvCxnSpPr>
        <xdr:cNvPr id="17" name="直接连接符 16">
          <a:extLst>
            <a:ext uri="{FF2B5EF4-FFF2-40B4-BE49-F238E27FC236}">
              <a16:creationId xmlns:a16="http://schemas.microsoft.com/office/drawing/2014/main" id="{00000000-0008-0000-3600-000011000000}"/>
            </a:ext>
          </a:extLst>
        </xdr:cNvPr>
        <xdr:cNvCxnSpPr/>
      </xdr:nvCxnSpPr>
      <xdr:spPr>
        <a:xfrm>
          <a:off x="591900" y="3412287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393655</xdr:colOff>
      <xdr:row>23</xdr:row>
      <xdr:rowOff>26877</xdr:rowOff>
    </xdr:from>
    <xdr:to>
      <xdr:col>7</xdr:col>
      <xdr:colOff>49167</xdr:colOff>
      <xdr:row>24</xdr:row>
      <xdr:rowOff>128616</xdr:rowOff>
    </xdr:to>
    <xdr:sp macro="" textlink="">
      <xdr:nvSpPr>
        <xdr:cNvPr id="18" name="文本框 19">
          <a:extLst>
            <a:ext uri="{FF2B5EF4-FFF2-40B4-BE49-F238E27FC236}">
              <a16:creationId xmlns:a16="http://schemas.microsoft.com/office/drawing/2014/main" id="{00000000-0008-0000-3600-000012000000}"/>
            </a:ext>
          </a:extLst>
        </xdr:cNvPr>
        <xdr:cNvSpPr txBox="1"/>
      </xdr:nvSpPr>
      <xdr:spPr>
        <a:xfrm>
          <a:off x="2832055" y="4057857"/>
          <a:ext cx="1484312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H3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100580</xdr:colOff>
      <xdr:row>21</xdr:row>
      <xdr:rowOff>162246</xdr:rowOff>
    </xdr:from>
    <xdr:to>
      <xdr:col>4</xdr:col>
      <xdr:colOff>335710</xdr:colOff>
      <xdr:row>26</xdr:row>
      <xdr:rowOff>47477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00000000-0008-0000-36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0180" y="3842706"/>
          <a:ext cx="2063930" cy="761531"/>
        </a:xfrm>
        <a:prstGeom prst="rect">
          <a:avLst/>
        </a:prstGeom>
      </xdr:spPr>
    </xdr:pic>
    <xdr:clientData/>
  </xdr:twoCellAnchor>
  <xdr:twoCellAnchor>
    <xdr:from>
      <xdr:col>4</xdr:col>
      <xdr:colOff>393655</xdr:colOff>
      <xdr:row>18</xdr:row>
      <xdr:rowOff>31408</xdr:rowOff>
    </xdr:from>
    <xdr:to>
      <xdr:col>7</xdr:col>
      <xdr:colOff>49167</xdr:colOff>
      <xdr:row>19</xdr:row>
      <xdr:rowOff>133147</xdr:rowOff>
    </xdr:to>
    <xdr:sp macro="" textlink="">
      <xdr:nvSpPr>
        <xdr:cNvPr id="20" name="文本框 21">
          <a:extLst>
            <a:ext uri="{FF2B5EF4-FFF2-40B4-BE49-F238E27FC236}">
              <a16:creationId xmlns:a16="http://schemas.microsoft.com/office/drawing/2014/main" id="{00000000-0008-0000-3600-000014000000}"/>
            </a:ext>
          </a:extLst>
        </xdr:cNvPr>
        <xdr:cNvSpPr txBox="1"/>
      </xdr:nvSpPr>
      <xdr:spPr>
        <a:xfrm>
          <a:off x="2832055" y="3186088"/>
          <a:ext cx="1484312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H3K27me3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16268</xdr:colOff>
      <xdr:row>23</xdr:row>
      <xdr:rowOff>158957</xdr:rowOff>
    </xdr:from>
    <xdr:to>
      <xdr:col>2</xdr:col>
      <xdr:colOff>42564</xdr:colOff>
      <xdr:row>25</xdr:row>
      <xdr:rowOff>85436</xdr:rowOff>
    </xdr:to>
    <xdr:sp macro="" textlink="">
      <xdr:nvSpPr>
        <xdr:cNvPr id="21" name="文本框 22">
          <a:extLst>
            <a:ext uri="{FF2B5EF4-FFF2-40B4-BE49-F238E27FC236}">
              <a16:creationId xmlns:a16="http://schemas.microsoft.com/office/drawing/2014/main" id="{00000000-0008-0000-3600-000015000000}"/>
            </a:ext>
          </a:extLst>
        </xdr:cNvPr>
        <xdr:cNvSpPr txBox="1"/>
      </xdr:nvSpPr>
      <xdr:spPr>
        <a:xfrm>
          <a:off x="16268" y="4189937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15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591900</xdr:colOff>
      <xdr:row>24</xdr:row>
      <xdr:rowOff>124940</xdr:rowOff>
    </xdr:from>
    <xdr:to>
      <xdr:col>1</xdr:col>
      <xdr:colOff>90300</xdr:colOff>
      <xdr:row>24</xdr:row>
      <xdr:rowOff>124940</xdr:rowOff>
    </xdr:to>
    <xdr:cxnSp macro="">
      <xdr:nvCxnSpPr>
        <xdr:cNvPr id="22" name="直接连接符 21">
          <a:extLst>
            <a:ext uri="{FF2B5EF4-FFF2-40B4-BE49-F238E27FC236}">
              <a16:creationId xmlns:a16="http://schemas.microsoft.com/office/drawing/2014/main" id="{00000000-0008-0000-3600-000016000000}"/>
            </a:ext>
          </a:extLst>
        </xdr:cNvPr>
        <xdr:cNvCxnSpPr/>
      </xdr:nvCxnSpPr>
      <xdr:spPr>
        <a:xfrm>
          <a:off x="591900" y="4331180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452283</xdr:colOff>
      <xdr:row>8</xdr:row>
      <xdr:rowOff>129490</xdr:rowOff>
    </xdr:from>
    <xdr:to>
      <xdr:col>3</xdr:col>
      <xdr:colOff>582284</xdr:colOff>
      <xdr:row>11</xdr:row>
      <xdr:rowOff>45904</xdr:rowOff>
    </xdr:to>
    <xdr:sp macro="" textlink="">
      <xdr:nvSpPr>
        <xdr:cNvPr id="23" name="矩形 22">
          <a:extLst>
            <a:ext uri="{FF2B5EF4-FFF2-40B4-BE49-F238E27FC236}">
              <a16:creationId xmlns:a16="http://schemas.microsoft.com/office/drawing/2014/main" id="{00000000-0008-0000-3600-000017000000}"/>
            </a:ext>
          </a:extLst>
        </xdr:cNvPr>
        <xdr:cNvSpPr/>
      </xdr:nvSpPr>
      <xdr:spPr>
        <a:xfrm>
          <a:off x="1061883" y="1531570"/>
          <a:ext cx="1349201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1</xdr:col>
      <xdr:colOff>403070</xdr:colOff>
      <xdr:row>13</xdr:row>
      <xdr:rowOff>39638</xdr:rowOff>
    </xdr:from>
    <xdr:to>
      <xdr:col>3</xdr:col>
      <xdr:colOff>490844</xdr:colOff>
      <xdr:row>15</xdr:row>
      <xdr:rowOff>131312</xdr:rowOff>
    </xdr:to>
    <xdr:sp macro="" textlink="">
      <xdr:nvSpPr>
        <xdr:cNvPr id="24" name="矩形 23">
          <a:extLst>
            <a:ext uri="{FF2B5EF4-FFF2-40B4-BE49-F238E27FC236}">
              <a16:creationId xmlns:a16="http://schemas.microsoft.com/office/drawing/2014/main" id="{00000000-0008-0000-3600-000018000000}"/>
            </a:ext>
          </a:extLst>
        </xdr:cNvPr>
        <xdr:cNvSpPr/>
      </xdr:nvSpPr>
      <xdr:spPr>
        <a:xfrm>
          <a:off x="1012670" y="2318018"/>
          <a:ext cx="1306974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1</xdr:col>
      <xdr:colOff>485783</xdr:colOff>
      <xdr:row>22</xdr:row>
      <xdr:rowOff>147756</xdr:rowOff>
    </xdr:from>
    <xdr:to>
      <xdr:col>3</xdr:col>
      <xdr:colOff>490844</xdr:colOff>
      <xdr:row>25</xdr:row>
      <xdr:rowOff>64170</xdr:rowOff>
    </xdr:to>
    <xdr:sp macro="" textlink="">
      <xdr:nvSpPr>
        <xdr:cNvPr id="25" name="矩形 24">
          <a:extLst>
            <a:ext uri="{FF2B5EF4-FFF2-40B4-BE49-F238E27FC236}">
              <a16:creationId xmlns:a16="http://schemas.microsoft.com/office/drawing/2014/main" id="{00000000-0008-0000-3600-000019000000}"/>
            </a:ext>
          </a:extLst>
        </xdr:cNvPr>
        <xdr:cNvSpPr/>
      </xdr:nvSpPr>
      <xdr:spPr>
        <a:xfrm>
          <a:off x="1095383" y="4003476"/>
          <a:ext cx="1224261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1</xdr:col>
      <xdr:colOff>408944</xdr:colOff>
      <xdr:row>17</xdr:row>
      <xdr:rowOff>70256</xdr:rowOff>
    </xdr:from>
    <xdr:to>
      <xdr:col>3</xdr:col>
      <xdr:colOff>496718</xdr:colOff>
      <xdr:row>19</xdr:row>
      <xdr:rowOff>161930</xdr:rowOff>
    </xdr:to>
    <xdr:sp macro="" textlink="">
      <xdr:nvSpPr>
        <xdr:cNvPr id="26" name="矩形 25">
          <a:extLst>
            <a:ext uri="{FF2B5EF4-FFF2-40B4-BE49-F238E27FC236}">
              <a16:creationId xmlns:a16="http://schemas.microsoft.com/office/drawing/2014/main" id="{00000000-0008-0000-3600-00001A000000}"/>
            </a:ext>
          </a:extLst>
        </xdr:cNvPr>
        <xdr:cNvSpPr/>
      </xdr:nvSpPr>
      <xdr:spPr>
        <a:xfrm>
          <a:off x="1018544" y="3049676"/>
          <a:ext cx="1306974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120409</xdr:colOff>
      <xdr:row>7</xdr:row>
      <xdr:rowOff>128703</xdr:rowOff>
    </xdr:from>
    <xdr:to>
      <xdr:col>4</xdr:col>
      <xdr:colOff>16139</xdr:colOff>
      <xdr:row>11</xdr:row>
      <xdr:rowOff>75363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009" y="1355523"/>
          <a:ext cx="1724530" cy="647700"/>
        </a:xfrm>
        <a:prstGeom prst="rect">
          <a:avLst/>
        </a:prstGeom>
      </xdr:spPr>
    </xdr:pic>
    <xdr:clientData/>
  </xdr:twoCellAnchor>
  <xdr:twoCellAnchor>
    <xdr:from>
      <xdr:col>2</xdr:col>
      <xdr:colOff>162216</xdr:colOff>
      <xdr:row>2</xdr:row>
      <xdr:rowOff>0</xdr:rowOff>
    </xdr:from>
    <xdr:to>
      <xdr:col>4</xdr:col>
      <xdr:colOff>425741</xdr:colOff>
      <xdr:row>3</xdr:row>
      <xdr:rowOff>101739</xdr:rowOff>
    </xdr:to>
    <xdr:sp macro="" textlink="">
      <xdr:nvSpPr>
        <xdr:cNvPr id="3" name="文本框 5">
          <a:extLst>
            <a:ext uri="{FF2B5EF4-FFF2-40B4-BE49-F238E27FC236}">
              <a16:creationId xmlns:a16="http://schemas.microsoft.com/office/drawing/2014/main" id="{00000000-0008-0000-3500-000003000000}"/>
            </a:ext>
          </a:extLst>
        </xdr:cNvPr>
        <xdr:cNvSpPr txBox="1"/>
      </xdr:nvSpPr>
      <xdr:spPr>
        <a:xfrm>
          <a:off x="1381416" y="350520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Kelly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471654</xdr:colOff>
      <xdr:row>3</xdr:row>
      <xdr:rowOff>105744</xdr:rowOff>
    </xdr:from>
    <xdr:to>
      <xdr:col>3</xdr:col>
      <xdr:colOff>300204</xdr:colOff>
      <xdr:row>3</xdr:row>
      <xdr:rowOff>105744</xdr:rowOff>
    </xdr:to>
    <xdr:cxnSp macro="">
      <xdr:nvCxnSpPr>
        <xdr:cNvPr id="4" name="直接连接符 3">
          <a:extLst>
            <a:ext uri="{FF2B5EF4-FFF2-40B4-BE49-F238E27FC236}">
              <a16:creationId xmlns:a16="http://schemas.microsoft.com/office/drawing/2014/main" id="{00000000-0008-0000-3500-000004000000}"/>
            </a:ext>
          </a:extLst>
        </xdr:cNvPr>
        <xdr:cNvCxnSpPr/>
      </xdr:nvCxnSpPr>
      <xdr:spPr>
        <a:xfrm>
          <a:off x="1081254" y="631524"/>
          <a:ext cx="1047750" cy="0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1</xdr:col>
      <xdr:colOff>382943</xdr:colOff>
      <xdr:row>3</xdr:row>
      <xdr:rowOff>109981</xdr:rowOff>
    </xdr:from>
    <xdr:to>
      <xdr:col>4</xdr:col>
      <xdr:colOff>36868</xdr:colOff>
      <xdr:row>5</xdr:row>
      <xdr:rowOff>36460</xdr:rowOff>
    </xdr:to>
    <xdr:sp macro="" textlink="">
      <xdr:nvSpPr>
        <xdr:cNvPr id="5" name="文本框 7">
          <a:extLst>
            <a:ext uri="{FF2B5EF4-FFF2-40B4-BE49-F238E27FC236}">
              <a16:creationId xmlns:a16="http://schemas.microsoft.com/office/drawing/2014/main" id="{00000000-0008-0000-3500-000005000000}"/>
            </a:ext>
          </a:extLst>
        </xdr:cNvPr>
        <xdr:cNvSpPr txBox="1"/>
      </xdr:nvSpPr>
      <xdr:spPr>
        <a:xfrm>
          <a:off x="992543" y="635761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DMSO 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423637</xdr:colOff>
      <xdr:row>3</xdr:row>
      <xdr:rowOff>101739</xdr:rowOff>
    </xdr:from>
    <xdr:to>
      <xdr:col>5</xdr:col>
      <xdr:colOff>77562</xdr:colOff>
      <xdr:row>5</xdr:row>
      <xdr:rowOff>28218</xdr:rowOff>
    </xdr:to>
    <xdr:sp macro="" textlink="">
      <xdr:nvSpPr>
        <xdr:cNvPr id="6" name="文本框 8">
          <a:extLst>
            <a:ext uri="{FF2B5EF4-FFF2-40B4-BE49-F238E27FC236}">
              <a16:creationId xmlns:a16="http://schemas.microsoft.com/office/drawing/2014/main" id="{00000000-0008-0000-3500-000006000000}"/>
            </a:ext>
          </a:extLst>
        </xdr:cNvPr>
        <xdr:cNvSpPr txBox="1"/>
      </xdr:nvSpPr>
      <xdr:spPr>
        <a:xfrm>
          <a:off x="1642837" y="627519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DZNep 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382943</xdr:colOff>
      <xdr:row>5</xdr:row>
      <xdr:rowOff>36460</xdr:rowOff>
    </xdr:from>
    <xdr:to>
      <xdr:col>2</xdr:col>
      <xdr:colOff>385929</xdr:colOff>
      <xdr:row>5</xdr:row>
      <xdr:rowOff>36460</xdr:rowOff>
    </xdr:to>
    <xdr:cxnSp macro="">
      <xdr:nvCxnSpPr>
        <xdr:cNvPr id="7" name="直接连接符 6">
          <a:extLst>
            <a:ext uri="{FF2B5EF4-FFF2-40B4-BE49-F238E27FC236}">
              <a16:creationId xmlns:a16="http://schemas.microsoft.com/office/drawing/2014/main" id="{00000000-0008-0000-3500-000007000000}"/>
            </a:ext>
          </a:extLst>
        </xdr:cNvPr>
        <xdr:cNvCxnSpPr>
          <a:cxnSpLocks/>
        </xdr:cNvCxnSpPr>
      </xdr:nvCxnSpPr>
      <xdr:spPr>
        <a:xfrm>
          <a:off x="992543" y="912760"/>
          <a:ext cx="612586" cy="0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2</xdr:col>
      <xdr:colOff>481925</xdr:colOff>
      <xdr:row>5</xdr:row>
      <xdr:rowOff>37645</xdr:rowOff>
    </xdr:from>
    <xdr:to>
      <xdr:col>3</xdr:col>
      <xdr:colOff>484911</xdr:colOff>
      <xdr:row>5</xdr:row>
      <xdr:rowOff>37645</xdr:rowOff>
    </xdr:to>
    <xdr:cxnSp macro="">
      <xdr:nvCxnSpPr>
        <xdr:cNvPr id="8" name="直接连接符 7">
          <a:extLst>
            <a:ext uri="{FF2B5EF4-FFF2-40B4-BE49-F238E27FC236}">
              <a16:creationId xmlns:a16="http://schemas.microsoft.com/office/drawing/2014/main" id="{00000000-0008-0000-3500-000008000000}"/>
            </a:ext>
          </a:extLst>
        </xdr:cNvPr>
        <xdr:cNvCxnSpPr>
          <a:cxnSpLocks/>
        </xdr:cNvCxnSpPr>
      </xdr:nvCxnSpPr>
      <xdr:spPr>
        <a:xfrm>
          <a:off x="1701125" y="913945"/>
          <a:ext cx="612586" cy="0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0</xdr:col>
      <xdr:colOff>339891</xdr:colOff>
      <xdr:row>5</xdr:row>
      <xdr:rowOff>115221</xdr:rowOff>
    </xdr:from>
    <xdr:to>
      <xdr:col>4</xdr:col>
      <xdr:colOff>169417</xdr:colOff>
      <xdr:row>7</xdr:row>
      <xdr:rowOff>41700</xdr:rowOff>
    </xdr:to>
    <xdr:sp macro="" textlink="">
      <xdr:nvSpPr>
        <xdr:cNvPr id="9" name="文本框 12">
          <a:extLst>
            <a:ext uri="{FF2B5EF4-FFF2-40B4-BE49-F238E27FC236}">
              <a16:creationId xmlns:a16="http://schemas.microsoft.com/office/drawing/2014/main" id="{00000000-0008-0000-3500-000009000000}"/>
            </a:ext>
          </a:extLst>
        </xdr:cNvPr>
        <xdr:cNvSpPr txBox="1"/>
      </xdr:nvSpPr>
      <xdr:spPr>
        <a:xfrm>
          <a:off x="339891" y="991521"/>
          <a:ext cx="226792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EZH2  Ctrl   sh#1  Ctrl    sh#1 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16139</xdr:colOff>
      <xdr:row>8</xdr:row>
      <xdr:rowOff>138793</xdr:rowOff>
    </xdr:from>
    <xdr:to>
      <xdr:col>6</xdr:col>
      <xdr:colOff>279664</xdr:colOff>
      <xdr:row>10</xdr:row>
      <xdr:rowOff>65272</xdr:rowOff>
    </xdr:to>
    <xdr:sp macro="" textlink="">
      <xdr:nvSpPr>
        <xdr:cNvPr id="10" name="文本框 13">
          <a:extLst>
            <a:ext uri="{FF2B5EF4-FFF2-40B4-BE49-F238E27FC236}">
              <a16:creationId xmlns:a16="http://schemas.microsoft.com/office/drawing/2014/main" id="{00000000-0008-0000-3500-00000A000000}"/>
            </a:ext>
          </a:extLst>
        </xdr:cNvPr>
        <xdr:cNvSpPr txBox="1"/>
      </xdr:nvSpPr>
      <xdr:spPr>
        <a:xfrm>
          <a:off x="2454539" y="1540873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EZH2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9</xdr:row>
      <xdr:rowOff>83178</xdr:rowOff>
    </xdr:from>
    <xdr:to>
      <xdr:col>2</xdr:col>
      <xdr:colOff>26296</xdr:colOff>
      <xdr:row>11</xdr:row>
      <xdr:rowOff>9657</xdr:rowOff>
    </xdr:to>
    <xdr:sp macro="" textlink="">
      <xdr:nvSpPr>
        <xdr:cNvPr id="11" name="文本框 14">
          <a:extLst>
            <a:ext uri="{FF2B5EF4-FFF2-40B4-BE49-F238E27FC236}">
              <a16:creationId xmlns:a16="http://schemas.microsoft.com/office/drawing/2014/main" id="{00000000-0008-0000-3500-00000B000000}"/>
            </a:ext>
          </a:extLst>
        </xdr:cNvPr>
        <xdr:cNvSpPr txBox="1"/>
      </xdr:nvSpPr>
      <xdr:spPr>
        <a:xfrm>
          <a:off x="0" y="1660518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39714</xdr:colOff>
      <xdr:row>10</xdr:row>
      <xdr:rowOff>50664</xdr:rowOff>
    </xdr:from>
    <xdr:to>
      <xdr:col>1</xdr:col>
      <xdr:colOff>147714</xdr:colOff>
      <xdr:row>10</xdr:row>
      <xdr:rowOff>50664</xdr:rowOff>
    </xdr:to>
    <xdr:cxnSp macro="">
      <xdr:nvCxnSpPr>
        <xdr:cNvPr id="12" name="直接连接符 11">
          <a:extLst>
            <a:ext uri="{FF2B5EF4-FFF2-40B4-BE49-F238E27FC236}">
              <a16:creationId xmlns:a16="http://schemas.microsoft.com/office/drawing/2014/main" id="{00000000-0008-0000-3500-00000C000000}"/>
            </a:ext>
          </a:extLst>
        </xdr:cNvPr>
        <xdr:cNvCxnSpPr/>
      </xdr:nvCxnSpPr>
      <xdr:spPr>
        <a:xfrm>
          <a:off x="649314" y="1803264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120409</xdr:colOff>
      <xdr:row>11</xdr:row>
      <xdr:rowOff>162366</xdr:rowOff>
    </xdr:from>
    <xdr:to>
      <xdr:col>4</xdr:col>
      <xdr:colOff>16139</xdr:colOff>
      <xdr:row>15</xdr:row>
      <xdr:rowOff>109026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00000000-0008-0000-3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009" y="2090226"/>
          <a:ext cx="1724530" cy="647700"/>
        </a:xfrm>
        <a:prstGeom prst="rect">
          <a:avLst/>
        </a:prstGeom>
      </xdr:spPr>
    </xdr:pic>
    <xdr:clientData/>
  </xdr:twoCellAnchor>
  <xdr:twoCellAnchor>
    <xdr:from>
      <xdr:col>4</xdr:col>
      <xdr:colOff>36868</xdr:colOff>
      <xdr:row>12</xdr:row>
      <xdr:rowOff>157026</xdr:rowOff>
    </xdr:from>
    <xdr:to>
      <xdr:col>6</xdr:col>
      <xdr:colOff>300393</xdr:colOff>
      <xdr:row>14</xdr:row>
      <xdr:rowOff>83505</xdr:rowOff>
    </xdr:to>
    <xdr:sp macro="" textlink="">
      <xdr:nvSpPr>
        <xdr:cNvPr id="14" name="文本框 18">
          <a:extLst>
            <a:ext uri="{FF2B5EF4-FFF2-40B4-BE49-F238E27FC236}">
              <a16:creationId xmlns:a16="http://schemas.microsoft.com/office/drawing/2014/main" id="{00000000-0008-0000-3500-00000E000000}"/>
            </a:ext>
          </a:extLst>
        </xdr:cNvPr>
        <xdr:cNvSpPr txBox="1"/>
      </xdr:nvSpPr>
      <xdr:spPr>
        <a:xfrm>
          <a:off x="2475268" y="2260146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MYCN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14</xdr:row>
      <xdr:rowOff>1548</xdr:rowOff>
    </xdr:from>
    <xdr:to>
      <xdr:col>2</xdr:col>
      <xdr:colOff>26296</xdr:colOff>
      <xdr:row>15</xdr:row>
      <xdr:rowOff>103287</xdr:rowOff>
    </xdr:to>
    <xdr:sp macro="" textlink="">
      <xdr:nvSpPr>
        <xdr:cNvPr id="15" name="文本框 19">
          <a:extLst>
            <a:ext uri="{FF2B5EF4-FFF2-40B4-BE49-F238E27FC236}">
              <a16:creationId xmlns:a16="http://schemas.microsoft.com/office/drawing/2014/main" id="{00000000-0008-0000-3500-00000F000000}"/>
            </a:ext>
          </a:extLst>
        </xdr:cNvPr>
        <xdr:cNvSpPr txBox="1"/>
      </xdr:nvSpPr>
      <xdr:spPr>
        <a:xfrm>
          <a:off x="0" y="2455188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39714</xdr:colOff>
      <xdr:row>14</xdr:row>
      <xdr:rowOff>144294</xdr:rowOff>
    </xdr:from>
    <xdr:to>
      <xdr:col>1</xdr:col>
      <xdr:colOff>147714</xdr:colOff>
      <xdr:row>14</xdr:row>
      <xdr:rowOff>144294</xdr:rowOff>
    </xdr:to>
    <xdr:cxnSp macro="">
      <xdr:nvCxnSpPr>
        <xdr:cNvPr id="16" name="直接连接符 15">
          <a:extLst>
            <a:ext uri="{FF2B5EF4-FFF2-40B4-BE49-F238E27FC236}">
              <a16:creationId xmlns:a16="http://schemas.microsoft.com/office/drawing/2014/main" id="{00000000-0008-0000-3500-000010000000}"/>
            </a:ext>
          </a:extLst>
        </xdr:cNvPr>
        <xdr:cNvCxnSpPr/>
      </xdr:nvCxnSpPr>
      <xdr:spPr>
        <a:xfrm>
          <a:off x="649314" y="2597934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126693</xdr:colOff>
      <xdr:row>16</xdr:row>
      <xdr:rowOff>25253</xdr:rowOff>
    </xdr:from>
    <xdr:to>
      <xdr:col>4</xdr:col>
      <xdr:colOff>16138</xdr:colOff>
      <xdr:row>19</xdr:row>
      <xdr:rowOff>147173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00000000-0008-0000-35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293" y="2829413"/>
          <a:ext cx="1718245" cy="647700"/>
        </a:xfrm>
        <a:prstGeom prst="rect">
          <a:avLst/>
        </a:prstGeom>
      </xdr:spPr>
    </xdr:pic>
    <xdr:clientData/>
  </xdr:twoCellAnchor>
  <xdr:twoCellAnchor>
    <xdr:from>
      <xdr:col>4</xdr:col>
      <xdr:colOff>36868</xdr:colOff>
      <xdr:row>16</xdr:row>
      <xdr:rowOff>175259</xdr:rowOff>
    </xdr:from>
    <xdr:to>
      <xdr:col>6</xdr:col>
      <xdr:colOff>300393</xdr:colOff>
      <xdr:row>18</xdr:row>
      <xdr:rowOff>101738</xdr:rowOff>
    </xdr:to>
    <xdr:sp macro="" textlink="">
      <xdr:nvSpPr>
        <xdr:cNvPr id="18" name="文本框 21">
          <a:extLst>
            <a:ext uri="{FF2B5EF4-FFF2-40B4-BE49-F238E27FC236}">
              <a16:creationId xmlns:a16="http://schemas.microsoft.com/office/drawing/2014/main" id="{00000000-0008-0000-3500-000012000000}"/>
            </a:ext>
          </a:extLst>
        </xdr:cNvPr>
        <xdr:cNvSpPr txBox="1"/>
      </xdr:nvSpPr>
      <xdr:spPr>
        <a:xfrm>
          <a:off x="2475268" y="2979419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actin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17</xdr:row>
      <xdr:rowOff>151829</xdr:rowOff>
    </xdr:from>
    <xdr:to>
      <xdr:col>2</xdr:col>
      <xdr:colOff>26296</xdr:colOff>
      <xdr:row>19</xdr:row>
      <xdr:rowOff>78308</xdr:rowOff>
    </xdr:to>
    <xdr:sp macro="" textlink="">
      <xdr:nvSpPr>
        <xdr:cNvPr id="19" name="文本框 22">
          <a:extLst>
            <a:ext uri="{FF2B5EF4-FFF2-40B4-BE49-F238E27FC236}">
              <a16:creationId xmlns:a16="http://schemas.microsoft.com/office/drawing/2014/main" id="{00000000-0008-0000-3500-000013000000}"/>
            </a:ext>
          </a:extLst>
        </xdr:cNvPr>
        <xdr:cNvSpPr txBox="1"/>
      </xdr:nvSpPr>
      <xdr:spPr>
        <a:xfrm>
          <a:off x="0" y="3131249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39714</xdr:colOff>
      <xdr:row>18</xdr:row>
      <xdr:rowOff>119315</xdr:rowOff>
    </xdr:from>
    <xdr:to>
      <xdr:col>1</xdr:col>
      <xdr:colOff>147714</xdr:colOff>
      <xdr:row>18</xdr:row>
      <xdr:rowOff>119315</xdr:rowOff>
    </xdr:to>
    <xdr:cxnSp macro="">
      <xdr:nvCxnSpPr>
        <xdr:cNvPr id="20" name="直接连接符 19">
          <a:extLst>
            <a:ext uri="{FF2B5EF4-FFF2-40B4-BE49-F238E27FC236}">
              <a16:creationId xmlns:a16="http://schemas.microsoft.com/office/drawing/2014/main" id="{00000000-0008-0000-3500-000014000000}"/>
            </a:ext>
          </a:extLst>
        </xdr:cNvPr>
        <xdr:cNvCxnSpPr/>
      </xdr:nvCxnSpPr>
      <xdr:spPr>
        <a:xfrm>
          <a:off x="649314" y="3273995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216519</xdr:colOff>
      <xdr:row>7</xdr:row>
      <xdr:rowOff>119568</xdr:rowOff>
    </xdr:from>
    <xdr:to>
      <xdr:col>5</xdr:col>
      <xdr:colOff>200051</xdr:colOff>
      <xdr:row>11</xdr:row>
      <xdr:rowOff>91508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C389CBE1-1D25-49A4-9B3B-B772C34BD6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435719" y="1346388"/>
          <a:ext cx="1812332" cy="67298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239419</xdr:colOff>
      <xdr:row>11</xdr:row>
      <xdr:rowOff>154265</xdr:rowOff>
    </xdr:from>
    <xdr:to>
      <xdr:col>5</xdr:col>
      <xdr:colOff>222951</xdr:colOff>
      <xdr:row>15</xdr:row>
      <xdr:rowOff>99338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1B485489-9474-445F-9690-05AF429BE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458619" y="2082125"/>
          <a:ext cx="1812332" cy="646113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4</xdr:row>
      <xdr:rowOff>156715</xdr:rowOff>
    </xdr:from>
    <xdr:to>
      <xdr:col>8</xdr:col>
      <xdr:colOff>392112</xdr:colOff>
      <xdr:row>6</xdr:row>
      <xdr:rowOff>83194</xdr:rowOff>
    </xdr:to>
    <xdr:sp macro="" textlink="">
      <xdr:nvSpPr>
        <xdr:cNvPr id="4" name="文本框 5">
          <a:extLst>
            <a:ext uri="{FF2B5EF4-FFF2-40B4-BE49-F238E27FC236}">
              <a16:creationId xmlns:a16="http://schemas.microsoft.com/office/drawing/2014/main" id="{F534FE22-EC31-4A02-BF06-94D1BDD90F62}"/>
            </a:ext>
          </a:extLst>
        </xdr:cNvPr>
        <xdr:cNvSpPr txBox="1"/>
      </xdr:nvSpPr>
      <xdr:spPr>
        <a:xfrm>
          <a:off x="609600" y="857755"/>
          <a:ext cx="4659312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EZH2 sh3’UTR    —    +     +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287910</xdr:colOff>
      <xdr:row>6</xdr:row>
      <xdr:rowOff>33003</xdr:rowOff>
    </xdr:from>
    <xdr:to>
      <xdr:col>9</xdr:col>
      <xdr:colOff>70422</xdr:colOff>
      <xdr:row>7</xdr:row>
      <xdr:rowOff>134742</xdr:rowOff>
    </xdr:to>
    <xdr:sp macro="" textlink="">
      <xdr:nvSpPr>
        <xdr:cNvPr id="5" name="文本框 6">
          <a:extLst>
            <a:ext uri="{FF2B5EF4-FFF2-40B4-BE49-F238E27FC236}">
              <a16:creationId xmlns:a16="http://schemas.microsoft.com/office/drawing/2014/main" id="{E21E864B-3945-4515-B086-E78F9CF3F6D6}"/>
            </a:ext>
          </a:extLst>
        </xdr:cNvPr>
        <xdr:cNvSpPr txBox="1"/>
      </xdr:nvSpPr>
      <xdr:spPr>
        <a:xfrm>
          <a:off x="897510" y="1084563"/>
          <a:ext cx="4659312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MYC T58A    —    —    +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54932</xdr:colOff>
      <xdr:row>3</xdr:row>
      <xdr:rowOff>0</xdr:rowOff>
    </xdr:from>
    <xdr:to>
      <xdr:col>4</xdr:col>
      <xdr:colOff>597857</xdr:colOff>
      <xdr:row>4</xdr:row>
      <xdr:rowOff>101739</xdr:rowOff>
    </xdr:to>
    <xdr:sp macro="" textlink="">
      <xdr:nvSpPr>
        <xdr:cNvPr id="6" name="文本框 13">
          <a:extLst>
            <a:ext uri="{FF2B5EF4-FFF2-40B4-BE49-F238E27FC236}">
              <a16:creationId xmlns:a16="http://schemas.microsoft.com/office/drawing/2014/main" id="{375E57C5-40C7-4E7C-8AF4-6CC620AABD70}"/>
            </a:ext>
          </a:extLst>
        </xdr:cNvPr>
        <xdr:cNvSpPr txBox="1">
          <a:spLocks noChangeArrowheads="1"/>
        </xdr:cNvSpPr>
      </xdr:nvSpPr>
      <xdr:spPr bwMode="auto">
        <a:xfrm>
          <a:off x="1883732" y="525780"/>
          <a:ext cx="115252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buFontTx/>
            <a:buNone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SK-N-AS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</xdr:col>
      <xdr:colOff>239418</xdr:colOff>
      <xdr:row>16</xdr:row>
      <xdr:rowOff>9138</xdr:rowOff>
    </xdr:from>
    <xdr:to>
      <xdr:col>5</xdr:col>
      <xdr:colOff>222950</xdr:colOff>
      <xdr:row>20</xdr:row>
      <xdr:rowOff>107633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BABF2A19-ADFA-44B1-B47C-6F7AFA4E3B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458618" y="2813298"/>
          <a:ext cx="1812332" cy="79953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2836</xdr:colOff>
      <xdr:row>4</xdr:row>
      <xdr:rowOff>119215</xdr:rowOff>
    </xdr:from>
    <xdr:to>
      <xdr:col>4</xdr:col>
      <xdr:colOff>276870</xdr:colOff>
      <xdr:row>4</xdr:row>
      <xdr:rowOff>119215</xdr:rowOff>
    </xdr:to>
    <xdr:cxnSp macro="">
      <xdr:nvCxnSpPr>
        <xdr:cNvPr id="8" name="直接连接符 7">
          <a:extLst>
            <a:ext uri="{FF2B5EF4-FFF2-40B4-BE49-F238E27FC236}">
              <a16:creationId xmlns:a16="http://schemas.microsoft.com/office/drawing/2014/main" id="{8FC10BD2-B343-44D1-BDEA-2BE1AF4F42DD}"/>
            </a:ext>
          </a:extLst>
        </xdr:cNvPr>
        <xdr:cNvCxnSpPr>
          <a:cxnSpLocks/>
        </xdr:cNvCxnSpPr>
      </xdr:nvCxnSpPr>
      <xdr:spPr bwMode="auto">
        <a:xfrm>
          <a:off x="1831636" y="820255"/>
          <a:ext cx="88363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127008</xdr:colOff>
      <xdr:row>9</xdr:row>
      <xdr:rowOff>127753</xdr:rowOff>
    </xdr:from>
    <xdr:to>
      <xdr:col>3</xdr:col>
      <xdr:colOff>153304</xdr:colOff>
      <xdr:row>11</xdr:row>
      <xdr:rowOff>54232</xdr:rowOff>
    </xdr:to>
    <xdr:sp macro="" textlink="">
      <xdr:nvSpPr>
        <xdr:cNvPr id="9" name="文本框 13">
          <a:extLst>
            <a:ext uri="{FF2B5EF4-FFF2-40B4-BE49-F238E27FC236}">
              <a16:creationId xmlns:a16="http://schemas.microsoft.com/office/drawing/2014/main" id="{644895AD-6C25-4EEB-9735-39BF085A7F31}"/>
            </a:ext>
          </a:extLst>
        </xdr:cNvPr>
        <xdr:cNvSpPr txBox="1"/>
      </xdr:nvSpPr>
      <xdr:spPr>
        <a:xfrm>
          <a:off x="736608" y="1705093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119587</xdr:colOff>
      <xdr:row>10</xdr:row>
      <xdr:rowOff>114093</xdr:rowOff>
    </xdr:from>
    <xdr:to>
      <xdr:col>2</xdr:col>
      <xdr:colOff>227587</xdr:colOff>
      <xdr:row>10</xdr:row>
      <xdr:rowOff>114093</xdr:rowOff>
    </xdr:to>
    <xdr:cxnSp macro="">
      <xdr:nvCxnSpPr>
        <xdr:cNvPr id="10" name="直接连接符 9">
          <a:extLst>
            <a:ext uri="{FF2B5EF4-FFF2-40B4-BE49-F238E27FC236}">
              <a16:creationId xmlns:a16="http://schemas.microsoft.com/office/drawing/2014/main" id="{A71AD6C1-DA6A-45EA-A20B-ED42CDAE15FA}"/>
            </a:ext>
          </a:extLst>
        </xdr:cNvPr>
        <xdr:cNvCxnSpPr>
          <a:cxnSpLocks/>
        </xdr:cNvCxnSpPr>
      </xdr:nvCxnSpPr>
      <xdr:spPr>
        <a:xfrm>
          <a:off x="1338787" y="1866693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115940</xdr:colOff>
      <xdr:row>13</xdr:row>
      <xdr:rowOff>90663</xdr:rowOff>
    </xdr:from>
    <xdr:to>
      <xdr:col>3</xdr:col>
      <xdr:colOff>142236</xdr:colOff>
      <xdr:row>15</xdr:row>
      <xdr:rowOff>17142</xdr:rowOff>
    </xdr:to>
    <xdr:sp macro="" textlink="">
      <xdr:nvSpPr>
        <xdr:cNvPr id="11" name="文本框 15">
          <a:extLst>
            <a:ext uri="{FF2B5EF4-FFF2-40B4-BE49-F238E27FC236}">
              <a16:creationId xmlns:a16="http://schemas.microsoft.com/office/drawing/2014/main" id="{8963735C-341F-412F-9A97-24BCF7F038B0}"/>
            </a:ext>
          </a:extLst>
        </xdr:cNvPr>
        <xdr:cNvSpPr txBox="1"/>
      </xdr:nvSpPr>
      <xdr:spPr>
        <a:xfrm>
          <a:off x="725540" y="2369043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108519</xdr:colOff>
      <xdr:row>14</xdr:row>
      <xdr:rowOff>58149</xdr:rowOff>
    </xdr:from>
    <xdr:to>
      <xdr:col>2</xdr:col>
      <xdr:colOff>216519</xdr:colOff>
      <xdr:row>14</xdr:row>
      <xdr:rowOff>58149</xdr:rowOff>
    </xdr:to>
    <xdr:cxnSp macro="">
      <xdr:nvCxnSpPr>
        <xdr:cNvPr id="12" name="直接连接符 11">
          <a:extLst>
            <a:ext uri="{FF2B5EF4-FFF2-40B4-BE49-F238E27FC236}">
              <a16:creationId xmlns:a16="http://schemas.microsoft.com/office/drawing/2014/main" id="{5C0EA7C1-8316-4EC4-9913-EA3496C8529F}"/>
            </a:ext>
          </a:extLst>
        </xdr:cNvPr>
        <xdr:cNvCxnSpPr>
          <a:cxnSpLocks/>
        </xdr:cNvCxnSpPr>
      </xdr:nvCxnSpPr>
      <xdr:spPr>
        <a:xfrm>
          <a:off x="1327719" y="2511789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497051</xdr:colOff>
      <xdr:row>8</xdr:row>
      <xdr:rowOff>76205</xdr:rowOff>
    </xdr:from>
    <xdr:to>
      <xdr:col>4</xdr:col>
      <xdr:colOff>449590</xdr:colOff>
      <xdr:row>10</xdr:row>
      <xdr:rowOff>114093</xdr:rowOff>
    </xdr:to>
    <xdr:sp macro="" textlink="">
      <xdr:nvSpPr>
        <xdr:cNvPr id="13" name="矩形 12">
          <a:extLst>
            <a:ext uri="{FF2B5EF4-FFF2-40B4-BE49-F238E27FC236}">
              <a16:creationId xmlns:a16="http://schemas.microsoft.com/office/drawing/2014/main" id="{9021B576-36BC-4628-8595-F5E552D4C5EA}"/>
            </a:ext>
          </a:extLst>
        </xdr:cNvPr>
        <xdr:cNvSpPr/>
      </xdr:nvSpPr>
      <xdr:spPr>
        <a:xfrm>
          <a:off x="1716251" y="1478285"/>
          <a:ext cx="1171739" cy="388408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2</xdr:col>
      <xdr:colOff>497051</xdr:colOff>
      <xdr:row>12</xdr:row>
      <xdr:rowOff>68488</xdr:rowOff>
    </xdr:from>
    <xdr:to>
      <xdr:col>4</xdr:col>
      <xdr:colOff>475677</xdr:colOff>
      <xdr:row>15</xdr:row>
      <xdr:rowOff>108370</xdr:rowOff>
    </xdr:to>
    <xdr:sp macro="" textlink="">
      <xdr:nvSpPr>
        <xdr:cNvPr id="14" name="矩形 13">
          <a:extLst>
            <a:ext uri="{FF2B5EF4-FFF2-40B4-BE49-F238E27FC236}">
              <a16:creationId xmlns:a16="http://schemas.microsoft.com/office/drawing/2014/main" id="{998E2081-B1B4-42AA-B07D-1D6AAE9A46E6}"/>
            </a:ext>
          </a:extLst>
        </xdr:cNvPr>
        <xdr:cNvSpPr/>
      </xdr:nvSpPr>
      <xdr:spPr>
        <a:xfrm>
          <a:off x="1716251" y="2171608"/>
          <a:ext cx="1197826" cy="565662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2</xdr:col>
      <xdr:colOff>581956</xdr:colOff>
      <xdr:row>17</xdr:row>
      <xdr:rowOff>1348</xdr:rowOff>
    </xdr:from>
    <xdr:to>
      <xdr:col>4</xdr:col>
      <xdr:colOff>479129</xdr:colOff>
      <xdr:row>19</xdr:row>
      <xdr:rowOff>93022</xdr:rowOff>
    </xdr:to>
    <xdr:sp macro="" textlink="">
      <xdr:nvSpPr>
        <xdr:cNvPr id="15" name="矩形 14">
          <a:extLst>
            <a:ext uri="{FF2B5EF4-FFF2-40B4-BE49-F238E27FC236}">
              <a16:creationId xmlns:a16="http://schemas.microsoft.com/office/drawing/2014/main" id="{F8C8D916-F015-48CE-8241-CB51A81667F7}"/>
            </a:ext>
          </a:extLst>
        </xdr:cNvPr>
        <xdr:cNvSpPr/>
      </xdr:nvSpPr>
      <xdr:spPr>
        <a:xfrm>
          <a:off x="1801156" y="2980768"/>
          <a:ext cx="1116373" cy="44219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  <xdr:twoCellAnchor>
    <xdr:from>
      <xdr:col>5</xdr:col>
      <xdr:colOff>243605</xdr:colOff>
      <xdr:row>17</xdr:row>
      <xdr:rowOff>48176</xdr:rowOff>
    </xdr:from>
    <xdr:to>
      <xdr:col>8</xdr:col>
      <xdr:colOff>575392</xdr:colOff>
      <xdr:row>18</xdr:row>
      <xdr:rowOff>149915</xdr:rowOff>
    </xdr:to>
    <xdr:sp macro="" textlink="">
      <xdr:nvSpPr>
        <xdr:cNvPr id="16" name="文本框 23">
          <a:extLst>
            <a:ext uri="{FF2B5EF4-FFF2-40B4-BE49-F238E27FC236}">
              <a16:creationId xmlns:a16="http://schemas.microsoft.com/office/drawing/2014/main" id="{36602A88-2FD3-4629-98F3-A07DC43EDE2F}"/>
            </a:ext>
          </a:extLst>
        </xdr:cNvPr>
        <xdr:cNvSpPr txBox="1"/>
      </xdr:nvSpPr>
      <xdr:spPr>
        <a:xfrm>
          <a:off x="3291605" y="3027596"/>
          <a:ext cx="2160587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actin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127008</xdr:colOff>
      <xdr:row>18</xdr:row>
      <xdr:rowOff>35418</xdr:rowOff>
    </xdr:from>
    <xdr:to>
      <xdr:col>3</xdr:col>
      <xdr:colOff>153304</xdr:colOff>
      <xdr:row>19</xdr:row>
      <xdr:rowOff>137157</xdr:rowOff>
    </xdr:to>
    <xdr:sp macro="" textlink="">
      <xdr:nvSpPr>
        <xdr:cNvPr id="17" name="文本框 24">
          <a:extLst>
            <a:ext uri="{FF2B5EF4-FFF2-40B4-BE49-F238E27FC236}">
              <a16:creationId xmlns:a16="http://schemas.microsoft.com/office/drawing/2014/main" id="{03FFE71D-C93F-4DC5-B9C9-4390414A46C8}"/>
            </a:ext>
          </a:extLst>
        </xdr:cNvPr>
        <xdr:cNvSpPr txBox="1"/>
      </xdr:nvSpPr>
      <xdr:spPr>
        <a:xfrm>
          <a:off x="736608" y="3190098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110161</xdr:colOff>
      <xdr:row>19</xdr:row>
      <xdr:rowOff>2904</xdr:rowOff>
    </xdr:from>
    <xdr:to>
      <xdr:col>2</xdr:col>
      <xdr:colOff>218161</xdr:colOff>
      <xdr:row>19</xdr:row>
      <xdr:rowOff>2904</xdr:rowOff>
    </xdr:to>
    <xdr:cxnSp macro="">
      <xdr:nvCxnSpPr>
        <xdr:cNvPr id="18" name="直接连接符 17">
          <a:extLst>
            <a:ext uri="{FF2B5EF4-FFF2-40B4-BE49-F238E27FC236}">
              <a16:creationId xmlns:a16="http://schemas.microsoft.com/office/drawing/2014/main" id="{14F6DAFE-35DE-440D-9CF6-5FC4162CCC60}"/>
            </a:ext>
          </a:extLst>
        </xdr:cNvPr>
        <xdr:cNvCxnSpPr>
          <a:cxnSpLocks/>
        </xdr:cNvCxnSpPr>
      </xdr:nvCxnSpPr>
      <xdr:spPr>
        <a:xfrm>
          <a:off x="1329361" y="3332844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95819</xdr:rowOff>
    </xdr:from>
    <xdr:to>
      <xdr:col>1</xdr:col>
      <xdr:colOff>276999</xdr:colOff>
      <xdr:row>15</xdr:row>
      <xdr:rowOff>1204</xdr:rowOff>
    </xdr:to>
    <xdr:sp macro="" textlink="">
      <xdr:nvSpPr>
        <xdr:cNvPr id="2" name="文本框 4">
          <a:extLst>
            <a:ext uri="{FF2B5EF4-FFF2-40B4-BE49-F238E27FC236}">
              <a16:creationId xmlns:a16="http://schemas.microsoft.com/office/drawing/2014/main" id="{CD31CB11-C02C-4888-8C35-156D960857D8}"/>
            </a:ext>
          </a:extLst>
        </xdr:cNvPr>
        <xdr:cNvSpPr txBox="1"/>
      </xdr:nvSpPr>
      <xdr:spPr>
        <a:xfrm rot="16200000">
          <a:off x="6737" y="1750242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NCI-H526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336260</xdr:colOff>
      <xdr:row>9</xdr:row>
      <xdr:rowOff>75769</xdr:rowOff>
    </xdr:from>
    <xdr:to>
      <xdr:col>1</xdr:col>
      <xdr:colOff>336260</xdr:colOff>
      <xdr:row>15</xdr:row>
      <xdr:rowOff>71959</xdr:rowOff>
    </xdr:to>
    <xdr:cxnSp macro="">
      <xdr:nvCxnSpPr>
        <xdr:cNvPr id="3" name="直接连接符 2">
          <a:extLst>
            <a:ext uri="{FF2B5EF4-FFF2-40B4-BE49-F238E27FC236}">
              <a16:creationId xmlns:a16="http://schemas.microsoft.com/office/drawing/2014/main" id="{852CA04E-8EA4-459B-BEF9-2E9A59874677}"/>
            </a:ext>
          </a:extLst>
        </xdr:cNvPr>
        <xdr:cNvCxnSpPr>
          <a:cxnSpLocks/>
        </xdr:cNvCxnSpPr>
      </xdr:nvCxnSpPr>
      <xdr:spPr>
        <a:xfrm flipV="1">
          <a:off x="945860" y="1653109"/>
          <a:ext cx="0" cy="1047750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3</xdr:col>
      <xdr:colOff>255911</xdr:colOff>
      <xdr:row>4</xdr:row>
      <xdr:rowOff>8242</xdr:rowOff>
    </xdr:from>
    <xdr:to>
      <xdr:col>5</xdr:col>
      <xdr:colOff>519436</xdr:colOff>
      <xdr:row>5</xdr:row>
      <xdr:rowOff>109981</xdr:rowOff>
    </xdr:to>
    <xdr:sp macro="" textlink="">
      <xdr:nvSpPr>
        <xdr:cNvPr id="4" name="文本框 6">
          <a:extLst>
            <a:ext uri="{FF2B5EF4-FFF2-40B4-BE49-F238E27FC236}">
              <a16:creationId xmlns:a16="http://schemas.microsoft.com/office/drawing/2014/main" id="{4C399FE4-404A-4831-9F34-D8B9614C9CEC}"/>
            </a:ext>
          </a:extLst>
        </xdr:cNvPr>
        <xdr:cNvSpPr txBox="1"/>
      </xdr:nvSpPr>
      <xdr:spPr>
        <a:xfrm>
          <a:off x="2084711" y="709282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Ctrl 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255965</xdr:colOff>
      <xdr:row>4</xdr:row>
      <xdr:rowOff>0</xdr:rowOff>
    </xdr:from>
    <xdr:to>
      <xdr:col>6</xdr:col>
      <xdr:colOff>519490</xdr:colOff>
      <xdr:row>5</xdr:row>
      <xdr:rowOff>101739</xdr:rowOff>
    </xdr:to>
    <xdr:sp macro="" textlink="">
      <xdr:nvSpPr>
        <xdr:cNvPr id="5" name="文本框 7">
          <a:extLst>
            <a:ext uri="{FF2B5EF4-FFF2-40B4-BE49-F238E27FC236}">
              <a16:creationId xmlns:a16="http://schemas.microsoft.com/office/drawing/2014/main" id="{55CEB480-7E7B-479A-A39D-E2ADB501E623}"/>
            </a:ext>
          </a:extLst>
        </xdr:cNvPr>
        <xdr:cNvSpPr txBox="1"/>
      </xdr:nvSpPr>
      <xdr:spPr>
        <a:xfrm>
          <a:off x="2694365" y="701040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EZH2 sg#2 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215271</xdr:colOff>
      <xdr:row>5</xdr:row>
      <xdr:rowOff>109981</xdr:rowOff>
    </xdr:from>
    <xdr:to>
      <xdr:col>4</xdr:col>
      <xdr:colOff>218257</xdr:colOff>
      <xdr:row>5</xdr:row>
      <xdr:rowOff>109981</xdr:rowOff>
    </xdr:to>
    <xdr:cxnSp macro="">
      <xdr:nvCxnSpPr>
        <xdr:cNvPr id="6" name="直接连接符 5">
          <a:extLst>
            <a:ext uri="{FF2B5EF4-FFF2-40B4-BE49-F238E27FC236}">
              <a16:creationId xmlns:a16="http://schemas.microsoft.com/office/drawing/2014/main" id="{9835CB64-5F40-47D9-81C6-A2A7FB52DE03}"/>
            </a:ext>
          </a:extLst>
        </xdr:cNvPr>
        <xdr:cNvCxnSpPr>
          <a:cxnSpLocks/>
        </xdr:cNvCxnSpPr>
      </xdr:nvCxnSpPr>
      <xdr:spPr>
        <a:xfrm>
          <a:off x="2044071" y="986281"/>
          <a:ext cx="612586" cy="0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4</xdr:col>
      <xdr:colOff>314253</xdr:colOff>
      <xdr:row>5</xdr:row>
      <xdr:rowOff>111166</xdr:rowOff>
    </xdr:from>
    <xdr:to>
      <xdr:col>5</xdr:col>
      <xdr:colOff>317239</xdr:colOff>
      <xdr:row>5</xdr:row>
      <xdr:rowOff>111166</xdr:rowOff>
    </xdr:to>
    <xdr:cxnSp macro="">
      <xdr:nvCxnSpPr>
        <xdr:cNvPr id="7" name="直接连接符 6">
          <a:extLst>
            <a:ext uri="{FF2B5EF4-FFF2-40B4-BE49-F238E27FC236}">
              <a16:creationId xmlns:a16="http://schemas.microsoft.com/office/drawing/2014/main" id="{9A187CB5-C264-47F1-B2AA-64B1124F83CF}"/>
            </a:ext>
          </a:extLst>
        </xdr:cNvPr>
        <xdr:cNvCxnSpPr>
          <a:cxnSpLocks/>
        </xdr:cNvCxnSpPr>
      </xdr:nvCxnSpPr>
      <xdr:spPr>
        <a:xfrm>
          <a:off x="2752653" y="987466"/>
          <a:ext cx="612586" cy="0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2</xdr:col>
      <xdr:colOff>120950</xdr:colOff>
      <xdr:row>6</xdr:row>
      <xdr:rowOff>12157</xdr:rowOff>
    </xdr:from>
    <xdr:to>
      <xdr:col>5</xdr:col>
      <xdr:colOff>560076</xdr:colOff>
      <xdr:row>7</xdr:row>
      <xdr:rowOff>113896</xdr:rowOff>
    </xdr:to>
    <xdr:sp macro="" textlink="">
      <xdr:nvSpPr>
        <xdr:cNvPr id="8" name="文本框 10">
          <a:extLst>
            <a:ext uri="{FF2B5EF4-FFF2-40B4-BE49-F238E27FC236}">
              <a16:creationId xmlns:a16="http://schemas.microsoft.com/office/drawing/2014/main" id="{B248AD9C-89DD-45DC-A241-5CA50359A641}"/>
            </a:ext>
          </a:extLst>
        </xdr:cNvPr>
        <xdr:cNvSpPr txBox="1"/>
      </xdr:nvSpPr>
      <xdr:spPr>
        <a:xfrm>
          <a:off x="1340150" y="1063717"/>
          <a:ext cx="226792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MG132    —      +      —      +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</xdr:col>
      <xdr:colOff>581475</xdr:colOff>
      <xdr:row>8</xdr:row>
      <xdr:rowOff>30425</xdr:rowOff>
    </xdr:from>
    <xdr:to>
      <xdr:col>6</xdr:col>
      <xdr:colOff>136148</xdr:colOff>
      <xdr:row>11</xdr:row>
      <xdr:rowOff>140122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58FBBFB5-3664-4821-8853-E6F936DD6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800675" y="1432505"/>
          <a:ext cx="1993073" cy="635477"/>
        </a:xfrm>
        <a:prstGeom prst="rect">
          <a:avLst/>
        </a:prstGeom>
      </xdr:spPr>
    </xdr:pic>
    <xdr:clientData/>
  </xdr:twoCellAnchor>
  <xdr:twoCellAnchor>
    <xdr:from>
      <xdr:col>6</xdr:col>
      <xdr:colOff>136148</xdr:colOff>
      <xdr:row>9</xdr:row>
      <xdr:rowOff>34403</xdr:rowOff>
    </xdr:from>
    <xdr:to>
      <xdr:col>8</xdr:col>
      <xdr:colOff>399673</xdr:colOff>
      <xdr:row>10</xdr:row>
      <xdr:rowOff>136142</xdr:rowOff>
    </xdr:to>
    <xdr:sp macro="" textlink="">
      <xdr:nvSpPr>
        <xdr:cNvPr id="10" name="文本框 15">
          <a:extLst>
            <a:ext uri="{FF2B5EF4-FFF2-40B4-BE49-F238E27FC236}">
              <a16:creationId xmlns:a16="http://schemas.microsoft.com/office/drawing/2014/main" id="{868E1A6B-8119-4959-980D-919E14579478}"/>
            </a:ext>
          </a:extLst>
        </xdr:cNvPr>
        <xdr:cNvSpPr txBox="1"/>
      </xdr:nvSpPr>
      <xdr:spPr>
        <a:xfrm>
          <a:off x="3793748" y="1611743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MYCN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454783</xdr:colOff>
      <xdr:row>10</xdr:row>
      <xdr:rowOff>38756</xdr:rowOff>
    </xdr:from>
    <xdr:to>
      <xdr:col>3</xdr:col>
      <xdr:colOff>481079</xdr:colOff>
      <xdr:row>11</xdr:row>
      <xdr:rowOff>140495</xdr:rowOff>
    </xdr:to>
    <xdr:sp macro="" textlink="">
      <xdr:nvSpPr>
        <xdr:cNvPr id="11" name="文本框 16">
          <a:extLst>
            <a:ext uri="{FF2B5EF4-FFF2-40B4-BE49-F238E27FC236}">
              <a16:creationId xmlns:a16="http://schemas.microsoft.com/office/drawing/2014/main" id="{7C65E3DF-CA37-4C8D-8906-44F7931F59B1}"/>
            </a:ext>
          </a:extLst>
        </xdr:cNvPr>
        <xdr:cNvSpPr txBox="1"/>
      </xdr:nvSpPr>
      <xdr:spPr>
        <a:xfrm>
          <a:off x="1064383" y="1791356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494497</xdr:colOff>
      <xdr:row>11</xdr:row>
      <xdr:rowOff>6242</xdr:rowOff>
    </xdr:from>
    <xdr:to>
      <xdr:col>2</xdr:col>
      <xdr:colOff>602497</xdr:colOff>
      <xdr:row>11</xdr:row>
      <xdr:rowOff>6242</xdr:rowOff>
    </xdr:to>
    <xdr:cxnSp macro="">
      <xdr:nvCxnSpPr>
        <xdr:cNvPr id="12" name="直接连接符 11">
          <a:extLst>
            <a:ext uri="{FF2B5EF4-FFF2-40B4-BE49-F238E27FC236}">
              <a16:creationId xmlns:a16="http://schemas.microsoft.com/office/drawing/2014/main" id="{1D5DFF76-B9F2-4931-AAA2-85B6EA463929}"/>
            </a:ext>
          </a:extLst>
        </xdr:cNvPr>
        <xdr:cNvCxnSpPr/>
      </xdr:nvCxnSpPr>
      <xdr:spPr>
        <a:xfrm>
          <a:off x="1713697" y="1934102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581476</xdr:colOff>
      <xdr:row>12</xdr:row>
      <xdr:rowOff>73864</xdr:rowOff>
    </xdr:from>
    <xdr:to>
      <xdr:col>6</xdr:col>
      <xdr:colOff>136148</xdr:colOff>
      <xdr:row>16</xdr:row>
      <xdr:rowOff>8301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C9B57D49-2C77-4124-80D9-FAAFEC0BF8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800676" y="2176984"/>
          <a:ext cx="1993072" cy="635477"/>
        </a:xfrm>
        <a:prstGeom prst="rect">
          <a:avLst/>
        </a:prstGeom>
      </xdr:spPr>
    </xdr:pic>
    <xdr:clientData/>
  </xdr:twoCellAnchor>
  <xdr:twoCellAnchor>
    <xdr:from>
      <xdr:col>6</xdr:col>
      <xdr:colOff>136148</xdr:colOff>
      <xdr:row>13</xdr:row>
      <xdr:rowOff>34446</xdr:rowOff>
    </xdr:from>
    <xdr:to>
      <xdr:col>8</xdr:col>
      <xdr:colOff>399673</xdr:colOff>
      <xdr:row>14</xdr:row>
      <xdr:rowOff>136185</xdr:rowOff>
    </xdr:to>
    <xdr:sp macro="" textlink="">
      <xdr:nvSpPr>
        <xdr:cNvPr id="14" name="文本框 19">
          <a:extLst>
            <a:ext uri="{FF2B5EF4-FFF2-40B4-BE49-F238E27FC236}">
              <a16:creationId xmlns:a16="http://schemas.microsoft.com/office/drawing/2014/main" id="{74699347-CAF1-44D6-A86A-B64561BDB709}"/>
            </a:ext>
          </a:extLst>
        </xdr:cNvPr>
        <xdr:cNvSpPr txBox="1"/>
      </xdr:nvSpPr>
      <xdr:spPr>
        <a:xfrm>
          <a:off x="3793748" y="2312826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actin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454783</xdr:colOff>
      <xdr:row>14</xdr:row>
      <xdr:rowOff>3617</xdr:rowOff>
    </xdr:from>
    <xdr:to>
      <xdr:col>3</xdr:col>
      <xdr:colOff>481079</xdr:colOff>
      <xdr:row>15</xdr:row>
      <xdr:rowOff>105356</xdr:rowOff>
    </xdr:to>
    <xdr:sp macro="" textlink="">
      <xdr:nvSpPr>
        <xdr:cNvPr id="15" name="文本框 20">
          <a:extLst>
            <a:ext uri="{FF2B5EF4-FFF2-40B4-BE49-F238E27FC236}">
              <a16:creationId xmlns:a16="http://schemas.microsoft.com/office/drawing/2014/main" id="{7E8928DD-E08D-46D1-BD44-9D19756CE06A}"/>
            </a:ext>
          </a:extLst>
        </xdr:cNvPr>
        <xdr:cNvSpPr txBox="1"/>
      </xdr:nvSpPr>
      <xdr:spPr>
        <a:xfrm>
          <a:off x="1064383" y="2457257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494497</xdr:colOff>
      <xdr:row>14</xdr:row>
      <xdr:rowOff>146363</xdr:rowOff>
    </xdr:from>
    <xdr:to>
      <xdr:col>2</xdr:col>
      <xdr:colOff>602497</xdr:colOff>
      <xdr:row>14</xdr:row>
      <xdr:rowOff>146363</xdr:rowOff>
    </xdr:to>
    <xdr:cxnSp macro="">
      <xdr:nvCxnSpPr>
        <xdr:cNvPr id="16" name="直接连接符 15">
          <a:extLst>
            <a:ext uri="{FF2B5EF4-FFF2-40B4-BE49-F238E27FC236}">
              <a16:creationId xmlns:a16="http://schemas.microsoft.com/office/drawing/2014/main" id="{32B0F0B0-0714-4282-B030-24E1512B153E}"/>
            </a:ext>
          </a:extLst>
        </xdr:cNvPr>
        <xdr:cNvCxnSpPr/>
      </xdr:nvCxnSpPr>
      <xdr:spPr>
        <a:xfrm>
          <a:off x="1713697" y="2600003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14</xdr:row>
      <xdr:rowOff>10687</xdr:rowOff>
    </xdr:from>
    <xdr:to>
      <xdr:col>1</xdr:col>
      <xdr:colOff>276999</xdr:colOff>
      <xdr:row>22</xdr:row>
      <xdr:rowOff>91332</xdr:rowOff>
    </xdr:to>
    <xdr:sp macro="" textlink="">
      <xdr:nvSpPr>
        <xdr:cNvPr id="17" name="文本框 22">
          <a:extLst>
            <a:ext uri="{FF2B5EF4-FFF2-40B4-BE49-F238E27FC236}">
              <a16:creationId xmlns:a16="http://schemas.microsoft.com/office/drawing/2014/main" id="{342C2210-9B11-4F42-B77F-537D0BA4BB5D}"/>
            </a:ext>
          </a:extLst>
        </xdr:cNvPr>
        <xdr:cNvSpPr txBox="1"/>
      </xdr:nvSpPr>
      <xdr:spPr>
        <a:xfrm rot="16200000">
          <a:off x="6737" y="3067190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NCI-H82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336260</xdr:colOff>
      <xdr:row>16</xdr:row>
      <xdr:rowOff>165897</xdr:rowOff>
    </xdr:from>
    <xdr:to>
      <xdr:col>1</xdr:col>
      <xdr:colOff>336260</xdr:colOff>
      <xdr:row>22</xdr:row>
      <xdr:rowOff>162087</xdr:rowOff>
    </xdr:to>
    <xdr:cxnSp macro="">
      <xdr:nvCxnSpPr>
        <xdr:cNvPr id="18" name="直接连接符 17">
          <a:extLst>
            <a:ext uri="{FF2B5EF4-FFF2-40B4-BE49-F238E27FC236}">
              <a16:creationId xmlns:a16="http://schemas.microsoft.com/office/drawing/2014/main" id="{277B040B-2A1A-4480-AEA9-D31E41F1FBA7}"/>
            </a:ext>
          </a:extLst>
        </xdr:cNvPr>
        <xdr:cNvCxnSpPr>
          <a:cxnSpLocks/>
        </xdr:cNvCxnSpPr>
      </xdr:nvCxnSpPr>
      <xdr:spPr>
        <a:xfrm flipV="1">
          <a:off x="945860" y="2970057"/>
          <a:ext cx="0" cy="1047750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 editAs="oneCell">
    <xdr:from>
      <xdr:col>3</xdr:col>
      <xdr:colOff>26289</xdr:colOff>
      <xdr:row>17</xdr:row>
      <xdr:rowOff>46236</xdr:rowOff>
    </xdr:from>
    <xdr:to>
      <xdr:col>6</xdr:col>
      <xdr:colOff>123778</xdr:colOff>
      <xdr:row>20</xdr:row>
      <xdr:rowOff>155933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F7C34E76-172B-4B32-B571-46D5BB74AD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855089" y="3025656"/>
          <a:ext cx="1926289" cy="635477"/>
        </a:xfrm>
        <a:prstGeom prst="rect">
          <a:avLst/>
        </a:prstGeom>
      </xdr:spPr>
    </xdr:pic>
    <xdr:clientData/>
  </xdr:twoCellAnchor>
  <xdr:twoCellAnchor>
    <xdr:from>
      <xdr:col>6</xdr:col>
      <xdr:colOff>157170</xdr:colOff>
      <xdr:row>18</xdr:row>
      <xdr:rowOff>50214</xdr:rowOff>
    </xdr:from>
    <xdr:to>
      <xdr:col>8</xdr:col>
      <xdr:colOff>420695</xdr:colOff>
      <xdr:row>19</xdr:row>
      <xdr:rowOff>151953</xdr:rowOff>
    </xdr:to>
    <xdr:sp macro="" textlink="">
      <xdr:nvSpPr>
        <xdr:cNvPr id="20" name="文本框 25">
          <a:extLst>
            <a:ext uri="{FF2B5EF4-FFF2-40B4-BE49-F238E27FC236}">
              <a16:creationId xmlns:a16="http://schemas.microsoft.com/office/drawing/2014/main" id="{93672A3C-01C3-4526-BD7D-1574D57D9D95}"/>
            </a:ext>
          </a:extLst>
        </xdr:cNvPr>
        <xdr:cNvSpPr txBox="1"/>
      </xdr:nvSpPr>
      <xdr:spPr>
        <a:xfrm>
          <a:off x="3814770" y="3204894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MYC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475805</xdr:colOff>
      <xdr:row>19</xdr:row>
      <xdr:rowOff>54567</xdr:rowOff>
    </xdr:from>
    <xdr:to>
      <xdr:col>3</xdr:col>
      <xdr:colOff>502101</xdr:colOff>
      <xdr:row>20</xdr:row>
      <xdr:rowOff>156306</xdr:rowOff>
    </xdr:to>
    <xdr:sp macro="" textlink="">
      <xdr:nvSpPr>
        <xdr:cNvPr id="21" name="文本框 26">
          <a:extLst>
            <a:ext uri="{FF2B5EF4-FFF2-40B4-BE49-F238E27FC236}">
              <a16:creationId xmlns:a16="http://schemas.microsoft.com/office/drawing/2014/main" id="{C7442E48-91AB-4E81-9EB2-0A5503B92B89}"/>
            </a:ext>
          </a:extLst>
        </xdr:cNvPr>
        <xdr:cNvSpPr txBox="1"/>
      </xdr:nvSpPr>
      <xdr:spPr>
        <a:xfrm>
          <a:off x="1085405" y="3384507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515519</xdr:colOff>
      <xdr:row>20</xdr:row>
      <xdr:rowOff>22053</xdr:rowOff>
    </xdr:from>
    <xdr:to>
      <xdr:col>3</xdr:col>
      <xdr:colOff>13919</xdr:colOff>
      <xdr:row>20</xdr:row>
      <xdr:rowOff>22053</xdr:rowOff>
    </xdr:to>
    <xdr:cxnSp macro="">
      <xdr:nvCxnSpPr>
        <xdr:cNvPr id="22" name="直接连接符 21">
          <a:extLst>
            <a:ext uri="{FF2B5EF4-FFF2-40B4-BE49-F238E27FC236}">
              <a16:creationId xmlns:a16="http://schemas.microsoft.com/office/drawing/2014/main" id="{24B05B45-445D-4D1C-8A82-DD8A9F5D7A75}"/>
            </a:ext>
          </a:extLst>
        </xdr:cNvPr>
        <xdr:cNvCxnSpPr/>
      </xdr:nvCxnSpPr>
      <xdr:spPr>
        <a:xfrm>
          <a:off x="1734719" y="3527253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26288</xdr:colOff>
      <xdr:row>21</xdr:row>
      <xdr:rowOff>89675</xdr:rowOff>
    </xdr:from>
    <xdr:to>
      <xdr:col>6</xdr:col>
      <xdr:colOff>157169</xdr:colOff>
      <xdr:row>25</xdr:row>
      <xdr:rowOff>24112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71A73E64-7EA1-42D1-B5AA-F68DD5566A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855088" y="3770135"/>
          <a:ext cx="1959681" cy="635477"/>
        </a:xfrm>
        <a:prstGeom prst="rect">
          <a:avLst/>
        </a:prstGeom>
      </xdr:spPr>
    </xdr:pic>
    <xdr:clientData/>
  </xdr:twoCellAnchor>
  <xdr:twoCellAnchor>
    <xdr:from>
      <xdr:col>6</xdr:col>
      <xdr:colOff>157170</xdr:colOff>
      <xdr:row>22</xdr:row>
      <xdr:rowOff>50257</xdr:rowOff>
    </xdr:from>
    <xdr:to>
      <xdr:col>8</xdr:col>
      <xdr:colOff>420695</xdr:colOff>
      <xdr:row>23</xdr:row>
      <xdr:rowOff>151996</xdr:rowOff>
    </xdr:to>
    <xdr:sp macro="" textlink="">
      <xdr:nvSpPr>
        <xdr:cNvPr id="24" name="文本框 29">
          <a:extLst>
            <a:ext uri="{FF2B5EF4-FFF2-40B4-BE49-F238E27FC236}">
              <a16:creationId xmlns:a16="http://schemas.microsoft.com/office/drawing/2014/main" id="{DEC93DA2-5566-4982-B64E-4754178C652C}"/>
            </a:ext>
          </a:extLst>
        </xdr:cNvPr>
        <xdr:cNvSpPr txBox="1"/>
      </xdr:nvSpPr>
      <xdr:spPr>
        <a:xfrm>
          <a:off x="3814770" y="3905977"/>
          <a:ext cx="1482725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0" fontAlgn="base" hangingPunct="0">
            <a:spcBef>
              <a:spcPct val="0"/>
            </a:spcBef>
            <a:spcAft>
              <a:spcPct val="0"/>
            </a:spcAft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solidFill>
                <a:prstClr val="black"/>
              </a:solidFill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actin</a:t>
          </a:r>
          <a:endParaRPr lang="zh-CN" altLang="en-US" sz="1200">
            <a:solidFill>
              <a:prstClr val="black"/>
            </a:solidFill>
            <a:latin typeface="Arial" panose="020B0604020202020204" pitchFamily="34" charset="0"/>
            <a:ea typeface="宋体" panose="02010600030101010101" pitchFamily="2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475805</xdr:colOff>
      <xdr:row>23</xdr:row>
      <xdr:rowOff>19428</xdr:rowOff>
    </xdr:from>
    <xdr:to>
      <xdr:col>3</xdr:col>
      <xdr:colOff>502101</xdr:colOff>
      <xdr:row>24</xdr:row>
      <xdr:rowOff>121167</xdr:rowOff>
    </xdr:to>
    <xdr:sp macro="" textlink="">
      <xdr:nvSpPr>
        <xdr:cNvPr id="25" name="文本框 30">
          <a:extLst>
            <a:ext uri="{FF2B5EF4-FFF2-40B4-BE49-F238E27FC236}">
              <a16:creationId xmlns:a16="http://schemas.microsoft.com/office/drawing/2014/main" id="{B4ACFE9D-FE5A-4C70-B07B-F0B1C9093E65}"/>
            </a:ext>
          </a:extLst>
        </xdr:cNvPr>
        <xdr:cNvSpPr txBox="1"/>
      </xdr:nvSpPr>
      <xdr:spPr>
        <a:xfrm>
          <a:off x="1085405" y="4050408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515519</xdr:colOff>
      <xdr:row>23</xdr:row>
      <xdr:rowOff>162174</xdr:rowOff>
    </xdr:from>
    <xdr:to>
      <xdr:col>3</xdr:col>
      <xdr:colOff>13919</xdr:colOff>
      <xdr:row>23</xdr:row>
      <xdr:rowOff>162174</xdr:rowOff>
    </xdr:to>
    <xdr:cxnSp macro="">
      <xdr:nvCxnSpPr>
        <xdr:cNvPr id="26" name="直接连接符 25">
          <a:extLst>
            <a:ext uri="{FF2B5EF4-FFF2-40B4-BE49-F238E27FC236}">
              <a16:creationId xmlns:a16="http://schemas.microsoft.com/office/drawing/2014/main" id="{FC4FC673-1715-4A79-BC9A-78FDE042D4E5}"/>
            </a:ext>
          </a:extLst>
        </xdr:cNvPr>
        <xdr:cNvCxnSpPr/>
      </xdr:nvCxnSpPr>
      <xdr:spPr>
        <a:xfrm>
          <a:off x="1734719" y="4193154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337277</xdr:colOff>
      <xdr:row>17</xdr:row>
      <xdr:rowOff>169769</xdr:rowOff>
    </xdr:from>
    <xdr:to>
      <xdr:col>5</xdr:col>
      <xdr:colOff>413382</xdr:colOff>
      <xdr:row>20</xdr:row>
      <xdr:rowOff>32397</xdr:rowOff>
    </xdr:to>
    <xdr:sp macro="" textlink="">
      <xdr:nvSpPr>
        <xdr:cNvPr id="27" name="矩形 26">
          <a:extLst>
            <a:ext uri="{FF2B5EF4-FFF2-40B4-BE49-F238E27FC236}">
              <a16:creationId xmlns:a16="http://schemas.microsoft.com/office/drawing/2014/main" id="{94F35674-0363-4D64-9428-4B226AA197DF}"/>
            </a:ext>
          </a:extLst>
        </xdr:cNvPr>
        <xdr:cNvSpPr/>
      </xdr:nvSpPr>
      <xdr:spPr>
        <a:xfrm>
          <a:off x="2166077" y="3149189"/>
          <a:ext cx="1295305" cy="388408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defRPr/>
          </a:pPr>
          <a:endParaRPr lang="zh-CN" altLang="en-US"/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367952</xdr:colOff>
      <xdr:row>7</xdr:row>
      <xdr:rowOff>3923</xdr:rowOff>
    </xdr:from>
    <xdr:to>
      <xdr:col>2</xdr:col>
      <xdr:colOff>367952</xdr:colOff>
      <xdr:row>13</xdr:row>
      <xdr:rowOff>55372</xdr:rowOff>
    </xdr:to>
    <xdr:cxnSp macro="">
      <xdr:nvCxnSpPr>
        <xdr:cNvPr id="2" name="直接连接符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CxnSpPr>
          <a:cxnSpLocks/>
        </xdr:cNvCxnSpPr>
      </xdr:nvCxnSpPr>
      <xdr:spPr bwMode="auto">
        <a:xfrm>
          <a:off x="1587152" y="1230743"/>
          <a:ext cx="0" cy="110300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389054</xdr:colOff>
      <xdr:row>16</xdr:row>
      <xdr:rowOff>86082</xdr:rowOff>
    </xdr:from>
    <xdr:to>
      <xdr:col>2</xdr:col>
      <xdr:colOff>389054</xdr:colOff>
      <xdr:row>23</xdr:row>
      <xdr:rowOff>113238</xdr:rowOff>
    </xdr:to>
    <xdr:cxnSp macro="">
      <xdr:nvCxnSpPr>
        <xdr:cNvPr id="3" name="直接连接符 2">
          <a:extLst>
            <a:ext uri="{FF2B5EF4-FFF2-40B4-BE49-F238E27FC236}">
              <a16:creationId xmlns:a16="http://schemas.microsoft.com/office/drawing/2014/main" id="{00000000-0008-0000-3900-000003000000}"/>
            </a:ext>
          </a:extLst>
        </xdr:cNvPr>
        <xdr:cNvCxnSpPr>
          <a:cxnSpLocks/>
        </xdr:cNvCxnSpPr>
      </xdr:nvCxnSpPr>
      <xdr:spPr bwMode="auto">
        <a:xfrm>
          <a:off x="1608254" y="2890242"/>
          <a:ext cx="0" cy="12539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430659</xdr:colOff>
      <xdr:row>9</xdr:row>
      <xdr:rowOff>65472</xdr:rowOff>
    </xdr:from>
    <xdr:to>
      <xdr:col>2</xdr:col>
      <xdr:colOff>607163</xdr:colOff>
      <xdr:row>10</xdr:row>
      <xdr:rowOff>167211</xdr:rowOff>
    </xdr:to>
    <xdr:sp macro="" textlink="">
      <xdr:nvSpPr>
        <xdr:cNvPr id="4" name="TextBox 7">
          <a:extLst>
            <a:ext uri="{FF2B5EF4-FFF2-40B4-BE49-F238E27FC236}">
              <a16:creationId xmlns:a16="http://schemas.microsoft.com/office/drawing/2014/main" id="{00000000-0008-0000-3900-000004000000}"/>
            </a:ext>
          </a:extLst>
        </xdr:cNvPr>
        <xdr:cNvSpPr txBox="1">
          <a:spLocks noChangeArrowheads="1"/>
        </xdr:cNvSpPr>
      </xdr:nvSpPr>
      <xdr:spPr bwMode="auto">
        <a:xfrm>
          <a:off x="1040259" y="1642812"/>
          <a:ext cx="786104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/>
          <a:r>
            <a:rPr lang="en-US" altLang="zh-CN" sz="1200"/>
            <a:t>Ctrl</a:t>
          </a:r>
        </a:p>
      </xdr:txBody>
    </xdr:sp>
    <xdr:clientData/>
  </xdr:twoCellAnchor>
  <xdr:twoCellAnchor>
    <xdr:from>
      <xdr:col>4</xdr:col>
      <xdr:colOff>588969</xdr:colOff>
      <xdr:row>2</xdr:row>
      <xdr:rowOff>0</xdr:rowOff>
    </xdr:from>
    <xdr:to>
      <xdr:col>8</xdr:col>
      <xdr:colOff>161285</xdr:colOff>
      <xdr:row>3</xdr:row>
      <xdr:rowOff>101739</xdr:rowOff>
    </xdr:to>
    <xdr:sp macro="" textlink="">
      <xdr:nvSpPr>
        <xdr:cNvPr id="5" name="TextBox 9">
          <a:extLst>
            <a:ext uri="{FF2B5EF4-FFF2-40B4-BE49-F238E27FC236}">
              <a16:creationId xmlns:a16="http://schemas.microsoft.com/office/drawing/2014/main" id="{00000000-0008-0000-3900-000005000000}"/>
            </a:ext>
          </a:extLst>
        </xdr:cNvPr>
        <xdr:cNvSpPr txBox="1">
          <a:spLocks noChangeArrowheads="1"/>
        </xdr:cNvSpPr>
      </xdr:nvSpPr>
      <xdr:spPr bwMode="auto">
        <a:xfrm>
          <a:off x="3027369" y="350520"/>
          <a:ext cx="2010716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/>
            <a:t>NCI-H526</a:t>
          </a:r>
          <a:endParaRPr lang="zh-CN" altLang="en-US" sz="1200"/>
        </a:p>
      </xdr:txBody>
    </xdr:sp>
    <xdr:clientData/>
  </xdr:twoCellAnchor>
  <xdr:twoCellAnchor>
    <xdr:from>
      <xdr:col>4</xdr:col>
      <xdr:colOff>170307</xdr:colOff>
      <xdr:row>3</xdr:row>
      <xdr:rowOff>111598</xdr:rowOff>
    </xdr:from>
    <xdr:to>
      <xdr:col>6</xdr:col>
      <xdr:colOff>595787</xdr:colOff>
      <xdr:row>3</xdr:row>
      <xdr:rowOff>111598</xdr:rowOff>
    </xdr:to>
    <xdr:cxnSp macro="">
      <xdr:nvCxnSpPr>
        <xdr:cNvPr id="6" name="直接连接符 5">
          <a:extLst>
            <a:ext uri="{FF2B5EF4-FFF2-40B4-BE49-F238E27FC236}">
              <a16:creationId xmlns:a16="http://schemas.microsoft.com/office/drawing/2014/main" id="{00000000-0008-0000-3900-000006000000}"/>
            </a:ext>
          </a:extLst>
        </xdr:cNvPr>
        <xdr:cNvCxnSpPr>
          <a:cxnSpLocks/>
        </xdr:cNvCxnSpPr>
      </xdr:nvCxnSpPr>
      <xdr:spPr bwMode="auto">
        <a:xfrm>
          <a:off x="2608707" y="637378"/>
          <a:ext cx="164468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170307</xdr:colOff>
      <xdr:row>4</xdr:row>
      <xdr:rowOff>33075</xdr:rowOff>
    </xdr:from>
    <xdr:to>
      <xdr:col>11</xdr:col>
      <xdr:colOff>395641</xdr:colOff>
      <xdr:row>5</xdr:row>
      <xdr:rowOff>134814</xdr:rowOff>
    </xdr:to>
    <xdr:sp macro="" textlink="">
      <xdr:nvSpPr>
        <xdr:cNvPr id="7" name="TextBox 11">
          <a:extLst>
            <a:ext uri="{FF2B5EF4-FFF2-40B4-BE49-F238E27FC236}">
              <a16:creationId xmlns:a16="http://schemas.microsoft.com/office/drawing/2014/main" id="{00000000-0008-0000-3900-000007000000}"/>
            </a:ext>
          </a:extLst>
        </xdr:cNvPr>
        <xdr:cNvSpPr txBox="1">
          <a:spLocks noChangeArrowheads="1"/>
        </xdr:cNvSpPr>
      </xdr:nvSpPr>
      <xdr:spPr bwMode="auto">
        <a:xfrm>
          <a:off x="2608707" y="734115"/>
          <a:ext cx="4492534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/>
            <a:t>0     5   10   20  40  60    min</a:t>
          </a:r>
          <a:endParaRPr lang="zh-CN" altLang="en-US" sz="1200"/>
        </a:p>
      </xdr:txBody>
    </xdr:sp>
    <xdr:clientData/>
  </xdr:twoCellAnchor>
  <xdr:twoCellAnchor>
    <xdr:from>
      <xdr:col>3</xdr:col>
      <xdr:colOff>130532</xdr:colOff>
      <xdr:row>4</xdr:row>
      <xdr:rowOff>46421</xdr:rowOff>
    </xdr:from>
    <xdr:to>
      <xdr:col>6</xdr:col>
      <xdr:colOff>497047</xdr:colOff>
      <xdr:row>5</xdr:row>
      <xdr:rowOff>148160</xdr:rowOff>
    </xdr:to>
    <xdr:sp macro="" textlink="">
      <xdr:nvSpPr>
        <xdr:cNvPr id="8" name="TextBox 24">
          <a:extLst>
            <a:ext uri="{FF2B5EF4-FFF2-40B4-BE49-F238E27FC236}">
              <a16:creationId xmlns:a16="http://schemas.microsoft.com/office/drawing/2014/main" id="{00000000-0008-0000-3900-000008000000}"/>
            </a:ext>
          </a:extLst>
        </xdr:cNvPr>
        <xdr:cNvSpPr txBox="1">
          <a:spLocks noChangeArrowheads="1"/>
        </xdr:cNvSpPr>
      </xdr:nvSpPr>
      <xdr:spPr bwMode="auto">
        <a:xfrm>
          <a:off x="1959332" y="747461"/>
          <a:ext cx="219531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/>
            <a:t>CHX</a:t>
          </a:r>
          <a:endParaRPr lang="zh-CN" altLang="en-US" sz="1200"/>
        </a:p>
      </xdr:txBody>
    </xdr:sp>
    <xdr:clientData/>
  </xdr:twoCellAnchor>
  <xdr:twoCellAnchor>
    <xdr:from>
      <xdr:col>0</xdr:col>
      <xdr:colOff>0</xdr:colOff>
      <xdr:row>19</xdr:row>
      <xdr:rowOff>52150</xdr:rowOff>
    </xdr:from>
    <xdr:to>
      <xdr:col>3</xdr:col>
      <xdr:colOff>492568</xdr:colOff>
      <xdr:row>20</xdr:row>
      <xdr:rowOff>153889</xdr:rowOff>
    </xdr:to>
    <xdr:sp macro="" textlink="">
      <xdr:nvSpPr>
        <xdr:cNvPr id="9" name="TextBox 7">
          <a:extLst>
            <a:ext uri="{FF2B5EF4-FFF2-40B4-BE49-F238E27FC236}">
              <a16:creationId xmlns:a16="http://schemas.microsoft.com/office/drawing/2014/main" id="{00000000-0008-0000-3900-000009000000}"/>
            </a:ext>
          </a:extLst>
        </xdr:cNvPr>
        <xdr:cNvSpPr txBox="1">
          <a:spLocks noChangeArrowheads="1"/>
        </xdr:cNvSpPr>
      </xdr:nvSpPr>
      <xdr:spPr bwMode="auto">
        <a:xfrm>
          <a:off x="0" y="3382090"/>
          <a:ext cx="2321368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hangingPunct="1"/>
          <a:r>
            <a:rPr lang="en-US" altLang="zh-CN" sz="1200"/>
            <a:t>EZH2 sg#2</a:t>
          </a:r>
          <a:endParaRPr lang="zh-CN" altLang="en-US" sz="1200"/>
        </a:p>
      </xdr:txBody>
    </xdr:sp>
    <xdr:clientData/>
  </xdr:twoCellAnchor>
  <xdr:twoCellAnchor editAs="oneCell">
    <xdr:from>
      <xdr:col>3</xdr:col>
      <xdr:colOff>435189</xdr:colOff>
      <xdr:row>15</xdr:row>
      <xdr:rowOff>43682</xdr:rowOff>
    </xdr:from>
    <xdr:to>
      <xdr:col>7</xdr:col>
      <xdr:colOff>261615</xdr:colOff>
      <xdr:row>19</xdr:row>
      <xdr:rowOff>10835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00000000-0008-0000-3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263989" y="2672582"/>
          <a:ext cx="2264826" cy="668193"/>
        </a:xfrm>
        <a:prstGeom prst="rect">
          <a:avLst/>
        </a:prstGeom>
      </xdr:spPr>
    </xdr:pic>
    <xdr:clientData/>
  </xdr:twoCellAnchor>
  <xdr:twoCellAnchor>
    <xdr:from>
      <xdr:col>7</xdr:col>
      <xdr:colOff>261613</xdr:colOff>
      <xdr:row>16</xdr:row>
      <xdr:rowOff>24213</xdr:rowOff>
    </xdr:from>
    <xdr:to>
      <xdr:col>11</xdr:col>
      <xdr:colOff>18528</xdr:colOff>
      <xdr:row>17</xdr:row>
      <xdr:rowOff>125952</xdr:rowOff>
    </xdr:to>
    <xdr:sp macro="" textlink="">
      <xdr:nvSpPr>
        <xdr:cNvPr id="11" name="TextBox 24">
          <a:extLst>
            <a:ext uri="{FF2B5EF4-FFF2-40B4-BE49-F238E27FC236}">
              <a16:creationId xmlns:a16="http://schemas.microsoft.com/office/drawing/2014/main" id="{00000000-0008-0000-3900-00000B000000}"/>
            </a:ext>
          </a:extLst>
        </xdr:cNvPr>
        <xdr:cNvSpPr txBox="1">
          <a:spLocks noChangeArrowheads="1"/>
        </xdr:cNvSpPr>
      </xdr:nvSpPr>
      <xdr:spPr bwMode="auto">
        <a:xfrm>
          <a:off x="4528813" y="2828373"/>
          <a:ext cx="219531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/>
            <a:t>MYCN</a:t>
          </a:r>
          <a:endParaRPr lang="zh-CN" altLang="en-US" sz="1200"/>
        </a:p>
      </xdr:txBody>
    </xdr:sp>
    <xdr:clientData/>
  </xdr:twoCellAnchor>
  <xdr:twoCellAnchor editAs="oneCell">
    <xdr:from>
      <xdr:col>3</xdr:col>
      <xdr:colOff>435188</xdr:colOff>
      <xdr:row>6</xdr:row>
      <xdr:rowOff>38137</xdr:rowOff>
    </xdr:from>
    <xdr:to>
      <xdr:col>7</xdr:col>
      <xdr:colOff>261615</xdr:colOff>
      <xdr:row>9</xdr:row>
      <xdr:rowOff>133571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00000000-0008-0000-39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263988" y="1089697"/>
          <a:ext cx="2264827" cy="621214"/>
        </a:xfrm>
        <a:prstGeom prst="rect">
          <a:avLst/>
        </a:prstGeom>
      </xdr:spPr>
    </xdr:pic>
    <xdr:clientData/>
  </xdr:twoCellAnchor>
  <xdr:twoCellAnchor editAs="oneCell">
    <xdr:from>
      <xdr:col>3</xdr:col>
      <xdr:colOff>435188</xdr:colOff>
      <xdr:row>10</xdr:row>
      <xdr:rowOff>63279</xdr:rowOff>
    </xdr:from>
    <xdr:to>
      <xdr:col>7</xdr:col>
      <xdr:colOff>261615</xdr:colOff>
      <xdr:row>14</xdr:row>
      <xdr:rowOff>21526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00000000-0008-0000-39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263988" y="1815879"/>
          <a:ext cx="2264827" cy="659287"/>
        </a:xfrm>
        <a:prstGeom prst="rect">
          <a:avLst/>
        </a:prstGeom>
      </xdr:spPr>
    </xdr:pic>
    <xdr:clientData/>
  </xdr:twoCellAnchor>
  <xdr:twoCellAnchor editAs="oneCell">
    <xdr:from>
      <xdr:col>3</xdr:col>
      <xdr:colOff>435188</xdr:colOff>
      <xdr:row>19</xdr:row>
      <xdr:rowOff>128640</xdr:rowOff>
    </xdr:from>
    <xdr:to>
      <xdr:col>7</xdr:col>
      <xdr:colOff>261613</xdr:colOff>
      <xdr:row>23</xdr:row>
      <xdr:rowOff>113238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00000000-0008-0000-39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263988" y="3458580"/>
          <a:ext cx="2264825" cy="685638"/>
        </a:xfrm>
        <a:prstGeom prst="rect">
          <a:avLst/>
        </a:prstGeom>
      </xdr:spPr>
    </xdr:pic>
    <xdr:clientData/>
  </xdr:twoCellAnchor>
  <xdr:twoCellAnchor>
    <xdr:from>
      <xdr:col>7</xdr:col>
      <xdr:colOff>261615</xdr:colOff>
      <xdr:row>6</xdr:row>
      <xdr:rowOff>174535</xdr:rowOff>
    </xdr:from>
    <xdr:to>
      <xdr:col>11</xdr:col>
      <xdr:colOff>18530</xdr:colOff>
      <xdr:row>8</xdr:row>
      <xdr:rowOff>101014</xdr:rowOff>
    </xdr:to>
    <xdr:sp macro="" textlink="">
      <xdr:nvSpPr>
        <xdr:cNvPr id="15" name="TextBox 24">
          <a:extLst>
            <a:ext uri="{FF2B5EF4-FFF2-40B4-BE49-F238E27FC236}">
              <a16:creationId xmlns:a16="http://schemas.microsoft.com/office/drawing/2014/main" id="{00000000-0008-0000-3900-00000F000000}"/>
            </a:ext>
          </a:extLst>
        </xdr:cNvPr>
        <xdr:cNvSpPr txBox="1">
          <a:spLocks noChangeArrowheads="1"/>
        </xdr:cNvSpPr>
      </xdr:nvSpPr>
      <xdr:spPr bwMode="auto">
        <a:xfrm>
          <a:off x="4528815" y="1226095"/>
          <a:ext cx="219531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/>
            <a:t>MYCN</a:t>
          </a:r>
          <a:endParaRPr lang="zh-CN" altLang="en-US" sz="1200"/>
        </a:p>
      </xdr:txBody>
    </xdr:sp>
    <xdr:clientData/>
  </xdr:twoCellAnchor>
  <xdr:twoCellAnchor>
    <xdr:from>
      <xdr:col>7</xdr:col>
      <xdr:colOff>261614</xdr:colOff>
      <xdr:row>11</xdr:row>
      <xdr:rowOff>127836</xdr:rowOff>
    </xdr:from>
    <xdr:to>
      <xdr:col>11</xdr:col>
      <xdr:colOff>18529</xdr:colOff>
      <xdr:row>13</xdr:row>
      <xdr:rowOff>54315</xdr:rowOff>
    </xdr:to>
    <xdr:sp macro="" textlink="">
      <xdr:nvSpPr>
        <xdr:cNvPr id="16" name="TextBox 24">
          <a:extLst>
            <a:ext uri="{FF2B5EF4-FFF2-40B4-BE49-F238E27FC236}">
              <a16:creationId xmlns:a16="http://schemas.microsoft.com/office/drawing/2014/main" id="{00000000-0008-0000-3900-000010000000}"/>
            </a:ext>
          </a:extLst>
        </xdr:cNvPr>
        <xdr:cNvSpPr txBox="1">
          <a:spLocks noChangeArrowheads="1"/>
        </xdr:cNvSpPr>
      </xdr:nvSpPr>
      <xdr:spPr bwMode="auto">
        <a:xfrm>
          <a:off x="4528814" y="2055696"/>
          <a:ext cx="219531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/>
            <a:t>actin</a:t>
          </a:r>
          <a:endParaRPr lang="zh-CN" altLang="en-US" sz="1200"/>
        </a:p>
      </xdr:txBody>
    </xdr:sp>
    <xdr:clientData/>
  </xdr:twoCellAnchor>
  <xdr:twoCellAnchor>
    <xdr:from>
      <xdr:col>7</xdr:col>
      <xdr:colOff>261613</xdr:colOff>
      <xdr:row>20</xdr:row>
      <xdr:rowOff>157699</xdr:rowOff>
    </xdr:from>
    <xdr:to>
      <xdr:col>11</xdr:col>
      <xdr:colOff>88038</xdr:colOff>
      <xdr:row>22</xdr:row>
      <xdr:rowOff>84178</xdr:rowOff>
    </xdr:to>
    <xdr:sp macro="" textlink="">
      <xdr:nvSpPr>
        <xdr:cNvPr id="17" name="TextBox 24">
          <a:extLst>
            <a:ext uri="{FF2B5EF4-FFF2-40B4-BE49-F238E27FC236}">
              <a16:creationId xmlns:a16="http://schemas.microsoft.com/office/drawing/2014/main" id="{00000000-0008-0000-3900-000011000000}"/>
            </a:ext>
          </a:extLst>
        </xdr:cNvPr>
        <xdr:cNvSpPr txBox="1">
          <a:spLocks noChangeArrowheads="1"/>
        </xdr:cNvSpPr>
      </xdr:nvSpPr>
      <xdr:spPr bwMode="auto">
        <a:xfrm>
          <a:off x="4528813" y="3662899"/>
          <a:ext cx="226482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/>
            <a:t>actin</a:t>
          </a:r>
          <a:endParaRPr lang="zh-CN" altLang="en-US" sz="1200"/>
        </a:p>
      </xdr:txBody>
    </xdr:sp>
    <xdr:clientData/>
  </xdr:twoCellAnchor>
  <xdr:twoCellAnchor>
    <xdr:from>
      <xdr:col>2</xdr:col>
      <xdr:colOff>362889</xdr:colOff>
      <xdr:row>7</xdr:row>
      <xdr:rowOff>125843</xdr:rowOff>
    </xdr:from>
    <xdr:to>
      <xdr:col>4</xdr:col>
      <xdr:colOff>6507</xdr:colOff>
      <xdr:row>9</xdr:row>
      <xdr:rowOff>52322</xdr:rowOff>
    </xdr:to>
    <xdr:sp macro="" textlink="">
      <xdr:nvSpPr>
        <xdr:cNvPr id="18" name="文本框 19">
          <a:extLst>
            <a:ext uri="{FF2B5EF4-FFF2-40B4-BE49-F238E27FC236}">
              <a16:creationId xmlns:a16="http://schemas.microsoft.com/office/drawing/2014/main" id="{00000000-0008-0000-3900-000012000000}"/>
            </a:ext>
          </a:extLst>
        </xdr:cNvPr>
        <xdr:cNvSpPr txBox="1"/>
      </xdr:nvSpPr>
      <xdr:spPr>
        <a:xfrm>
          <a:off x="1582089" y="1352663"/>
          <a:ext cx="862818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346041</xdr:colOff>
      <xdr:row>8</xdr:row>
      <xdr:rowOff>93329</xdr:rowOff>
    </xdr:from>
    <xdr:to>
      <xdr:col>3</xdr:col>
      <xdr:colOff>454041</xdr:colOff>
      <xdr:row>8</xdr:row>
      <xdr:rowOff>93329</xdr:rowOff>
    </xdr:to>
    <xdr:cxnSp macro="">
      <xdr:nvCxnSpPr>
        <xdr:cNvPr id="19" name="直接连接符 18">
          <a:extLst>
            <a:ext uri="{FF2B5EF4-FFF2-40B4-BE49-F238E27FC236}">
              <a16:creationId xmlns:a16="http://schemas.microsoft.com/office/drawing/2014/main" id="{00000000-0008-0000-3900-000013000000}"/>
            </a:ext>
          </a:extLst>
        </xdr:cNvPr>
        <xdr:cNvCxnSpPr>
          <a:cxnSpLocks/>
        </xdr:cNvCxnSpPr>
      </xdr:nvCxnSpPr>
      <xdr:spPr>
        <a:xfrm>
          <a:off x="2174841" y="1495409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362889</xdr:colOff>
      <xdr:row>12</xdr:row>
      <xdr:rowOff>35762</xdr:rowOff>
    </xdr:from>
    <xdr:to>
      <xdr:col>4</xdr:col>
      <xdr:colOff>389185</xdr:colOff>
      <xdr:row>13</xdr:row>
      <xdr:rowOff>137501</xdr:rowOff>
    </xdr:to>
    <xdr:sp macro="" textlink="">
      <xdr:nvSpPr>
        <xdr:cNvPr id="20" name="文本框 21">
          <a:extLst>
            <a:ext uri="{FF2B5EF4-FFF2-40B4-BE49-F238E27FC236}">
              <a16:creationId xmlns:a16="http://schemas.microsoft.com/office/drawing/2014/main" id="{00000000-0008-0000-3900-000014000000}"/>
            </a:ext>
          </a:extLst>
        </xdr:cNvPr>
        <xdr:cNvSpPr txBox="1"/>
      </xdr:nvSpPr>
      <xdr:spPr>
        <a:xfrm>
          <a:off x="1582089" y="2138882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346041</xdr:colOff>
      <xdr:row>13</xdr:row>
      <xdr:rowOff>3248</xdr:rowOff>
    </xdr:from>
    <xdr:to>
      <xdr:col>3</xdr:col>
      <xdr:colOff>454041</xdr:colOff>
      <xdr:row>13</xdr:row>
      <xdr:rowOff>3248</xdr:rowOff>
    </xdr:to>
    <xdr:cxnSp macro="">
      <xdr:nvCxnSpPr>
        <xdr:cNvPr id="21" name="直接连接符 20">
          <a:extLst>
            <a:ext uri="{FF2B5EF4-FFF2-40B4-BE49-F238E27FC236}">
              <a16:creationId xmlns:a16="http://schemas.microsoft.com/office/drawing/2014/main" id="{00000000-0008-0000-3900-000015000000}"/>
            </a:ext>
          </a:extLst>
        </xdr:cNvPr>
        <xdr:cNvCxnSpPr>
          <a:cxnSpLocks/>
        </xdr:cNvCxnSpPr>
      </xdr:nvCxnSpPr>
      <xdr:spPr>
        <a:xfrm>
          <a:off x="2174841" y="2281628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362889</xdr:colOff>
      <xdr:row>17</xdr:row>
      <xdr:rowOff>19057</xdr:rowOff>
    </xdr:from>
    <xdr:to>
      <xdr:col>4</xdr:col>
      <xdr:colOff>389185</xdr:colOff>
      <xdr:row>18</xdr:row>
      <xdr:rowOff>120796</xdr:rowOff>
    </xdr:to>
    <xdr:sp macro="" textlink="">
      <xdr:nvSpPr>
        <xdr:cNvPr id="22" name="文本框 23">
          <a:extLst>
            <a:ext uri="{FF2B5EF4-FFF2-40B4-BE49-F238E27FC236}">
              <a16:creationId xmlns:a16="http://schemas.microsoft.com/office/drawing/2014/main" id="{00000000-0008-0000-3900-000016000000}"/>
            </a:ext>
          </a:extLst>
        </xdr:cNvPr>
        <xdr:cNvSpPr txBox="1"/>
      </xdr:nvSpPr>
      <xdr:spPr>
        <a:xfrm>
          <a:off x="1582089" y="2998477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346041</xdr:colOff>
      <xdr:row>17</xdr:row>
      <xdr:rowOff>161803</xdr:rowOff>
    </xdr:from>
    <xdr:to>
      <xdr:col>3</xdr:col>
      <xdr:colOff>454041</xdr:colOff>
      <xdr:row>17</xdr:row>
      <xdr:rowOff>161803</xdr:rowOff>
    </xdr:to>
    <xdr:cxnSp macro="">
      <xdr:nvCxnSpPr>
        <xdr:cNvPr id="23" name="直接连接符 22">
          <a:extLst>
            <a:ext uri="{FF2B5EF4-FFF2-40B4-BE49-F238E27FC236}">
              <a16:creationId xmlns:a16="http://schemas.microsoft.com/office/drawing/2014/main" id="{00000000-0008-0000-3900-000017000000}"/>
            </a:ext>
          </a:extLst>
        </xdr:cNvPr>
        <xdr:cNvCxnSpPr>
          <a:cxnSpLocks/>
        </xdr:cNvCxnSpPr>
      </xdr:nvCxnSpPr>
      <xdr:spPr>
        <a:xfrm>
          <a:off x="2174841" y="3141223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362889</xdr:colOff>
      <xdr:row>21</xdr:row>
      <xdr:rowOff>80025</xdr:rowOff>
    </xdr:from>
    <xdr:to>
      <xdr:col>4</xdr:col>
      <xdr:colOff>389185</xdr:colOff>
      <xdr:row>23</xdr:row>
      <xdr:rowOff>6504</xdr:rowOff>
    </xdr:to>
    <xdr:sp macro="" textlink="">
      <xdr:nvSpPr>
        <xdr:cNvPr id="24" name="文本框 25">
          <a:extLst>
            <a:ext uri="{FF2B5EF4-FFF2-40B4-BE49-F238E27FC236}">
              <a16:creationId xmlns:a16="http://schemas.microsoft.com/office/drawing/2014/main" id="{00000000-0008-0000-3900-000018000000}"/>
            </a:ext>
          </a:extLst>
        </xdr:cNvPr>
        <xdr:cNvSpPr txBox="1"/>
      </xdr:nvSpPr>
      <xdr:spPr>
        <a:xfrm>
          <a:off x="1582089" y="3760485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346041</xdr:colOff>
      <xdr:row>22</xdr:row>
      <xdr:rowOff>47511</xdr:rowOff>
    </xdr:from>
    <xdr:to>
      <xdr:col>3</xdr:col>
      <xdr:colOff>454041</xdr:colOff>
      <xdr:row>22</xdr:row>
      <xdr:rowOff>47511</xdr:rowOff>
    </xdr:to>
    <xdr:cxnSp macro="">
      <xdr:nvCxnSpPr>
        <xdr:cNvPr id="25" name="直接连接符 24">
          <a:extLst>
            <a:ext uri="{FF2B5EF4-FFF2-40B4-BE49-F238E27FC236}">
              <a16:creationId xmlns:a16="http://schemas.microsoft.com/office/drawing/2014/main" id="{00000000-0008-0000-3900-000019000000}"/>
            </a:ext>
          </a:extLst>
        </xdr:cNvPr>
        <xdr:cNvCxnSpPr>
          <a:cxnSpLocks/>
        </xdr:cNvCxnSpPr>
      </xdr:nvCxnSpPr>
      <xdr:spPr>
        <a:xfrm>
          <a:off x="2174841" y="3903231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338889</xdr:colOff>
      <xdr:row>9</xdr:row>
      <xdr:rowOff>101351</xdr:rowOff>
    </xdr:from>
    <xdr:to>
      <xdr:col>5</xdr:col>
      <xdr:colOff>546781</xdr:colOff>
      <xdr:row>13</xdr:row>
      <xdr:rowOff>105751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21FB6AEA-25FE-4781-B352-418F655FD2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48489" y="1678691"/>
          <a:ext cx="2646292" cy="70544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527888</xdr:colOff>
      <xdr:row>7</xdr:row>
      <xdr:rowOff>125192</xdr:rowOff>
    </xdr:from>
    <xdr:to>
      <xdr:col>1</xdr:col>
      <xdr:colOff>536081</xdr:colOff>
      <xdr:row>9</xdr:row>
      <xdr:rowOff>51671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99689E0F-7CAB-46AE-9126-48B928CDA39F}"/>
            </a:ext>
          </a:extLst>
        </xdr:cNvPr>
        <xdr:cNvSpPr txBox="1">
          <a:spLocks noChangeArrowheads="1"/>
        </xdr:cNvSpPr>
      </xdr:nvSpPr>
      <xdr:spPr bwMode="auto">
        <a:xfrm>
          <a:off x="527888" y="1352012"/>
          <a:ext cx="617793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>
              <a:cs typeface="Arial" panose="020B0604020202020204" pitchFamily="34" charset="0"/>
            </a:rPr>
            <a:t>CHX</a:t>
          </a:r>
          <a:endParaRPr lang="zh-CN" altLang="en-US" sz="1200"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119273</xdr:colOff>
      <xdr:row>6</xdr:row>
      <xdr:rowOff>2577</xdr:rowOff>
    </xdr:from>
    <xdr:to>
      <xdr:col>2</xdr:col>
      <xdr:colOff>278279</xdr:colOff>
      <xdr:row>7</xdr:row>
      <xdr:rowOff>104316</xdr:rowOff>
    </xdr:to>
    <xdr:sp macro="" textlink="">
      <xdr:nvSpPr>
        <xdr:cNvPr id="4" name="TextBox 5">
          <a:extLst>
            <a:ext uri="{FF2B5EF4-FFF2-40B4-BE49-F238E27FC236}">
              <a16:creationId xmlns:a16="http://schemas.microsoft.com/office/drawing/2014/main" id="{29A4046A-B66A-47BE-AC86-35BD0995606C}"/>
            </a:ext>
          </a:extLst>
        </xdr:cNvPr>
        <xdr:cNvSpPr txBox="1">
          <a:spLocks noChangeArrowheads="1"/>
        </xdr:cNvSpPr>
      </xdr:nvSpPr>
      <xdr:spPr bwMode="auto">
        <a:xfrm>
          <a:off x="119273" y="1054137"/>
          <a:ext cx="1378206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>
              <a:cs typeface="Arial" panose="020B0604020202020204" pitchFamily="34" charset="0"/>
            </a:rPr>
            <a:t>Flag-EZH2</a:t>
          </a:r>
          <a:endParaRPr lang="zh-CN" altLang="en-US" sz="1200"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229631</xdr:colOff>
      <xdr:row>3</xdr:row>
      <xdr:rowOff>21659</xdr:rowOff>
    </xdr:from>
    <xdr:to>
      <xdr:col>2</xdr:col>
      <xdr:colOff>109595</xdr:colOff>
      <xdr:row>4</xdr:row>
      <xdr:rowOff>123398</xdr:rowOff>
    </xdr:to>
    <xdr:sp macro="" textlink="">
      <xdr:nvSpPr>
        <xdr:cNvPr id="5" name="TextBox 6">
          <a:extLst>
            <a:ext uri="{FF2B5EF4-FFF2-40B4-BE49-F238E27FC236}">
              <a16:creationId xmlns:a16="http://schemas.microsoft.com/office/drawing/2014/main" id="{FC0EC177-FAD1-4D31-BD8D-66EDC8158D20}"/>
            </a:ext>
          </a:extLst>
        </xdr:cNvPr>
        <xdr:cNvSpPr txBox="1">
          <a:spLocks noChangeArrowheads="1"/>
        </xdr:cNvSpPr>
      </xdr:nvSpPr>
      <xdr:spPr bwMode="auto">
        <a:xfrm>
          <a:off x="229631" y="547439"/>
          <a:ext cx="1099164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>
              <a:cs typeface="Arial" panose="020B0604020202020204" pitchFamily="34" charset="0"/>
            </a:rPr>
            <a:t>HA-MYC</a:t>
          </a:r>
          <a:endParaRPr lang="zh-CN" altLang="en-US" sz="1200"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4</xdr:row>
      <xdr:rowOff>88741</xdr:rowOff>
    </xdr:from>
    <xdr:to>
      <xdr:col>1</xdr:col>
      <xdr:colOff>531403</xdr:colOff>
      <xdr:row>6</xdr:row>
      <xdr:rowOff>15220</xdr:rowOff>
    </xdr:to>
    <xdr:sp macro="" textlink="">
      <xdr:nvSpPr>
        <xdr:cNvPr id="6" name="TextBox 7">
          <a:extLst>
            <a:ext uri="{FF2B5EF4-FFF2-40B4-BE49-F238E27FC236}">
              <a16:creationId xmlns:a16="http://schemas.microsoft.com/office/drawing/2014/main" id="{525EF283-17B7-4367-A908-A7F6DCA72476}"/>
            </a:ext>
          </a:extLst>
        </xdr:cNvPr>
        <xdr:cNvSpPr txBox="1">
          <a:spLocks noChangeArrowheads="1"/>
        </xdr:cNvSpPr>
      </xdr:nvSpPr>
      <xdr:spPr bwMode="auto">
        <a:xfrm>
          <a:off x="0" y="789781"/>
          <a:ext cx="1141003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>
              <a:cs typeface="Arial" panose="020B0604020202020204" pitchFamily="34" charset="0"/>
            </a:rPr>
            <a:t>myc-FBW7</a:t>
          </a: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</a:t>
          </a:r>
          <a:endParaRPr lang="zh-CN" altLang="en-US" sz="1200">
            <a:latin typeface="Symbol" panose="05050102010706020507" pitchFamily="18" charset="2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340187</xdr:colOff>
      <xdr:row>3</xdr:row>
      <xdr:rowOff>0</xdr:rowOff>
    </xdr:from>
    <xdr:to>
      <xdr:col>6</xdr:col>
      <xdr:colOff>167180</xdr:colOff>
      <xdr:row>4</xdr:row>
      <xdr:rowOff>101739</xdr:rowOff>
    </xdr:to>
    <xdr:sp macro="" textlink="">
      <xdr:nvSpPr>
        <xdr:cNvPr id="7" name="TextBox 8">
          <a:extLst>
            <a:ext uri="{FF2B5EF4-FFF2-40B4-BE49-F238E27FC236}">
              <a16:creationId xmlns:a16="http://schemas.microsoft.com/office/drawing/2014/main" id="{6FE14C5C-172C-4CCD-A27C-97330D1D6946}"/>
            </a:ext>
          </a:extLst>
        </xdr:cNvPr>
        <xdr:cNvSpPr txBox="1">
          <a:spLocks noChangeArrowheads="1"/>
        </xdr:cNvSpPr>
      </xdr:nvSpPr>
      <xdr:spPr bwMode="auto">
        <a:xfrm>
          <a:off x="949787" y="525780"/>
          <a:ext cx="2874993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>
              <a:cs typeface="Arial" panose="020B0604020202020204" pitchFamily="34" charset="0"/>
            </a:rPr>
            <a:t>  +    +    +     +     +     +    +     +</a:t>
          </a:r>
          <a:endParaRPr lang="zh-CN" altLang="en-US" sz="1200"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340187</xdr:colOff>
      <xdr:row>4</xdr:row>
      <xdr:rowOff>86518</xdr:rowOff>
    </xdr:from>
    <xdr:to>
      <xdr:col>6</xdr:col>
      <xdr:colOff>167180</xdr:colOff>
      <xdr:row>6</xdr:row>
      <xdr:rowOff>12997</xdr:rowOff>
    </xdr:to>
    <xdr:sp macro="" textlink="">
      <xdr:nvSpPr>
        <xdr:cNvPr id="8" name="TextBox 9">
          <a:extLst>
            <a:ext uri="{FF2B5EF4-FFF2-40B4-BE49-F238E27FC236}">
              <a16:creationId xmlns:a16="http://schemas.microsoft.com/office/drawing/2014/main" id="{656CF946-EC80-403E-A29A-8B78B1478675}"/>
            </a:ext>
          </a:extLst>
        </xdr:cNvPr>
        <xdr:cNvSpPr txBox="1">
          <a:spLocks noChangeArrowheads="1"/>
        </xdr:cNvSpPr>
      </xdr:nvSpPr>
      <xdr:spPr bwMode="auto">
        <a:xfrm>
          <a:off x="949787" y="787558"/>
          <a:ext cx="2874993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>
              <a:cs typeface="Arial" panose="020B0604020202020204" pitchFamily="34" charset="0"/>
            </a:rPr>
            <a:t>  +    +    +     +     +     +    +     +</a:t>
          </a:r>
          <a:endParaRPr lang="zh-CN" altLang="en-US" sz="1200"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340187</xdr:colOff>
      <xdr:row>5</xdr:row>
      <xdr:rowOff>165883</xdr:rowOff>
    </xdr:from>
    <xdr:to>
      <xdr:col>5</xdr:col>
      <xdr:colOff>546781</xdr:colOff>
      <xdr:row>7</xdr:row>
      <xdr:rowOff>92362</xdr:rowOff>
    </xdr:to>
    <xdr:sp macro="" textlink="">
      <xdr:nvSpPr>
        <xdr:cNvPr id="9" name="TextBox 10">
          <a:extLst>
            <a:ext uri="{FF2B5EF4-FFF2-40B4-BE49-F238E27FC236}">
              <a16:creationId xmlns:a16="http://schemas.microsoft.com/office/drawing/2014/main" id="{12D46370-4C51-4CEA-8F48-A52C6D794FE9}"/>
            </a:ext>
          </a:extLst>
        </xdr:cNvPr>
        <xdr:cNvSpPr txBox="1">
          <a:spLocks noChangeArrowheads="1"/>
        </xdr:cNvSpPr>
      </xdr:nvSpPr>
      <xdr:spPr bwMode="auto">
        <a:xfrm>
          <a:off x="949787" y="1042183"/>
          <a:ext cx="2644994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>
              <a:cs typeface="Arial" panose="020B0604020202020204" pitchFamily="34" charset="0"/>
            </a:rPr>
            <a:t> —   —   —   —    +     +    +     +</a:t>
          </a:r>
          <a:endParaRPr lang="zh-CN" altLang="en-US" sz="1200"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338888</xdr:colOff>
      <xdr:row>7</xdr:row>
      <xdr:rowOff>125191</xdr:rowOff>
    </xdr:from>
    <xdr:to>
      <xdr:col>6</xdr:col>
      <xdr:colOff>280881</xdr:colOff>
      <xdr:row>9</xdr:row>
      <xdr:rowOff>51670</xdr:rowOff>
    </xdr:to>
    <xdr:sp macro="" textlink="">
      <xdr:nvSpPr>
        <xdr:cNvPr id="10" name="TextBox 11">
          <a:extLst>
            <a:ext uri="{FF2B5EF4-FFF2-40B4-BE49-F238E27FC236}">
              <a16:creationId xmlns:a16="http://schemas.microsoft.com/office/drawing/2014/main" id="{57205C10-C6D8-4142-ADBE-DA8BBC7B7E4C}"/>
            </a:ext>
          </a:extLst>
        </xdr:cNvPr>
        <xdr:cNvSpPr txBox="1">
          <a:spLocks noChangeArrowheads="1"/>
        </xdr:cNvSpPr>
      </xdr:nvSpPr>
      <xdr:spPr bwMode="auto">
        <a:xfrm>
          <a:off x="948488" y="1352011"/>
          <a:ext cx="2989993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>
              <a:cs typeface="Arial" panose="020B0604020202020204" pitchFamily="34" charset="0"/>
            </a:rPr>
            <a:t>  0    20   40   60   0    20  40   60</a:t>
          </a:r>
          <a:endParaRPr lang="zh-CN" altLang="en-US" sz="1200"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184078</xdr:colOff>
      <xdr:row>7</xdr:row>
      <xdr:rowOff>104312</xdr:rowOff>
    </xdr:from>
    <xdr:to>
      <xdr:col>6</xdr:col>
      <xdr:colOff>497073</xdr:colOff>
      <xdr:row>9</xdr:row>
      <xdr:rowOff>30791</xdr:rowOff>
    </xdr:to>
    <xdr:sp macro="" textlink="">
      <xdr:nvSpPr>
        <xdr:cNvPr id="11" name="TextBox 12">
          <a:extLst>
            <a:ext uri="{FF2B5EF4-FFF2-40B4-BE49-F238E27FC236}">
              <a16:creationId xmlns:a16="http://schemas.microsoft.com/office/drawing/2014/main" id="{73D60B2F-8A8C-4465-8CA9-6E0CC1AC6F5F}"/>
            </a:ext>
          </a:extLst>
        </xdr:cNvPr>
        <xdr:cNvSpPr txBox="1">
          <a:spLocks noChangeArrowheads="1"/>
        </xdr:cNvSpPr>
      </xdr:nvSpPr>
      <xdr:spPr bwMode="auto">
        <a:xfrm>
          <a:off x="3232078" y="1331132"/>
          <a:ext cx="92259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>
              <a:cs typeface="Arial" panose="020B0604020202020204" pitchFamily="34" charset="0"/>
            </a:rPr>
            <a:t>min</a:t>
          </a:r>
          <a:endParaRPr lang="zh-CN" altLang="en-US" sz="1200"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537653</xdr:colOff>
      <xdr:row>10</xdr:row>
      <xdr:rowOff>127759</xdr:rowOff>
    </xdr:from>
    <xdr:to>
      <xdr:col>8</xdr:col>
      <xdr:colOff>93167</xdr:colOff>
      <xdr:row>12</xdr:row>
      <xdr:rowOff>54238</xdr:rowOff>
    </xdr:to>
    <xdr:sp macro="" textlink="">
      <xdr:nvSpPr>
        <xdr:cNvPr id="12" name="TextBox 13">
          <a:extLst>
            <a:ext uri="{FF2B5EF4-FFF2-40B4-BE49-F238E27FC236}">
              <a16:creationId xmlns:a16="http://schemas.microsoft.com/office/drawing/2014/main" id="{050E2CC8-40B3-4CCA-9921-1180B2DD5CA1}"/>
            </a:ext>
          </a:extLst>
        </xdr:cNvPr>
        <xdr:cNvSpPr txBox="1">
          <a:spLocks noChangeArrowheads="1"/>
        </xdr:cNvSpPr>
      </xdr:nvSpPr>
      <xdr:spPr bwMode="auto">
        <a:xfrm>
          <a:off x="3585653" y="1880359"/>
          <a:ext cx="1384314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cs typeface="Arial" panose="020B0604020202020204" pitchFamily="34" charset="0"/>
            </a:rPr>
            <a:t>HA-MYC</a:t>
          </a:r>
          <a:endParaRPr lang="zh-CN" altLang="en-US" sz="1200"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549069</xdr:colOff>
      <xdr:row>22</xdr:row>
      <xdr:rowOff>111871</xdr:rowOff>
    </xdr:from>
    <xdr:to>
      <xdr:col>7</xdr:col>
      <xdr:colOff>135795</xdr:colOff>
      <xdr:row>24</xdr:row>
      <xdr:rowOff>38350</xdr:rowOff>
    </xdr:to>
    <xdr:sp macro="" textlink="">
      <xdr:nvSpPr>
        <xdr:cNvPr id="13" name="TextBox 18">
          <a:extLst>
            <a:ext uri="{FF2B5EF4-FFF2-40B4-BE49-F238E27FC236}">
              <a16:creationId xmlns:a16="http://schemas.microsoft.com/office/drawing/2014/main" id="{F4B30A95-0254-4598-BF46-EA67E6209B35}"/>
            </a:ext>
          </a:extLst>
        </xdr:cNvPr>
        <xdr:cNvSpPr txBox="1"/>
      </xdr:nvSpPr>
      <xdr:spPr bwMode="auto">
        <a:xfrm>
          <a:off x="3597069" y="3967591"/>
          <a:ext cx="80592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latin typeface="Arial" panose="020B0604020202020204" pitchFamily="34" charset="0"/>
              <a:ea typeface="宋体" panose="02010600030101010101" pitchFamily="2" charset="-122"/>
              <a:cs typeface="Arial" panose="020B0604020202020204" pitchFamily="34" charset="0"/>
            </a:rPr>
            <a:t>a</a:t>
          </a:r>
          <a:r>
            <a:rPr lang="en-US" altLang="zh-CN" sz="1200">
              <a:latin typeface="Arial" panose="020B0604020202020204" pitchFamily="34" charset="0"/>
              <a:ea typeface="Arial Unicode MS" panose="020B0604020202020204" charset="-122"/>
              <a:cs typeface="Arial" panose="020B0604020202020204" pitchFamily="34" charset="0"/>
            </a:rPr>
            <a:t>ctin</a:t>
          </a:r>
          <a:endParaRPr lang="zh-CN" altLang="en-US" sz="1200">
            <a:latin typeface="Arial" panose="020B0604020202020204" pitchFamily="34" charset="0"/>
            <a:ea typeface="Arial Unicode MS" panose="020B0604020202020204" charset="-122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537653</xdr:colOff>
      <xdr:row>18</xdr:row>
      <xdr:rowOff>73950</xdr:rowOff>
    </xdr:from>
    <xdr:to>
      <xdr:col>8</xdr:col>
      <xdr:colOff>128093</xdr:colOff>
      <xdr:row>20</xdr:row>
      <xdr:rowOff>429</xdr:rowOff>
    </xdr:to>
    <xdr:sp macro="" textlink="">
      <xdr:nvSpPr>
        <xdr:cNvPr id="14" name="TextBox 19">
          <a:extLst>
            <a:ext uri="{FF2B5EF4-FFF2-40B4-BE49-F238E27FC236}">
              <a16:creationId xmlns:a16="http://schemas.microsoft.com/office/drawing/2014/main" id="{18AB93BE-7CF6-4CDB-8357-E6683AD7831D}"/>
            </a:ext>
          </a:extLst>
        </xdr:cNvPr>
        <xdr:cNvSpPr txBox="1"/>
      </xdr:nvSpPr>
      <xdr:spPr bwMode="auto">
        <a:xfrm>
          <a:off x="3585653" y="3228630"/>
          <a:ext cx="1419240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latin typeface="Arial" panose="020B0604020202020204" pitchFamily="34" charset="0"/>
              <a:ea typeface="Arial Unicode MS" panose="020B0604020202020204" charset="-122"/>
              <a:cs typeface="Arial" panose="020B0604020202020204" pitchFamily="34" charset="0"/>
            </a:rPr>
            <a:t>Flag-EZH2</a:t>
          </a:r>
          <a:endParaRPr lang="zh-CN" altLang="en-US" sz="1200">
            <a:latin typeface="Arial" panose="020B0604020202020204" pitchFamily="34" charset="0"/>
            <a:ea typeface="Arial Unicode MS" panose="020B0604020202020204" charset="-122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338888</xdr:colOff>
      <xdr:row>21</xdr:row>
      <xdr:rowOff>172349</xdr:rowOff>
    </xdr:from>
    <xdr:to>
      <xdr:col>5</xdr:col>
      <xdr:colOff>546780</xdr:colOff>
      <xdr:row>25</xdr:row>
      <xdr:rowOff>129550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AD90B22E-AC71-49E5-B564-2D48B0913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48488" y="3852809"/>
          <a:ext cx="2646292" cy="658241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242317</xdr:colOff>
      <xdr:row>11</xdr:row>
      <xdr:rowOff>135330</xdr:rowOff>
    </xdr:from>
    <xdr:to>
      <xdr:col>2</xdr:col>
      <xdr:colOff>268613</xdr:colOff>
      <xdr:row>13</xdr:row>
      <xdr:rowOff>61809</xdr:rowOff>
    </xdr:to>
    <xdr:sp macro="" textlink="">
      <xdr:nvSpPr>
        <xdr:cNvPr id="16" name="文本框 17">
          <a:extLst>
            <a:ext uri="{FF2B5EF4-FFF2-40B4-BE49-F238E27FC236}">
              <a16:creationId xmlns:a16="http://schemas.microsoft.com/office/drawing/2014/main" id="{2EAAC0E3-16C6-43B5-ADBE-E4F074396951}"/>
            </a:ext>
          </a:extLst>
        </xdr:cNvPr>
        <xdr:cNvSpPr txBox="1"/>
      </xdr:nvSpPr>
      <xdr:spPr>
        <a:xfrm>
          <a:off x="242317" y="2063190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241732</xdr:colOff>
      <xdr:row>12</xdr:row>
      <xdr:rowOff>102816</xdr:rowOff>
    </xdr:from>
    <xdr:to>
      <xdr:col>1</xdr:col>
      <xdr:colOff>349732</xdr:colOff>
      <xdr:row>12</xdr:row>
      <xdr:rowOff>102816</xdr:rowOff>
    </xdr:to>
    <xdr:cxnSp macro="">
      <xdr:nvCxnSpPr>
        <xdr:cNvPr id="17" name="直接连接符 16">
          <a:extLst>
            <a:ext uri="{FF2B5EF4-FFF2-40B4-BE49-F238E27FC236}">
              <a16:creationId xmlns:a16="http://schemas.microsoft.com/office/drawing/2014/main" id="{710BF386-83FD-43CA-8180-CEE95F634996}"/>
            </a:ext>
          </a:extLst>
        </xdr:cNvPr>
        <xdr:cNvCxnSpPr/>
      </xdr:nvCxnSpPr>
      <xdr:spPr>
        <a:xfrm>
          <a:off x="851332" y="2205936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166196</xdr:colOff>
      <xdr:row>15</xdr:row>
      <xdr:rowOff>43337</xdr:rowOff>
    </xdr:from>
    <xdr:to>
      <xdr:col>2</xdr:col>
      <xdr:colOff>192492</xdr:colOff>
      <xdr:row>16</xdr:row>
      <xdr:rowOff>145076</xdr:rowOff>
    </xdr:to>
    <xdr:sp macro="" textlink="">
      <xdr:nvSpPr>
        <xdr:cNvPr id="18" name="文本框 19">
          <a:extLst>
            <a:ext uri="{FF2B5EF4-FFF2-40B4-BE49-F238E27FC236}">
              <a16:creationId xmlns:a16="http://schemas.microsoft.com/office/drawing/2014/main" id="{10B8E814-155D-493B-B87A-AEC8CE9DDD1F}"/>
            </a:ext>
          </a:extLst>
        </xdr:cNvPr>
        <xdr:cNvSpPr txBox="1"/>
      </xdr:nvSpPr>
      <xdr:spPr>
        <a:xfrm>
          <a:off x="166196" y="2672237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230526</xdr:colOff>
      <xdr:row>16</xdr:row>
      <xdr:rowOff>10823</xdr:rowOff>
    </xdr:from>
    <xdr:to>
      <xdr:col>1</xdr:col>
      <xdr:colOff>338526</xdr:colOff>
      <xdr:row>16</xdr:row>
      <xdr:rowOff>10823</xdr:rowOff>
    </xdr:to>
    <xdr:cxnSp macro="">
      <xdr:nvCxnSpPr>
        <xdr:cNvPr id="19" name="直接连接符 18">
          <a:extLst>
            <a:ext uri="{FF2B5EF4-FFF2-40B4-BE49-F238E27FC236}">
              <a16:creationId xmlns:a16="http://schemas.microsoft.com/office/drawing/2014/main" id="{7B8BE2E6-25FF-4F08-8778-98208B390EE0}"/>
            </a:ext>
          </a:extLst>
        </xdr:cNvPr>
        <xdr:cNvCxnSpPr/>
      </xdr:nvCxnSpPr>
      <xdr:spPr>
        <a:xfrm>
          <a:off x="840126" y="2814983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219536</xdr:colOff>
      <xdr:row>23</xdr:row>
      <xdr:rowOff>102542</xdr:rowOff>
    </xdr:from>
    <xdr:to>
      <xdr:col>2</xdr:col>
      <xdr:colOff>245832</xdr:colOff>
      <xdr:row>25</xdr:row>
      <xdr:rowOff>29021</xdr:rowOff>
    </xdr:to>
    <xdr:sp macro="" textlink="">
      <xdr:nvSpPr>
        <xdr:cNvPr id="20" name="文本框 21">
          <a:extLst>
            <a:ext uri="{FF2B5EF4-FFF2-40B4-BE49-F238E27FC236}">
              <a16:creationId xmlns:a16="http://schemas.microsoft.com/office/drawing/2014/main" id="{423F8182-4A70-4FDE-8FFE-767F506DC98F}"/>
            </a:ext>
          </a:extLst>
        </xdr:cNvPr>
        <xdr:cNvSpPr txBox="1"/>
      </xdr:nvSpPr>
      <xdr:spPr>
        <a:xfrm>
          <a:off x="219536" y="4133522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37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230526</xdr:colOff>
      <xdr:row>24</xdr:row>
      <xdr:rowOff>70028</xdr:rowOff>
    </xdr:from>
    <xdr:to>
      <xdr:col>1</xdr:col>
      <xdr:colOff>338526</xdr:colOff>
      <xdr:row>24</xdr:row>
      <xdr:rowOff>70028</xdr:rowOff>
    </xdr:to>
    <xdr:cxnSp macro="">
      <xdr:nvCxnSpPr>
        <xdr:cNvPr id="21" name="直接连接符 20">
          <a:extLst>
            <a:ext uri="{FF2B5EF4-FFF2-40B4-BE49-F238E27FC236}">
              <a16:creationId xmlns:a16="http://schemas.microsoft.com/office/drawing/2014/main" id="{578C9FEE-4DE4-441B-8904-6D0DCAB7F87B}"/>
            </a:ext>
          </a:extLst>
        </xdr:cNvPr>
        <xdr:cNvCxnSpPr/>
      </xdr:nvCxnSpPr>
      <xdr:spPr>
        <a:xfrm>
          <a:off x="840126" y="4276268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338888</xdr:colOff>
      <xdr:row>14</xdr:row>
      <xdr:rowOff>32505</xdr:rowOff>
    </xdr:from>
    <xdr:to>
      <xdr:col>5</xdr:col>
      <xdr:colOff>537654</xdr:colOff>
      <xdr:row>17</xdr:row>
      <xdr:rowOff>66003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09498620-ED7D-41AD-A4BE-EB47B1B3C7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48488" y="2486145"/>
          <a:ext cx="2637166" cy="559278"/>
        </a:xfrm>
        <a:prstGeom prst="rect">
          <a:avLst/>
        </a:prstGeom>
      </xdr:spPr>
    </xdr:pic>
    <xdr:clientData/>
  </xdr:twoCellAnchor>
  <xdr:twoCellAnchor editAs="oneCell">
    <xdr:from>
      <xdr:col>1</xdr:col>
      <xdr:colOff>338888</xdr:colOff>
      <xdr:row>18</xdr:row>
      <xdr:rowOff>30535</xdr:rowOff>
    </xdr:from>
    <xdr:to>
      <xdr:col>5</xdr:col>
      <xdr:colOff>546780</xdr:colOff>
      <xdr:row>21</xdr:row>
      <xdr:rowOff>38989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4C9213CC-E859-488B-9671-47A5F246C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48488" y="3185215"/>
          <a:ext cx="2646292" cy="534234"/>
        </a:xfrm>
        <a:prstGeom prst="rect">
          <a:avLst/>
        </a:prstGeom>
      </xdr:spPr>
    </xdr:pic>
    <xdr:clientData/>
  </xdr:twoCellAnchor>
  <xdr:twoCellAnchor>
    <xdr:from>
      <xdr:col>0</xdr:col>
      <xdr:colOff>227156</xdr:colOff>
      <xdr:row>19</xdr:row>
      <xdr:rowOff>72017</xdr:rowOff>
    </xdr:from>
    <xdr:to>
      <xdr:col>2</xdr:col>
      <xdr:colOff>253452</xdr:colOff>
      <xdr:row>20</xdr:row>
      <xdr:rowOff>173756</xdr:rowOff>
    </xdr:to>
    <xdr:sp macro="" textlink="">
      <xdr:nvSpPr>
        <xdr:cNvPr id="24" name="文本框 25">
          <a:extLst>
            <a:ext uri="{FF2B5EF4-FFF2-40B4-BE49-F238E27FC236}">
              <a16:creationId xmlns:a16="http://schemas.microsoft.com/office/drawing/2014/main" id="{8B91AA96-6AB0-4CAE-9006-D679019D5510}"/>
            </a:ext>
          </a:extLst>
        </xdr:cNvPr>
        <xdr:cNvSpPr txBox="1"/>
      </xdr:nvSpPr>
      <xdr:spPr>
        <a:xfrm>
          <a:off x="227156" y="3401957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230526</xdr:colOff>
      <xdr:row>20</xdr:row>
      <xdr:rowOff>39503</xdr:rowOff>
    </xdr:from>
    <xdr:to>
      <xdr:col>1</xdr:col>
      <xdr:colOff>338526</xdr:colOff>
      <xdr:row>20</xdr:row>
      <xdr:rowOff>39503</xdr:rowOff>
    </xdr:to>
    <xdr:cxnSp macro="">
      <xdr:nvCxnSpPr>
        <xdr:cNvPr id="25" name="直接连接符 24">
          <a:extLst>
            <a:ext uri="{FF2B5EF4-FFF2-40B4-BE49-F238E27FC236}">
              <a16:creationId xmlns:a16="http://schemas.microsoft.com/office/drawing/2014/main" id="{C715DC7D-A678-47E5-A2A6-F924286070D5}"/>
            </a:ext>
          </a:extLst>
        </xdr:cNvPr>
        <xdr:cNvCxnSpPr/>
      </xdr:nvCxnSpPr>
      <xdr:spPr>
        <a:xfrm>
          <a:off x="840126" y="3544703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520190</xdr:colOff>
      <xdr:row>14</xdr:row>
      <xdr:rowOff>127358</xdr:rowOff>
    </xdr:from>
    <xdr:to>
      <xdr:col>8</xdr:col>
      <xdr:colOff>110630</xdr:colOff>
      <xdr:row>16</xdr:row>
      <xdr:rowOff>53837</xdr:rowOff>
    </xdr:to>
    <xdr:sp macro="" textlink="">
      <xdr:nvSpPr>
        <xdr:cNvPr id="26" name="TextBox 19">
          <a:extLst>
            <a:ext uri="{FF2B5EF4-FFF2-40B4-BE49-F238E27FC236}">
              <a16:creationId xmlns:a16="http://schemas.microsoft.com/office/drawing/2014/main" id="{FFBC88AF-5080-4777-A894-245590394984}"/>
            </a:ext>
          </a:extLst>
        </xdr:cNvPr>
        <xdr:cNvSpPr txBox="1"/>
      </xdr:nvSpPr>
      <xdr:spPr bwMode="auto">
        <a:xfrm>
          <a:off x="3568190" y="2580998"/>
          <a:ext cx="1419240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>
              <a:latin typeface="Arial" panose="020B0604020202020204" pitchFamily="34" charset="0"/>
              <a:ea typeface="Arial Unicode MS" panose="020B0604020202020204" charset="-122"/>
              <a:cs typeface="Arial" panose="020B0604020202020204" pitchFamily="34" charset="0"/>
            </a:rPr>
            <a:t>myc-FBW7</a:t>
          </a:r>
          <a:r>
            <a:rPr lang="en-US" altLang="zh-CN" sz="1200">
              <a:latin typeface="Symbol" panose="05050102010706020507" pitchFamily="18" charset="2"/>
              <a:ea typeface="Arial Unicode MS" panose="020B0604020202020204" charset="-122"/>
              <a:cs typeface="Arial" panose="020B0604020202020204" pitchFamily="34" charset="0"/>
            </a:rPr>
            <a:t>a</a:t>
          </a:r>
          <a:endParaRPr lang="zh-CN" altLang="en-US" sz="1200">
            <a:latin typeface="Symbol" panose="05050102010706020507" pitchFamily="18" charset="2"/>
            <a:ea typeface="Arial Unicode MS" panose="020B0604020202020204" charset="-122"/>
            <a:cs typeface="Arial" panose="020B0604020202020204" pitchFamily="34" charset="0"/>
          </a:endParaRPr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284949</xdr:colOff>
      <xdr:row>4</xdr:row>
      <xdr:rowOff>0</xdr:rowOff>
    </xdr:from>
    <xdr:to>
      <xdr:col>7</xdr:col>
      <xdr:colOff>466865</xdr:colOff>
      <xdr:row>5</xdr:row>
      <xdr:rowOff>101739</xdr:rowOff>
    </xdr:to>
    <xdr:sp macro="" textlink="">
      <xdr:nvSpPr>
        <xdr:cNvPr id="2" name="TextBox 9">
          <a:extLst>
            <a:ext uri="{FF2B5EF4-FFF2-40B4-BE49-F238E27FC236}">
              <a16:creationId xmlns:a16="http://schemas.microsoft.com/office/drawing/2014/main" id="{0315B331-57BB-401B-8C55-05A3517A138F}"/>
            </a:ext>
          </a:extLst>
        </xdr:cNvPr>
        <xdr:cNvSpPr txBox="1">
          <a:spLocks noChangeArrowheads="1"/>
        </xdr:cNvSpPr>
      </xdr:nvSpPr>
      <xdr:spPr bwMode="auto">
        <a:xfrm>
          <a:off x="2723349" y="701040"/>
          <a:ext cx="2010716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/>
            <a:t>NCI-H526</a:t>
          </a:r>
          <a:endParaRPr lang="zh-CN" altLang="en-US" sz="1200"/>
        </a:p>
      </xdr:txBody>
    </xdr:sp>
    <xdr:clientData/>
  </xdr:twoCellAnchor>
  <xdr:twoCellAnchor>
    <xdr:from>
      <xdr:col>3</xdr:col>
      <xdr:colOff>26296</xdr:colOff>
      <xdr:row>5</xdr:row>
      <xdr:rowOff>108412</xdr:rowOff>
    </xdr:from>
    <xdr:to>
      <xdr:col>7</xdr:col>
      <xdr:colOff>257871</xdr:colOff>
      <xdr:row>5</xdr:row>
      <xdr:rowOff>108412</xdr:rowOff>
    </xdr:to>
    <xdr:cxnSp macro="">
      <xdr:nvCxnSpPr>
        <xdr:cNvPr id="3" name="直接连接符 2">
          <a:extLst>
            <a:ext uri="{FF2B5EF4-FFF2-40B4-BE49-F238E27FC236}">
              <a16:creationId xmlns:a16="http://schemas.microsoft.com/office/drawing/2014/main" id="{E057E621-F670-42C9-83EC-83A7174D5A0F}"/>
            </a:ext>
          </a:extLst>
        </xdr:cNvPr>
        <xdr:cNvCxnSpPr>
          <a:cxnSpLocks/>
        </xdr:cNvCxnSpPr>
      </xdr:nvCxnSpPr>
      <xdr:spPr bwMode="auto">
        <a:xfrm>
          <a:off x="1855096" y="984712"/>
          <a:ext cx="2669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89807</xdr:colOff>
      <xdr:row>6</xdr:row>
      <xdr:rowOff>28638</xdr:rowOff>
    </xdr:from>
    <xdr:to>
      <xdr:col>8</xdr:col>
      <xdr:colOff>416227</xdr:colOff>
      <xdr:row>7</xdr:row>
      <xdr:rowOff>130377</xdr:rowOff>
    </xdr:to>
    <xdr:sp macro="" textlink="">
      <xdr:nvSpPr>
        <xdr:cNvPr id="4" name="TextBox 11">
          <a:extLst>
            <a:ext uri="{FF2B5EF4-FFF2-40B4-BE49-F238E27FC236}">
              <a16:creationId xmlns:a16="http://schemas.microsoft.com/office/drawing/2014/main" id="{CE5F9408-24D3-4973-A7F7-C7DE4CFBF153}"/>
            </a:ext>
          </a:extLst>
        </xdr:cNvPr>
        <xdr:cNvSpPr txBox="1">
          <a:spLocks noChangeArrowheads="1"/>
        </xdr:cNvSpPr>
      </xdr:nvSpPr>
      <xdr:spPr bwMode="auto">
        <a:xfrm>
          <a:off x="2528207" y="1080198"/>
          <a:ext cx="2764820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/>
            <a:t>DZNep          GSK126</a:t>
          </a:r>
          <a:endParaRPr lang="zh-CN" altLang="en-US" sz="1200"/>
        </a:p>
      </xdr:txBody>
    </xdr:sp>
    <xdr:clientData/>
  </xdr:twoCellAnchor>
  <xdr:twoCellAnchor>
    <xdr:from>
      <xdr:col>2</xdr:col>
      <xdr:colOff>314192</xdr:colOff>
      <xdr:row>8</xdr:row>
      <xdr:rowOff>11504</xdr:rowOff>
    </xdr:from>
    <xdr:to>
      <xdr:col>6</xdr:col>
      <xdr:colOff>71107</xdr:colOff>
      <xdr:row>9</xdr:row>
      <xdr:rowOff>113243</xdr:rowOff>
    </xdr:to>
    <xdr:sp macro="" textlink="">
      <xdr:nvSpPr>
        <xdr:cNvPr id="5" name="TextBox 24">
          <a:extLst>
            <a:ext uri="{FF2B5EF4-FFF2-40B4-BE49-F238E27FC236}">
              <a16:creationId xmlns:a16="http://schemas.microsoft.com/office/drawing/2014/main" id="{1638CF66-A0C8-46AC-9779-44574A0A79BE}"/>
            </a:ext>
          </a:extLst>
        </xdr:cNvPr>
        <xdr:cNvSpPr txBox="1">
          <a:spLocks noChangeArrowheads="1"/>
        </xdr:cNvSpPr>
      </xdr:nvSpPr>
      <xdr:spPr bwMode="auto">
        <a:xfrm>
          <a:off x="1533392" y="1413584"/>
          <a:ext cx="219531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/>
            <a:t>DMSO</a:t>
          </a:r>
          <a:endParaRPr lang="zh-CN" altLang="en-US" sz="1200"/>
        </a:p>
      </xdr:txBody>
    </xdr:sp>
    <xdr:clientData/>
  </xdr:twoCellAnchor>
  <xdr:twoCellAnchor editAs="oneCell">
    <xdr:from>
      <xdr:col>2</xdr:col>
      <xdr:colOff>91152</xdr:colOff>
      <xdr:row>19</xdr:row>
      <xdr:rowOff>122005</xdr:rowOff>
    </xdr:from>
    <xdr:to>
      <xdr:col>8</xdr:col>
      <xdr:colOff>434456</xdr:colOff>
      <xdr:row>24</xdr:row>
      <xdr:rowOff>45363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CA3FE88E-FCAA-4C50-8E53-DCB9A96BA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10352" y="3451945"/>
          <a:ext cx="4000904" cy="799658"/>
        </a:xfrm>
        <a:prstGeom prst="rect">
          <a:avLst/>
        </a:prstGeom>
      </xdr:spPr>
    </xdr:pic>
    <xdr:clientData/>
  </xdr:twoCellAnchor>
  <xdr:twoCellAnchor>
    <xdr:from>
      <xdr:col>8</xdr:col>
      <xdr:colOff>434457</xdr:colOff>
      <xdr:row>16</xdr:row>
      <xdr:rowOff>1742</xdr:rowOff>
    </xdr:from>
    <xdr:to>
      <xdr:col>12</xdr:col>
      <xdr:colOff>191372</xdr:colOff>
      <xdr:row>17</xdr:row>
      <xdr:rowOff>103481</xdr:rowOff>
    </xdr:to>
    <xdr:sp macro="" textlink="">
      <xdr:nvSpPr>
        <xdr:cNvPr id="7" name="TextBox 24">
          <a:extLst>
            <a:ext uri="{FF2B5EF4-FFF2-40B4-BE49-F238E27FC236}">
              <a16:creationId xmlns:a16="http://schemas.microsoft.com/office/drawing/2014/main" id="{F93881E4-9ADD-4354-B3C9-893AB7CA5CE2}"/>
            </a:ext>
          </a:extLst>
        </xdr:cNvPr>
        <xdr:cNvSpPr txBox="1">
          <a:spLocks noChangeArrowheads="1"/>
        </xdr:cNvSpPr>
      </xdr:nvSpPr>
      <xdr:spPr bwMode="auto">
        <a:xfrm>
          <a:off x="5311257" y="2805902"/>
          <a:ext cx="219531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/>
            <a:t>MYCN</a:t>
          </a:r>
          <a:endParaRPr lang="zh-CN" altLang="en-US" sz="1200"/>
        </a:p>
      </xdr:txBody>
    </xdr:sp>
    <xdr:clientData/>
  </xdr:twoCellAnchor>
  <xdr:twoCellAnchor editAs="oneCell">
    <xdr:from>
      <xdr:col>2</xdr:col>
      <xdr:colOff>92334</xdr:colOff>
      <xdr:row>10</xdr:row>
      <xdr:rowOff>19960</xdr:rowOff>
    </xdr:from>
    <xdr:to>
      <xdr:col>8</xdr:col>
      <xdr:colOff>416227</xdr:colOff>
      <xdr:row>14</xdr:row>
      <xdr:rowOff>75465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C0F06090-B235-423F-B6DF-0883098B0A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11534" y="1772560"/>
          <a:ext cx="3981493" cy="756545"/>
        </a:xfrm>
        <a:prstGeom prst="rect">
          <a:avLst/>
        </a:prstGeom>
      </xdr:spPr>
    </xdr:pic>
    <xdr:clientData/>
  </xdr:twoCellAnchor>
  <xdr:twoCellAnchor editAs="oneCell">
    <xdr:from>
      <xdr:col>2</xdr:col>
      <xdr:colOff>92334</xdr:colOff>
      <xdr:row>14</xdr:row>
      <xdr:rowOff>163620</xdr:rowOff>
    </xdr:from>
    <xdr:to>
      <xdr:col>8</xdr:col>
      <xdr:colOff>416227</xdr:colOff>
      <xdr:row>19</xdr:row>
      <xdr:rowOff>19864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9B260A06-1D72-4783-87B4-C7245AE2DD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-2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11534" y="2617260"/>
          <a:ext cx="3981493" cy="732544"/>
        </a:xfrm>
        <a:prstGeom prst="rect">
          <a:avLst/>
        </a:prstGeom>
      </xdr:spPr>
    </xdr:pic>
    <xdr:clientData/>
  </xdr:twoCellAnchor>
  <xdr:twoCellAnchor editAs="oneCell">
    <xdr:from>
      <xdr:col>2</xdr:col>
      <xdr:colOff>104041</xdr:colOff>
      <xdr:row>24</xdr:row>
      <xdr:rowOff>170246</xdr:rowOff>
    </xdr:from>
    <xdr:to>
      <xdr:col>8</xdr:col>
      <xdr:colOff>434457</xdr:colOff>
      <xdr:row>29</xdr:row>
      <xdr:rowOff>2888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A043B4B6-6EAF-4279-83E2-61B560916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23241" y="4376486"/>
          <a:ext cx="3988016" cy="708942"/>
        </a:xfrm>
        <a:prstGeom prst="rect">
          <a:avLst/>
        </a:prstGeom>
      </xdr:spPr>
    </xdr:pic>
    <xdr:clientData/>
  </xdr:twoCellAnchor>
  <xdr:twoCellAnchor>
    <xdr:from>
      <xdr:col>8</xdr:col>
      <xdr:colOff>434457</xdr:colOff>
      <xdr:row>11</xdr:row>
      <xdr:rowOff>84472</xdr:rowOff>
    </xdr:from>
    <xdr:to>
      <xdr:col>12</xdr:col>
      <xdr:colOff>191372</xdr:colOff>
      <xdr:row>13</xdr:row>
      <xdr:rowOff>10951</xdr:rowOff>
    </xdr:to>
    <xdr:sp macro="" textlink="">
      <xdr:nvSpPr>
        <xdr:cNvPr id="11" name="TextBox 24">
          <a:extLst>
            <a:ext uri="{FF2B5EF4-FFF2-40B4-BE49-F238E27FC236}">
              <a16:creationId xmlns:a16="http://schemas.microsoft.com/office/drawing/2014/main" id="{2853A05B-5344-4CB3-95DF-EC1D99433DDD}"/>
            </a:ext>
          </a:extLst>
        </xdr:cNvPr>
        <xdr:cNvSpPr txBox="1">
          <a:spLocks noChangeArrowheads="1"/>
        </xdr:cNvSpPr>
      </xdr:nvSpPr>
      <xdr:spPr bwMode="auto">
        <a:xfrm>
          <a:off x="5311257" y="2012332"/>
          <a:ext cx="219531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/>
            <a:t>EZH2</a:t>
          </a:r>
          <a:endParaRPr lang="zh-CN" altLang="en-US" sz="1200"/>
        </a:p>
      </xdr:txBody>
    </xdr:sp>
    <xdr:clientData/>
  </xdr:twoCellAnchor>
  <xdr:twoCellAnchor>
    <xdr:from>
      <xdr:col>8</xdr:col>
      <xdr:colOff>434456</xdr:colOff>
      <xdr:row>25</xdr:row>
      <xdr:rowOff>133671</xdr:rowOff>
    </xdr:from>
    <xdr:to>
      <xdr:col>12</xdr:col>
      <xdr:colOff>191371</xdr:colOff>
      <xdr:row>27</xdr:row>
      <xdr:rowOff>60150</xdr:rowOff>
    </xdr:to>
    <xdr:sp macro="" textlink="">
      <xdr:nvSpPr>
        <xdr:cNvPr id="12" name="TextBox 24">
          <a:extLst>
            <a:ext uri="{FF2B5EF4-FFF2-40B4-BE49-F238E27FC236}">
              <a16:creationId xmlns:a16="http://schemas.microsoft.com/office/drawing/2014/main" id="{AD40D663-F71E-49D9-85A6-C311A47D3AB9}"/>
            </a:ext>
          </a:extLst>
        </xdr:cNvPr>
        <xdr:cNvSpPr txBox="1">
          <a:spLocks noChangeArrowheads="1"/>
        </xdr:cNvSpPr>
      </xdr:nvSpPr>
      <xdr:spPr bwMode="auto">
        <a:xfrm>
          <a:off x="5311256" y="4515171"/>
          <a:ext cx="219531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/>
            <a:t>H3</a:t>
          </a:r>
          <a:endParaRPr lang="zh-CN" altLang="en-US" sz="1200"/>
        </a:p>
      </xdr:txBody>
    </xdr:sp>
    <xdr:clientData/>
  </xdr:twoCellAnchor>
  <xdr:twoCellAnchor>
    <xdr:from>
      <xdr:col>8</xdr:col>
      <xdr:colOff>434457</xdr:colOff>
      <xdr:row>21</xdr:row>
      <xdr:rowOff>41141</xdr:rowOff>
    </xdr:from>
    <xdr:to>
      <xdr:col>12</xdr:col>
      <xdr:colOff>260882</xdr:colOff>
      <xdr:row>22</xdr:row>
      <xdr:rowOff>142880</xdr:rowOff>
    </xdr:to>
    <xdr:sp macro="" textlink="">
      <xdr:nvSpPr>
        <xdr:cNvPr id="13" name="TextBox 24">
          <a:extLst>
            <a:ext uri="{FF2B5EF4-FFF2-40B4-BE49-F238E27FC236}">
              <a16:creationId xmlns:a16="http://schemas.microsoft.com/office/drawing/2014/main" id="{84D1B10E-99E5-47AC-9063-9E8A514F17B1}"/>
            </a:ext>
          </a:extLst>
        </xdr:cNvPr>
        <xdr:cNvSpPr txBox="1">
          <a:spLocks noChangeArrowheads="1"/>
        </xdr:cNvSpPr>
      </xdr:nvSpPr>
      <xdr:spPr bwMode="auto">
        <a:xfrm>
          <a:off x="5311257" y="3721601"/>
          <a:ext cx="226482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/>
            <a:t>H3K27me3</a:t>
          </a:r>
          <a:endParaRPr lang="zh-CN" altLang="en-US" sz="1200"/>
        </a:p>
      </xdr:txBody>
    </xdr:sp>
    <xdr:clientData/>
  </xdr:twoCellAnchor>
  <xdr:twoCellAnchor>
    <xdr:from>
      <xdr:col>1</xdr:col>
      <xdr:colOff>12889</xdr:colOff>
      <xdr:row>11</xdr:row>
      <xdr:rowOff>174850</xdr:rowOff>
    </xdr:from>
    <xdr:to>
      <xdr:col>2</xdr:col>
      <xdr:colOff>266107</xdr:colOff>
      <xdr:row>13</xdr:row>
      <xdr:rowOff>101329</xdr:rowOff>
    </xdr:to>
    <xdr:sp macro="" textlink="">
      <xdr:nvSpPr>
        <xdr:cNvPr id="14" name="文本框 15">
          <a:extLst>
            <a:ext uri="{FF2B5EF4-FFF2-40B4-BE49-F238E27FC236}">
              <a16:creationId xmlns:a16="http://schemas.microsoft.com/office/drawing/2014/main" id="{777CD26B-BCEE-4BF0-A5F3-98965BCDBD36}"/>
            </a:ext>
          </a:extLst>
        </xdr:cNvPr>
        <xdr:cNvSpPr txBox="1"/>
      </xdr:nvSpPr>
      <xdr:spPr>
        <a:xfrm>
          <a:off x="622489" y="2102710"/>
          <a:ext cx="862818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605641</xdr:colOff>
      <xdr:row>12</xdr:row>
      <xdr:rowOff>142336</xdr:rowOff>
    </xdr:from>
    <xdr:to>
      <xdr:col>2</xdr:col>
      <xdr:colOff>104041</xdr:colOff>
      <xdr:row>12</xdr:row>
      <xdr:rowOff>142336</xdr:rowOff>
    </xdr:to>
    <xdr:cxnSp macro="">
      <xdr:nvCxnSpPr>
        <xdr:cNvPr id="15" name="直接连接符 14">
          <a:extLst>
            <a:ext uri="{FF2B5EF4-FFF2-40B4-BE49-F238E27FC236}">
              <a16:creationId xmlns:a16="http://schemas.microsoft.com/office/drawing/2014/main" id="{A123BBF4-28E7-4E60-AC45-862DE9E75702}"/>
            </a:ext>
          </a:extLst>
        </xdr:cNvPr>
        <xdr:cNvCxnSpPr>
          <a:cxnSpLocks/>
        </xdr:cNvCxnSpPr>
      </xdr:nvCxnSpPr>
      <xdr:spPr>
        <a:xfrm>
          <a:off x="1215241" y="2245456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17</xdr:row>
      <xdr:rowOff>135735</xdr:rowOff>
    </xdr:from>
    <xdr:to>
      <xdr:col>3</xdr:col>
      <xdr:colOff>26296</xdr:colOff>
      <xdr:row>19</xdr:row>
      <xdr:rowOff>62214</xdr:rowOff>
    </xdr:to>
    <xdr:sp macro="" textlink="">
      <xdr:nvSpPr>
        <xdr:cNvPr id="16" name="文本框 17">
          <a:extLst>
            <a:ext uri="{FF2B5EF4-FFF2-40B4-BE49-F238E27FC236}">
              <a16:creationId xmlns:a16="http://schemas.microsoft.com/office/drawing/2014/main" id="{690A1522-44F8-4F4B-90D2-245FFF2876F7}"/>
            </a:ext>
          </a:extLst>
        </xdr:cNvPr>
        <xdr:cNvSpPr txBox="1"/>
      </xdr:nvSpPr>
      <xdr:spPr>
        <a:xfrm>
          <a:off x="609600" y="3115155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592752</xdr:colOff>
      <xdr:row>18</xdr:row>
      <xdr:rowOff>103221</xdr:rowOff>
    </xdr:from>
    <xdr:to>
      <xdr:col>2</xdr:col>
      <xdr:colOff>91152</xdr:colOff>
      <xdr:row>18</xdr:row>
      <xdr:rowOff>103221</xdr:rowOff>
    </xdr:to>
    <xdr:cxnSp macro="">
      <xdr:nvCxnSpPr>
        <xdr:cNvPr id="17" name="直接连接符 16">
          <a:extLst>
            <a:ext uri="{FF2B5EF4-FFF2-40B4-BE49-F238E27FC236}">
              <a16:creationId xmlns:a16="http://schemas.microsoft.com/office/drawing/2014/main" id="{C1CE4984-D0D1-4B8B-94D7-A2478EB8AD67}"/>
            </a:ext>
          </a:extLst>
        </xdr:cNvPr>
        <xdr:cNvCxnSpPr>
          <a:cxnSpLocks/>
        </xdr:cNvCxnSpPr>
      </xdr:nvCxnSpPr>
      <xdr:spPr>
        <a:xfrm>
          <a:off x="1202352" y="3257901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12889</xdr:colOff>
      <xdr:row>21</xdr:row>
      <xdr:rowOff>171998</xdr:rowOff>
    </xdr:from>
    <xdr:to>
      <xdr:col>3</xdr:col>
      <xdr:colOff>39185</xdr:colOff>
      <xdr:row>23</xdr:row>
      <xdr:rowOff>98477</xdr:rowOff>
    </xdr:to>
    <xdr:sp macro="" textlink="">
      <xdr:nvSpPr>
        <xdr:cNvPr id="18" name="文本框 19">
          <a:extLst>
            <a:ext uri="{FF2B5EF4-FFF2-40B4-BE49-F238E27FC236}">
              <a16:creationId xmlns:a16="http://schemas.microsoft.com/office/drawing/2014/main" id="{1D4DE827-F092-4027-8B09-FF5707719B91}"/>
            </a:ext>
          </a:extLst>
        </xdr:cNvPr>
        <xdr:cNvSpPr txBox="1"/>
      </xdr:nvSpPr>
      <xdr:spPr>
        <a:xfrm>
          <a:off x="622489" y="3852458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605641</xdr:colOff>
      <xdr:row>22</xdr:row>
      <xdr:rowOff>139484</xdr:rowOff>
    </xdr:from>
    <xdr:to>
      <xdr:col>2</xdr:col>
      <xdr:colOff>104041</xdr:colOff>
      <xdr:row>22</xdr:row>
      <xdr:rowOff>139484</xdr:rowOff>
    </xdr:to>
    <xdr:cxnSp macro="">
      <xdr:nvCxnSpPr>
        <xdr:cNvPr id="19" name="直接连接符 18">
          <a:extLst>
            <a:ext uri="{FF2B5EF4-FFF2-40B4-BE49-F238E27FC236}">
              <a16:creationId xmlns:a16="http://schemas.microsoft.com/office/drawing/2014/main" id="{77CC1EB1-5EEC-4FB1-BD02-E2DB049E3C86}"/>
            </a:ext>
          </a:extLst>
        </xdr:cNvPr>
        <xdr:cNvCxnSpPr>
          <a:cxnSpLocks/>
        </xdr:cNvCxnSpPr>
      </xdr:nvCxnSpPr>
      <xdr:spPr>
        <a:xfrm>
          <a:off x="1215241" y="3995204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12889</xdr:colOff>
      <xdr:row>26</xdr:row>
      <xdr:rowOff>155147</xdr:rowOff>
    </xdr:from>
    <xdr:to>
      <xdr:col>3</xdr:col>
      <xdr:colOff>39185</xdr:colOff>
      <xdr:row>28</xdr:row>
      <xdr:rowOff>81626</xdr:rowOff>
    </xdr:to>
    <xdr:sp macro="" textlink="">
      <xdr:nvSpPr>
        <xdr:cNvPr id="20" name="文本框 21">
          <a:extLst>
            <a:ext uri="{FF2B5EF4-FFF2-40B4-BE49-F238E27FC236}">
              <a16:creationId xmlns:a16="http://schemas.microsoft.com/office/drawing/2014/main" id="{629C5205-776C-40D9-B7E0-136A2265F819}"/>
            </a:ext>
          </a:extLst>
        </xdr:cNvPr>
        <xdr:cNvSpPr txBox="1"/>
      </xdr:nvSpPr>
      <xdr:spPr>
        <a:xfrm>
          <a:off x="622489" y="4711907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605641</xdr:colOff>
      <xdr:row>27</xdr:row>
      <xdr:rowOff>122633</xdr:rowOff>
    </xdr:from>
    <xdr:to>
      <xdr:col>2</xdr:col>
      <xdr:colOff>104041</xdr:colOff>
      <xdr:row>27</xdr:row>
      <xdr:rowOff>122633</xdr:rowOff>
    </xdr:to>
    <xdr:cxnSp macro="">
      <xdr:nvCxnSpPr>
        <xdr:cNvPr id="21" name="直接连接符 20">
          <a:extLst>
            <a:ext uri="{FF2B5EF4-FFF2-40B4-BE49-F238E27FC236}">
              <a16:creationId xmlns:a16="http://schemas.microsoft.com/office/drawing/2014/main" id="{55F4ECEE-45DF-4A42-BAF0-82AA558F5BF2}"/>
            </a:ext>
          </a:extLst>
        </xdr:cNvPr>
        <xdr:cNvCxnSpPr>
          <a:cxnSpLocks/>
        </xdr:cNvCxnSpPr>
      </xdr:nvCxnSpPr>
      <xdr:spPr>
        <a:xfrm>
          <a:off x="1215241" y="4854653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314192</xdr:colOff>
      <xdr:row>9</xdr:row>
      <xdr:rowOff>99603</xdr:rowOff>
    </xdr:from>
    <xdr:to>
      <xdr:col>3</xdr:col>
      <xdr:colOff>271447</xdr:colOff>
      <xdr:row>9</xdr:row>
      <xdr:rowOff>99603</xdr:rowOff>
    </xdr:to>
    <xdr:cxnSp macro="">
      <xdr:nvCxnSpPr>
        <xdr:cNvPr id="22" name="直接连接符 21">
          <a:extLst>
            <a:ext uri="{FF2B5EF4-FFF2-40B4-BE49-F238E27FC236}">
              <a16:creationId xmlns:a16="http://schemas.microsoft.com/office/drawing/2014/main" id="{0D19277A-CA8D-4E2C-BB09-1BEDFE0AF01C}"/>
            </a:ext>
          </a:extLst>
        </xdr:cNvPr>
        <xdr:cNvCxnSpPr>
          <a:cxnSpLocks/>
        </xdr:cNvCxnSpPr>
      </xdr:nvCxnSpPr>
      <xdr:spPr bwMode="auto">
        <a:xfrm>
          <a:off x="1533392" y="1676943"/>
          <a:ext cx="56685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368772</xdr:colOff>
      <xdr:row>7</xdr:row>
      <xdr:rowOff>130083</xdr:rowOff>
    </xdr:from>
    <xdr:to>
      <xdr:col>5</xdr:col>
      <xdr:colOff>439087</xdr:colOff>
      <xdr:row>7</xdr:row>
      <xdr:rowOff>130083</xdr:rowOff>
    </xdr:to>
    <xdr:cxnSp macro="">
      <xdr:nvCxnSpPr>
        <xdr:cNvPr id="23" name="直接连接符 22">
          <a:extLst>
            <a:ext uri="{FF2B5EF4-FFF2-40B4-BE49-F238E27FC236}">
              <a16:creationId xmlns:a16="http://schemas.microsoft.com/office/drawing/2014/main" id="{1FC495D9-8A3D-46AF-BA6B-9E7D240CF5F2}"/>
            </a:ext>
          </a:extLst>
        </xdr:cNvPr>
        <xdr:cNvCxnSpPr>
          <a:cxnSpLocks/>
        </xdr:cNvCxnSpPr>
      </xdr:nvCxnSpPr>
      <xdr:spPr bwMode="auto">
        <a:xfrm>
          <a:off x="2197572" y="1356903"/>
          <a:ext cx="12895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510609</xdr:colOff>
      <xdr:row>7</xdr:row>
      <xdr:rowOff>128483</xdr:rowOff>
    </xdr:from>
    <xdr:to>
      <xdr:col>7</xdr:col>
      <xdr:colOff>580924</xdr:colOff>
      <xdr:row>7</xdr:row>
      <xdr:rowOff>128483</xdr:rowOff>
    </xdr:to>
    <xdr:cxnSp macro="">
      <xdr:nvCxnSpPr>
        <xdr:cNvPr id="24" name="直接连接符 23">
          <a:extLst>
            <a:ext uri="{FF2B5EF4-FFF2-40B4-BE49-F238E27FC236}">
              <a16:creationId xmlns:a16="http://schemas.microsoft.com/office/drawing/2014/main" id="{1727E51D-501C-4B03-8FBD-16C1CDFED29B}"/>
            </a:ext>
          </a:extLst>
        </xdr:cNvPr>
        <xdr:cNvCxnSpPr>
          <a:cxnSpLocks/>
        </xdr:cNvCxnSpPr>
      </xdr:nvCxnSpPr>
      <xdr:spPr bwMode="auto">
        <a:xfrm>
          <a:off x="3558609" y="1355303"/>
          <a:ext cx="12895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461947</xdr:colOff>
      <xdr:row>8</xdr:row>
      <xdr:rowOff>11503</xdr:rowOff>
    </xdr:from>
    <xdr:to>
      <xdr:col>4</xdr:col>
      <xdr:colOff>342754</xdr:colOff>
      <xdr:row>9</xdr:row>
      <xdr:rowOff>113242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F1DAFDBC-941C-4005-BFE4-235E51FDA114}"/>
            </a:ext>
          </a:extLst>
        </xdr:cNvPr>
        <xdr:cNvSpPr txBox="1">
          <a:spLocks noChangeArrowheads="1"/>
        </xdr:cNvSpPr>
      </xdr:nvSpPr>
      <xdr:spPr bwMode="auto">
        <a:xfrm>
          <a:off x="2290747" y="1413583"/>
          <a:ext cx="490407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/>
            <a:t>1.5</a:t>
          </a:r>
          <a:endParaRPr lang="zh-CN" altLang="en-US" sz="1200"/>
        </a:p>
      </xdr:txBody>
    </xdr:sp>
    <xdr:clientData/>
  </xdr:twoCellAnchor>
  <xdr:twoCellAnchor>
    <xdr:from>
      <xdr:col>3</xdr:col>
      <xdr:colOff>385499</xdr:colOff>
      <xdr:row>9</xdr:row>
      <xdr:rowOff>97770</xdr:rowOff>
    </xdr:from>
    <xdr:to>
      <xdr:col>4</xdr:col>
      <xdr:colOff>342754</xdr:colOff>
      <xdr:row>9</xdr:row>
      <xdr:rowOff>97770</xdr:rowOff>
    </xdr:to>
    <xdr:cxnSp macro="">
      <xdr:nvCxnSpPr>
        <xdr:cNvPr id="26" name="直接连接符 25">
          <a:extLst>
            <a:ext uri="{FF2B5EF4-FFF2-40B4-BE49-F238E27FC236}">
              <a16:creationId xmlns:a16="http://schemas.microsoft.com/office/drawing/2014/main" id="{803F8AFE-2ACA-4289-B923-8E46BA127F2E}"/>
            </a:ext>
          </a:extLst>
        </xdr:cNvPr>
        <xdr:cNvCxnSpPr>
          <a:cxnSpLocks/>
        </xdr:cNvCxnSpPr>
      </xdr:nvCxnSpPr>
      <xdr:spPr bwMode="auto">
        <a:xfrm>
          <a:off x="2214299" y="1675110"/>
          <a:ext cx="56685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586594</xdr:colOff>
      <xdr:row>8</xdr:row>
      <xdr:rowOff>5301</xdr:rowOff>
    </xdr:from>
    <xdr:to>
      <xdr:col>5</xdr:col>
      <xdr:colOff>467401</xdr:colOff>
      <xdr:row>9</xdr:row>
      <xdr:rowOff>107040</xdr:rowOff>
    </xdr:to>
    <xdr:sp macro="" textlink="">
      <xdr:nvSpPr>
        <xdr:cNvPr id="27" name="TextBox 24">
          <a:extLst>
            <a:ext uri="{FF2B5EF4-FFF2-40B4-BE49-F238E27FC236}">
              <a16:creationId xmlns:a16="http://schemas.microsoft.com/office/drawing/2014/main" id="{382BD816-BB92-4724-AA60-DD424228C3D0}"/>
            </a:ext>
          </a:extLst>
        </xdr:cNvPr>
        <xdr:cNvSpPr txBox="1">
          <a:spLocks noChangeArrowheads="1"/>
        </xdr:cNvSpPr>
      </xdr:nvSpPr>
      <xdr:spPr bwMode="auto">
        <a:xfrm>
          <a:off x="3024994" y="1407381"/>
          <a:ext cx="490407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/>
            <a:t>3</a:t>
          </a:r>
          <a:endParaRPr lang="zh-CN" altLang="en-US" sz="1200"/>
        </a:p>
      </xdr:txBody>
    </xdr:sp>
    <xdr:clientData/>
  </xdr:twoCellAnchor>
  <xdr:twoCellAnchor>
    <xdr:from>
      <xdr:col>4</xdr:col>
      <xdr:colOff>456806</xdr:colOff>
      <xdr:row>9</xdr:row>
      <xdr:rowOff>91568</xdr:rowOff>
    </xdr:from>
    <xdr:to>
      <xdr:col>5</xdr:col>
      <xdr:colOff>414061</xdr:colOff>
      <xdr:row>9</xdr:row>
      <xdr:rowOff>91568</xdr:rowOff>
    </xdr:to>
    <xdr:cxnSp macro="">
      <xdr:nvCxnSpPr>
        <xdr:cNvPr id="28" name="直接连接符 27">
          <a:extLst>
            <a:ext uri="{FF2B5EF4-FFF2-40B4-BE49-F238E27FC236}">
              <a16:creationId xmlns:a16="http://schemas.microsoft.com/office/drawing/2014/main" id="{1DBB386C-5110-49CC-ADA0-5F340F3E1529}"/>
            </a:ext>
          </a:extLst>
        </xdr:cNvPr>
        <xdr:cNvCxnSpPr>
          <a:cxnSpLocks/>
        </xdr:cNvCxnSpPr>
      </xdr:nvCxnSpPr>
      <xdr:spPr bwMode="auto">
        <a:xfrm>
          <a:off x="2895206" y="1668908"/>
          <a:ext cx="56685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604809</xdr:colOff>
      <xdr:row>8</xdr:row>
      <xdr:rowOff>3883</xdr:rowOff>
    </xdr:from>
    <xdr:to>
      <xdr:col>6</xdr:col>
      <xdr:colOff>485616</xdr:colOff>
      <xdr:row>9</xdr:row>
      <xdr:rowOff>105622</xdr:rowOff>
    </xdr:to>
    <xdr:sp macro="" textlink="">
      <xdr:nvSpPr>
        <xdr:cNvPr id="29" name="TextBox 24">
          <a:extLst>
            <a:ext uri="{FF2B5EF4-FFF2-40B4-BE49-F238E27FC236}">
              <a16:creationId xmlns:a16="http://schemas.microsoft.com/office/drawing/2014/main" id="{4000175E-A9DE-4581-B008-1D24E3A391D5}"/>
            </a:ext>
          </a:extLst>
        </xdr:cNvPr>
        <xdr:cNvSpPr txBox="1">
          <a:spLocks noChangeArrowheads="1"/>
        </xdr:cNvSpPr>
      </xdr:nvSpPr>
      <xdr:spPr bwMode="auto">
        <a:xfrm>
          <a:off x="3652809" y="1405963"/>
          <a:ext cx="490407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/>
            <a:t>50</a:t>
          </a:r>
          <a:endParaRPr lang="zh-CN" altLang="en-US" sz="1200"/>
        </a:p>
      </xdr:txBody>
    </xdr:sp>
    <xdr:clientData/>
  </xdr:twoCellAnchor>
  <xdr:twoCellAnchor>
    <xdr:from>
      <xdr:col>5</xdr:col>
      <xdr:colOff>528361</xdr:colOff>
      <xdr:row>9</xdr:row>
      <xdr:rowOff>90150</xdr:rowOff>
    </xdr:from>
    <xdr:to>
      <xdr:col>6</xdr:col>
      <xdr:colOff>485616</xdr:colOff>
      <xdr:row>9</xdr:row>
      <xdr:rowOff>90150</xdr:rowOff>
    </xdr:to>
    <xdr:cxnSp macro="">
      <xdr:nvCxnSpPr>
        <xdr:cNvPr id="30" name="直接连接符 29">
          <a:extLst>
            <a:ext uri="{FF2B5EF4-FFF2-40B4-BE49-F238E27FC236}">
              <a16:creationId xmlns:a16="http://schemas.microsoft.com/office/drawing/2014/main" id="{99C2030B-1CF1-4543-A0A5-FE95AADB9C85}"/>
            </a:ext>
          </a:extLst>
        </xdr:cNvPr>
        <xdr:cNvCxnSpPr>
          <a:cxnSpLocks/>
        </xdr:cNvCxnSpPr>
      </xdr:nvCxnSpPr>
      <xdr:spPr bwMode="auto">
        <a:xfrm>
          <a:off x="3576361" y="1667490"/>
          <a:ext cx="56685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81756</xdr:colOff>
      <xdr:row>7</xdr:row>
      <xdr:rowOff>172941</xdr:rowOff>
    </xdr:from>
    <xdr:to>
      <xdr:col>7</xdr:col>
      <xdr:colOff>572163</xdr:colOff>
      <xdr:row>9</xdr:row>
      <xdr:rowOff>99420</xdr:rowOff>
    </xdr:to>
    <xdr:sp macro="" textlink="">
      <xdr:nvSpPr>
        <xdr:cNvPr id="31" name="TextBox 24">
          <a:extLst>
            <a:ext uri="{FF2B5EF4-FFF2-40B4-BE49-F238E27FC236}">
              <a16:creationId xmlns:a16="http://schemas.microsoft.com/office/drawing/2014/main" id="{F41FE259-4FED-416B-9E0E-FE08A0B1DE5B}"/>
            </a:ext>
          </a:extLst>
        </xdr:cNvPr>
        <xdr:cNvSpPr txBox="1">
          <a:spLocks noChangeArrowheads="1"/>
        </xdr:cNvSpPr>
      </xdr:nvSpPr>
      <xdr:spPr bwMode="auto">
        <a:xfrm>
          <a:off x="4348956" y="1399761"/>
          <a:ext cx="490407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/>
            <a:t>100</a:t>
          </a:r>
          <a:endParaRPr lang="zh-CN" altLang="en-US" sz="1200"/>
        </a:p>
      </xdr:txBody>
    </xdr:sp>
    <xdr:clientData/>
  </xdr:twoCellAnchor>
  <xdr:twoCellAnchor>
    <xdr:from>
      <xdr:col>6</xdr:col>
      <xdr:colOff>599668</xdr:colOff>
      <xdr:row>9</xdr:row>
      <xdr:rowOff>83948</xdr:rowOff>
    </xdr:from>
    <xdr:to>
      <xdr:col>7</xdr:col>
      <xdr:colOff>556923</xdr:colOff>
      <xdr:row>9</xdr:row>
      <xdr:rowOff>83948</xdr:rowOff>
    </xdr:to>
    <xdr:cxnSp macro="">
      <xdr:nvCxnSpPr>
        <xdr:cNvPr id="32" name="直接连接符 31">
          <a:extLst>
            <a:ext uri="{FF2B5EF4-FFF2-40B4-BE49-F238E27FC236}">
              <a16:creationId xmlns:a16="http://schemas.microsoft.com/office/drawing/2014/main" id="{24C74BDC-6CD0-4F71-9A30-B3A6AA349F5C}"/>
            </a:ext>
          </a:extLst>
        </xdr:cNvPr>
        <xdr:cNvCxnSpPr>
          <a:cxnSpLocks/>
        </xdr:cNvCxnSpPr>
      </xdr:nvCxnSpPr>
      <xdr:spPr bwMode="auto">
        <a:xfrm>
          <a:off x="4257268" y="1661288"/>
          <a:ext cx="56685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284949</xdr:colOff>
      <xdr:row>7</xdr:row>
      <xdr:rowOff>0</xdr:rowOff>
    </xdr:from>
    <xdr:to>
      <xdr:col>7</xdr:col>
      <xdr:colOff>466865</xdr:colOff>
      <xdr:row>8</xdr:row>
      <xdr:rowOff>101739</xdr:rowOff>
    </xdr:to>
    <xdr:sp macro="" textlink="">
      <xdr:nvSpPr>
        <xdr:cNvPr id="2" name="TextBox 9">
          <a:extLst>
            <a:ext uri="{FF2B5EF4-FFF2-40B4-BE49-F238E27FC236}">
              <a16:creationId xmlns:a16="http://schemas.microsoft.com/office/drawing/2014/main" id="{1B298F4D-BE1A-4DA7-AE80-1AF2D66A0248}"/>
            </a:ext>
          </a:extLst>
        </xdr:cNvPr>
        <xdr:cNvSpPr txBox="1">
          <a:spLocks noChangeArrowheads="1"/>
        </xdr:cNvSpPr>
      </xdr:nvSpPr>
      <xdr:spPr bwMode="auto">
        <a:xfrm>
          <a:off x="2723349" y="1226820"/>
          <a:ext cx="2010716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/>
            <a:t>NCI-H82</a:t>
          </a:r>
          <a:endParaRPr lang="zh-CN" altLang="en-US" sz="1200"/>
        </a:p>
      </xdr:txBody>
    </xdr:sp>
    <xdr:clientData/>
  </xdr:twoCellAnchor>
  <xdr:twoCellAnchor>
    <xdr:from>
      <xdr:col>3</xdr:col>
      <xdr:colOff>26296</xdr:colOff>
      <xdr:row>8</xdr:row>
      <xdr:rowOff>108412</xdr:rowOff>
    </xdr:from>
    <xdr:to>
      <xdr:col>7</xdr:col>
      <xdr:colOff>257871</xdr:colOff>
      <xdr:row>8</xdr:row>
      <xdr:rowOff>108412</xdr:rowOff>
    </xdr:to>
    <xdr:cxnSp macro="">
      <xdr:nvCxnSpPr>
        <xdr:cNvPr id="3" name="直接连接符 2">
          <a:extLst>
            <a:ext uri="{FF2B5EF4-FFF2-40B4-BE49-F238E27FC236}">
              <a16:creationId xmlns:a16="http://schemas.microsoft.com/office/drawing/2014/main" id="{E2034A8D-7E04-4BE0-8AE2-17954B3221B3}"/>
            </a:ext>
          </a:extLst>
        </xdr:cNvPr>
        <xdr:cNvCxnSpPr>
          <a:cxnSpLocks/>
        </xdr:cNvCxnSpPr>
      </xdr:nvCxnSpPr>
      <xdr:spPr bwMode="auto">
        <a:xfrm>
          <a:off x="1855096" y="1510492"/>
          <a:ext cx="2669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89807</xdr:colOff>
      <xdr:row>9</xdr:row>
      <xdr:rowOff>28638</xdr:rowOff>
    </xdr:from>
    <xdr:to>
      <xdr:col>8</xdr:col>
      <xdr:colOff>416227</xdr:colOff>
      <xdr:row>10</xdr:row>
      <xdr:rowOff>130377</xdr:rowOff>
    </xdr:to>
    <xdr:sp macro="" textlink="">
      <xdr:nvSpPr>
        <xdr:cNvPr id="4" name="TextBox 11">
          <a:extLst>
            <a:ext uri="{FF2B5EF4-FFF2-40B4-BE49-F238E27FC236}">
              <a16:creationId xmlns:a16="http://schemas.microsoft.com/office/drawing/2014/main" id="{66252365-9E07-4121-A701-812660D4A899}"/>
            </a:ext>
          </a:extLst>
        </xdr:cNvPr>
        <xdr:cNvSpPr txBox="1">
          <a:spLocks noChangeArrowheads="1"/>
        </xdr:cNvSpPr>
      </xdr:nvSpPr>
      <xdr:spPr bwMode="auto">
        <a:xfrm>
          <a:off x="2528207" y="1605978"/>
          <a:ext cx="2764820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/>
            <a:t>DZNep          GSK126</a:t>
          </a:r>
          <a:endParaRPr lang="zh-CN" altLang="en-US" sz="1200"/>
        </a:p>
      </xdr:txBody>
    </xdr:sp>
    <xdr:clientData/>
  </xdr:twoCellAnchor>
  <xdr:twoCellAnchor>
    <xdr:from>
      <xdr:col>2</xdr:col>
      <xdr:colOff>314192</xdr:colOff>
      <xdr:row>11</xdr:row>
      <xdr:rowOff>11504</xdr:rowOff>
    </xdr:from>
    <xdr:to>
      <xdr:col>6</xdr:col>
      <xdr:colOff>71107</xdr:colOff>
      <xdr:row>12</xdr:row>
      <xdr:rowOff>113243</xdr:rowOff>
    </xdr:to>
    <xdr:sp macro="" textlink="">
      <xdr:nvSpPr>
        <xdr:cNvPr id="5" name="TextBox 24">
          <a:extLst>
            <a:ext uri="{FF2B5EF4-FFF2-40B4-BE49-F238E27FC236}">
              <a16:creationId xmlns:a16="http://schemas.microsoft.com/office/drawing/2014/main" id="{789F7820-DB22-4D8C-A98A-8539CB783705}"/>
            </a:ext>
          </a:extLst>
        </xdr:cNvPr>
        <xdr:cNvSpPr txBox="1">
          <a:spLocks noChangeArrowheads="1"/>
        </xdr:cNvSpPr>
      </xdr:nvSpPr>
      <xdr:spPr bwMode="auto">
        <a:xfrm>
          <a:off x="1533392" y="1939364"/>
          <a:ext cx="219531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/>
            <a:t>DMSO</a:t>
          </a:r>
          <a:endParaRPr lang="zh-CN" altLang="en-US" sz="1200"/>
        </a:p>
      </xdr:txBody>
    </xdr:sp>
    <xdr:clientData/>
  </xdr:twoCellAnchor>
  <xdr:twoCellAnchor>
    <xdr:from>
      <xdr:col>8</xdr:col>
      <xdr:colOff>434457</xdr:colOff>
      <xdr:row>19</xdr:row>
      <xdr:rowOff>1742</xdr:rowOff>
    </xdr:from>
    <xdr:to>
      <xdr:col>12</xdr:col>
      <xdr:colOff>191372</xdr:colOff>
      <xdr:row>20</xdr:row>
      <xdr:rowOff>103481</xdr:rowOff>
    </xdr:to>
    <xdr:sp macro="" textlink="">
      <xdr:nvSpPr>
        <xdr:cNvPr id="6" name="TextBox 24">
          <a:extLst>
            <a:ext uri="{FF2B5EF4-FFF2-40B4-BE49-F238E27FC236}">
              <a16:creationId xmlns:a16="http://schemas.microsoft.com/office/drawing/2014/main" id="{69383F3E-5E2B-4CA0-A438-E4AEC79D308E}"/>
            </a:ext>
          </a:extLst>
        </xdr:cNvPr>
        <xdr:cNvSpPr txBox="1">
          <a:spLocks noChangeArrowheads="1"/>
        </xdr:cNvSpPr>
      </xdr:nvSpPr>
      <xdr:spPr bwMode="auto">
        <a:xfrm>
          <a:off x="5311257" y="3331682"/>
          <a:ext cx="219531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/>
            <a:t>MYC</a:t>
          </a:r>
          <a:endParaRPr lang="zh-CN" altLang="en-US" sz="1200"/>
        </a:p>
      </xdr:txBody>
    </xdr:sp>
    <xdr:clientData/>
  </xdr:twoCellAnchor>
  <xdr:twoCellAnchor editAs="oneCell">
    <xdr:from>
      <xdr:col>2</xdr:col>
      <xdr:colOff>91152</xdr:colOff>
      <xdr:row>13</xdr:row>
      <xdr:rowOff>19960</xdr:rowOff>
    </xdr:from>
    <xdr:to>
      <xdr:col>8</xdr:col>
      <xdr:colOff>272391</xdr:colOff>
      <xdr:row>17</xdr:row>
      <xdr:rowOff>75465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A7266403-CA55-4C8B-BF90-9A21567A0D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10352" y="2298340"/>
          <a:ext cx="3838839" cy="756545"/>
        </a:xfrm>
        <a:prstGeom prst="rect">
          <a:avLst/>
        </a:prstGeom>
      </xdr:spPr>
    </xdr:pic>
    <xdr:clientData/>
  </xdr:twoCellAnchor>
  <xdr:twoCellAnchor editAs="oneCell">
    <xdr:from>
      <xdr:col>2</xdr:col>
      <xdr:colOff>92334</xdr:colOff>
      <xdr:row>17</xdr:row>
      <xdr:rowOff>165444</xdr:rowOff>
    </xdr:from>
    <xdr:to>
      <xdr:col>8</xdr:col>
      <xdr:colOff>416227</xdr:colOff>
      <xdr:row>22</xdr:row>
      <xdr:rowOff>18039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5D7B1303-5852-4E75-8985-F2CF38AB1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11534" y="3144864"/>
          <a:ext cx="3981493" cy="728895"/>
        </a:xfrm>
        <a:prstGeom prst="rect">
          <a:avLst/>
        </a:prstGeom>
      </xdr:spPr>
    </xdr:pic>
    <xdr:clientData/>
  </xdr:twoCellAnchor>
  <xdr:twoCellAnchor editAs="oneCell">
    <xdr:from>
      <xdr:col>2</xdr:col>
      <xdr:colOff>91152</xdr:colOff>
      <xdr:row>27</xdr:row>
      <xdr:rowOff>170246</xdr:rowOff>
    </xdr:from>
    <xdr:to>
      <xdr:col>8</xdr:col>
      <xdr:colOff>545767</xdr:colOff>
      <xdr:row>32</xdr:row>
      <xdr:rowOff>2888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A4A4EDEF-5702-4443-84A4-3F8AD80E7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10352" y="4902266"/>
          <a:ext cx="4112215" cy="708942"/>
        </a:xfrm>
        <a:prstGeom prst="rect">
          <a:avLst/>
        </a:prstGeom>
      </xdr:spPr>
    </xdr:pic>
    <xdr:clientData/>
  </xdr:twoCellAnchor>
  <xdr:twoCellAnchor>
    <xdr:from>
      <xdr:col>8</xdr:col>
      <xdr:colOff>434457</xdr:colOff>
      <xdr:row>14</xdr:row>
      <xdr:rowOff>84472</xdr:rowOff>
    </xdr:from>
    <xdr:to>
      <xdr:col>12</xdr:col>
      <xdr:colOff>191372</xdr:colOff>
      <xdr:row>16</xdr:row>
      <xdr:rowOff>10951</xdr:rowOff>
    </xdr:to>
    <xdr:sp macro="" textlink="">
      <xdr:nvSpPr>
        <xdr:cNvPr id="10" name="TextBox 24">
          <a:extLst>
            <a:ext uri="{FF2B5EF4-FFF2-40B4-BE49-F238E27FC236}">
              <a16:creationId xmlns:a16="http://schemas.microsoft.com/office/drawing/2014/main" id="{32F0098D-44E4-4F17-8DC7-ACD8277328BA}"/>
            </a:ext>
          </a:extLst>
        </xdr:cNvPr>
        <xdr:cNvSpPr txBox="1">
          <a:spLocks noChangeArrowheads="1"/>
        </xdr:cNvSpPr>
      </xdr:nvSpPr>
      <xdr:spPr bwMode="auto">
        <a:xfrm>
          <a:off x="5311257" y="2538112"/>
          <a:ext cx="219531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/>
            <a:t>EZH2</a:t>
          </a:r>
          <a:endParaRPr lang="zh-CN" altLang="en-US" sz="1200"/>
        </a:p>
      </xdr:txBody>
    </xdr:sp>
    <xdr:clientData/>
  </xdr:twoCellAnchor>
  <xdr:twoCellAnchor>
    <xdr:from>
      <xdr:col>8</xdr:col>
      <xdr:colOff>545767</xdr:colOff>
      <xdr:row>29</xdr:row>
      <xdr:rowOff>35697</xdr:rowOff>
    </xdr:from>
    <xdr:to>
      <xdr:col>12</xdr:col>
      <xdr:colOff>302682</xdr:colOff>
      <xdr:row>30</xdr:row>
      <xdr:rowOff>137436</xdr:rowOff>
    </xdr:to>
    <xdr:sp macro="" textlink="">
      <xdr:nvSpPr>
        <xdr:cNvPr id="11" name="TextBox 24">
          <a:extLst>
            <a:ext uri="{FF2B5EF4-FFF2-40B4-BE49-F238E27FC236}">
              <a16:creationId xmlns:a16="http://schemas.microsoft.com/office/drawing/2014/main" id="{721673EE-1EF4-4458-8449-FA88A4C25C25}"/>
            </a:ext>
          </a:extLst>
        </xdr:cNvPr>
        <xdr:cNvSpPr txBox="1">
          <a:spLocks noChangeArrowheads="1"/>
        </xdr:cNvSpPr>
      </xdr:nvSpPr>
      <xdr:spPr bwMode="auto">
        <a:xfrm>
          <a:off x="5422567" y="5118237"/>
          <a:ext cx="219531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/>
            <a:t>H3</a:t>
          </a:r>
          <a:endParaRPr lang="zh-CN" altLang="en-US" sz="1200"/>
        </a:p>
      </xdr:txBody>
    </xdr:sp>
    <xdr:clientData/>
  </xdr:twoCellAnchor>
  <xdr:twoCellAnchor>
    <xdr:from>
      <xdr:col>8</xdr:col>
      <xdr:colOff>545766</xdr:colOff>
      <xdr:row>24</xdr:row>
      <xdr:rowOff>33498</xdr:rowOff>
    </xdr:from>
    <xdr:to>
      <xdr:col>12</xdr:col>
      <xdr:colOff>372191</xdr:colOff>
      <xdr:row>25</xdr:row>
      <xdr:rowOff>135237</xdr:rowOff>
    </xdr:to>
    <xdr:sp macro="" textlink="">
      <xdr:nvSpPr>
        <xdr:cNvPr id="12" name="TextBox 24">
          <a:extLst>
            <a:ext uri="{FF2B5EF4-FFF2-40B4-BE49-F238E27FC236}">
              <a16:creationId xmlns:a16="http://schemas.microsoft.com/office/drawing/2014/main" id="{31CFF8DB-2842-47CE-8626-F89FEC504571}"/>
            </a:ext>
          </a:extLst>
        </xdr:cNvPr>
        <xdr:cNvSpPr txBox="1">
          <a:spLocks noChangeArrowheads="1"/>
        </xdr:cNvSpPr>
      </xdr:nvSpPr>
      <xdr:spPr bwMode="auto">
        <a:xfrm>
          <a:off x="5422566" y="4239738"/>
          <a:ext cx="2264825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>
              <a:latin typeface="Symbol" panose="05050102010706020507" pitchFamily="18" charset="2"/>
              <a:cs typeface="Arial" panose="020B0604020202020204" pitchFamily="34" charset="0"/>
            </a:rPr>
            <a:t>a-</a:t>
          </a:r>
          <a:r>
            <a:rPr lang="en-US" altLang="zh-CN" sz="1200"/>
            <a:t>H3K27me3</a:t>
          </a:r>
          <a:endParaRPr lang="zh-CN" altLang="en-US" sz="1200"/>
        </a:p>
      </xdr:txBody>
    </xdr:sp>
    <xdr:clientData/>
  </xdr:twoCellAnchor>
  <xdr:twoCellAnchor>
    <xdr:from>
      <xdr:col>1</xdr:col>
      <xdr:colOff>12889</xdr:colOff>
      <xdr:row>14</xdr:row>
      <xdr:rowOff>174850</xdr:rowOff>
    </xdr:from>
    <xdr:to>
      <xdr:col>2</xdr:col>
      <xdr:colOff>266107</xdr:colOff>
      <xdr:row>16</xdr:row>
      <xdr:rowOff>101329</xdr:rowOff>
    </xdr:to>
    <xdr:sp macro="" textlink="">
      <xdr:nvSpPr>
        <xdr:cNvPr id="13" name="文本框 15">
          <a:extLst>
            <a:ext uri="{FF2B5EF4-FFF2-40B4-BE49-F238E27FC236}">
              <a16:creationId xmlns:a16="http://schemas.microsoft.com/office/drawing/2014/main" id="{1121001A-725E-4BD7-9E42-2F31AD871613}"/>
            </a:ext>
          </a:extLst>
        </xdr:cNvPr>
        <xdr:cNvSpPr txBox="1"/>
      </xdr:nvSpPr>
      <xdr:spPr>
        <a:xfrm>
          <a:off x="622489" y="2628490"/>
          <a:ext cx="862818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75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605641</xdr:colOff>
      <xdr:row>15</xdr:row>
      <xdr:rowOff>142336</xdr:rowOff>
    </xdr:from>
    <xdr:to>
      <xdr:col>2</xdr:col>
      <xdr:colOff>104041</xdr:colOff>
      <xdr:row>15</xdr:row>
      <xdr:rowOff>142336</xdr:rowOff>
    </xdr:to>
    <xdr:cxnSp macro="">
      <xdr:nvCxnSpPr>
        <xdr:cNvPr id="14" name="直接连接符 13">
          <a:extLst>
            <a:ext uri="{FF2B5EF4-FFF2-40B4-BE49-F238E27FC236}">
              <a16:creationId xmlns:a16="http://schemas.microsoft.com/office/drawing/2014/main" id="{792B38B0-FB6B-4FF0-8697-90243A0E5084}"/>
            </a:ext>
          </a:extLst>
        </xdr:cNvPr>
        <xdr:cNvCxnSpPr>
          <a:cxnSpLocks/>
        </xdr:cNvCxnSpPr>
      </xdr:nvCxnSpPr>
      <xdr:spPr>
        <a:xfrm>
          <a:off x="1215241" y="2771236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20</xdr:row>
      <xdr:rowOff>135735</xdr:rowOff>
    </xdr:from>
    <xdr:to>
      <xdr:col>3</xdr:col>
      <xdr:colOff>26296</xdr:colOff>
      <xdr:row>22</xdr:row>
      <xdr:rowOff>62214</xdr:rowOff>
    </xdr:to>
    <xdr:sp macro="" textlink="">
      <xdr:nvSpPr>
        <xdr:cNvPr id="15" name="文本框 17">
          <a:extLst>
            <a:ext uri="{FF2B5EF4-FFF2-40B4-BE49-F238E27FC236}">
              <a16:creationId xmlns:a16="http://schemas.microsoft.com/office/drawing/2014/main" id="{692EDF2A-6696-4279-A2AC-D5F5239064F9}"/>
            </a:ext>
          </a:extLst>
        </xdr:cNvPr>
        <xdr:cNvSpPr txBox="1"/>
      </xdr:nvSpPr>
      <xdr:spPr>
        <a:xfrm>
          <a:off x="609600" y="3640935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50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592752</xdr:colOff>
      <xdr:row>21</xdr:row>
      <xdr:rowOff>103221</xdr:rowOff>
    </xdr:from>
    <xdr:to>
      <xdr:col>2</xdr:col>
      <xdr:colOff>91152</xdr:colOff>
      <xdr:row>21</xdr:row>
      <xdr:rowOff>103221</xdr:rowOff>
    </xdr:to>
    <xdr:cxnSp macro="">
      <xdr:nvCxnSpPr>
        <xdr:cNvPr id="16" name="直接连接符 15">
          <a:extLst>
            <a:ext uri="{FF2B5EF4-FFF2-40B4-BE49-F238E27FC236}">
              <a16:creationId xmlns:a16="http://schemas.microsoft.com/office/drawing/2014/main" id="{DD6021E3-A28D-419E-910C-521018F58154}"/>
            </a:ext>
          </a:extLst>
        </xdr:cNvPr>
        <xdr:cNvCxnSpPr>
          <a:cxnSpLocks/>
        </xdr:cNvCxnSpPr>
      </xdr:nvCxnSpPr>
      <xdr:spPr>
        <a:xfrm>
          <a:off x="1202352" y="3783681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12889</xdr:colOff>
      <xdr:row>24</xdr:row>
      <xdr:rowOff>171998</xdr:rowOff>
    </xdr:from>
    <xdr:to>
      <xdr:col>3</xdr:col>
      <xdr:colOff>39185</xdr:colOff>
      <xdr:row>26</xdr:row>
      <xdr:rowOff>98477</xdr:rowOff>
    </xdr:to>
    <xdr:sp macro="" textlink="">
      <xdr:nvSpPr>
        <xdr:cNvPr id="17" name="文本框 19">
          <a:extLst>
            <a:ext uri="{FF2B5EF4-FFF2-40B4-BE49-F238E27FC236}">
              <a16:creationId xmlns:a16="http://schemas.microsoft.com/office/drawing/2014/main" id="{37D78A11-F9A5-4050-A631-5C16E95D3793}"/>
            </a:ext>
          </a:extLst>
        </xdr:cNvPr>
        <xdr:cNvSpPr txBox="1"/>
      </xdr:nvSpPr>
      <xdr:spPr>
        <a:xfrm>
          <a:off x="622489" y="4378238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605641</xdr:colOff>
      <xdr:row>25</xdr:row>
      <xdr:rowOff>139484</xdr:rowOff>
    </xdr:from>
    <xdr:to>
      <xdr:col>2</xdr:col>
      <xdr:colOff>104041</xdr:colOff>
      <xdr:row>25</xdr:row>
      <xdr:rowOff>139484</xdr:rowOff>
    </xdr:to>
    <xdr:cxnSp macro="">
      <xdr:nvCxnSpPr>
        <xdr:cNvPr id="18" name="直接连接符 17">
          <a:extLst>
            <a:ext uri="{FF2B5EF4-FFF2-40B4-BE49-F238E27FC236}">
              <a16:creationId xmlns:a16="http://schemas.microsoft.com/office/drawing/2014/main" id="{60E51DEE-4E59-4BE3-B1BF-01302421C385}"/>
            </a:ext>
          </a:extLst>
        </xdr:cNvPr>
        <xdr:cNvCxnSpPr>
          <a:cxnSpLocks/>
        </xdr:cNvCxnSpPr>
      </xdr:nvCxnSpPr>
      <xdr:spPr>
        <a:xfrm>
          <a:off x="1215241" y="4520984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12889</xdr:colOff>
      <xdr:row>29</xdr:row>
      <xdr:rowOff>117439</xdr:rowOff>
    </xdr:from>
    <xdr:to>
      <xdr:col>3</xdr:col>
      <xdr:colOff>39185</xdr:colOff>
      <xdr:row>31</xdr:row>
      <xdr:rowOff>43918</xdr:rowOff>
    </xdr:to>
    <xdr:sp macro="" textlink="">
      <xdr:nvSpPr>
        <xdr:cNvPr id="19" name="文本框 21">
          <a:extLst>
            <a:ext uri="{FF2B5EF4-FFF2-40B4-BE49-F238E27FC236}">
              <a16:creationId xmlns:a16="http://schemas.microsoft.com/office/drawing/2014/main" id="{1115E278-5C42-4714-807B-A247D5828C36}"/>
            </a:ext>
          </a:extLst>
        </xdr:cNvPr>
        <xdr:cNvSpPr txBox="1"/>
      </xdr:nvSpPr>
      <xdr:spPr>
        <a:xfrm>
          <a:off x="622489" y="5199979"/>
          <a:ext cx="1245496" cy="27699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15 kDa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605641</xdr:colOff>
      <xdr:row>30</xdr:row>
      <xdr:rowOff>84925</xdr:rowOff>
    </xdr:from>
    <xdr:to>
      <xdr:col>2</xdr:col>
      <xdr:colOff>104041</xdr:colOff>
      <xdr:row>30</xdr:row>
      <xdr:rowOff>84925</xdr:rowOff>
    </xdr:to>
    <xdr:cxnSp macro="">
      <xdr:nvCxnSpPr>
        <xdr:cNvPr id="20" name="直接连接符 19">
          <a:extLst>
            <a:ext uri="{FF2B5EF4-FFF2-40B4-BE49-F238E27FC236}">
              <a16:creationId xmlns:a16="http://schemas.microsoft.com/office/drawing/2014/main" id="{FD68584D-FFAF-4E34-B5DE-2EF2D1BF5BD8}"/>
            </a:ext>
          </a:extLst>
        </xdr:cNvPr>
        <xdr:cNvCxnSpPr>
          <a:cxnSpLocks/>
        </xdr:cNvCxnSpPr>
      </xdr:nvCxnSpPr>
      <xdr:spPr>
        <a:xfrm>
          <a:off x="1215241" y="5342725"/>
          <a:ext cx="108000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314192</xdr:colOff>
      <xdr:row>12</xdr:row>
      <xdr:rowOff>99603</xdr:rowOff>
    </xdr:from>
    <xdr:to>
      <xdr:col>3</xdr:col>
      <xdr:colOff>271447</xdr:colOff>
      <xdr:row>12</xdr:row>
      <xdr:rowOff>99603</xdr:rowOff>
    </xdr:to>
    <xdr:cxnSp macro="">
      <xdr:nvCxnSpPr>
        <xdr:cNvPr id="21" name="直接连接符 20">
          <a:extLst>
            <a:ext uri="{FF2B5EF4-FFF2-40B4-BE49-F238E27FC236}">
              <a16:creationId xmlns:a16="http://schemas.microsoft.com/office/drawing/2014/main" id="{4B6A12E1-5EF7-401E-B63A-FADE76A24B1C}"/>
            </a:ext>
          </a:extLst>
        </xdr:cNvPr>
        <xdr:cNvCxnSpPr>
          <a:cxnSpLocks/>
        </xdr:cNvCxnSpPr>
      </xdr:nvCxnSpPr>
      <xdr:spPr bwMode="auto">
        <a:xfrm>
          <a:off x="1533392" y="2202723"/>
          <a:ext cx="56685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368772</xdr:colOff>
      <xdr:row>10</xdr:row>
      <xdr:rowOff>130083</xdr:rowOff>
    </xdr:from>
    <xdr:to>
      <xdr:col>5</xdr:col>
      <xdr:colOff>439087</xdr:colOff>
      <xdr:row>10</xdr:row>
      <xdr:rowOff>130083</xdr:rowOff>
    </xdr:to>
    <xdr:cxnSp macro="">
      <xdr:nvCxnSpPr>
        <xdr:cNvPr id="22" name="直接连接符 21">
          <a:extLst>
            <a:ext uri="{FF2B5EF4-FFF2-40B4-BE49-F238E27FC236}">
              <a16:creationId xmlns:a16="http://schemas.microsoft.com/office/drawing/2014/main" id="{DE750EBB-A2B9-4C9E-B969-68B3E5C9D3C4}"/>
            </a:ext>
          </a:extLst>
        </xdr:cNvPr>
        <xdr:cNvCxnSpPr>
          <a:cxnSpLocks/>
        </xdr:cNvCxnSpPr>
      </xdr:nvCxnSpPr>
      <xdr:spPr bwMode="auto">
        <a:xfrm>
          <a:off x="2197572" y="1882683"/>
          <a:ext cx="12895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510609</xdr:colOff>
      <xdr:row>10</xdr:row>
      <xdr:rowOff>128483</xdr:rowOff>
    </xdr:from>
    <xdr:to>
      <xdr:col>7</xdr:col>
      <xdr:colOff>580924</xdr:colOff>
      <xdr:row>10</xdr:row>
      <xdr:rowOff>128483</xdr:rowOff>
    </xdr:to>
    <xdr:cxnSp macro="">
      <xdr:nvCxnSpPr>
        <xdr:cNvPr id="23" name="直接连接符 22">
          <a:extLst>
            <a:ext uri="{FF2B5EF4-FFF2-40B4-BE49-F238E27FC236}">
              <a16:creationId xmlns:a16="http://schemas.microsoft.com/office/drawing/2014/main" id="{F42A2543-6F76-469A-9BA3-E828216CAABC}"/>
            </a:ext>
          </a:extLst>
        </xdr:cNvPr>
        <xdr:cNvCxnSpPr>
          <a:cxnSpLocks/>
        </xdr:cNvCxnSpPr>
      </xdr:nvCxnSpPr>
      <xdr:spPr bwMode="auto">
        <a:xfrm>
          <a:off x="3558609" y="1881083"/>
          <a:ext cx="128951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461947</xdr:colOff>
      <xdr:row>11</xdr:row>
      <xdr:rowOff>11503</xdr:rowOff>
    </xdr:from>
    <xdr:to>
      <xdr:col>4</xdr:col>
      <xdr:colOff>342754</xdr:colOff>
      <xdr:row>12</xdr:row>
      <xdr:rowOff>113242</xdr:rowOff>
    </xdr:to>
    <xdr:sp macro="" textlink="">
      <xdr:nvSpPr>
        <xdr:cNvPr id="24" name="TextBox 24">
          <a:extLst>
            <a:ext uri="{FF2B5EF4-FFF2-40B4-BE49-F238E27FC236}">
              <a16:creationId xmlns:a16="http://schemas.microsoft.com/office/drawing/2014/main" id="{E5B4BED5-32B4-4877-A09D-281CD165952D}"/>
            </a:ext>
          </a:extLst>
        </xdr:cNvPr>
        <xdr:cNvSpPr txBox="1">
          <a:spLocks noChangeArrowheads="1"/>
        </xdr:cNvSpPr>
      </xdr:nvSpPr>
      <xdr:spPr bwMode="auto">
        <a:xfrm>
          <a:off x="2290747" y="1939363"/>
          <a:ext cx="490407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/>
            <a:t>1.5</a:t>
          </a:r>
          <a:endParaRPr lang="zh-CN" altLang="en-US" sz="1200"/>
        </a:p>
      </xdr:txBody>
    </xdr:sp>
    <xdr:clientData/>
  </xdr:twoCellAnchor>
  <xdr:twoCellAnchor>
    <xdr:from>
      <xdr:col>3</xdr:col>
      <xdr:colOff>385499</xdr:colOff>
      <xdr:row>12</xdr:row>
      <xdr:rowOff>97770</xdr:rowOff>
    </xdr:from>
    <xdr:to>
      <xdr:col>4</xdr:col>
      <xdr:colOff>342754</xdr:colOff>
      <xdr:row>12</xdr:row>
      <xdr:rowOff>97770</xdr:rowOff>
    </xdr:to>
    <xdr:cxnSp macro="">
      <xdr:nvCxnSpPr>
        <xdr:cNvPr id="25" name="直接连接符 24">
          <a:extLst>
            <a:ext uri="{FF2B5EF4-FFF2-40B4-BE49-F238E27FC236}">
              <a16:creationId xmlns:a16="http://schemas.microsoft.com/office/drawing/2014/main" id="{644F5BB7-8CDD-434F-919F-68D9FD9A15E5}"/>
            </a:ext>
          </a:extLst>
        </xdr:cNvPr>
        <xdr:cNvCxnSpPr>
          <a:cxnSpLocks/>
        </xdr:cNvCxnSpPr>
      </xdr:nvCxnSpPr>
      <xdr:spPr bwMode="auto">
        <a:xfrm>
          <a:off x="2214299" y="2200890"/>
          <a:ext cx="56685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586594</xdr:colOff>
      <xdr:row>11</xdr:row>
      <xdr:rowOff>5301</xdr:rowOff>
    </xdr:from>
    <xdr:to>
      <xdr:col>5</xdr:col>
      <xdr:colOff>467401</xdr:colOff>
      <xdr:row>12</xdr:row>
      <xdr:rowOff>107040</xdr:rowOff>
    </xdr:to>
    <xdr:sp macro="" textlink="">
      <xdr:nvSpPr>
        <xdr:cNvPr id="26" name="TextBox 24">
          <a:extLst>
            <a:ext uri="{FF2B5EF4-FFF2-40B4-BE49-F238E27FC236}">
              <a16:creationId xmlns:a16="http://schemas.microsoft.com/office/drawing/2014/main" id="{10542E99-90B9-41BE-BC38-789E6961981C}"/>
            </a:ext>
          </a:extLst>
        </xdr:cNvPr>
        <xdr:cNvSpPr txBox="1">
          <a:spLocks noChangeArrowheads="1"/>
        </xdr:cNvSpPr>
      </xdr:nvSpPr>
      <xdr:spPr bwMode="auto">
        <a:xfrm>
          <a:off x="3024994" y="1933161"/>
          <a:ext cx="490407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/>
            <a:t>3</a:t>
          </a:r>
          <a:endParaRPr lang="zh-CN" altLang="en-US" sz="1200"/>
        </a:p>
      </xdr:txBody>
    </xdr:sp>
    <xdr:clientData/>
  </xdr:twoCellAnchor>
  <xdr:twoCellAnchor>
    <xdr:from>
      <xdr:col>4</xdr:col>
      <xdr:colOff>456806</xdr:colOff>
      <xdr:row>12</xdr:row>
      <xdr:rowOff>91568</xdr:rowOff>
    </xdr:from>
    <xdr:to>
      <xdr:col>5</xdr:col>
      <xdr:colOff>414061</xdr:colOff>
      <xdr:row>12</xdr:row>
      <xdr:rowOff>91568</xdr:rowOff>
    </xdr:to>
    <xdr:cxnSp macro="">
      <xdr:nvCxnSpPr>
        <xdr:cNvPr id="27" name="直接连接符 26">
          <a:extLst>
            <a:ext uri="{FF2B5EF4-FFF2-40B4-BE49-F238E27FC236}">
              <a16:creationId xmlns:a16="http://schemas.microsoft.com/office/drawing/2014/main" id="{4B9BAA1A-6857-4DBD-9349-C68AB68DEBB6}"/>
            </a:ext>
          </a:extLst>
        </xdr:cNvPr>
        <xdr:cNvCxnSpPr>
          <a:cxnSpLocks/>
        </xdr:cNvCxnSpPr>
      </xdr:nvCxnSpPr>
      <xdr:spPr bwMode="auto">
        <a:xfrm>
          <a:off x="2895206" y="2194688"/>
          <a:ext cx="56685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604809</xdr:colOff>
      <xdr:row>11</xdr:row>
      <xdr:rowOff>3883</xdr:rowOff>
    </xdr:from>
    <xdr:to>
      <xdr:col>6</xdr:col>
      <xdr:colOff>485616</xdr:colOff>
      <xdr:row>12</xdr:row>
      <xdr:rowOff>105622</xdr:rowOff>
    </xdr:to>
    <xdr:sp macro="" textlink="">
      <xdr:nvSpPr>
        <xdr:cNvPr id="28" name="TextBox 24">
          <a:extLst>
            <a:ext uri="{FF2B5EF4-FFF2-40B4-BE49-F238E27FC236}">
              <a16:creationId xmlns:a16="http://schemas.microsoft.com/office/drawing/2014/main" id="{6BC6B9C8-BE02-4485-8833-7AC06F54A92B}"/>
            </a:ext>
          </a:extLst>
        </xdr:cNvPr>
        <xdr:cNvSpPr txBox="1">
          <a:spLocks noChangeArrowheads="1"/>
        </xdr:cNvSpPr>
      </xdr:nvSpPr>
      <xdr:spPr bwMode="auto">
        <a:xfrm>
          <a:off x="3652809" y="1931743"/>
          <a:ext cx="490407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/>
            <a:t>50</a:t>
          </a:r>
          <a:endParaRPr lang="zh-CN" altLang="en-US" sz="1200"/>
        </a:p>
      </xdr:txBody>
    </xdr:sp>
    <xdr:clientData/>
  </xdr:twoCellAnchor>
  <xdr:twoCellAnchor>
    <xdr:from>
      <xdr:col>5</xdr:col>
      <xdr:colOff>528361</xdr:colOff>
      <xdr:row>12</xdr:row>
      <xdr:rowOff>90150</xdr:rowOff>
    </xdr:from>
    <xdr:to>
      <xdr:col>6</xdr:col>
      <xdr:colOff>485616</xdr:colOff>
      <xdr:row>12</xdr:row>
      <xdr:rowOff>90150</xdr:rowOff>
    </xdr:to>
    <xdr:cxnSp macro="">
      <xdr:nvCxnSpPr>
        <xdr:cNvPr id="29" name="直接连接符 28">
          <a:extLst>
            <a:ext uri="{FF2B5EF4-FFF2-40B4-BE49-F238E27FC236}">
              <a16:creationId xmlns:a16="http://schemas.microsoft.com/office/drawing/2014/main" id="{62AD2DF3-EA0F-4983-B928-175AEC1E226A}"/>
            </a:ext>
          </a:extLst>
        </xdr:cNvPr>
        <xdr:cNvCxnSpPr>
          <a:cxnSpLocks/>
        </xdr:cNvCxnSpPr>
      </xdr:nvCxnSpPr>
      <xdr:spPr bwMode="auto">
        <a:xfrm>
          <a:off x="3576361" y="2193270"/>
          <a:ext cx="56685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81756</xdr:colOff>
      <xdr:row>10</xdr:row>
      <xdr:rowOff>172941</xdr:rowOff>
    </xdr:from>
    <xdr:to>
      <xdr:col>7</xdr:col>
      <xdr:colOff>572163</xdr:colOff>
      <xdr:row>12</xdr:row>
      <xdr:rowOff>99420</xdr:rowOff>
    </xdr:to>
    <xdr:sp macro="" textlink="">
      <xdr:nvSpPr>
        <xdr:cNvPr id="30" name="TextBox 24">
          <a:extLst>
            <a:ext uri="{FF2B5EF4-FFF2-40B4-BE49-F238E27FC236}">
              <a16:creationId xmlns:a16="http://schemas.microsoft.com/office/drawing/2014/main" id="{557C4E74-FFC3-4E68-81C6-D7EC867C9739}"/>
            </a:ext>
          </a:extLst>
        </xdr:cNvPr>
        <xdr:cNvSpPr txBox="1">
          <a:spLocks noChangeArrowheads="1"/>
        </xdr:cNvSpPr>
      </xdr:nvSpPr>
      <xdr:spPr bwMode="auto">
        <a:xfrm>
          <a:off x="4348956" y="1925541"/>
          <a:ext cx="490407" cy="276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eaLnBrk="1" hangingPunct="1"/>
          <a:r>
            <a:rPr lang="en-US" altLang="zh-CN" sz="1200"/>
            <a:t>100</a:t>
          </a:r>
          <a:endParaRPr lang="zh-CN" altLang="en-US" sz="1200"/>
        </a:p>
      </xdr:txBody>
    </xdr:sp>
    <xdr:clientData/>
  </xdr:twoCellAnchor>
  <xdr:twoCellAnchor>
    <xdr:from>
      <xdr:col>6</xdr:col>
      <xdr:colOff>599668</xdr:colOff>
      <xdr:row>12</xdr:row>
      <xdr:rowOff>83948</xdr:rowOff>
    </xdr:from>
    <xdr:to>
      <xdr:col>7</xdr:col>
      <xdr:colOff>556923</xdr:colOff>
      <xdr:row>12</xdr:row>
      <xdr:rowOff>83948</xdr:rowOff>
    </xdr:to>
    <xdr:cxnSp macro="">
      <xdr:nvCxnSpPr>
        <xdr:cNvPr id="31" name="直接连接符 30">
          <a:extLst>
            <a:ext uri="{FF2B5EF4-FFF2-40B4-BE49-F238E27FC236}">
              <a16:creationId xmlns:a16="http://schemas.microsoft.com/office/drawing/2014/main" id="{C2CAFB56-323A-4743-A62A-B4DC3F6FF3C5}"/>
            </a:ext>
          </a:extLst>
        </xdr:cNvPr>
        <xdr:cNvCxnSpPr>
          <a:cxnSpLocks/>
        </xdr:cNvCxnSpPr>
      </xdr:nvCxnSpPr>
      <xdr:spPr bwMode="auto">
        <a:xfrm>
          <a:off x="4257268" y="2187068"/>
          <a:ext cx="56685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91151</xdr:colOff>
      <xdr:row>22</xdr:row>
      <xdr:rowOff>143933</xdr:rowOff>
    </xdr:from>
    <xdr:to>
      <xdr:col>8</xdr:col>
      <xdr:colOff>545766</xdr:colOff>
      <xdr:row>27</xdr:row>
      <xdr:rowOff>95258</xdr:rowOff>
    </xdr:to>
    <xdr:pic>
      <xdr:nvPicPr>
        <xdr:cNvPr id="32" name="图片 31">
          <a:extLst>
            <a:ext uri="{FF2B5EF4-FFF2-40B4-BE49-F238E27FC236}">
              <a16:creationId xmlns:a16="http://schemas.microsoft.com/office/drawing/2014/main" id="{0BA7DBCF-25DE-44DB-9B0E-FCB072E62D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0351" y="3999653"/>
          <a:ext cx="4112215" cy="827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11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12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13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14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DF2F4-C0AC-4105-9B71-5E090F4E9527}">
  <dimension ref="A2"/>
  <sheetViews>
    <sheetView zoomScale="70" zoomScaleNormal="70" workbookViewId="0">
      <selection activeCell="A2" sqref="A2"/>
    </sheetView>
  </sheetViews>
  <sheetFormatPr defaultRowHeight="13.8" x14ac:dyDescent="0.25"/>
  <sheetData>
    <row r="2" spans="1:1" x14ac:dyDescent="0.25">
      <c r="A2" s="6" t="s">
        <v>86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2529C-41FF-4817-AD3C-F1B2BCFE5A46}">
  <dimension ref="A3"/>
  <sheetViews>
    <sheetView zoomScale="85" zoomScaleNormal="85" workbookViewId="0">
      <selection activeCell="A3" sqref="A3"/>
    </sheetView>
  </sheetViews>
  <sheetFormatPr defaultRowHeight="13.8" x14ac:dyDescent="0.25"/>
  <sheetData>
    <row r="3" spans="1:1" x14ac:dyDescent="0.25">
      <c r="A3" s="6" t="s">
        <v>87</v>
      </c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EB7C3-64FB-46A1-B3DA-6ED91305FBDD}">
  <dimension ref="A2"/>
  <sheetViews>
    <sheetView zoomScale="70" zoomScaleNormal="70" workbookViewId="0">
      <selection activeCell="A2" sqref="A2"/>
    </sheetView>
  </sheetViews>
  <sheetFormatPr defaultRowHeight="13.8" x14ac:dyDescent="0.25"/>
  <sheetData>
    <row r="2" spans="1:1" x14ac:dyDescent="0.25">
      <c r="A2" s="6" t="s">
        <v>88</v>
      </c>
    </row>
  </sheetData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42DF6-C3E1-4BA5-9684-8A54DC421226}">
  <dimension ref="A2"/>
  <sheetViews>
    <sheetView zoomScale="70" zoomScaleNormal="70" workbookViewId="0">
      <selection activeCell="A2" sqref="A2"/>
    </sheetView>
  </sheetViews>
  <sheetFormatPr defaultRowHeight="13.8" x14ac:dyDescent="0.25"/>
  <sheetData>
    <row r="2" spans="1:1" x14ac:dyDescent="0.25">
      <c r="A2" s="6" t="s">
        <v>89</v>
      </c>
    </row>
  </sheetData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D1EAF-9CF9-4A36-BF06-23EE95E0B837}">
  <dimension ref="A5"/>
  <sheetViews>
    <sheetView topLeftCell="A4" zoomScale="55" zoomScaleNormal="55" workbookViewId="0">
      <selection activeCell="AE26" sqref="AE26"/>
    </sheetView>
  </sheetViews>
  <sheetFormatPr defaultRowHeight="13.8" x14ac:dyDescent="0.25"/>
  <sheetData>
    <row r="5" spans="1:1" x14ac:dyDescent="0.25">
      <c r="A5" s="6" t="s">
        <v>90</v>
      </c>
    </row>
  </sheetData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D2993-907B-4276-B111-BB35A15F8B32}">
  <dimension ref="A1:I14"/>
  <sheetViews>
    <sheetView workbookViewId="0">
      <selection activeCell="A2" sqref="A2"/>
    </sheetView>
  </sheetViews>
  <sheetFormatPr defaultRowHeight="13.8" x14ac:dyDescent="0.25"/>
  <sheetData>
    <row r="1" spans="1:9" x14ac:dyDescent="0.25">
      <c r="A1" s="5"/>
      <c r="B1" s="5"/>
      <c r="C1" s="5"/>
      <c r="D1" s="5"/>
      <c r="E1" s="5"/>
      <c r="F1" s="5"/>
      <c r="G1" s="5"/>
      <c r="H1" s="5"/>
      <c r="I1" s="5"/>
    </row>
    <row r="2" spans="1:9" x14ac:dyDescent="0.25">
      <c r="A2" s="6" t="s">
        <v>9</v>
      </c>
      <c r="B2" s="5"/>
      <c r="C2" s="5"/>
      <c r="D2" s="5"/>
      <c r="E2" s="5"/>
      <c r="F2" s="5"/>
      <c r="G2" s="5"/>
      <c r="H2" s="5"/>
      <c r="I2" s="5"/>
    </row>
    <row r="3" spans="1:9" x14ac:dyDescent="0.25">
      <c r="A3" s="5"/>
      <c r="B3" s="5"/>
      <c r="C3" s="5"/>
      <c r="D3" s="5"/>
      <c r="E3" s="5"/>
      <c r="F3" s="5"/>
      <c r="G3" s="5"/>
      <c r="H3" s="5"/>
      <c r="I3" s="5"/>
    </row>
    <row r="4" spans="1:9" x14ac:dyDescent="0.25">
      <c r="A4" s="5"/>
      <c r="B4" s="5"/>
      <c r="C4" s="5"/>
      <c r="D4" s="5"/>
      <c r="E4" s="5"/>
      <c r="F4" s="5"/>
      <c r="G4" s="5"/>
      <c r="H4" s="5"/>
      <c r="I4" s="5"/>
    </row>
    <row r="5" spans="1:9" x14ac:dyDescent="0.25">
      <c r="A5" s="5"/>
      <c r="B5" s="5"/>
      <c r="C5" s="35" t="s">
        <v>13</v>
      </c>
      <c r="D5" s="34"/>
      <c r="E5" s="34"/>
      <c r="F5" s="34"/>
      <c r="G5" s="34"/>
      <c r="H5" s="34"/>
      <c r="I5" s="5"/>
    </row>
    <row r="6" spans="1:9" x14ac:dyDescent="0.25">
      <c r="A6" s="5"/>
      <c r="B6" s="5"/>
      <c r="C6" s="34" t="s">
        <v>0</v>
      </c>
      <c r="D6" s="34"/>
      <c r="E6" s="34"/>
      <c r="F6" s="34" t="s">
        <v>12</v>
      </c>
      <c r="G6" s="34"/>
      <c r="H6" s="34"/>
      <c r="I6" s="5"/>
    </row>
    <row r="7" spans="1:9" x14ac:dyDescent="0.25">
      <c r="A7" s="5"/>
      <c r="B7" s="4" t="s">
        <v>10</v>
      </c>
      <c r="C7" s="3">
        <v>0.886791</v>
      </c>
      <c r="D7" s="3">
        <v>1.3628880000000001</v>
      </c>
      <c r="E7" s="3">
        <v>0.82740599999999997</v>
      </c>
      <c r="F7" s="3">
        <v>1.9816009999999999</v>
      </c>
      <c r="G7" s="3">
        <v>0.61415200000000003</v>
      </c>
      <c r="H7" s="3">
        <v>0.74570000000000003</v>
      </c>
      <c r="I7" s="5"/>
    </row>
    <row r="8" spans="1:9" x14ac:dyDescent="0.25">
      <c r="A8" s="5"/>
      <c r="B8" s="4" t="s">
        <v>11</v>
      </c>
      <c r="C8" s="3">
        <v>15.101990000000001</v>
      </c>
      <c r="D8" s="3">
        <v>17.959389999999999</v>
      </c>
      <c r="E8" s="3">
        <v>20.773420000000002</v>
      </c>
      <c r="F8" s="3">
        <v>2.8415270000000001</v>
      </c>
      <c r="G8" s="3">
        <v>1.8108500000000001</v>
      </c>
      <c r="H8" s="3">
        <v>2.1835369999999998</v>
      </c>
      <c r="I8" s="5"/>
    </row>
    <row r="9" spans="1:9" x14ac:dyDescent="0.25">
      <c r="A9" s="5"/>
      <c r="B9" s="5"/>
      <c r="C9" s="5"/>
      <c r="D9" s="5"/>
      <c r="E9" s="5"/>
      <c r="F9" s="5"/>
      <c r="G9" s="5"/>
      <c r="H9" s="5"/>
      <c r="I9" s="5"/>
    </row>
    <row r="10" spans="1:9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9" x14ac:dyDescent="0.25">
      <c r="A11" s="5"/>
      <c r="B11" s="5"/>
      <c r="C11" s="35" t="s">
        <v>14</v>
      </c>
      <c r="D11" s="34"/>
      <c r="E11" s="34"/>
      <c r="F11" s="34"/>
      <c r="G11" s="34"/>
      <c r="H11" s="34"/>
      <c r="I11" s="5"/>
    </row>
    <row r="12" spans="1:9" x14ac:dyDescent="0.25">
      <c r="B12" s="5"/>
      <c r="C12" s="34" t="s">
        <v>0</v>
      </c>
      <c r="D12" s="34"/>
      <c r="E12" s="34"/>
      <c r="F12" s="34" t="s">
        <v>12</v>
      </c>
      <c r="G12" s="34"/>
      <c r="H12" s="34"/>
    </row>
    <row r="13" spans="1:9" x14ac:dyDescent="0.25">
      <c r="B13" s="4" t="s">
        <v>10</v>
      </c>
      <c r="C13" s="3">
        <v>0.78096699999999997</v>
      </c>
      <c r="D13" s="3">
        <v>1.551145</v>
      </c>
      <c r="E13" s="3">
        <v>0.82549600000000001</v>
      </c>
      <c r="F13" s="3">
        <v>1.217004</v>
      </c>
      <c r="G13" s="3">
        <v>0.92231600000000002</v>
      </c>
      <c r="H13" s="3">
        <v>0.95484199999999997</v>
      </c>
    </row>
    <row r="14" spans="1:9" x14ac:dyDescent="0.25">
      <c r="B14" s="4" t="s">
        <v>11</v>
      </c>
      <c r="C14" s="3">
        <v>5.8698889999999997</v>
      </c>
      <c r="D14" s="3">
        <v>6.6961570000000004</v>
      </c>
      <c r="E14" s="3">
        <v>7.908112</v>
      </c>
      <c r="F14" s="3">
        <v>1.7572669999999999</v>
      </c>
      <c r="G14" s="3">
        <v>1.295342</v>
      </c>
      <c r="H14" s="3">
        <v>1.4174850000000001</v>
      </c>
    </row>
  </sheetData>
  <mergeCells count="6">
    <mergeCell ref="C6:E6"/>
    <mergeCell ref="F6:H6"/>
    <mergeCell ref="C5:H5"/>
    <mergeCell ref="C11:H11"/>
    <mergeCell ref="C12:E12"/>
    <mergeCell ref="F12:H12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F7F9C-4E2C-402C-B80F-4B79EA4FEC42}">
  <dimension ref="A4:H13"/>
  <sheetViews>
    <sheetView workbookViewId="0">
      <selection activeCell="A4" sqref="A4"/>
    </sheetView>
  </sheetViews>
  <sheetFormatPr defaultRowHeight="13.8" x14ac:dyDescent="0.25"/>
  <sheetData>
    <row r="4" spans="1:8" x14ac:dyDescent="0.25">
      <c r="A4" s="1" t="s">
        <v>8</v>
      </c>
    </row>
    <row r="7" spans="1:8" x14ac:dyDescent="0.25">
      <c r="C7" s="36" t="s">
        <v>1</v>
      </c>
      <c r="D7" s="36"/>
      <c r="E7" s="36"/>
      <c r="F7" s="36" t="s">
        <v>12</v>
      </c>
      <c r="G7" s="36"/>
      <c r="H7" s="36"/>
    </row>
    <row r="8" spans="1:8" x14ac:dyDescent="0.25">
      <c r="B8" s="4" t="s">
        <v>2</v>
      </c>
      <c r="C8" s="3">
        <v>0.85263500000000003</v>
      </c>
      <c r="D8" s="3">
        <v>1.1019049999999999</v>
      </c>
      <c r="E8" s="3">
        <v>1.06437</v>
      </c>
      <c r="F8" s="3">
        <v>0.65262299999999995</v>
      </c>
      <c r="G8" s="3">
        <v>0.56434300000000004</v>
      </c>
      <c r="H8" s="3">
        <v>0.61790199999999995</v>
      </c>
    </row>
    <row r="9" spans="1:8" x14ac:dyDescent="0.25">
      <c r="B9" s="4" t="s">
        <v>3</v>
      </c>
      <c r="C9" s="3">
        <v>0.83123800000000003</v>
      </c>
      <c r="D9" s="3">
        <v>1.104454</v>
      </c>
      <c r="E9" s="3">
        <v>1.0892489999999999</v>
      </c>
      <c r="F9" s="3">
        <v>0.34544900000000001</v>
      </c>
      <c r="G9" s="3">
        <v>0.37198900000000001</v>
      </c>
      <c r="H9" s="3">
        <v>0.34854800000000002</v>
      </c>
    </row>
    <row r="10" spans="1:8" x14ac:dyDescent="0.25">
      <c r="B10" s="4" t="s">
        <v>4</v>
      </c>
      <c r="C10" s="3">
        <v>0.83123800000000003</v>
      </c>
      <c r="D10" s="3">
        <v>1.104454</v>
      </c>
      <c r="E10" s="3">
        <v>1.0892489999999999</v>
      </c>
      <c r="F10" s="3">
        <v>0.44544899999999998</v>
      </c>
      <c r="G10" s="3">
        <v>0.37198900000000001</v>
      </c>
      <c r="H10" s="3">
        <v>0.448548</v>
      </c>
    </row>
    <row r="11" spans="1:8" x14ac:dyDescent="0.25">
      <c r="B11" s="4" t="s">
        <v>5</v>
      </c>
      <c r="C11" s="3">
        <v>0.866537</v>
      </c>
      <c r="D11" s="3">
        <v>1.03766</v>
      </c>
      <c r="E11" s="3">
        <v>1.112136</v>
      </c>
      <c r="F11" s="3">
        <v>0.57968200000000003</v>
      </c>
      <c r="G11" s="3">
        <v>0.50115699999999996</v>
      </c>
      <c r="H11" s="3">
        <v>0.612734</v>
      </c>
    </row>
    <row r="12" spans="1:8" x14ac:dyDescent="0.25">
      <c r="B12" s="4" t="s">
        <v>6</v>
      </c>
      <c r="C12" s="3">
        <v>0.866537</v>
      </c>
      <c r="D12" s="3">
        <v>1.0448770000000001</v>
      </c>
      <c r="E12" s="3">
        <v>1.104454</v>
      </c>
      <c r="F12" s="3">
        <v>0.45480900000000002</v>
      </c>
      <c r="G12" s="3">
        <v>0.39319900000000002</v>
      </c>
      <c r="H12" s="3">
        <v>0.47412300000000002</v>
      </c>
    </row>
    <row r="13" spans="1:8" x14ac:dyDescent="0.25">
      <c r="B13" s="4" t="s">
        <v>7</v>
      </c>
      <c r="C13" s="3">
        <v>1.0668322429999999</v>
      </c>
      <c r="D13" s="3">
        <v>0.99538967899999997</v>
      </c>
      <c r="E13" s="3">
        <v>0.94169601700000005</v>
      </c>
      <c r="F13" s="3">
        <v>1.0668322429999999</v>
      </c>
      <c r="G13" s="3">
        <v>1.0163049319999999</v>
      </c>
      <c r="H13" s="3">
        <v>0.86653704600000003</v>
      </c>
    </row>
  </sheetData>
  <mergeCells count="2">
    <mergeCell ref="C7:E7"/>
    <mergeCell ref="F7:H7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448B4-F354-418D-A465-3A5D76A6C02C}">
  <dimension ref="A3"/>
  <sheetViews>
    <sheetView zoomScale="70" zoomScaleNormal="70" workbookViewId="0">
      <selection activeCell="A3" sqref="A3"/>
    </sheetView>
  </sheetViews>
  <sheetFormatPr defaultRowHeight="13.8" x14ac:dyDescent="0.25"/>
  <sheetData>
    <row r="3" spans="1:1" x14ac:dyDescent="0.25">
      <c r="A3" s="1" t="s">
        <v>91</v>
      </c>
    </row>
  </sheetData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7CE9F-62D2-4C99-98AC-EA047B98C3FD}">
  <dimension ref="A2:R30"/>
  <sheetViews>
    <sheetView zoomScale="70" zoomScaleNormal="70" workbookViewId="0">
      <selection activeCell="V16" sqref="V16"/>
    </sheetView>
  </sheetViews>
  <sheetFormatPr defaultRowHeight="13.8" x14ac:dyDescent="0.25"/>
  <cols>
    <col min="12" max="12" width="21.109375" customWidth="1"/>
    <col min="13" max="14" width="21.88671875" customWidth="1"/>
    <col min="16" max="16" width="20.5546875" customWidth="1"/>
    <col min="17" max="17" width="29.88671875" customWidth="1"/>
  </cols>
  <sheetData>
    <row r="2" spans="1:18" x14ac:dyDescent="0.25">
      <c r="A2" s="1" t="s">
        <v>92</v>
      </c>
    </row>
    <row r="4" spans="1:18" x14ac:dyDescent="0.25">
      <c r="K4" s="8"/>
      <c r="L4" s="37" t="s">
        <v>0</v>
      </c>
      <c r="M4" s="37"/>
      <c r="N4" s="29"/>
      <c r="O4" s="8"/>
      <c r="P4" s="37" t="s">
        <v>18</v>
      </c>
      <c r="Q4" s="37"/>
    </row>
    <row r="5" spans="1:18" x14ac:dyDescent="0.25">
      <c r="K5" s="29" t="s">
        <v>15</v>
      </c>
      <c r="L5" s="9" t="s">
        <v>16</v>
      </c>
      <c r="M5" s="29" t="s">
        <v>17</v>
      </c>
      <c r="N5" s="29"/>
      <c r="O5" s="29" t="s">
        <v>15</v>
      </c>
      <c r="P5" s="9" t="s">
        <v>16</v>
      </c>
      <c r="Q5" s="29" t="s">
        <v>17</v>
      </c>
    </row>
    <row r="6" spans="1:18" x14ac:dyDescent="0.25">
      <c r="K6" s="11">
        <v>0</v>
      </c>
      <c r="L6" s="10">
        <v>1</v>
      </c>
      <c r="M6" s="10">
        <f>LOG(L6,2)</f>
        <v>0</v>
      </c>
      <c r="N6" s="10"/>
      <c r="O6" s="11">
        <v>0</v>
      </c>
      <c r="P6" s="10">
        <v>1</v>
      </c>
      <c r="Q6" s="10">
        <f>LOG(P6,2)</f>
        <v>0</v>
      </c>
      <c r="R6" s="10"/>
    </row>
    <row r="7" spans="1:18" x14ac:dyDescent="0.25">
      <c r="K7" s="11">
        <v>5</v>
      </c>
      <c r="L7" s="10">
        <v>0.86</v>
      </c>
      <c r="M7" s="10">
        <f t="shared" ref="M7:M11" si="0">LOG(L7,2)</f>
        <v>-0.21759143507262679</v>
      </c>
      <c r="N7" s="10"/>
      <c r="O7" s="11">
        <v>5</v>
      </c>
      <c r="P7" s="10">
        <v>0.54</v>
      </c>
      <c r="Q7" s="10">
        <f t="shared" ref="Q7:Q11" si="1">LOG(P7,2)</f>
        <v>-0.88896868761125614</v>
      </c>
      <c r="R7" s="10"/>
    </row>
    <row r="8" spans="1:18" x14ac:dyDescent="0.25">
      <c r="K8" s="11">
        <v>10</v>
      </c>
      <c r="L8" s="10">
        <v>0.69</v>
      </c>
      <c r="M8" s="10">
        <f t="shared" si="0"/>
        <v>-0.53533173299655579</v>
      </c>
      <c r="N8" s="10"/>
      <c r="O8" s="11">
        <v>10</v>
      </c>
      <c r="P8" s="10">
        <v>0.4</v>
      </c>
      <c r="Q8" s="10">
        <f t="shared" si="1"/>
        <v>-1.3219280948873622</v>
      </c>
      <c r="R8" s="10"/>
    </row>
    <row r="9" spans="1:18" x14ac:dyDescent="0.25">
      <c r="K9" s="11">
        <v>20</v>
      </c>
      <c r="L9" s="10">
        <v>0.52</v>
      </c>
      <c r="M9" s="10">
        <f t="shared" si="0"/>
        <v>-0.9434164716336324</v>
      </c>
      <c r="N9" s="10"/>
      <c r="O9" s="11">
        <v>20</v>
      </c>
      <c r="P9" s="10">
        <v>0.12</v>
      </c>
      <c r="Q9" s="10">
        <f t="shared" si="1"/>
        <v>-3.0588936890535687</v>
      </c>
      <c r="R9" s="10"/>
    </row>
    <row r="10" spans="1:18" x14ac:dyDescent="0.25">
      <c r="K10" s="11">
        <v>40</v>
      </c>
      <c r="L10" s="10">
        <v>0.43</v>
      </c>
      <c r="M10" s="10">
        <f t="shared" si="0"/>
        <v>-1.2175914350726269</v>
      </c>
      <c r="N10" s="10"/>
      <c r="O10" s="11">
        <v>40</v>
      </c>
      <c r="P10" s="10">
        <v>0.03</v>
      </c>
      <c r="Q10" s="10">
        <f t="shared" si="1"/>
        <v>-5.0588936890535692</v>
      </c>
      <c r="R10" s="10"/>
    </row>
    <row r="11" spans="1:18" x14ac:dyDescent="0.25">
      <c r="K11" s="11">
        <v>60</v>
      </c>
      <c r="L11" s="10">
        <v>0.4</v>
      </c>
      <c r="M11" s="10">
        <f t="shared" si="0"/>
        <v>-1.3219280948873622</v>
      </c>
      <c r="N11" s="10">
        <f>1/0.0268</f>
        <v>37.313432835820898</v>
      </c>
      <c r="O11" s="11">
        <v>60</v>
      </c>
      <c r="P11" s="10">
        <v>0.01</v>
      </c>
      <c r="Q11" s="10">
        <f t="shared" si="1"/>
        <v>-6.6438561897747244</v>
      </c>
      <c r="R11" s="10">
        <f>1/0.1187</f>
        <v>8.4245998315080026</v>
      </c>
    </row>
    <row r="12" spans="1:18" x14ac:dyDescent="0.25">
      <c r="K12" s="11"/>
      <c r="L12" s="10"/>
      <c r="M12" s="10"/>
      <c r="N12" s="10"/>
      <c r="O12" s="11"/>
      <c r="P12" s="10"/>
      <c r="Q12" s="10"/>
      <c r="R12" s="10"/>
    </row>
    <row r="13" spans="1:18" x14ac:dyDescent="0.25">
      <c r="K13" s="11">
        <v>0</v>
      </c>
      <c r="L13" s="10">
        <v>1</v>
      </c>
      <c r="M13" s="10">
        <f>LOG(L13,2)</f>
        <v>0</v>
      </c>
      <c r="N13" s="10"/>
      <c r="O13" s="11">
        <v>0</v>
      </c>
      <c r="P13" s="10">
        <v>1</v>
      </c>
      <c r="Q13" s="10">
        <f>LOG(P13,2)</f>
        <v>0</v>
      </c>
      <c r="R13" s="10"/>
    </row>
    <row r="14" spans="1:18" x14ac:dyDescent="0.25">
      <c r="K14" s="11">
        <v>5</v>
      </c>
      <c r="L14" s="10">
        <v>0.75</v>
      </c>
      <c r="M14" s="10">
        <f t="shared" ref="M14:M18" si="2">LOG(L14,2)</f>
        <v>-0.41503749927884381</v>
      </c>
      <c r="N14" s="10"/>
      <c r="O14" s="11">
        <v>5</v>
      </c>
      <c r="P14" s="10">
        <v>0.5</v>
      </c>
      <c r="Q14" s="10">
        <f t="shared" ref="Q14:Q18" si="3">LOG(P14,2)</f>
        <v>-1</v>
      </c>
      <c r="R14" s="10"/>
    </row>
    <row r="15" spans="1:18" x14ac:dyDescent="0.25">
      <c r="K15" s="11">
        <v>10</v>
      </c>
      <c r="L15" s="10">
        <v>0.69</v>
      </c>
      <c r="M15" s="10">
        <f t="shared" si="2"/>
        <v>-0.53533173299655579</v>
      </c>
      <c r="N15" s="10"/>
      <c r="O15" s="11">
        <v>10</v>
      </c>
      <c r="P15" s="10">
        <v>0.32</v>
      </c>
      <c r="Q15" s="10">
        <f t="shared" si="3"/>
        <v>-1.6438561897747248</v>
      </c>
      <c r="R15" s="10"/>
    </row>
    <row r="16" spans="1:18" x14ac:dyDescent="0.25">
      <c r="K16" s="11">
        <v>20</v>
      </c>
      <c r="L16" s="10">
        <v>0.61</v>
      </c>
      <c r="M16" s="10">
        <f t="shared" si="2"/>
        <v>-0.71311885221183846</v>
      </c>
      <c r="N16" s="10"/>
      <c r="O16" s="11">
        <v>20</v>
      </c>
      <c r="P16" s="10">
        <v>0.1</v>
      </c>
      <c r="Q16" s="10">
        <f t="shared" si="3"/>
        <v>-3.3219280948873622</v>
      </c>
      <c r="R16" s="10"/>
    </row>
    <row r="17" spans="11:18" x14ac:dyDescent="0.25">
      <c r="K17" s="11">
        <v>40</v>
      </c>
      <c r="L17" s="10">
        <v>0.55000000000000004</v>
      </c>
      <c r="M17" s="10">
        <f t="shared" si="2"/>
        <v>-0.86249647625006509</v>
      </c>
      <c r="N17" s="10"/>
      <c r="O17" s="11">
        <v>40</v>
      </c>
      <c r="P17" s="10">
        <v>0.05</v>
      </c>
      <c r="Q17" s="10">
        <f t="shared" si="3"/>
        <v>-4.3219280948873626</v>
      </c>
      <c r="R17" s="10"/>
    </row>
    <row r="18" spans="11:18" x14ac:dyDescent="0.25">
      <c r="K18" s="11">
        <v>60</v>
      </c>
      <c r="L18" s="10">
        <v>0.46</v>
      </c>
      <c r="M18" s="10">
        <f t="shared" si="2"/>
        <v>-1.1202942337177118</v>
      </c>
      <c r="N18" s="10">
        <f>1/0.0216</f>
        <v>46.296296296296291</v>
      </c>
      <c r="O18" s="11">
        <v>60</v>
      </c>
      <c r="P18" s="10">
        <v>0.01</v>
      </c>
      <c r="Q18" s="10">
        <f t="shared" si="3"/>
        <v>-6.6438561897747244</v>
      </c>
      <c r="R18" s="10">
        <f>1/0.1152</f>
        <v>8.6805555555555554</v>
      </c>
    </row>
    <row r="19" spans="11:18" x14ac:dyDescent="0.25">
      <c r="K19" s="11"/>
      <c r="L19" s="10"/>
      <c r="M19" s="10"/>
      <c r="N19" s="10"/>
      <c r="O19" s="11"/>
      <c r="P19" s="10"/>
      <c r="Q19" s="10"/>
      <c r="R19" s="10"/>
    </row>
    <row r="20" spans="11:18" x14ac:dyDescent="0.25">
      <c r="K20" s="11">
        <v>0</v>
      </c>
      <c r="L20" s="10">
        <v>1</v>
      </c>
      <c r="M20" s="10">
        <f>LOG(L20,2)</f>
        <v>0</v>
      </c>
      <c r="N20" s="10"/>
      <c r="O20" s="11">
        <v>0</v>
      </c>
      <c r="P20" s="10">
        <v>1</v>
      </c>
      <c r="Q20" s="10">
        <f>LOG(P20,2)</f>
        <v>0</v>
      </c>
      <c r="R20" s="10"/>
    </row>
    <row r="21" spans="11:18" x14ac:dyDescent="0.25">
      <c r="K21" s="11">
        <v>5</v>
      </c>
      <c r="L21" s="10">
        <v>0.84</v>
      </c>
      <c r="M21" s="10">
        <f t="shared" ref="M21:M25" si="4">LOG(L21,2)</f>
        <v>-0.2515387669959645</v>
      </c>
      <c r="N21" s="10"/>
      <c r="O21" s="11">
        <v>5</v>
      </c>
      <c r="P21" s="10">
        <v>0.51</v>
      </c>
      <c r="Q21" s="10">
        <f t="shared" ref="Q21:Q25" si="5">LOG(P21,2)</f>
        <v>-0.97143084780322919</v>
      </c>
      <c r="R21" s="10"/>
    </row>
    <row r="22" spans="11:18" x14ac:dyDescent="0.25">
      <c r="K22" s="11">
        <v>10</v>
      </c>
      <c r="L22" s="10">
        <v>0.73</v>
      </c>
      <c r="M22" s="10">
        <f t="shared" si="4"/>
        <v>-0.45403163089470749</v>
      </c>
      <c r="N22" s="10"/>
      <c r="O22" s="11">
        <v>10</v>
      </c>
      <c r="P22" s="10">
        <v>0.39</v>
      </c>
      <c r="Q22" s="10">
        <f t="shared" si="5"/>
        <v>-1.3584539709124763</v>
      </c>
      <c r="R22" s="10"/>
    </row>
    <row r="23" spans="11:18" x14ac:dyDescent="0.25">
      <c r="K23" s="11">
        <v>20</v>
      </c>
      <c r="L23" s="10">
        <v>0.66</v>
      </c>
      <c r="M23" s="10">
        <f t="shared" si="4"/>
        <v>-0.5994620704162712</v>
      </c>
      <c r="N23" s="10"/>
      <c r="O23" s="11">
        <v>20</v>
      </c>
      <c r="P23" s="10">
        <v>0.15</v>
      </c>
      <c r="Q23" s="10">
        <f t="shared" si="5"/>
        <v>-2.7369655941662061</v>
      </c>
      <c r="R23" s="10"/>
    </row>
    <row r="24" spans="11:18" x14ac:dyDescent="0.25">
      <c r="K24" s="11">
        <v>40</v>
      </c>
      <c r="L24" s="10">
        <v>0.4</v>
      </c>
      <c r="M24" s="10">
        <f t="shared" si="4"/>
        <v>-1.3219280948873622</v>
      </c>
      <c r="N24" s="10"/>
      <c r="O24" s="11">
        <v>40</v>
      </c>
      <c r="P24" s="10">
        <v>0.08</v>
      </c>
      <c r="Q24" s="10">
        <f t="shared" si="5"/>
        <v>-3.6438561897747253</v>
      </c>
      <c r="R24" s="10"/>
    </row>
    <row r="25" spans="11:18" x14ac:dyDescent="0.25">
      <c r="K25" s="11">
        <v>60</v>
      </c>
      <c r="L25" s="10">
        <v>0.31</v>
      </c>
      <c r="M25" s="10">
        <f t="shared" si="4"/>
        <v>-1.6896598793878495</v>
      </c>
      <c r="N25" s="10">
        <f>1/0.0301</f>
        <v>33.222591362126245</v>
      </c>
      <c r="O25" s="11">
        <v>60</v>
      </c>
      <c r="P25" s="10">
        <v>0.02</v>
      </c>
      <c r="Q25" s="10">
        <f t="shared" si="5"/>
        <v>-5.6438561897747244</v>
      </c>
      <c r="R25" s="10">
        <f>1/0.0974</f>
        <v>10.266940451745381</v>
      </c>
    </row>
    <row r="26" spans="11:18" x14ac:dyDescent="0.25">
      <c r="K26" s="10"/>
      <c r="L26" s="10"/>
      <c r="M26" s="10"/>
      <c r="N26" s="10"/>
      <c r="O26" s="11"/>
      <c r="P26" s="10"/>
      <c r="Q26" s="10"/>
    </row>
    <row r="30" spans="11:18" x14ac:dyDescent="0.25">
      <c r="Q30" s="2"/>
    </row>
  </sheetData>
  <mergeCells count="2">
    <mergeCell ref="L4:M4"/>
    <mergeCell ref="P4:Q4"/>
  </mergeCells>
  <phoneticPr fontId="1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19499-FE48-47C1-B3AE-E86F6627F434}">
  <dimension ref="A3"/>
  <sheetViews>
    <sheetView zoomScale="70" zoomScaleNormal="70" workbookViewId="0">
      <selection activeCell="A3" sqref="A3"/>
    </sheetView>
  </sheetViews>
  <sheetFormatPr defaultRowHeight="13.8" x14ac:dyDescent="0.25"/>
  <sheetData>
    <row r="3" spans="1:1" x14ac:dyDescent="0.25">
      <c r="A3" s="1" t="s">
        <v>93</v>
      </c>
    </row>
  </sheetData>
  <phoneticPr fontId="1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B6202-0B75-4588-8C1E-E5AFCE052357}">
  <dimension ref="A3:A4"/>
  <sheetViews>
    <sheetView zoomScale="70" zoomScaleNormal="70" workbookViewId="0">
      <selection activeCell="A3" sqref="A3"/>
    </sheetView>
  </sheetViews>
  <sheetFormatPr defaultRowHeight="13.8" x14ac:dyDescent="0.25"/>
  <sheetData>
    <row r="3" spans="1:1" x14ac:dyDescent="0.25">
      <c r="A3" s="1" t="s">
        <v>94</v>
      </c>
    </row>
    <row r="4" spans="1:1" x14ac:dyDescent="0.25">
      <c r="A4" s="25"/>
    </row>
  </sheetData>
  <phoneticPr fontId="1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51715-18B8-49DD-BC20-49C9B9B2E9F6}">
  <dimension ref="A4"/>
  <sheetViews>
    <sheetView zoomScale="70" zoomScaleNormal="70" workbookViewId="0">
      <selection activeCell="A4" sqref="A4"/>
    </sheetView>
  </sheetViews>
  <sheetFormatPr defaultRowHeight="13.8" x14ac:dyDescent="0.25"/>
  <sheetData>
    <row r="4" spans="1:1" x14ac:dyDescent="0.25">
      <c r="A4" s="1" t="s">
        <v>95</v>
      </c>
    </row>
  </sheetData>
  <phoneticPr fontId="1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0755D-6919-4AE3-B15C-4DD65744B42A}">
  <dimension ref="A2"/>
  <sheetViews>
    <sheetView zoomScale="70" zoomScaleNormal="70" workbookViewId="0">
      <selection activeCell="A2" sqref="A2"/>
    </sheetView>
  </sheetViews>
  <sheetFormatPr defaultRowHeight="13.8" x14ac:dyDescent="0.25"/>
  <sheetData>
    <row r="2" spans="1:1" x14ac:dyDescent="0.25">
      <c r="A2" s="1" t="s">
        <v>96</v>
      </c>
    </row>
  </sheetData>
  <phoneticPr fontId="1" type="noConversion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54687-5495-49CC-AB06-8DF6D251A497}">
  <dimension ref="A2:S24"/>
  <sheetViews>
    <sheetView zoomScale="70" zoomScaleNormal="70" workbookViewId="0">
      <selection activeCell="R32" sqref="R32"/>
    </sheetView>
  </sheetViews>
  <sheetFormatPr defaultRowHeight="13.8" x14ac:dyDescent="0.25"/>
  <cols>
    <col min="13" max="13" width="19" customWidth="1"/>
    <col min="14" max="15" width="25.6640625" customWidth="1"/>
    <col min="17" max="17" width="22.77734375" customWidth="1"/>
    <col min="18" max="18" width="25.77734375" customWidth="1"/>
  </cols>
  <sheetData>
    <row r="2" spans="1:19" x14ac:dyDescent="0.25">
      <c r="A2" s="1" t="s">
        <v>97</v>
      </c>
    </row>
    <row r="9" spans="1:19" x14ac:dyDescent="0.25">
      <c r="L9" s="2"/>
      <c r="M9" s="38" t="s">
        <v>22</v>
      </c>
      <c r="N9" s="38"/>
      <c r="O9" s="30"/>
      <c r="P9" s="2"/>
      <c r="Q9" s="38" t="s">
        <v>23</v>
      </c>
      <c r="R9" s="38"/>
    </row>
    <row r="10" spans="1:19" x14ac:dyDescent="0.25">
      <c r="L10" s="2" t="s">
        <v>19</v>
      </c>
      <c r="M10" s="2" t="s">
        <v>20</v>
      </c>
      <c r="N10" s="2" t="s">
        <v>21</v>
      </c>
      <c r="O10" s="2"/>
      <c r="P10" s="2" t="s">
        <v>19</v>
      </c>
      <c r="Q10" s="2" t="s">
        <v>20</v>
      </c>
      <c r="R10" s="2" t="s">
        <v>21</v>
      </c>
    </row>
    <row r="11" spans="1:19" x14ac:dyDescent="0.25">
      <c r="L11" s="11">
        <v>0</v>
      </c>
      <c r="M11" s="10">
        <v>1</v>
      </c>
      <c r="N11" s="10">
        <f>LOG(M11,2)</f>
        <v>0</v>
      </c>
      <c r="O11" s="10"/>
      <c r="P11" s="11">
        <v>0</v>
      </c>
      <c r="Q11" s="10">
        <v>1</v>
      </c>
      <c r="R11" s="10">
        <f>LOG(Q11,2)</f>
        <v>0</v>
      </c>
      <c r="S11" s="10"/>
    </row>
    <row r="12" spans="1:19" x14ac:dyDescent="0.25">
      <c r="L12" s="11">
        <v>20</v>
      </c>
      <c r="M12" s="10">
        <v>0.5</v>
      </c>
      <c r="N12" s="10">
        <f t="shared" ref="N12:N14" si="0">LOG(M12,2)</f>
        <v>-1</v>
      </c>
      <c r="O12" s="10"/>
      <c r="P12" s="11">
        <v>20</v>
      </c>
      <c r="Q12" s="10">
        <v>0.94</v>
      </c>
      <c r="R12" s="10">
        <f t="shared" ref="R12:R14" si="1">LOG(Q12,2)</f>
        <v>-8.9267338097087409E-2</v>
      </c>
      <c r="S12" s="10"/>
    </row>
    <row r="13" spans="1:19" x14ac:dyDescent="0.25">
      <c r="L13" s="11">
        <v>40</v>
      </c>
      <c r="M13" s="10">
        <v>0.31</v>
      </c>
      <c r="N13" s="10">
        <f t="shared" si="0"/>
        <v>-1.6896598793878495</v>
      </c>
      <c r="O13" s="10"/>
      <c r="P13" s="11">
        <v>40</v>
      </c>
      <c r="Q13" s="10">
        <v>0.91</v>
      </c>
      <c r="R13" s="10">
        <f t="shared" si="1"/>
        <v>-0.13606154957602837</v>
      </c>
      <c r="S13" s="10"/>
    </row>
    <row r="14" spans="1:19" x14ac:dyDescent="0.25">
      <c r="L14" s="11">
        <v>60</v>
      </c>
      <c r="M14" s="10">
        <v>0.12</v>
      </c>
      <c r="N14" s="10">
        <f t="shared" si="0"/>
        <v>-3.0588936890535687</v>
      </c>
      <c r="O14" s="10">
        <f>1/0.0484</f>
        <v>20.66115702479339</v>
      </c>
      <c r="P14" s="11">
        <v>60</v>
      </c>
      <c r="Q14" s="10">
        <v>0.7</v>
      </c>
      <c r="R14" s="10">
        <f t="shared" si="1"/>
        <v>-0.51457317282975834</v>
      </c>
      <c r="S14" s="10">
        <f>1/0.0068</f>
        <v>147.05882352941177</v>
      </c>
    </row>
    <row r="15" spans="1:19" x14ac:dyDescent="0.25">
      <c r="L15" s="11"/>
      <c r="M15" s="10"/>
      <c r="N15" s="10"/>
      <c r="O15" s="10"/>
      <c r="P15" s="11"/>
      <c r="Q15" s="10"/>
      <c r="R15" s="10"/>
      <c r="S15" s="10"/>
    </row>
    <row r="16" spans="1:19" x14ac:dyDescent="0.25">
      <c r="L16" s="11">
        <v>0</v>
      </c>
      <c r="M16" s="10">
        <v>1</v>
      </c>
      <c r="N16" s="10">
        <f>LOG(M16,2)</f>
        <v>0</v>
      </c>
      <c r="O16" s="10"/>
      <c r="P16" s="11">
        <v>0</v>
      </c>
      <c r="Q16" s="10">
        <v>1</v>
      </c>
      <c r="R16" s="10">
        <f>LOG(Q16,2)</f>
        <v>0</v>
      </c>
      <c r="S16" s="10"/>
    </row>
    <row r="17" spans="12:19" x14ac:dyDescent="0.25">
      <c r="L17" s="11">
        <v>20</v>
      </c>
      <c r="M17" s="10">
        <v>0.62</v>
      </c>
      <c r="N17" s="10">
        <f t="shared" ref="N17:N19" si="2">LOG(M17,2)</f>
        <v>-0.68965987938784945</v>
      </c>
      <c r="O17" s="10"/>
      <c r="P17" s="11">
        <v>20</v>
      </c>
      <c r="Q17" s="10">
        <v>0.99</v>
      </c>
      <c r="R17" s="10">
        <f t="shared" ref="R17:R19" si="3">LOG(Q17,2)</f>
        <v>-1.4499569695115091E-2</v>
      </c>
      <c r="S17" s="10"/>
    </row>
    <row r="18" spans="12:19" x14ac:dyDescent="0.25">
      <c r="L18" s="11">
        <v>40</v>
      </c>
      <c r="M18" s="10">
        <v>0.47</v>
      </c>
      <c r="N18" s="10">
        <f t="shared" si="2"/>
        <v>-1.0892673380970874</v>
      </c>
      <c r="O18" s="10"/>
      <c r="P18" s="11">
        <v>40</v>
      </c>
      <c r="Q18" s="10">
        <v>0.91</v>
      </c>
      <c r="R18" s="10">
        <f t="shared" si="3"/>
        <v>-0.13606154957602837</v>
      </c>
      <c r="S18" s="10"/>
    </row>
    <row r="19" spans="12:19" x14ac:dyDescent="0.25">
      <c r="L19" s="11">
        <v>60</v>
      </c>
      <c r="M19" s="10">
        <v>0.23</v>
      </c>
      <c r="N19" s="10">
        <f t="shared" si="2"/>
        <v>-2.1202942337177118</v>
      </c>
      <c r="O19" s="10">
        <f>1/0.033</f>
        <v>30.303030303030301</v>
      </c>
      <c r="P19" s="11">
        <v>60</v>
      </c>
      <c r="Q19" s="10">
        <v>0.93</v>
      </c>
      <c r="R19" s="10">
        <f t="shared" si="3"/>
        <v>-0.10469737866669322</v>
      </c>
      <c r="S19" s="10">
        <f>1/0.0021</f>
        <v>476.1904761904762</v>
      </c>
    </row>
    <row r="20" spans="12:19" x14ac:dyDescent="0.25">
      <c r="L20" s="11"/>
      <c r="M20" s="10"/>
      <c r="N20" s="10"/>
      <c r="O20" s="10"/>
      <c r="P20" s="11"/>
      <c r="Q20" s="10"/>
      <c r="R20" s="10"/>
      <c r="S20" s="10"/>
    </row>
    <row r="21" spans="12:19" x14ac:dyDescent="0.25">
      <c r="L21" s="11">
        <v>0</v>
      </c>
      <c r="M21" s="10">
        <v>1</v>
      </c>
      <c r="N21" s="10">
        <f>LOG(M21,2)</f>
        <v>0</v>
      </c>
      <c r="O21" s="10"/>
      <c r="P21" s="11">
        <v>0</v>
      </c>
      <c r="Q21" s="10">
        <v>1</v>
      </c>
      <c r="R21" s="10">
        <f>LOG(Q21,2)</f>
        <v>0</v>
      </c>
      <c r="S21" s="10"/>
    </row>
    <row r="22" spans="12:19" x14ac:dyDescent="0.25">
      <c r="L22" s="11">
        <v>20</v>
      </c>
      <c r="M22" s="10">
        <v>0.52</v>
      </c>
      <c r="N22" s="10">
        <f t="shared" ref="N22:N24" si="4">LOG(M22,2)</f>
        <v>-0.9434164716336324</v>
      </c>
      <c r="O22" s="10"/>
      <c r="P22" s="11">
        <v>20</v>
      </c>
      <c r="Q22" s="10">
        <v>1.01</v>
      </c>
      <c r="R22" s="10">
        <f t="shared" ref="R22:R24" si="5">LOG(Q22,2)</f>
        <v>1.4355292977070055E-2</v>
      </c>
      <c r="S22" s="10"/>
    </row>
    <row r="23" spans="12:19" x14ac:dyDescent="0.25">
      <c r="L23" s="11">
        <v>40</v>
      </c>
      <c r="M23" s="10">
        <v>0.35</v>
      </c>
      <c r="N23" s="10">
        <f t="shared" si="4"/>
        <v>-1.5145731728297585</v>
      </c>
      <c r="O23" s="10"/>
      <c r="P23" s="11">
        <v>40</v>
      </c>
      <c r="Q23" s="10">
        <v>1.22</v>
      </c>
      <c r="R23" s="10">
        <f t="shared" si="5"/>
        <v>0.28688114778816154</v>
      </c>
      <c r="S23" s="10"/>
    </row>
    <row r="24" spans="12:19" x14ac:dyDescent="0.25">
      <c r="L24" s="11">
        <v>60</v>
      </c>
      <c r="M24" s="10">
        <v>0.16</v>
      </c>
      <c r="N24" s="10">
        <f t="shared" si="4"/>
        <v>-2.6438561897747248</v>
      </c>
      <c r="O24" s="10">
        <f>1/0.0425</f>
        <v>23.52941176470588</v>
      </c>
      <c r="P24" s="11">
        <v>60</v>
      </c>
      <c r="Q24" s="10">
        <v>0.95</v>
      </c>
      <c r="R24" s="10">
        <f t="shared" si="5"/>
        <v>-7.4000581443776928E-2</v>
      </c>
      <c r="S24" s="10">
        <f>1/0.0013</f>
        <v>769.23076923076928</v>
      </c>
    </row>
  </sheetData>
  <mergeCells count="2">
    <mergeCell ref="M9:N9"/>
    <mergeCell ref="Q9:R9"/>
  </mergeCells>
  <phoneticPr fontId="1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F2F70-F406-4438-AE6B-CD600F478FA8}">
  <dimension ref="A2"/>
  <sheetViews>
    <sheetView zoomScale="70" zoomScaleNormal="70" workbookViewId="0">
      <selection activeCell="A2" sqref="A2"/>
    </sheetView>
  </sheetViews>
  <sheetFormatPr defaultRowHeight="13.8" x14ac:dyDescent="0.25"/>
  <sheetData>
    <row r="2" spans="1:1" x14ac:dyDescent="0.25">
      <c r="A2" s="1" t="s">
        <v>98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F61B6-FBEF-4085-84B5-8DBA67FC5E23}">
  <dimension ref="A1"/>
  <sheetViews>
    <sheetView zoomScale="55" zoomScaleNormal="55" workbookViewId="0"/>
  </sheetViews>
  <sheetFormatPr defaultRowHeight="13.8" x14ac:dyDescent="0.25"/>
  <sheetData>
    <row r="1" spans="1:1" x14ac:dyDescent="0.25">
      <c r="A1" s="1" t="s">
        <v>99</v>
      </c>
    </row>
  </sheetData>
  <phoneticPr fontId="1" type="noConversion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13995-1A79-457C-A8F7-892272E4EEBF}">
  <dimension ref="A3:A4"/>
  <sheetViews>
    <sheetView zoomScale="70" zoomScaleNormal="70" workbookViewId="0">
      <selection activeCell="A3" sqref="A3"/>
    </sheetView>
  </sheetViews>
  <sheetFormatPr defaultRowHeight="13.8" x14ac:dyDescent="0.25"/>
  <sheetData>
    <row r="3" spans="1:1" x14ac:dyDescent="0.25">
      <c r="A3" s="1" t="s">
        <v>100</v>
      </c>
    </row>
    <row r="4" spans="1:1" x14ac:dyDescent="0.25">
      <c r="A4" s="2"/>
    </row>
  </sheetData>
  <phoneticPr fontId="1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456A6-D093-4828-881F-6E92DD53EA3D}">
  <dimension ref="A3"/>
  <sheetViews>
    <sheetView zoomScale="70" zoomScaleNormal="70" workbookViewId="0">
      <selection activeCell="A3" sqref="A3"/>
    </sheetView>
  </sheetViews>
  <sheetFormatPr defaultRowHeight="13.8" x14ac:dyDescent="0.25"/>
  <sheetData>
    <row r="3" spans="1:1" x14ac:dyDescent="0.25">
      <c r="A3" s="1" t="s">
        <v>101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0F3B9-9F02-4442-B10E-F6461A76B0A0}">
  <dimension ref="A2"/>
  <sheetViews>
    <sheetView zoomScale="85" zoomScaleNormal="85" workbookViewId="0">
      <selection activeCell="O20" sqref="O20"/>
    </sheetView>
  </sheetViews>
  <sheetFormatPr defaultRowHeight="13.8" x14ac:dyDescent="0.25"/>
  <sheetData>
    <row r="2" spans="1:1" x14ac:dyDescent="0.25">
      <c r="A2" s="1" t="s">
        <v>102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B7BC1-7C22-4013-B74A-6C3AC17AE48F}">
  <dimension ref="A1"/>
  <sheetViews>
    <sheetView zoomScale="70" zoomScaleNormal="70" workbookViewId="0"/>
  </sheetViews>
  <sheetFormatPr defaultRowHeight="13.8" x14ac:dyDescent="0.25"/>
  <sheetData>
    <row r="1" spans="1:1" x14ac:dyDescent="0.25">
      <c r="A1" s="1" t="s">
        <v>103</v>
      </c>
    </row>
  </sheetData>
  <phoneticPr fontId="1" type="noConversion"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C20D3-792B-412D-8D27-E8886BA46E9B}">
  <dimension ref="A1:U11"/>
  <sheetViews>
    <sheetView workbookViewId="0"/>
  </sheetViews>
  <sheetFormatPr defaultRowHeight="13.8" x14ac:dyDescent="0.25"/>
  <cols>
    <col min="3" max="3" width="9.5546875" bestFit="1" customWidth="1"/>
    <col min="6" max="8" width="9.5546875" bestFit="1" customWidth="1"/>
    <col min="11" max="11" width="9.5546875" bestFit="1" customWidth="1"/>
  </cols>
  <sheetData>
    <row r="1" spans="1:21" x14ac:dyDescent="0.25">
      <c r="A1" s="1" t="s">
        <v>108</v>
      </c>
    </row>
    <row r="2" spans="1:21" x14ac:dyDescent="0.25">
      <c r="B2" s="14" t="s">
        <v>24</v>
      </c>
      <c r="C2" s="39" t="s">
        <v>0</v>
      </c>
      <c r="D2" s="39"/>
      <c r="E2" s="39"/>
      <c r="F2" s="39" t="s">
        <v>25</v>
      </c>
      <c r="G2" s="39"/>
      <c r="H2" s="39"/>
      <c r="I2" s="39" t="s">
        <v>28</v>
      </c>
      <c r="J2" s="39"/>
      <c r="K2" s="39"/>
      <c r="L2" s="39" t="s">
        <v>26</v>
      </c>
      <c r="M2" s="39"/>
      <c r="N2" s="39"/>
      <c r="O2" s="39" t="s">
        <v>27</v>
      </c>
      <c r="P2" s="39"/>
      <c r="Q2" s="39"/>
      <c r="R2" s="39" t="s">
        <v>29</v>
      </c>
      <c r="S2" s="39"/>
      <c r="T2" s="39"/>
    </row>
    <row r="3" spans="1:21" x14ac:dyDescent="0.25">
      <c r="B3" s="14">
        <v>0</v>
      </c>
      <c r="C3" s="13">
        <v>1000000</v>
      </c>
      <c r="D3" s="13">
        <v>1000000</v>
      </c>
      <c r="E3" s="13">
        <v>1000000</v>
      </c>
      <c r="F3" s="13">
        <v>1000000</v>
      </c>
      <c r="G3" s="13">
        <v>1000000</v>
      </c>
      <c r="H3" s="13">
        <v>1000000</v>
      </c>
      <c r="I3" s="13">
        <v>1000000</v>
      </c>
      <c r="J3" s="13">
        <v>1000000</v>
      </c>
      <c r="K3" s="13">
        <v>1000000</v>
      </c>
      <c r="L3" s="13">
        <v>1000000</v>
      </c>
      <c r="M3" s="13">
        <v>1000000</v>
      </c>
      <c r="N3" s="13">
        <v>1000000</v>
      </c>
      <c r="O3" s="13">
        <v>1000000</v>
      </c>
      <c r="P3" s="13">
        <v>1000000</v>
      </c>
      <c r="Q3" s="13">
        <v>1000000</v>
      </c>
      <c r="R3" s="13">
        <v>1000000</v>
      </c>
      <c r="S3" s="13">
        <v>1000000</v>
      </c>
      <c r="T3" s="13">
        <v>1000000</v>
      </c>
    </row>
    <row r="4" spans="1:21" x14ac:dyDescent="0.25">
      <c r="B4" s="14">
        <v>1</v>
      </c>
      <c r="C4" s="13">
        <v>1120000</v>
      </c>
      <c r="D4" s="13">
        <v>1600000</v>
      </c>
      <c r="E4" s="13">
        <v>1360000</v>
      </c>
      <c r="F4" s="13">
        <v>1980000</v>
      </c>
      <c r="G4" s="13">
        <v>1450000</v>
      </c>
      <c r="H4" s="13">
        <v>1650000</v>
      </c>
      <c r="I4" s="13">
        <v>1860000</v>
      </c>
      <c r="J4" s="13">
        <v>1700000</v>
      </c>
      <c r="K4" s="13">
        <v>1420000</v>
      </c>
      <c r="L4" s="13">
        <v>1260000</v>
      </c>
      <c r="M4" s="13">
        <v>1240000</v>
      </c>
      <c r="N4" s="13">
        <v>1130000</v>
      </c>
      <c r="O4" s="13">
        <v>1350000</v>
      </c>
      <c r="P4" s="13">
        <v>1800000</v>
      </c>
      <c r="Q4" s="13">
        <v>1600000</v>
      </c>
      <c r="R4" s="13">
        <v>1600000</v>
      </c>
      <c r="S4" s="13">
        <v>1340000</v>
      </c>
      <c r="T4" s="13">
        <v>1700000</v>
      </c>
    </row>
    <row r="5" spans="1:21" x14ac:dyDescent="0.25">
      <c r="B5" s="14">
        <v>3</v>
      </c>
      <c r="C5" s="13">
        <v>2220000</v>
      </c>
      <c r="D5" s="13">
        <v>2740000</v>
      </c>
      <c r="E5" s="13">
        <v>3000000</v>
      </c>
      <c r="F5" s="13">
        <v>2660000</v>
      </c>
      <c r="G5" s="13">
        <v>3060000</v>
      </c>
      <c r="H5" s="13">
        <v>2760000</v>
      </c>
      <c r="I5" s="13">
        <v>2680000</v>
      </c>
      <c r="J5" s="13">
        <v>3100000</v>
      </c>
      <c r="K5" s="13">
        <v>2650000</v>
      </c>
      <c r="L5" s="13">
        <v>1390000</v>
      </c>
      <c r="M5" s="13">
        <v>1550000</v>
      </c>
      <c r="N5" s="13">
        <v>1430000</v>
      </c>
      <c r="O5" s="13">
        <v>2000000</v>
      </c>
      <c r="P5" s="13">
        <v>2400000</v>
      </c>
      <c r="Q5" s="13">
        <v>2000000</v>
      </c>
      <c r="R5" s="13">
        <v>2200000</v>
      </c>
      <c r="S5" s="13">
        <v>2200000</v>
      </c>
      <c r="T5" s="13">
        <v>2400000</v>
      </c>
    </row>
    <row r="6" spans="1:21" x14ac:dyDescent="0.25">
      <c r="B6" s="14">
        <v>5</v>
      </c>
      <c r="C6" s="13">
        <v>4750000</v>
      </c>
      <c r="D6" s="13">
        <v>5400000</v>
      </c>
      <c r="E6" s="13">
        <v>5840000</v>
      </c>
      <c r="F6" s="13">
        <v>4800000</v>
      </c>
      <c r="G6" s="13">
        <v>5840000</v>
      </c>
      <c r="H6" s="13">
        <v>5880000</v>
      </c>
      <c r="I6" s="13">
        <v>5640000</v>
      </c>
      <c r="J6" s="13">
        <v>4320000</v>
      </c>
      <c r="K6" s="13">
        <v>5040000</v>
      </c>
      <c r="L6" s="13">
        <v>1770000</v>
      </c>
      <c r="M6" s="13">
        <v>1600000</v>
      </c>
      <c r="N6" s="13">
        <v>1870000</v>
      </c>
      <c r="O6" s="13">
        <v>4600000</v>
      </c>
      <c r="P6" s="13">
        <v>4840000</v>
      </c>
      <c r="Q6" s="13">
        <v>4840000</v>
      </c>
      <c r="R6" s="13">
        <v>4490000</v>
      </c>
      <c r="S6" s="13">
        <v>4300000</v>
      </c>
      <c r="T6" s="13">
        <v>5280000</v>
      </c>
    </row>
    <row r="7" spans="1:21" x14ac:dyDescent="0.25">
      <c r="B7" s="14">
        <v>7</v>
      </c>
      <c r="C7" s="13">
        <v>10800000</v>
      </c>
      <c r="D7" s="13">
        <v>9900000</v>
      </c>
      <c r="E7" s="13">
        <v>9690000</v>
      </c>
      <c r="F7" s="13">
        <v>10820000</v>
      </c>
      <c r="G7" s="13">
        <v>10810000</v>
      </c>
      <c r="H7" s="13">
        <v>10750000</v>
      </c>
      <c r="I7" s="13">
        <v>9740000</v>
      </c>
      <c r="J7" s="13">
        <v>9720000</v>
      </c>
      <c r="K7" s="13">
        <v>10760000</v>
      </c>
      <c r="L7" s="13">
        <v>1800000</v>
      </c>
      <c r="M7" s="13">
        <v>1880000</v>
      </c>
      <c r="N7" s="13">
        <v>1770000</v>
      </c>
      <c r="O7" s="13">
        <v>6400000</v>
      </c>
      <c r="P7" s="13">
        <v>6840000</v>
      </c>
      <c r="Q7" s="13">
        <v>7200000</v>
      </c>
      <c r="R7" s="13">
        <v>6000000</v>
      </c>
      <c r="S7" s="13">
        <v>7800000</v>
      </c>
      <c r="T7" s="13">
        <v>7000000</v>
      </c>
    </row>
    <row r="11" spans="1:21" x14ac:dyDescent="0.25">
      <c r="U11" t="s">
        <v>104</v>
      </c>
    </row>
  </sheetData>
  <mergeCells count="6">
    <mergeCell ref="R2:T2"/>
    <mergeCell ref="C2:E2"/>
    <mergeCell ref="F2:H2"/>
    <mergeCell ref="I2:K2"/>
    <mergeCell ref="L2:N2"/>
    <mergeCell ref="O2:Q2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04088-3148-4FE7-A154-2DE3EB70B139}">
  <dimension ref="A4:N8"/>
  <sheetViews>
    <sheetView topLeftCell="A4" workbookViewId="0">
      <selection activeCell="A4" sqref="A4"/>
    </sheetView>
  </sheetViews>
  <sheetFormatPr defaultRowHeight="13.8" x14ac:dyDescent="0.25"/>
  <cols>
    <col min="11" max="11" width="9.5546875" bestFit="1" customWidth="1"/>
  </cols>
  <sheetData>
    <row r="4" spans="1:14" x14ac:dyDescent="0.25">
      <c r="A4" s="1" t="s">
        <v>109</v>
      </c>
      <c r="B4" s="14" t="s">
        <v>24</v>
      </c>
      <c r="C4" s="39" t="s">
        <v>30</v>
      </c>
      <c r="D4" s="39"/>
      <c r="E4" s="39"/>
      <c r="F4" s="39" t="s">
        <v>31</v>
      </c>
      <c r="G4" s="39"/>
      <c r="H4" s="39"/>
      <c r="I4" s="39" t="s">
        <v>32</v>
      </c>
      <c r="J4" s="39"/>
      <c r="K4" s="39"/>
      <c r="L4" s="39" t="s">
        <v>33</v>
      </c>
      <c r="M4" s="39"/>
      <c r="N4" s="39"/>
    </row>
    <row r="5" spans="1:14" x14ac:dyDescent="0.25">
      <c r="B5" s="14">
        <v>0</v>
      </c>
      <c r="C5" s="13">
        <v>1000000</v>
      </c>
      <c r="D5" s="13">
        <v>1000000</v>
      </c>
      <c r="E5" s="13">
        <v>1000000</v>
      </c>
      <c r="F5" s="13">
        <v>1000000</v>
      </c>
      <c r="G5" s="13">
        <v>1000000</v>
      </c>
      <c r="H5" s="13">
        <v>1000000</v>
      </c>
      <c r="I5" s="13">
        <v>1000000</v>
      </c>
      <c r="J5" s="13">
        <v>1000000</v>
      </c>
      <c r="K5" s="13">
        <v>1000000</v>
      </c>
      <c r="L5" s="13">
        <v>1000000</v>
      </c>
      <c r="M5" s="13">
        <v>1000000</v>
      </c>
      <c r="N5" s="13">
        <v>1000000</v>
      </c>
    </row>
    <row r="6" spans="1:14" x14ac:dyDescent="0.25">
      <c r="B6" s="14">
        <v>1</v>
      </c>
      <c r="C6" s="13">
        <v>1520000</v>
      </c>
      <c r="D6" s="13">
        <v>1560000</v>
      </c>
      <c r="E6" s="13">
        <v>1540000</v>
      </c>
      <c r="F6" s="13">
        <v>1012000</v>
      </c>
      <c r="G6" s="13">
        <v>890000</v>
      </c>
      <c r="H6" s="13">
        <v>1200000</v>
      </c>
      <c r="I6" s="13">
        <v>1360000</v>
      </c>
      <c r="J6" s="13">
        <v>1280000</v>
      </c>
      <c r="K6" s="13">
        <v>1250000</v>
      </c>
      <c r="L6" s="13">
        <v>1340000</v>
      </c>
      <c r="M6" s="13">
        <v>1300000</v>
      </c>
      <c r="N6" s="13">
        <v>1400000</v>
      </c>
    </row>
    <row r="7" spans="1:14" x14ac:dyDescent="0.25">
      <c r="B7" s="14">
        <v>3</v>
      </c>
      <c r="C7" s="13">
        <v>3600000</v>
      </c>
      <c r="D7" s="13">
        <v>3000000</v>
      </c>
      <c r="E7" s="13">
        <v>3200000</v>
      </c>
      <c r="F7" s="13">
        <v>1190000</v>
      </c>
      <c r="G7" s="13">
        <v>1340000</v>
      </c>
      <c r="H7" s="13">
        <v>900000</v>
      </c>
      <c r="I7" s="13">
        <v>2090000</v>
      </c>
      <c r="J7" s="13">
        <v>2500000</v>
      </c>
      <c r="K7" s="13">
        <v>2560000</v>
      </c>
      <c r="L7" s="13">
        <v>2450000</v>
      </c>
      <c r="M7" s="13">
        <v>2800000</v>
      </c>
      <c r="N7" s="13">
        <v>2200000</v>
      </c>
    </row>
    <row r="8" spans="1:14" x14ac:dyDescent="0.25">
      <c r="B8" s="14">
        <v>5</v>
      </c>
      <c r="C8" s="13">
        <v>6880000</v>
      </c>
      <c r="D8" s="13">
        <v>5600000</v>
      </c>
      <c r="E8" s="13">
        <v>6800000</v>
      </c>
      <c r="F8" s="13">
        <v>1326000</v>
      </c>
      <c r="G8" s="13">
        <v>1560000</v>
      </c>
      <c r="H8" s="13">
        <v>1100000</v>
      </c>
      <c r="I8" s="13">
        <v>6200000</v>
      </c>
      <c r="J8" s="13">
        <v>6240000</v>
      </c>
      <c r="K8" s="13">
        <v>5940000</v>
      </c>
      <c r="L8" s="13">
        <v>5700000</v>
      </c>
      <c r="M8" s="13">
        <v>4960000</v>
      </c>
      <c r="N8" s="13">
        <v>5900000</v>
      </c>
    </row>
  </sheetData>
  <mergeCells count="4">
    <mergeCell ref="C4:E4"/>
    <mergeCell ref="F4:H4"/>
    <mergeCell ref="I4:K4"/>
    <mergeCell ref="L4:N4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94F43-872A-4D43-A8F2-6AF2848D8B2E}">
  <dimension ref="A1:T9"/>
  <sheetViews>
    <sheetView zoomScaleNormal="100" workbookViewId="0"/>
  </sheetViews>
  <sheetFormatPr defaultRowHeight="13.8" x14ac:dyDescent="0.25"/>
  <sheetData>
    <row r="1" spans="1:20" x14ac:dyDescent="0.25">
      <c r="A1" s="1" t="s">
        <v>110</v>
      </c>
    </row>
    <row r="4" spans="1:20" x14ac:dyDescent="0.25">
      <c r="H4" s="14" t="s">
        <v>24</v>
      </c>
      <c r="I4" s="39" t="s">
        <v>0</v>
      </c>
      <c r="J4" s="39"/>
      <c r="K4" s="39"/>
      <c r="L4" s="39"/>
      <c r="M4" s="39" t="s">
        <v>34</v>
      </c>
      <c r="N4" s="39"/>
      <c r="O4" s="39"/>
      <c r="P4" s="39"/>
      <c r="Q4" s="39" t="s">
        <v>35</v>
      </c>
      <c r="R4" s="39"/>
      <c r="S4" s="39"/>
      <c r="T4" s="39"/>
    </row>
    <row r="5" spans="1:20" x14ac:dyDescent="0.25">
      <c r="H5" s="14">
        <v>0</v>
      </c>
      <c r="I5" s="13">
        <v>1000000</v>
      </c>
      <c r="J5" s="13">
        <v>1000000</v>
      </c>
      <c r="K5" s="13">
        <v>1000000</v>
      </c>
      <c r="L5" s="13">
        <v>1000000</v>
      </c>
      <c r="M5" s="13">
        <v>1000000</v>
      </c>
      <c r="N5" s="13">
        <v>1000000</v>
      </c>
      <c r="O5" s="13">
        <v>1000000</v>
      </c>
      <c r="P5" s="13">
        <v>1000000</v>
      </c>
      <c r="Q5" s="13">
        <v>1000000</v>
      </c>
      <c r="R5" s="13">
        <v>1000000</v>
      </c>
      <c r="S5" s="13">
        <v>1000000</v>
      </c>
      <c r="T5" s="13">
        <v>1000000</v>
      </c>
    </row>
    <row r="6" spans="1:20" x14ac:dyDescent="0.25">
      <c r="H6" s="14">
        <v>1</v>
      </c>
      <c r="I6" s="13">
        <v>1700000</v>
      </c>
      <c r="J6" s="13">
        <v>1550000</v>
      </c>
      <c r="K6" s="13">
        <v>1240000</v>
      </c>
      <c r="L6" s="13">
        <v>1670000</v>
      </c>
      <c r="M6" s="13">
        <v>1220000</v>
      </c>
      <c r="N6" s="13">
        <v>1100000</v>
      </c>
      <c r="O6" s="13">
        <v>1000000</v>
      </c>
      <c r="P6" s="13">
        <v>1490000</v>
      </c>
      <c r="Q6" s="13">
        <v>1830000</v>
      </c>
      <c r="R6" s="13">
        <v>1440000</v>
      </c>
      <c r="S6" s="13">
        <v>1510000</v>
      </c>
      <c r="T6" s="13">
        <v>1470000</v>
      </c>
    </row>
    <row r="7" spans="1:20" x14ac:dyDescent="0.25">
      <c r="H7" s="14">
        <v>3</v>
      </c>
      <c r="I7" s="13">
        <v>3140000</v>
      </c>
      <c r="J7" s="13">
        <v>3660000</v>
      </c>
      <c r="K7" s="13">
        <v>2540000</v>
      </c>
      <c r="L7" s="13">
        <v>2960000</v>
      </c>
      <c r="M7" s="13">
        <v>1900000</v>
      </c>
      <c r="N7" s="13">
        <v>1880000</v>
      </c>
      <c r="O7" s="13">
        <v>1740000</v>
      </c>
      <c r="P7" s="13">
        <v>2420000</v>
      </c>
      <c r="Q7" s="13">
        <v>3220000</v>
      </c>
      <c r="R7" s="13">
        <v>3180000</v>
      </c>
      <c r="S7" s="13">
        <v>2080000</v>
      </c>
      <c r="T7" s="13">
        <v>3260000</v>
      </c>
    </row>
    <row r="8" spans="1:20" x14ac:dyDescent="0.25">
      <c r="H8" s="14">
        <v>5</v>
      </c>
      <c r="I8" s="13">
        <v>5400000</v>
      </c>
      <c r="J8" s="13">
        <v>8560000</v>
      </c>
      <c r="K8" s="13">
        <v>7280000</v>
      </c>
      <c r="L8" s="13">
        <v>5440000</v>
      </c>
      <c r="M8" s="13">
        <v>2240000</v>
      </c>
      <c r="N8" s="13">
        <v>2120000</v>
      </c>
      <c r="O8" s="13">
        <v>2900000</v>
      </c>
      <c r="P8" s="13">
        <v>2600000</v>
      </c>
      <c r="Q8" s="13">
        <v>5920000</v>
      </c>
      <c r="R8" s="13">
        <v>4640000</v>
      </c>
      <c r="S8" s="13">
        <v>5120000</v>
      </c>
      <c r="T8" s="13">
        <v>5120000</v>
      </c>
    </row>
    <row r="9" spans="1:20" x14ac:dyDescent="0.25"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</sheetData>
  <mergeCells count="3">
    <mergeCell ref="I4:L4"/>
    <mergeCell ref="M4:P4"/>
    <mergeCell ref="Q4:T4"/>
  </mergeCells>
  <phoneticPr fontId="1" type="noConversion"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52647-FCC0-43E6-804C-9F3C59507B32}">
  <dimension ref="A2:K7"/>
  <sheetViews>
    <sheetView workbookViewId="0">
      <selection activeCell="A2" sqref="A2"/>
    </sheetView>
  </sheetViews>
  <sheetFormatPr defaultRowHeight="13.8" x14ac:dyDescent="0.25"/>
  <sheetData>
    <row r="2" spans="1:11" x14ac:dyDescent="0.25">
      <c r="A2" s="1" t="s">
        <v>111</v>
      </c>
    </row>
    <row r="3" spans="1:11" x14ac:dyDescent="0.25">
      <c r="B3" s="14" t="s">
        <v>24</v>
      </c>
      <c r="C3" s="39" t="s">
        <v>36</v>
      </c>
      <c r="D3" s="39"/>
      <c r="E3" s="39"/>
      <c r="F3" s="39" t="s">
        <v>37</v>
      </c>
      <c r="G3" s="39"/>
      <c r="H3" s="39"/>
      <c r="I3" s="39" t="s">
        <v>38</v>
      </c>
      <c r="J3" s="39"/>
      <c r="K3" s="39"/>
    </row>
    <row r="4" spans="1:11" x14ac:dyDescent="0.25">
      <c r="B4" s="14">
        <v>0</v>
      </c>
      <c r="C4" s="13">
        <v>1200000</v>
      </c>
      <c r="D4" s="13">
        <v>1200000</v>
      </c>
      <c r="E4" s="13">
        <v>1200000</v>
      </c>
      <c r="F4" s="13">
        <v>1200000</v>
      </c>
      <c r="G4" s="13">
        <v>1200000</v>
      </c>
      <c r="H4" s="13">
        <v>1200000</v>
      </c>
      <c r="I4" s="13">
        <v>1200000</v>
      </c>
      <c r="J4" s="13">
        <v>1200000</v>
      </c>
      <c r="K4" s="13">
        <v>1200000</v>
      </c>
    </row>
    <row r="5" spans="1:11" x14ac:dyDescent="0.25">
      <c r="B5" s="14">
        <v>1</v>
      </c>
      <c r="C5" s="13">
        <v>1660000</v>
      </c>
      <c r="D5" s="13">
        <v>1620000</v>
      </c>
      <c r="E5" s="13">
        <v>1920000</v>
      </c>
      <c r="F5" s="13">
        <v>1210000</v>
      </c>
      <c r="G5" s="13">
        <v>1220000</v>
      </c>
      <c r="H5" s="13">
        <v>1400000</v>
      </c>
      <c r="I5" s="13">
        <v>1660000</v>
      </c>
      <c r="J5" s="13">
        <v>1690000</v>
      </c>
      <c r="K5" s="13">
        <v>1770000</v>
      </c>
    </row>
    <row r="6" spans="1:11" x14ac:dyDescent="0.25">
      <c r="B6" s="14">
        <v>3</v>
      </c>
      <c r="C6" s="13">
        <v>3260000</v>
      </c>
      <c r="D6" s="13">
        <v>2660000</v>
      </c>
      <c r="E6" s="13">
        <v>3340000</v>
      </c>
      <c r="F6" s="13">
        <v>1400000</v>
      </c>
      <c r="G6" s="13">
        <v>1400000</v>
      </c>
      <c r="H6" s="13">
        <v>1300000</v>
      </c>
      <c r="I6" s="13">
        <v>2400000</v>
      </c>
      <c r="J6" s="13">
        <v>3000000</v>
      </c>
      <c r="K6" s="13">
        <v>2600000</v>
      </c>
    </row>
    <row r="7" spans="1:11" x14ac:dyDescent="0.25">
      <c r="B7" s="14">
        <v>5</v>
      </c>
      <c r="C7" s="13">
        <v>8320000</v>
      </c>
      <c r="D7" s="13">
        <v>7600000</v>
      </c>
      <c r="E7" s="13">
        <v>6460000</v>
      </c>
      <c r="F7" s="13">
        <v>1460000</v>
      </c>
      <c r="G7" s="13">
        <v>1580000</v>
      </c>
      <c r="H7" s="13">
        <v>1460000</v>
      </c>
      <c r="I7" s="13">
        <v>6300000</v>
      </c>
      <c r="J7" s="13">
        <v>5150000</v>
      </c>
      <c r="K7" s="13">
        <v>4600000</v>
      </c>
    </row>
  </sheetData>
  <mergeCells count="3">
    <mergeCell ref="C3:E3"/>
    <mergeCell ref="F3:H3"/>
    <mergeCell ref="I3:K3"/>
  </mergeCells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04FDE-9E72-43B4-834D-73617EE96254}">
  <dimension ref="A2:J8"/>
  <sheetViews>
    <sheetView workbookViewId="0">
      <selection activeCell="A2" sqref="A2"/>
    </sheetView>
  </sheetViews>
  <sheetFormatPr defaultRowHeight="13.8" x14ac:dyDescent="0.25"/>
  <cols>
    <col min="1" max="1" width="14.88671875" customWidth="1"/>
  </cols>
  <sheetData>
    <row r="2" spans="1:10" x14ac:dyDescent="0.25">
      <c r="A2" s="1" t="s">
        <v>112</v>
      </c>
    </row>
    <row r="3" spans="1:10" x14ac:dyDescent="0.25">
      <c r="A3" s="17"/>
      <c r="B3" s="22" t="s">
        <v>30</v>
      </c>
      <c r="C3" s="22" t="s">
        <v>39</v>
      </c>
      <c r="D3" s="22" t="s">
        <v>40</v>
      </c>
      <c r="E3" s="22" t="s">
        <v>41</v>
      </c>
      <c r="F3" s="22" t="s">
        <v>42</v>
      </c>
      <c r="G3" s="22" t="s">
        <v>43</v>
      </c>
      <c r="H3" s="22" t="s">
        <v>44</v>
      </c>
      <c r="I3" s="22" t="s">
        <v>45</v>
      </c>
      <c r="J3" s="22" t="s">
        <v>46</v>
      </c>
    </row>
    <row r="4" spans="1:10" x14ac:dyDescent="0.25">
      <c r="A4" s="40" t="s">
        <v>47</v>
      </c>
      <c r="B4" s="13">
        <v>2.54</v>
      </c>
      <c r="C4" s="13">
        <v>0.9</v>
      </c>
      <c r="D4" s="13">
        <v>0.65</v>
      </c>
      <c r="E4" s="13">
        <v>0.21</v>
      </c>
      <c r="F4" s="13">
        <v>0.09</v>
      </c>
      <c r="G4" s="13">
        <v>3.16</v>
      </c>
      <c r="H4" s="13">
        <v>2.3199999999999998</v>
      </c>
      <c r="I4" s="13">
        <v>1.71</v>
      </c>
      <c r="J4" s="13">
        <v>0.05</v>
      </c>
    </row>
    <row r="5" spans="1:10" x14ac:dyDescent="0.25">
      <c r="A5" s="40"/>
      <c r="B5" s="13">
        <v>1.55</v>
      </c>
      <c r="C5" s="13">
        <v>0.91</v>
      </c>
      <c r="D5" s="13">
        <v>0.69</v>
      </c>
      <c r="E5" s="13">
        <v>0.3</v>
      </c>
      <c r="F5" s="13">
        <v>7.0000000000000007E-2</v>
      </c>
      <c r="G5" s="13">
        <v>2.6</v>
      </c>
      <c r="H5" s="13">
        <v>1.62</v>
      </c>
      <c r="I5" s="13">
        <v>0.63</v>
      </c>
      <c r="J5" s="13">
        <v>0.1</v>
      </c>
    </row>
    <row r="6" spans="1:10" x14ac:dyDescent="0.25">
      <c r="A6" s="40"/>
      <c r="B6" s="13">
        <v>3.54</v>
      </c>
      <c r="C6" s="13">
        <v>0.67</v>
      </c>
      <c r="D6" s="13">
        <v>0.6</v>
      </c>
      <c r="E6" s="13">
        <v>0.13</v>
      </c>
      <c r="F6" s="13">
        <v>0.09</v>
      </c>
      <c r="G6" s="13">
        <v>0.99</v>
      </c>
      <c r="H6" s="13">
        <v>1.1399999999999999</v>
      </c>
      <c r="I6" s="13">
        <v>0.66</v>
      </c>
      <c r="J6" s="13">
        <v>0.37</v>
      </c>
    </row>
    <row r="7" spans="1:10" x14ac:dyDescent="0.25">
      <c r="C7" s="3"/>
      <c r="E7" s="3"/>
      <c r="F7" s="3"/>
      <c r="H7" s="3"/>
      <c r="I7" s="3"/>
      <c r="J7" s="3"/>
    </row>
    <row r="8" spans="1:10" x14ac:dyDescent="0.25">
      <c r="B8" s="3"/>
      <c r="C8" s="3"/>
      <c r="D8" s="3"/>
      <c r="E8" s="3"/>
      <c r="F8" s="3"/>
      <c r="G8" s="3"/>
      <c r="H8" s="3"/>
      <c r="I8" s="3"/>
      <c r="J8" s="3"/>
    </row>
  </sheetData>
  <mergeCells count="1">
    <mergeCell ref="A4:A6"/>
  </mergeCells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CACF5-1D91-4359-A321-8C0C0691D987}">
  <dimension ref="A3"/>
  <sheetViews>
    <sheetView zoomScale="70" zoomScaleNormal="70" workbookViewId="0">
      <selection activeCell="A3" sqref="A3"/>
    </sheetView>
  </sheetViews>
  <sheetFormatPr defaultRowHeight="13.8" x14ac:dyDescent="0.25"/>
  <sheetData>
    <row r="3" spans="1:1" x14ac:dyDescent="0.25">
      <c r="A3" s="1" t="s">
        <v>113</v>
      </c>
    </row>
  </sheetData>
  <phoneticPr fontId="1" type="noConversion"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FD1D6-5FD1-40D3-A0AA-1F3EF2FDA764}">
  <dimension ref="A3:Q11"/>
  <sheetViews>
    <sheetView zoomScale="70" zoomScaleNormal="70" workbookViewId="0">
      <selection activeCell="A3" sqref="A3"/>
    </sheetView>
  </sheetViews>
  <sheetFormatPr defaultRowHeight="13.8" x14ac:dyDescent="0.25"/>
  <sheetData>
    <row r="3" spans="1:17" x14ac:dyDescent="0.25">
      <c r="A3" s="1" t="s">
        <v>114</v>
      </c>
    </row>
    <row r="7" spans="1:17" x14ac:dyDescent="0.25">
      <c r="H7" s="14" t="s">
        <v>24</v>
      </c>
      <c r="I7" s="39" t="s">
        <v>0</v>
      </c>
      <c r="J7" s="39"/>
      <c r="K7" s="39"/>
      <c r="L7" s="39" t="s">
        <v>48</v>
      </c>
      <c r="M7" s="39"/>
      <c r="N7" s="39"/>
      <c r="O7" s="39" t="s">
        <v>49</v>
      </c>
      <c r="P7" s="39"/>
      <c r="Q7" s="39"/>
    </row>
    <row r="8" spans="1:17" x14ac:dyDescent="0.25">
      <c r="H8" s="14">
        <v>0</v>
      </c>
      <c r="I8" s="13">
        <v>50000</v>
      </c>
      <c r="J8" s="13">
        <v>50000</v>
      </c>
      <c r="K8" s="13">
        <v>50000</v>
      </c>
      <c r="L8" s="13">
        <v>50000</v>
      </c>
      <c r="M8" s="13">
        <v>50000</v>
      </c>
      <c r="N8" s="13">
        <v>50000</v>
      </c>
      <c r="O8" s="13">
        <v>50000</v>
      </c>
      <c r="P8" s="13">
        <v>50000</v>
      </c>
      <c r="Q8" s="13">
        <v>50000</v>
      </c>
    </row>
    <row r="9" spans="1:17" x14ac:dyDescent="0.25">
      <c r="H9" s="14">
        <v>1</v>
      </c>
      <c r="I9" s="13">
        <v>70000</v>
      </c>
      <c r="J9" s="13">
        <v>79000</v>
      </c>
      <c r="K9" s="13">
        <v>62000</v>
      </c>
      <c r="L9" s="13">
        <v>46000</v>
      </c>
      <c r="M9" s="13">
        <v>52000</v>
      </c>
      <c r="N9" s="13">
        <v>48000</v>
      </c>
      <c r="O9" s="13">
        <v>56000</v>
      </c>
      <c r="P9" s="13">
        <v>68000</v>
      </c>
      <c r="Q9" s="13">
        <v>63000</v>
      </c>
    </row>
    <row r="10" spans="1:17" x14ac:dyDescent="0.25">
      <c r="H10" s="14">
        <v>3</v>
      </c>
      <c r="I10" s="13">
        <v>171000</v>
      </c>
      <c r="J10" s="13">
        <v>151000</v>
      </c>
      <c r="K10" s="13">
        <v>171000</v>
      </c>
      <c r="L10" s="13">
        <v>65000</v>
      </c>
      <c r="M10" s="13">
        <v>70000</v>
      </c>
      <c r="N10" s="13">
        <v>62000</v>
      </c>
      <c r="O10" s="13">
        <v>72000</v>
      </c>
      <c r="P10" s="13">
        <v>80000</v>
      </c>
      <c r="Q10" s="13">
        <v>81000</v>
      </c>
    </row>
    <row r="11" spans="1:17" x14ac:dyDescent="0.25">
      <c r="H11" s="14">
        <v>5</v>
      </c>
      <c r="I11" s="13">
        <v>300000</v>
      </c>
      <c r="J11" s="13">
        <v>330000</v>
      </c>
      <c r="K11" s="13">
        <v>270000</v>
      </c>
      <c r="L11" s="13">
        <v>75000</v>
      </c>
      <c r="M11" s="13">
        <v>70000</v>
      </c>
      <c r="N11" s="13">
        <v>80000</v>
      </c>
      <c r="O11" s="13">
        <v>81000</v>
      </c>
      <c r="P11" s="13">
        <v>90000</v>
      </c>
      <c r="Q11" s="13">
        <v>86000</v>
      </c>
    </row>
  </sheetData>
  <mergeCells count="3">
    <mergeCell ref="I7:K7"/>
    <mergeCell ref="L7:N7"/>
    <mergeCell ref="O7:Q7"/>
  </mergeCells>
  <phoneticPr fontId="1" type="noConversion"/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3117A-13ED-433D-A114-C06F69D46A31}">
  <dimension ref="A3:Q11"/>
  <sheetViews>
    <sheetView zoomScale="70" zoomScaleNormal="70" workbookViewId="0">
      <selection activeCell="A3" sqref="A3"/>
    </sheetView>
  </sheetViews>
  <sheetFormatPr defaultRowHeight="13.8" x14ac:dyDescent="0.25"/>
  <sheetData>
    <row r="3" spans="1:17" x14ac:dyDescent="0.25">
      <c r="A3" s="1" t="s">
        <v>115</v>
      </c>
    </row>
    <row r="7" spans="1:17" x14ac:dyDescent="0.25">
      <c r="H7" s="7" t="s">
        <v>24</v>
      </c>
      <c r="I7" s="36" t="s">
        <v>30</v>
      </c>
      <c r="J7" s="36"/>
      <c r="K7" s="36"/>
      <c r="L7" s="36" t="s">
        <v>31</v>
      </c>
      <c r="M7" s="36"/>
      <c r="N7" s="36"/>
      <c r="O7" s="36" t="s">
        <v>32</v>
      </c>
      <c r="P7" s="36"/>
      <c r="Q7" s="36"/>
    </row>
    <row r="8" spans="1:17" x14ac:dyDescent="0.25">
      <c r="H8" s="7">
        <v>0</v>
      </c>
      <c r="I8" s="12">
        <v>50000</v>
      </c>
      <c r="J8" s="12">
        <v>50000</v>
      </c>
      <c r="K8" s="12">
        <v>50000</v>
      </c>
      <c r="L8" s="12">
        <v>50000</v>
      </c>
      <c r="M8" s="12">
        <v>50000</v>
      </c>
      <c r="N8" s="12">
        <v>50000</v>
      </c>
      <c r="O8" s="12">
        <v>50000</v>
      </c>
      <c r="P8" s="12">
        <v>50000</v>
      </c>
      <c r="Q8" s="12">
        <v>50000</v>
      </c>
    </row>
    <row r="9" spans="1:17" x14ac:dyDescent="0.25">
      <c r="H9" s="7">
        <v>1</v>
      </c>
      <c r="I9" s="12">
        <v>70000</v>
      </c>
      <c r="J9" s="12">
        <v>78000</v>
      </c>
      <c r="K9" s="12">
        <v>62000</v>
      </c>
      <c r="L9" s="12">
        <v>50000</v>
      </c>
      <c r="M9" s="12">
        <v>52000</v>
      </c>
      <c r="N9" s="12">
        <v>48000</v>
      </c>
      <c r="O9" s="12">
        <v>72000</v>
      </c>
      <c r="P9" s="12">
        <v>69000</v>
      </c>
      <c r="Q9" s="12">
        <v>75000</v>
      </c>
    </row>
    <row r="10" spans="1:17" x14ac:dyDescent="0.25">
      <c r="H10" s="7">
        <v>3</v>
      </c>
      <c r="I10" s="12">
        <v>161000</v>
      </c>
      <c r="J10" s="12">
        <v>151000</v>
      </c>
      <c r="K10" s="12">
        <v>171000</v>
      </c>
      <c r="L10" s="12">
        <v>65000</v>
      </c>
      <c r="M10" s="12">
        <v>70000</v>
      </c>
      <c r="N10" s="12">
        <v>62000</v>
      </c>
      <c r="O10" s="12">
        <v>123000</v>
      </c>
      <c r="P10" s="12">
        <v>143000</v>
      </c>
      <c r="Q10" s="12">
        <v>103000</v>
      </c>
    </row>
    <row r="11" spans="1:17" x14ac:dyDescent="0.25">
      <c r="H11" s="7">
        <v>5</v>
      </c>
      <c r="I11" s="12">
        <v>300000</v>
      </c>
      <c r="J11" s="12">
        <v>350000</v>
      </c>
      <c r="K11" s="12">
        <v>250000</v>
      </c>
      <c r="L11" s="12">
        <v>75000</v>
      </c>
      <c r="M11" s="12">
        <v>70000</v>
      </c>
      <c r="N11" s="12">
        <v>80000</v>
      </c>
      <c r="O11" s="12">
        <v>241000</v>
      </c>
      <c r="P11" s="12">
        <v>200000</v>
      </c>
      <c r="Q11" s="12">
        <v>282000</v>
      </c>
    </row>
  </sheetData>
  <mergeCells count="3">
    <mergeCell ref="I7:K7"/>
    <mergeCell ref="L7:N7"/>
    <mergeCell ref="O7:Q7"/>
  </mergeCells>
  <phoneticPr fontId="1" type="noConversion"/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154E4-1C5C-4DC5-B505-6967BC9751E6}">
  <dimension ref="A3"/>
  <sheetViews>
    <sheetView zoomScale="55" zoomScaleNormal="55" workbookViewId="0">
      <selection activeCell="A3" sqref="A3"/>
    </sheetView>
  </sheetViews>
  <sheetFormatPr defaultRowHeight="13.8" x14ac:dyDescent="0.25"/>
  <sheetData>
    <row r="3" spans="1:1" x14ac:dyDescent="0.25">
      <c r="A3" s="1" t="s">
        <v>116</v>
      </c>
    </row>
  </sheetData>
  <phoneticPr fontId="1" type="noConversion"/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32973-8F39-45E8-B75F-F06D33823217}">
  <dimension ref="A2:C11"/>
  <sheetViews>
    <sheetView workbookViewId="0">
      <selection activeCell="A2" sqref="A2"/>
    </sheetView>
  </sheetViews>
  <sheetFormatPr defaultRowHeight="13.8" x14ac:dyDescent="0.25"/>
  <cols>
    <col min="3" max="3" width="16.88671875" customWidth="1"/>
  </cols>
  <sheetData>
    <row r="2" spans="1:3" x14ac:dyDescent="0.25">
      <c r="A2" s="1" t="s">
        <v>117</v>
      </c>
    </row>
    <row r="3" spans="1:3" x14ac:dyDescent="0.25">
      <c r="A3" s="8"/>
      <c r="B3" s="22" t="s">
        <v>105</v>
      </c>
      <c r="C3" s="22" t="s">
        <v>106</v>
      </c>
    </row>
    <row r="4" spans="1:3" x14ac:dyDescent="0.25">
      <c r="A4" s="37" t="s">
        <v>50</v>
      </c>
      <c r="B4" s="13">
        <v>1.51027</v>
      </c>
      <c r="C4" s="13">
        <v>0.88126000000000004</v>
      </c>
    </row>
    <row r="5" spans="1:3" x14ac:dyDescent="0.25">
      <c r="A5" s="37"/>
      <c r="B5" s="13">
        <v>1.56063</v>
      </c>
      <c r="C5" s="13">
        <v>0.81879999999999997</v>
      </c>
    </row>
    <row r="6" spans="1:3" x14ac:dyDescent="0.25">
      <c r="A6" s="37"/>
      <c r="B6" s="13">
        <v>1.42347</v>
      </c>
      <c r="C6" s="13">
        <v>0.77036000000000004</v>
      </c>
    </row>
    <row r="7" spans="1:3" x14ac:dyDescent="0.25">
      <c r="A7" s="37"/>
      <c r="B7" s="13">
        <v>1.58738</v>
      </c>
      <c r="C7" s="13">
        <v>0.78793000000000002</v>
      </c>
    </row>
    <row r="8" spans="1:3" x14ac:dyDescent="0.25">
      <c r="A8" s="37"/>
      <c r="B8" s="13">
        <v>1.5364</v>
      </c>
      <c r="C8" s="13">
        <v>0.88083</v>
      </c>
    </row>
    <row r="9" spans="1:3" x14ac:dyDescent="0.25">
      <c r="A9" s="37"/>
      <c r="B9" s="13">
        <v>1.50532</v>
      </c>
      <c r="C9" s="13">
        <v>0.85633999999999999</v>
      </c>
    </row>
    <row r="10" spans="1:3" x14ac:dyDescent="0.25">
      <c r="A10" s="37"/>
      <c r="B10" s="13">
        <v>1.9534199999999999</v>
      </c>
      <c r="C10" s="13">
        <v>0.92313999999999996</v>
      </c>
    </row>
    <row r="11" spans="1:3" x14ac:dyDescent="0.25">
      <c r="A11" s="37"/>
      <c r="B11" s="13">
        <v>1.5400100000000001</v>
      </c>
      <c r="C11" s="13">
        <v>0.76537999999999995</v>
      </c>
    </row>
  </sheetData>
  <mergeCells count="1">
    <mergeCell ref="A4:A11"/>
  </mergeCells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1758E-589E-4F33-97B1-F8209B3331B3}">
  <dimension ref="A2"/>
  <sheetViews>
    <sheetView zoomScale="70" zoomScaleNormal="70" workbookViewId="0">
      <selection activeCell="A2" sqref="A2"/>
    </sheetView>
  </sheetViews>
  <sheetFormatPr defaultRowHeight="13.8" x14ac:dyDescent="0.25"/>
  <sheetData>
    <row r="2" spans="1:1" x14ac:dyDescent="0.25">
      <c r="A2" s="1" t="s">
        <v>118</v>
      </c>
    </row>
  </sheetData>
  <phoneticPr fontId="1" type="noConversion"/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6771E-0D4D-4A41-96BA-14C9DFD3E22C}">
  <dimension ref="A2:D21"/>
  <sheetViews>
    <sheetView workbookViewId="0">
      <selection activeCell="A2" sqref="A2"/>
    </sheetView>
  </sheetViews>
  <sheetFormatPr defaultRowHeight="13.8" x14ac:dyDescent="0.25"/>
  <cols>
    <col min="2" max="2" width="25.5546875" customWidth="1"/>
  </cols>
  <sheetData>
    <row r="2" spans="1:4" x14ac:dyDescent="0.25">
      <c r="A2" s="1" t="s">
        <v>119</v>
      </c>
    </row>
    <row r="3" spans="1:4" x14ac:dyDescent="0.25">
      <c r="B3" s="17"/>
      <c r="C3" s="23" t="s">
        <v>52</v>
      </c>
      <c r="D3" s="23" t="s">
        <v>54</v>
      </c>
    </row>
    <row r="4" spans="1:4" x14ac:dyDescent="0.25">
      <c r="B4" s="40" t="s">
        <v>107</v>
      </c>
      <c r="C4" s="13">
        <v>161436</v>
      </c>
      <c r="D4" s="13">
        <v>97455</v>
      </c>
    </row>
    <row r="5" spans="1:4" x14ac:dyDescent="0.25">
      <c r="B5" s="40"/>
      <c r="C5" s="13">
        <v>171857</v>
      </c>
      <c r="D5" s="13">
        <v>88836</v>
      </c>
    </row>
    <row r="6" spans="1:4" x14ac:dyDescent="0.25">
      <c r="B6" s="40"/>
      <c r="C6" s="13">
        <v>226561</v>
      </c>
      <c r="D6" s="13">
        <v>104649</v>
      </c>
    </row>
    <row r="7" spans="1:4" x14ac:dyDescent="0.25">
      <c r="B7" s="40"/>
      <c r="C7" s="13">
        <v>61325</v>
      </c>
      <c r="D7" s="13">
        <v>74379</v>
      </c>
    </row>
    <row r="8" spans="1:4" x14ac:dyDescent="0.25">
      <c r="B8" s="40"/>
      <c r="C8" s="13">
        <v>68329</v>
      </c>
      <c r="D8" s="13">
        <v>44561</v>
      </c>
    </row>
    <row r="9" spans="1:4" x14ac:dyDescent="0.25">
      <c r="B9" s="40"/>
      <c r="C9" s="13">
        <v>144985</v>
      </c>
      <c r="D9" s="13">
        <v>63510</v>
      </c>
    </row>
    <row r="10" spans="1:4" x14ac:dyDescent="0.25">
      <c r="B10" s="40"/>
      <c r="C10" s="13">
        <v>160188</v>
      </c>
      <c r="D10" s="13">
        <v>73893</v>
      </c>
    </row>
    <row r="11" spans="1:4" x14ac:dyDescent="0.25">
      <c r="B11" s="40"/>
      <c r="C11" s="13">
        <v>184318</v>
      </c>
      <c r="D11" s="13">
        <v>83100</v>
      </c>
    </row>
    <row r="12" spans="1:4" x14ac:dyDescent="0.25">
      <c r="B12" s="40"/>
      <c r="C12" s="13">
        <v>187653</v>
      </c>
      <c r="D12" s="13">
        <v>133990</v>
      </c>
    </row>
    <row r="13" spans="1:4" x14ac:dyDescent="0.25">
      <c r="B13" s="40"/>
      <c r="C13" s="13">
        <v>162181</v>
      </c>
      <c r="D13" s="13">
        <v>134424</v>
      </c>
    </row>
    <row r="14" spans="1:4" x14ac:dyDescent="0.25">
      <c r="B14" s="40"/>
      <c r="C14" s="13">
        <v>101566</v>
      </c>
      <c r="D14" s="13">
        <v>68366</v>
      </c>
    </row>
    <row r="15" spans="1:4" x14ac:dyDescent="0.25">
      <c r="B15" s="40"/>
      <c r="C15" s="13">
        <v>176087</v>
      </c>
      <c r="D15" s="13">
        <v>64845</v>
      </c>
    </row>
    <row r="16" spans="1:4" x14ac:dyDescent="0.25">
      <c r="B16" s="40"/>
      <c r="C16" s="13">
        <v>277417</v>
      </c>
      <c r="D16" s="13">
        <v>102174</v>
      </c>
    </row>
    <row r="17" spans="2:4" x14ac:dyDescent="0.25">
      <c r="B17" s="40"/>
      <c r="C17" s="13">
        <v>195839</v>
      </c>
      <c r="D17" s="13">
        <v>96589</v>
      </c>
    </row>
    <row r="18" spans="2:4" x14ac:dyDescent="0.25">
      <c r="B18" s="40"/>
      <c r="C18" s="13">
        <v>189964</v>
      </c>
      <c r="D18" s="13">
        <v>153764</v>
      </c>
    </row>
    <row r="19" spans="2:4" x14ac:dyDescent="0.25">
      <c r="B19" s="40"/>
      <c r="C19" s="13">
        <v>249615</v>
      </c>
      <c r="D19" s="13">
        <v>188049</v>
      </c>
    </row>
    <row r="20" spans="2:4" x14ac:dyDescent="0.25">
      <c r="B20" s="40"/>
      <c r="C20" s="13">
        <v>97546</v>
      </c>
      <c r="D20" s="13">
        <v>123932</v>
      </c>
    </row>
    <row r="21" spans="2:4" x14ac:dyDescent="0.25">
      <c r="B21" s="40"/>
      <c r="C21" s="13">
        <v>253375</v>
      </c>
      <c r="D21" s="13">
        <v>167147</v>
      </c>
    </row>
  </sheetData>
  <mergeCells count="1">
    <mergeCell ref="B4:B21"/>
  </mergeCells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DF4E2-A9F8-4690-8798-38500B90126B}">
  <dimension ref="A3:Y15"/>
  <sheetViews>
    <sheetView zoomScale="70" zoomScaleNormal="70" workbookViewId="0">
      <selection activeCell="A3" sqref="A3"/>
    </sheetView>
  </sheetViews>
  <sheetFormatPr defaultRowHeight="13.8" x14ac:dyDescent="0.25"/>
  <sheetData>
    <row r="3" spans="1:25" x14ac:dyDescent="0.25">
      <c r="A3" s="1" t="s">
        <v>120</v>
      </c>
    </row>
    <row r="10" spans="1:25" x14ac:dyDescent="0.25">
      <c r="P10" s="14" t="s">
        <v>24</v>
      </c>
      <c r="Q10" s="39" t="s">
        <v>30</v>
      </c>
      <c r="R10" s="39"/>
      <c r="S10" s="39"/>
      <c r="T10" s="39" t="s">
        <v>31</v>
      </c>
      <c r="U10" s="39"/>
      <c r="V10" s="39"/>
      <c r="W10" s="39" t="s">
        <v>32</v>
      </c>
      <c r="X10" s="39"/>
      <c r="Y10" s="39"/>
    </row>
    <row r="11" spans="1:25" x14ac:dyDescent="0.25">
      <c r="P11" s="14">
        <v>0</v>
      </c>
      <c r="Q11" s="13">
        <v>1000000</v>
      </c>
      <c r="R11" s="13">
        <v>1000000</v>
      </c>
      <c r="S11" s="13">
        <v>1000000</v>
      </c>
      <c r="T11" s="13">
        <v>1000000</v>
      </c>
      <c r="U11" s="13">
        <v>1000000</v>
      </c>
      <c r="V11" s="13">
        <v>1000000</v>
      </c>
      <c r="W11" s="13">
        <v>1000000</v>
      </c>
      <c r="X11" s="13">
        <v>1000000</v>
      </c>
      <c r="Y11" s="13">
        <v>1000000</v>
      </c>
    </row>
    <row r="12" spans="1:25" x14ac:dyDescent="0.25">
      <c r="P12" s="14">
        <v>1</v>
      </c>
      <c r="Q12" s="13">
        <v>1260000</v>
      </c>
      <c r="R12" s="13">
        <v>1240000</v>
      </c>
      <c r="S12" s="13">
        <v>1240000</v>
      </c>
      <c r="T12" s="13">
        <v>978000</v>
      </c>
      <c r="U12" s="13">
        <v>979000</v>
      </c>
      <c r="V12" s="13">
        <v>922000</v>
      </c>
      <c r="W12" s="13">
        <v>1230000</v>
      </c>
      <c r="X12" s="13">
        <v>1260000</v>
      </c>
      <c r="Y12" s="13">
        <v>1160000</v>
      </c>
    </row>
    <row r="13" spans="1:25" x14ac:dyDescent="0.25">
      <c r="P13" s="14">
        <v>3</v>
      </c>
      <c r="Q13" s="13">
        <v>2100000</v>
      </c>
      <c r="R13" s="13">
        <v>2090000</v>
      </c>
      <c r="S13" s="13">
        <v>2130000</v>
      </c>
      <c r="T13" s="13">
        <v>1160000</v>
      </c>
      <c r="U13" s="13">
        <v>1170000</v>
      </c>
      <c r="V13" s="13">
        <v>1210000</v>
      </c>
      <c r="W13" s="13">
        <v>2060000</v>
      </c>
      <c r="X13" s="13">
        <v>2270000</v>
      </c>
      <c r="Y13" s="13">
        <v>2220000</v>
      </c>
    </row>
    <row r="14" spans="1:25" x14ac:dyDescent="0.25">
      <c r="P14" s="14">
        <v>5</v>
      </c>
      <c r="Q14" s="13">
        <v>4300000</v>
      </c>
      <c r="R14" s="13">
        <v>4500000</v>
      </c>
      <c r="S14" s="13">
        <v>4100000</v>
      </c>
      <c r="T14" s="13">
        <v>1326000</v>
      </c>
      <c r="U14" s="13">
        <v>1560000</v>
      </c>
      <c r="V14" s="13">
        <v>1100000</v>
      </c>
      <c r="W14" s="13">
        <v>3900000</v>
      </c>
      <c r="X14" s="13">
        <v>3900000</v>
      </c>
      <c r="Y14" s="13">
        <v>4500000</v>
      </c>
    </row>
    <row r="15" spans="1:25" x14ac:dyDescent="0.25">
      <c r="P15" s="8"/>
      <c r="Q15" s="8"/>
      <c r="R15" s="8"/>
      <c r="S15" s="8"/>
      <c r="T15" s="8"/>
      <c r="U15" s="8"/>
      <c r="V15" s="8"/>
      <c r="W15" s="8"/>
      <c r="X15" s="8"/>
      <c r="Y15" s="8"/>
    </row>
  </sheetData>
  <mergeCells count="3">
    <mergeCell ref="Q10:S10"/>
    <mergeCell ref="T10:V10"/>
    <mergeCell ref="W10:Y10"/>
  </mergeCells>
  <phoneticPr fontId="1" type="noConversion"/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B30C2-F547-42E2-8DA5-97DB91422C9D}">
  <dimension ref="A3:X12"/>
  <sheetViews>
    <sheetView zoomScale="85" zoomScaleNormal="85" workbookViewId="0">
      <selection activeCell="A3" sqref="A3"/>
    </sheetView>
  </sheetViews>
  <sheetFormatPr defaultRowHeight="13.8" x14ac:dyDescent="0.25"/>
  <sheetData>
    <row r="3" spans="1:24" x14ac:dyDescent="0.25">
      <c r="A3" s="1" t="s">
        <v>121</v>
      </c>
    </row>
    <row r="8" spans="1:24" x14ac:dyDescent="0.25">
      <c r="O8" s="14" t="s">
        <v>24</v>
      </c>
      <c r="P8" s="39" t="s">
        <v>30</v>
      </c>
      <c r="Q8" s="39"/>
      <c r="R8" s="39"/>
      <c r="S8" s="39" t="s">
        <v>31</v>
      </c>
      <c r="T8" s="39"/>
      <c r="U8" s="39"/>
      <c r="V8" s="39" t="s">
        <v>32</v>
      </c>
      <c r="W8" s="39"/>
      <c r="X8" s="39"/>
    </row>
    <row r="9" spans="1:24" x14ac:dyDescent="0.25">
      <c r="O9" s="14">
        <v>0</v>
      </c>
      <c r="P9" s="13">
        <v>1000000</v>
      </c>
      <c r="Q9" s="13">
        <v>1000000</v>
      </c>
      <c r="R9" s="13">
        <v>1000000</v>
      </c>
      <c r="S9" s="13">
        <v>1000000</v>
      </c>
      <c r="T9" s="13">
        <v>1000000</v>
      </c>
      <c r="U9" s="13">
        <v>1000000</v>
      </c>
      <c r="V9" s="13">
        <v>1000000</v>
      </c>
      <c r="W9" s="13">
        <v>1000000</v>
      </c>
      <c r="X9" s="13">
        <v>1000000</v>
      </c>
    </row>
    <row r="10" spans="1:24" x14ac:dyDescent="0.25">
      <c r="O10" s="14">
        <v>1</v>
      </c>
      <c r="P10" s="13">
        <v>1560000</v>
      </c>
      <c r="Q10" s="13">
        <v>1430000</v>
      </c>
      <c r="R10" s="13">
        <v>1440000</v>
      </c>
      <c r="S10" s="13">
        <v>1070000</v>
      </c>
      <c r="T10" s="13">
        <v>1070000</v>
      </c>
      <c r="U10" s="13">
        <v>1020000</v>
      </c>
      <c r="V10" s="13">
        <v>1430000</v>
      </c>
      <c r="W10" s="13">
        <v>1460000</v>
      </c>
      <c r="X10" s="13">
        <v>1360000</v>
      </c>
    </row>
    <row r="11" spans="1:24" x14ac:dyDescent="0.25">
      <c r="O11" s="14">
        <v>3</v>
      </c>
      <c r="P11" s="13">
        <v>3850000</v>
      </c>
      <c r="Q11" s="13">
        <v>3690000</v>
      </c>
      <c r="R11" s="13">
        <v>3130000</v>
      </c>
      <c r="S11" s="13">
        <v>1160000</v>
      </c>
      <c r="T11" s="13">
        <v>1170000</v>
      </c>
      <c r="U11" s="13">
        <v>1210000</v>
      </c>
      <c r="V11" s="13">
        <v>2060000</v>
      </c>
      <c r="W11" s="13">
        <v>2270000</v>
      </c>
      <c r="X11" s="13">
        <v>2220000</v>
      </c>
    </row>
    <row r="12" spans="1:24" x14ac:dyDescent="0.25">
      <c r="O12" s="14">
        <v>5</v>
      </c>
      <c r="P12" s="13">
        <v>6500000</v>
      </c>
      <c r="Q12" s="13">
        <v>6900000</v>
      </c>
      <c r="R12" s="13">
        <v>6000000</v>
      </c>
      <c r="S12" s="13">
        <v>1326000</v>
      </c>
      <c r="T12" s="13">
        <v>1560000</v>
      </c>
      <c r="U12" s="13">
        <v>1100000</v>
      </c>
      <c r="V12" s="13">
        <v>4230000</v>
      </c>
      <c r="W12" s="13">
        <v>4620000</v>
      </c>
      <c r="X12" s="13">
        <v>4000000</v>
      </c>
    </row>
  </sheetData>
  <mergeCells count="3">
    <mergeCell ref="P8:R8"/>
    <mergeCell ref="S8:U8"/>
    <mergeCell ref="V8:X8"/>
  </mergeCells>
  <phoneticPr fontId="1" type="noConversion"/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925E8-68D1-44CF-8C7E-2B61DAE944FE}">
  <dimension ref="A3:X12"/>
  <sheetViews>
    <sheetView zoomScale="70" zoomScaleNormal="70" workbookViewId="0">
      <selection activeCell="A3" sqref="A3"/>
    </sheetView>
  </sheetViews>
  <sheetFormatPr defaultRowHeight="13.8" x14ac:dyDescent="0.25"/>
  <sheetData>
    <row r="3" spans="1:24" x14ac:dyDescent="0.25">
      <c r="A3" s="1" t="s">
        <v>122</v>
      </c>
    </row>
    <row r="8" spans="1:24" x14ac:dyDescent="0.25">
      <c r="O8" s="14" t="s">
        <v>24</v>
      </c>
      <c r="P8" s="39" t="s">
        <v>30</v>
      </c>
      <c r="Q8" s="39"/>
      <c r="R8" s="39"/>
      <c r="S8" s="39" t="s">
        <v>31</v>
      </c>
      <c r="T8" s="39"/>
      <c r="U8" s="39"/>
      <c r="V8" s="39" t="s">
        <v>32</v>
      </c>
      <c r="W8" s="39"/>
      <c r="X8" s="39"/>
    </row>
    <row r="9" spans="1:24" x14ac:dyDescent="0.25">
      <c r="O9" s="14">
        <v>0</v>
      </c>
      <c r="P9" s="13">
        <v>1000000</v>
      </c>
      <c r="Q9" s="13">
        <v>1000000</v>
      </c>
      <c r="R9" s="13">
        <v>1000000</v>
      </c>
      <c r="S9" s="13">
        <v>1000000</v>
      </c>
      <c r="T9" s="13">
        <v>1000000</v>
      </c>
      <c r="U9" s="13">
        <v>1000000</v>
      </c>
      <c r="V9" s="13">
        <v>1000000</v>
      </c>
      <c r="W9" s="13">
        <v>1000000</v>
      </c>
      <c r="X9" s="13">
        <v>1000000</v>
      </c>
    </row>
    <row r="10" spans="1:24" x14ac:dyDescent="0.25">
      <c r="O10" s="14">
        <v>1</v>
      </c>
      <c r="P10" s="13">
        <v>1400000</v>
      </c>
      <c r="Q10" s="13">
        <v>1400000</v>
      </c>
      <c r="R10" s="13">
        <v>1500000</v>
      </c>
      <c r="S10" s="13">
        <v>1120000</v>
      </c>
      <c r="T10" s="13">
        <v>1250000</v>
      </c>
      <c r="U10" s="13">
        <v>1090000</v>
      </c>
      <c r="V10" s="13">
        <v>1400000</v>
      </c>
      <c r="W10" s="13">
        <v>1390000</v>
      </c>
      <c r="X10" s="13">
        <v>1500000</v>
      </c>
    </row>
    <row r="11" spans="1:24" x14ac:dyDescent="0.25">
      <c r="O11" s="14">
        <v>3</v>
      </c>
      <c r="P11" s="13">
        <v>2720000</v>
      </c>
      <c r="Q11" s="13">
        <v>3100000</v>
      </c>
      <c r="R11" s="13">
        <v>2610000</v>
      </c>
      <c r="S11" s="13">
        <v>1458000</v>
      </c>
      <c r="T11" s="13">
        <v>1560000</v>
      </c>
      <c r="U11" s="13">
        <v>1600000</v>
      </c>
      <c r="V11" s="13">
        <v>2560000</v>
      </c>
      <c r="W11" s="13">
        <v>2430000</v>
      </c>
      <c r="X11" s="13">
        <v>2540000</v>
      </c>
    </row>
    <row r="12" spans="1:24" x14ac:dyDescent="0.25">
      <c r="O12" s="14">
        <v>5</v>
      </c>
      <c r="P12" s="13">
        <v>6380000</v>
      </c>
      <c r="Q12" s="13">
        <v>6000000</v>
      </c>
      <c r="R12" s="13">
        <v>7500000</v>
      </c>
      <c r="S12" s="13">
        <v>1880000</v>
      </c>
      <c r="T12" s="13">
        <v>1890000</v>
      </c>
      <c r="U12" s="13">
        <v>1750000</v>
      </c>
      <c r="V12" s="13">
        <v>7500000</v>
      </c>
      <c r="W12" s="13">
        <v>7000000</v>
      </c>
      <c r="X12" s="13">
        <v>6500000</v>
      </c>
    </row>
  </sheetData>
  <mergeCells count="3">
    <mergeCell ref="P8:R8"/>
    <mergeCell ref="S8:U8"/>
    <mergeCell ref="V8:X8"/>
  </mergeCells>
  <phoneticPr fontId="1" type="noConversion"/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B1DA7-FD5D-42B7-B2E2-812FBFAB6CE8}">
  <dimension ref="A2:F9"/>
  <sheetViews>
    <sheetView workbookViewId="0">
      <selection activeCell="A2" sqref="A2"/>
    </sheetView>
  </sheetViews>
  <sheetFormatPr defaultRowHeight="13.8" x14ac:dyDescent="0.25"/>
  <cols>
    <col min="1" max="1" width="15.88671875" customWidth="1"/>
  </cols>
  <sheetData>
    <row r="2" spans="1:6" x14ac:dyDescent="0.25">
      <c r="A2" s="1" t="s">
        <v>123</v>
      </c>
    </row>
    <row r="4" spans="1:6" x14ac:dyDescent="0.25">
      <c r="A4" s="17"/>
      <c r="B4" s="22" t="s">
        <v>30</v>
      </c>
      <c r="C4" s="22" t="s">
        <v>40</v>
      </c>
      <c r="D4" s="22" t="s">
        <v>41</v>
      </c>
      <c r="E4" s="22" t="s">
        <v>44</v>
      </c>
      <c r="F4" s="22" t="s">
        <v>45</v>
      </c>
    </row>
    <row r="5" spans="1:6" x14ac:dyDescent="0.25">
      <c r="A5" s="40" t="s">
        <v>47</v>
      </c>
      <c r="B5" s="13">
        <v>1.86</v>
      </c>
      <c r="C5" s="13">
        <v>0.85</v>
      </c>
      <c r="D5" s="13">
        <v>0.44</v>
      </c>
      <c r="E5" s="13">
        <v>1.56</v>
      </c>
      <c r="F5" s="13">
        <v>1.68</v>
      </c>
    </row>
    <row r="6" spans="1:6" x14ac:dyDescent="0.25">
      <c r="A6" s="40"/>
      <c r="B6" s="13">
        <v>1.8</v>
      </c>
      <c r="C6" s="13">
        <v>0.87</v>
      </c>
      <c r="D6" s="13">
        <v>0.19</v>
      </c>
      <c r="E6" s="13">
        <v>1.46</v>
      </c>
      <c r="F6" s="13">
        <v>1.61</v>
      </c>
    </row>
    <row r="7" spans="1:6" x14ac:dyDescent="0.25">
      <c r="A7" s="40"/>
      <c r="B7" s="13">
        <v>1.46</v>
      </c>
      <c r="C7" s="13">
        <v>0.65</v>
      </c>
      <c r="D7" s="13">
        <v>0.15</v>
      </c>
      <c r="E7" s="13">
        <v>1.41</v>
      </c>
      <c r="F7" s="13">
        <v>0.92</v>
      </c>
    </row>
    <row r="8" spans="1:6" x14ac:dyDescent="0.25">
      <c r="A8" s="40"/>
      <c r="B8" s="13">
        <v>1.64</v>
      </c>
      <c r="C8" s="13">
        <v>0.53</v>
      </c>
      <c r="D8" s="13">
        <v>0.1</v>
      </c>
      <c r="E8" s="13">
        <v>1.74</v>
      </c>
      <c r="F8" s="13">
        <v>1.55</v>
      </c>
    </row>
    <row r="9" spans="1:6" x14ac:dyDescent="0.25">
      <c r="A9" s="40"/>
      <c r="B9" s="13">
        <v>1.18</v>
      </c>
      <c r="C9" s="13">
        <v>0.94799999999999995</v>
      </c>
      <c r="D9" s="13">
        <v>0.15</v>
      </c>
      <c r="E9" s="13">
        <v>0.97</v>
      </c>
      <c r="F9" s="13">
        <v>1.1599999999999999</v>
      </c>
    </row>
  </sheetData>
  <mergeCells count="1">
    <mergeCell ref="A5:A9"/>
  </mergeCells>
  <phoneticPr fontId="1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207BD-37F6-43D8-A893-22AC82599D68}">
  <dimension ref="A2:F8"/>
  <sheetViews>
    <sheetView topLeftCell="B1" zoomScaleNormal="100" workbookViewId="0">
      <selection activeCell="W28" sqref="W28"/>
    </sheetView>
  </sheetViews>
  <sheetFormatPr defaultRowHeight="13.8" x14ac:dyDescent="0.25"/>
  <cols>
    <col min="1" max="1" width="22.21875" customWidth="1"/>
  </cols>
  <sheetData>
    <row r="2" spans="1:6" x14ac:dyDescent="0.25">
      <c r="A2" s="1" t="s">
        <v>124</v>
      </c>
    </row>
    <row r="3" spans="1:6" x14ac:dyDescent="0.25">
      <c r="A3" s="17"/>
      <c r="B3" s="22" t="s">
        <v>30</v>
      </c>
      <c r="C3" s="22" t="s">
        <v>40</v>
      </c>
      <c r="D3" s="22" t="s">
        <v>41</v>
      </c>
      <c r="E3" s="22" t="s">
        <v>44</v>
      </c>
      <c r="F3" s="22" t="s">
        <v>45</v>
      </c>
    </row>
    <row r="4" spans="1:6" x14ac:dyDescent="0.25">
      <c r="A4" s="40" t="s">
        <v>47</v>
      </c>
      <c r="B4" s="13">
        <v>2.35</v>
      </c>
      <c r="C4" s="13">
        <v>0.66</v>
      </c>
      <c r="D4" s="13">
        <v>0.21</v>
      </c>
      <c r="E4" s="13">
        <v>1.04</v>
      </c>
      <c r="F4" s="13">
        <v>0.88</v>
      </c>
    </row>
    <row r="5" spans="1:6" x14ac:dyDescent="0.25">
      <c r="A5" s="40"/>
      <c r="B5" s="13">
        <v>2.14</v>
      </c>
      <c r="C5" s="13">
        <v>0.64</v>
      </c>
      <c r="D5" s="13">
        <v>0.17</v>
      </c>
      <c r="E5" s="13">
        <v>1</v>
      </c>
      <c r="F5" s="13">
        <v>0.7</v>
      </c>
    </row>
    <row r="6" spans="1:6" x14ac:dyDescent="0.25">
      <c r="A6" s="40"/>
      <c r="B6" s="13">
        <v>2.33</v>
      </c>
      <c r="C6" s="13">
        <v>0.63</v>
      </c>
      <c r="D6" s="13">
        <v>0.1</v>
      </c>
      <c r="E6" s="13">
        <v>1.22</v>
      </c>
      <c r="F6" s="13">
        <v>0.8</v>
      </c>
    </row>
    <row r="7" spans="1:6" x14ac:dyDescent="0.25">
      <c r="A7" s="40"/>
      <c r="B7" s="13">
        <v>1.63</v>
      </c>
      <c r="C7" s="13">
        <v>0.71</v>
      </c>
      <c r="D7" s="13">
        <v>0.11</v>
      </c>
      <c r="E7" s="13">
        <v>1.1299999999999999</v>
      </c>
      <c r="F7" s="13">
        <v>0.67</v>
      </c>
    </row>
    <row r="8" spans="1:6" x14ac:dyDescent="0.25">
      <c r="A8" s="40"/>
      <c r="B8" s="13">
        <v>1.42</v>
      </c>
      <c r="C8" s="13">
        <v>0.61</v>
      </c>
      <c r="D8" s="13">
        <v>0.06</v>
      </c>
      <c r="E8" s="13">
        <v>1.34</v>
      </c>
      <c r="F8" s="13">
        <v>0.7</v>
      </c>
    </row>
  </sheetData>
  <mergeCells count="1">
    <mergeCell ref="A4:A8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69248-FA78-4EC8-8A55-D3E8FB90FDD3}">
  <dimension ref="A2"/>
  <sheetViews>
    <sheetView zoomScale="85" zoomScaleNormal="85" workbookViewId="0">
      <selection activeCell="A2" sqref="A2"/>
    </sheetView>
  </sheetViews>
  <sheetFormatPr defaultRowHeight="13.8" x14ac:dyDescent="0.25"/>
  <sheetData>
    <row r="2" spans="1:1" x14ac:dyDescent="0.25">
      <c r="A2" s="1" t="s">
        <v>125</v>
      </c>
    </row>
  </sheetData>
  <phoneticPr fontId="1" type="noConversion"/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AC487-740C-43FD-921C-153978961D86}">
  <dimension ref="A3"/>
  <sheetViews>
    <sheetView zoomScale="70" zoomScaleNormal="70" workbookViewId="0">
      <selection activeCell="A3" sqref="A3"/>
    </sheetView>
  </sheetViews>
  <sheetFormatPr defaultRowHeight="13.8" x14ac:dyDescent="0.25"/>
  <sheetData>
    <row r="3" spans="1:1" x14ac:dyDescent="0.25">
      <c r="A3" s="1" t="s">
        <v>126</v>
      </c>
    </row>
  </sheetData>
  <phoneticPr fontId="1" type="noConversion"/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25DC5-AF8C-4293-9274-E8B7B38ECD6C}">
  <dimension ref="A2"/>
  <sheetViews>
    <sheetView zoomScale="70" zoomScaleNormal="70" workbookViewId="0">
      <selection activeCell="A2" sqref="A2"/>
    </sheetView>
  </sheetViews>
  <sheetFormatPr defaultRowHeight="13.8" x14ac:dyDescent="0.25"/>
  <sheetData>
    <row r="2" spans="1:1" x14ac:dyDescent="0.25">
      <c r="A2" s="1" t="s">
        <v>127</v>
      </c>
    </row>
  </sheetData>
  <phoneticPr fontId="1" type="noConversion"/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47A5F-87CE-4FEA-9601-261297BDF7CC}">
  <dimension ref="A3"/>
  <sheetViews>
    <sheetView zoomScale="70" zoomScaleNormal="70" workbookViewId="0">
      <selection activeCell="A3" sqref="A3"/>
    </sheetView>
  </sheetViews>
  <sheetFormatPr defaultRowHeight="13.8" x14ac:dyDescent="0.25"/>
  <sheetData>
    <row r="3" spans="1:1" x14ac:dyDescent="0.25">
      <c r="A3" s="1" t="s">
        <v>128</v>
      </c>
    </row>
  </sheetData>
  <phoneticPr fontId="1" type="noConversion"/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58DD3-04AA-4BDE-9BEF-5007599C8CB6}">
  <dimension ref="A3"/>
  <sheetViews>
    <sheetView zoomScale="70" zoomScaleNormal="70" workbookViewId="0">
      <selection activeCell="A3" sqref="A3"/>
    </sheetView>
  </sheetViews>
  <sheetFormatPr defaultRowHeight="13.8" x14ac:dyDescent="0.25"/>
  <sheetData>
    <row r="3" spans="1:1" x14ac:dyDescent="0.25">
      <c r="A3" s="1" t="s">
        <v>129</v>
      </c>
    </row>
  </sheetData>
  <phoneticPr fontId="1" type="noConversion"/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C8C6D-5C27-4145-A09F-EDC44AF36363}">
  <dimension ref="A3"/>
  <sheetViews>
    <sheetView zoomScale="70" zoomScaleNormal="70" workbookViewId="0">
      <selection activeCell="A3" sqref="A3"/>
    </sheetView>
  </sheetViews>
  <sheetFormatPr defaultRowHeight="13.8" x14ac:dyDescent="0.25"/>
  <sheetData>
    <row r="3" spans="1:1" x14ac:dyDescent="0.25">
      <c r="A3" s="1" t="s">
        <v>130</v>
      </c>
    </row>
  </sheetData>
  <phoneticPr fontId="1" type="noConversion"/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54CDE-E3B9-45B4-89E9-17C15150A4ED}">
  <dimension ref="A2:L15"/>
  <sheetViews>
    <sheetView workbookViewId="0">
      <selection activeCell="A2" sqref="A2"/>
    </sheetView>
  </sheetViews>
  <sheetFormatPr defaultRowHeight="13.8" x14ac:dyDescent="0.25"/>
  <sheetData>
    <row r="2" spans="1:12" x14ac:dyDescent="0.25">
      <c r="A2" s="1" t="s">
        <v>131</v>
      </c>
    </row>
    <row r="4" spans="1:12" x14ac:dyDescent="0.25">
      <c r="B4" s="40" t="s">
        <v>60</v>
      </c>
      <c r="C4" s="40"/>
      <c r="D4" s="40"/>
      <c r="E4" s="40"/>
      <c r="F4" s="40"/>
      <c r="G4" s="40"/>
      <c r="H4" s="40"/>
      <c r="I4" s="40"/>
      <c r="J4" s="40"/>
      <c r="K4" s="40"/>
      <c r="L4" s="12"/>
    </row>
    <row r="5" spans="1:12" x14ac:dyDescent="0.25">
      <c r="B5" s="22"/>
      <c r="C5" s="39" t="s">
        <v>1</v>
      </c>
      <c r="D5" s="39"/>
      <c r="E5" s="39"/>
      <c r="F5" s="39" t="s">
        <v>55</v>
      </c>
      <c r="G5" s="39"/>
      <c r="H5" s="39"/>
      <c r="I5" s="39" t="s">
        <v>56</v>
      </c>
      <c r="J5" s="39"/>
      <c r="K5" s="39"/>
      <c r="L5" s="12"/>
    </row>
    <row r="6" spans="1:12" x14ac:dyDescent="0.25">
      <c r="B6" s="24" t="s">
        <v>53</v>
      </c>
      <c r="C6" s="13">
        <v>0.93735400000000002</v>
      </c>
      <c r="D6" s="13">
        <v>1.0692999999999999</v>
      </c>
      <c r="E6" s="13">
        <v>0.99769200000000002</v>
      </c>
      <c r="F6" s="13">
        <v>8.5773000000000002E-2</v>
      </c>
      <c r="G6" s="13">
        <v>7.3133000000000004E-2</v>
      </c>
      <c r="H6" s="13">
        <v>8.9414999999999994E-2</v>
      </c>
      <c r="I6" s="13">
        <v>0.260015</v>
      </c>
      <c r="J6" s="13">
        <v>0.25643500000000002</v>
      </c>
      <c r="K6" s="13">
        <v>0.26364500000000002</v>
      </c>
      <c r="L6" s="3"/>
    </row>
    <row r="7" spans="1:12" x14ac:dyDescent="0.25">
      <c r="B7" s="24" t="s">
        <v>51</v>
      </c>
      <c r="C7" s="13">
        <v>1.028114</v>
      </c>
      <c r="D7" s="13">
        <v>1.057018</v>
      </c>
      <c r="E7" s="13">
        <v>0.92018800000000001</v>
      </c>
      <c r="F7" s="13">
        <v>1.021012</v>
      </c>
      <c r="G7" s="13">
        <v>1.006956</v>
      </c>
      <c r="H7" s="13">
        <v>1.06437</v>
      </c>
      <c r="I7" s="13">
        <v>0.93713500000000005</v>
      </c>
      <c r="J7" s="13">
        <v>0.80710700000000002</v>
      </c>
      <c r="K7" s="13">
        <v>0.89255499999999999</v>
      </c>
      <c r="L7" s="3"/>
    </row>
    <row r="8" spans="1:12" x14ac:dyDescent="0.25"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2" x14ac:dyDescent="0.25"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2" x14ac:dyDescent="0.25">
      <c r="B10" s="17"/>
      <c r="C10" s="17"/>
      <c r="D10" s="17"/>
      <c r="E10" s="17"/>
      <c r="F10" s="17"/>
      <c r="G10" s="17"/>
      <c r="H10" s="17"/>
      <c r="I10" s="17"/>
      <c r="J10" s="17"/>
      <c r="K10" s="17"/>
    </row>
    <row r="11" spans="1:12" x14ac:dyDescent="0.25">
      <c r="B11" s="40" t="s">
        <v>58</v>
      </c>
      <c r="C11" s="40"/>
      <c r="D11" s="40"/>
      <c r="E11" s="40"/>
      <c r="F11" s="40"/>
      <c r="G11" s="40"/>
      <c r="H11" s="40"/>
      <c r="I11" s="40"/>
      <c r="J11" s="40"/>
      <c r="K11" s="40"/>
    </row>
    <row r="12" spans="1:12" x14ac:dyDescent="0.25">
      <c r="B12" s="22"/>
      <c r="C12" s="39" t="s">
        <v>1</v>
      </c>
      <c r="D12" s="39"/>
      <c r="E12" s="39"/>
      <c r="F12" s="39" t="s">
        <v>55</v>
      </c>
      <c r="G12" s="39"/>
      <c r="H12" s="39"/>
      <c r="I12" s="39" t="s">
        <v>56</v>
      </c>
      <c r="J12" s="39"/>
      <c r="K12" s="39"/>
    </row>
    <row r="13" spans="1:12" x14ac:dyDescent="0.25">
      <c r="B13" s="24" t="s">
        <v>53</v>
      </c>
      <c r="C13" s="13">
        <v>1.004632</v>
      </c>
      <c r="D13" s="13">
        <v>0.98395699999999997</v>
      </c>
      <c r="E13" s="13">
        <v>1.011619</v>
      </c>
      <c r="F13" s="13">
        <v>0.25643500000000002</v>
      </c>
      <c r="G13" s="13">
        <v>0.260015</v>
      </c>
      <c r="H13" s="13">
        <v>0.27867700000000001</v>
      </c>
      <c r="I13" s="13">
        <v>0.28061599999999998</v>
      </c>
      <c r="J13" s="13">
        <v>0.33603100000000002</v>
      </c>
      <c r="K13" s="13">
        <v>0.27867700000000001</v>
      </c>
    </row>
    <row r="14" spans="1:12" x14ac:dyDescent="0.25">
      <c r="B14" s="24" t="s">
        <v>51</v>
      </c>
      <c r="C14" s="13">
        <v>0.90125</v>
      </c>
      <c r="D14" s="13">
        <v>1.0352650000000001</v>
      </c>
      <c r="E14" s="13">
        <v>1.0717730000000001</v>
      </c>
      <c r="F14" s="13">
        <v>0.81225199999999997</v>
      </c>
      <c r="G14" s="13">
        <v>1.0352650000000001</v>
      </c>
      <c r="H14" s="13">
        <v>0.88884300000000005</v>
      </c>
      <c r="I14" s="13">
        <v>0.98623300000000003</v>
      </c>
      <c r="J14" s="13">
        <v>1.0792280000000001</v>
      </c>
      <c r="K14" s="13">
        <v>1.0942940000000001</v>
      </c>
    </row>
    <row r="15" spans="1:12" x14ac:dyDescent="0.25">
      <c r="B15" s="5"/>
      <c r="C15" s="5"/>
      <c r="D15" s="5"/>
      <c r="E15" s="5"/>
      <c r="F15" s="5"/>
      <c r="G15" s="5"/>
      <c r="H15" s="5"/>
      <c r="I15" s="5"/>
      <c r="J15" s="5"/>
      <c r="K15" s="5"/>
    </row>
  </sheetData>
  <mergeCells count="8">
    <mergeCell ref="B4:K4"/>
    <mergeCell ref="C12:E12"/>
    <mergeCell ref="F12:H12"/>
    <mergeCell ref="I12:K12"/>
    <mergeCell ref="B11:K11"/>
    <mergeCell ref="C5:E5"/>
    <mergeCell ref="F5:H5"/>
    <mergeCell ref="I5:K5"/>
  </mergeCells>
  <phoneticPr fontId="1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B0F3B-CFE1-4C19-8049-9C36852E82C1}">
  <dimension ref="A2"/>
  <sheetViews>
    <sheetView zoomScale="70" zoomScaleNormal="70" workbookViewId="0">
      <selection activeCell="A2" sqref="A2"/>
    </sheetView>
  </sheetViews>
  <sheetFormatPr defaultRowHeight="13.8" x14ac:dyDescent="0.25"/>
  <sheetData>
    <row r="2" spans="1:1" x14ac:dyDescent="0.25">
      <c r="A2" s="1" t="s">
        <v>132</v>
      </c>
    </row>
  </sheetData>
  <phoneticPr fontId="1" type="noConversion"/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026D4-B1EC-4263-B554-50CFA19BDE0D}">
  <dimension ref="A2"/>
  <sheetViews>
    <sheetView zoomScale="70" zoomScaleNormal="70" workbookViewId="0">
      <selection activeCell="A2" sqref="A2"/>
    </sheetView>
  </sheetViews>
  <sheetFormatPr defaultRowHeight="13.8" x14ac:dyDescent="0.25"/>
  <sheetData>
    <row r="2" spans="1:1" x14ac:dyDescent="0.25">
      <c r="A2" s="1" t="s">
        <v>133</v>
      </c>
    </row>
  </sheetData>
  <phoneticPr fontId="1" type="noConversion"/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E5D20-C877-4661-A603-D27CAB1359DD}">
  <dimension ref="A2:L10"/>
  <sheetViews>
    <sheetView workbookViewId="0">
      <selection activeCell="A2" sqref="A2"/>
    </sheetView>
  </sheetViews>
  <sheetFormatPr defaultRowHeight="13.8" x14ac:dyDescent="0.25"/>
  <cols>
    <col min="2" max="2" width="14.44140625" customWidth="1"/>
  </cols>
  <sheetData>
    <row r="2" spans="1:12" x14ac:dyDescent="0.25">
      <c r="A2" s="1" t="s">
        <v>134</v>
      </c>
    </row>
    <row r="4" spans="1:12" x14ac:dyDescent="0.25">
      <c r="B4" s="8"/>
      <c r="C4" s="39" t="s">
        <v>1</v>
      </c>
      <c r="D4" s="39"/>
      <c r="E4" s="39"/>
      <c r="F4" s="39" t="s">
        <v>65</v>
      </c>
      <c r="G4" s="39"/>
      <c r="H4" s="39"/>
      <c r="I4" s="39" t="s">
        <v>66</v>
      </c>
      <c r="J4" s="39"/>
      <c r="K4" s="39"/>
      <c r="L4" s="8"/>
    </row>
    <row r="5" spans="1:12" x14ac:dyDescent="0.25">
      <c r="B5" s="22" t="s">
        <v>57</v>
      </c>
      <c r="C5" s="13">
        <v>0.97941999999999996</v>
      </c>
      <c r="D5" s="13">
        <v>0.90751999999999999</v>
      </c>
      <c r="E5" s="13">
        <v>1.1250599999999999</v>
      </c>
      <c r="F5" s="13">
        <v>1.2923500000000001</v>
      </c>
      <c r="G5" s="13">
        <v>1.1172899999999999</v>
      </c>
      <c r="H5" s="13">
        <v>1.1487000000000001</v>
      </c>
      <c r="I5" s="13">
        <v>1.2397100000000001</v>
      </c>
      <c r="J5" s="13">
        <v>0.97941999999999996</v>
      </c>
      <c r="K5" s="13">
        <v>0.97941999999999996</v>
      </c>
      <c r="L5" s="39" t="s">
        <v>52</v>
      </c>
    </row>
    <row r="6" spans="1:12" x14ac:dyDescent="0.25">
      <c r="B6" s="22" t="s">
        <v>59</v>
      </c>
      <c r="C6" s="13">
        <v>1.028114</v>
      </c>
      <c r="D6" s="13">
        <v>1.057018</v>
      </c>
      <c r="E6" s="13">
        <v>0.92018800000000001</v>
      </c>
      <c r="F6" s="13">
        <v>0.93713500000000005</v>
      </c>
      <c r="G6" s="13">
        <v>0.80710700000000002</v>
      </c>
      <c r="H6" s="13">
        <v>0.89255499999999999</v>
      </c>
      <c r="I6" s="13">
        <v>1.021012</v>
      </c>
      <c r="J6" s="13">
        <v>1.006956</v>
      </c>
      <c r="K6" s="13">
        <v>1.06437</v>
      </c>
      <c r="L6" s="39"/>
    </row>
    <row r="7" spans="1:12" x14ac:dyDescent="0.25">
      <c r="B7" s="22" t="s">
        <v>61</v>
      </c>
      <c r="C7" s="13">
        <v>0.94169599999999998</v>
      </c>
      <c r="D7" s="13">
        <v>1.030492</v>
      </c>
      <c r="E7" s="13">
        <v>1.030492</v>
      </c>
      <c r="F7" s="13">
        <v>0.75436400000000003</v>
      </c>
      <c r="G7" s="13">
        <v>0.968171</v>
      </c>
      <c r="H7" s="13">
        <v>0.84870400000000001</v>
      </c>
      <c r="I7" s="13">
        <v>1.081725</v>
      </c>
      <c r="J7" s="13">
        <v>1.2002489999999999</v>
      </c>
      <c r="K7" s="13">
        <v>1.286395</v>
      </c>
      <c r="L7" s="39"/>
    </row>
    <row r="8" spans="1:12" x14ac:dyDescent="0.25">
      <c r="B8" s="22" t="s">
        <v>62</v>
      </c>
      <c r="C8" s="13">
        <v>1.018656</v>
      </c>
      <c r="D8" s="13">
        <v>1.011619</v>
      </c>
      <c r="E8" s="13">
        <v>0.97040999999999999</v>
      </c>
      <c r="F8" s="13">
        <v>1.1540189999999999</v>
      </c>
      <c r="G8" s="13">
        <v>1.1701280000000001</v>
      </c>
      <c r="H8" s="13">
        <v>1.3256190000000001</v>
      </c>
      <c r="I8" s="13">
        <v>1.533328</v>
      </c>
      <c r="J8" s="13">
        <v>1.236847</v>
      </c>
      <c r="K8" s="13">
        <v>1.33484</v>
      </c>
      <c r="L8" s="39" t="s">
        <v>67</v>
      </c>
    </row>
    <row r="9" spans="1:12" x14ac:dyDescent="0.25">
      <c r="B9" s="22" t="s">
        <v>63</v>
      </c>
      <c r="C9" s="13">
        <v>1.028114</v>
      </c>
      <c r="D9" s="13">
        <v>1.057018</v>
      </c>
      <c r="E9" s="13">
        <v>0.92018800000000001</v>
      </c>
      <c r="F9" s="13">
        <v>0.73713499999999998</v>
      </c>
      <c r="G9" s="13">
        <v>0.70710700000000004</v>
      </c>
      <c r="H9" s="13">
        <v>0.69255500000000003</v>
      </c>
      <c r="I9" s="13">
        <v>1.021012</v>
      </c>
      <c r="J9" s="13">
        <v>1.006956</v>
      </c>
      <c r="K9" s="13">
        <v>1.06437</v>
      </c>
      <c r="L9" s="39"/>
    </row>
    <row r="10" spans="1:12" x14ac:dyDescent="0.25">
      <c r="B10" s="22" t="s">
        <v>64</v>
      </c>
      <c r="C10" s="13">
        <v>0.90751915500000002</v>
      </c>
      <c r="D10" s="13">
        <v>1.071773463</v>
      </c>
      <c r="E10" s="13">
        <v>1.0281138270000001</v>
      </c>
      <c r="F10" s="13">
        <v>0.89502507099999995</v>
      </c>
      <c r="G10" s="13">
        <v>0.98623270399999996</v>
      </c>
      <c r="H10" s="13">
        <v>1.132883885</v>
      </c>
      <c r="I10" s="13">
        <v>0.84089641500000001</v>
      </c>
      <c r="J10" s="13">
        <v>1.0792282369999999</v>
      </c>
      <c r="K10" s="13">
        <v>1.035264924</v>
      </c>
      <c r="L10" s="22" t="s">
        <v>52</v>
      </c>
    </row>
  </sheetData>
  <mergeCells count="5">
    <mergeCell ref="C4:E4"/>
    <mergeCell ref="F4:H4"/>
    <mergeCell ref="I4:K4"/>
    <mergeCell ref="L5:L7"/>
    <mergeCell ref="L8:L9"/>
  </mergeCells>
  <phoneticPr fontId="1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B5B23-E4A9-4C30-94E5-F37C61D9BAD5}">
  <dimension ref="A2"/>
  <sheetViews>
    <sheetView zoomScale="85" zoomScaleNormal="85" workbookViewId="0">
      <selection activeCell="A2" sqref="A2"/>
    </sheetView>
  </sheetViews>
  <sheetFormatPr defaultRowHeight="13.8" x14ac:dyDescent="0.25"/>
  <sheetData>
    <row r="2" spans="1:1" x14ac:dyDescent="0.25">
      <c r="A2" s="1" t="s">
        <v>135</v>
      </c>
    </row>
  </sheetData>
  <phoneticPr fontId="1" type="noConversion"/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C421E-72AE-46B9-A497-3CFF9C4BF241}">
  <dimension ref="A3:T25"/>
  <sheetViews>
    <sheetView zoomScale="70" zoomScaleNormal="70" workbookViewId="0">
      <selection activeCell="V22" sqref="V22"/>
    </sheetView>
  </sheetViews>
  <sheetFormatPr defaultRowHeight="13.8" x14ac:dyDescent="0.25"/>
  <cols>
    <col min="14" max="14" width="16" customWidth="1"/>
    <col min="15" max="16" width="21.88671875" customWidth="1"/>
    <col min="18" max="18" width="24.44140625" customWidth="1"/>
    <col min="19" max="19" width="32.5546875" customWidth="1"/>
  </cols>
  <sheetData>
    <row r="3" spans="1:20" x14ac:dyDescent="0.25">
      <c r="A3" s="1" t="s">
        <v>136</v>
      </c>
    </row>
    <row r="4" spans="1:20" x14ac:dyDescent="0.25">
      <c r="M4" s="5"/>
      <c r="N4" s="34" t="s">
        <v>0</v>
      </c>
      <c r="O4" s="34"/>
      <c r="P4" s="28"/>
      <c r="Q4" s="15"/>
      <c r="R4" s="34" t="s">
        <v>18</v>
      </c>
      <c r="S4" s="34"/>
    </row>
    <row r="5" spans="1:20" x14ac:dyDescent="0.25">
      <c r="M5" s="16" t="s">
        <v>19</v>
      </c>
      <c r="N5" s="16" t="s">
        <v>20</v>
      </c>
      <c r="O5" s="16" t="s">
        <v>21</v>
      </c>
      <c r="P5" s="31"/>
      <c r="Q5" s="16" t="s">
        <v>19</v>
      </c>
      <c r="R5" s="16" t="s">
        <v>20</v>
      </c>
      <c r="S5" s="16" t="s">
        <v>21</v>
      </c>
    </row>
    <row r="6" spans="1:20" x14ac:dyDescent="0.25">
      <c r="M6" s="16">
        <v>0</v>
      </c>
      <c r="N6" s="10">
        <v>1</v>
      </c>
      <c r="O6" s="10">
        <f>LOG(N6,2)</f>
        <v>0</v>
      </c>
      <c r="P6" s="10"/>
      <c r="Q6" s="31">
        <v>0</v>
      </c>
      <c r="R6" s="10">
        <v>1</v>
      </c>
      <c r="S6" s="10">
        <f>LOG(R6,2)</f>
        <v>0</v>
      </c>
      <c r="T6" s="10"/>
    </row>
    <row r="7" spans="1:20" x14ac:dyDescent="0.25">
      <c r="M7" s="16">
        <v>5</v>
      </c>
      <c r="N7" s="10">
        <v>0.84</v>
      </c>
      <c r="O7" s="10">
        <f t="shared" ref="O7:O11" si="0">LOG(N7,2)</f>
        <v>-0.2515387669959645</v>
      </c>
      <c r="P7" s="10"/>
      <c r="Q7" s="31">
        <v>5</v>
      </c>
      <c r="R7" s="10">
        <v>0.83</v>
      </c>
      <c r="S7" s="10">
        <f t="shared" ref="S7:S11" si="1">LOG(R7,2)</f>
        <v>-0.26881675842780001</v>
      </c>
      <c r="T7" s="10"/>
    </row>
    <row r="8" spans="1:20" x14ac:dyDescent="0.25">
      <c r="M8" s="16">
        <v>10</v>
      </c>
      <c r="N8" s="10">
        <v>0.7</v>
      </c>
      <c r="O8" s="10">
        <f t="shared" si="0"/>
        <v>-0.51457317282975834</v>
      </c>
      <c r="P8" s="10"/>
      <c r="Q8" s="31">
        <v>10</v>
      </c>
      <c r="R8" s="10">
        <v>0.75</v>
      </c>
      <c r="S8" s="10">
        <f t="shared" si="1"/>
        <v>-0.41503749927884381</v>
      </c>
      <c r="T8" s="10"/>
    </row>
    <row r="9" spans="1:20" x14ac:dyDescent="0.25">
      <c r="M9" s="16">
        <v>20</v>
      </c>
      <c r="N9" s="10">
        <v>0.76</v>
      </c>
      <c r="O9" s="10">
        <f t="shared" si="0"/>
        <v>-0.39592867633113921</v>
      </c>
      <c r="P9" s="10"/>
      <c r="Q9" s="31">
        <v>20</v>
      </c>
      <c r="R9" s="10">
        <v>0.53</v>
      </c>
      <c r="S9" s="10">
        <f t="shared" si="1"/>
        <v>-0.91593573521152549</v>
      </c>
      <c r="T9" s="10"/>
    </row>
    <row r="10" spans="1:20" x14ac:dyDescent="0.25">
      <c r="M10" s="16">
        <v>40</v>
      </c>
      <c r="N10" s="10">
        <v>0.45</v>
      </c>
      <c r="O10" s="10">
        <f t="shared" si="0"/>
        <v>-1.15200309344505</v>
      </c>
      <c r="P10" s="10"/>
      <c r="Q10" s="31">
        <v>40</v>
      </c>
      <c r="R10" s="10">
        <v>0.18</v>
      </c>
      <c r="S10" s="10">
        <f t="shared" si="1"/>
        <v>-2.4739311883324122</v>
      </c>
      <c r="T10" s="10"/>
    </row>
    <row r="11" spans="1:20" x14ac:dyDescent="0.25">
      <c r="M11" s="16">
        <v>60</v>
      </c>
      <c r="N11" s="10">
        <v>0.38</v>
      </c>
      <c r="O11" s="10">
        <f t="shared" si="0"/>
        <v>-1.3959286763311392</v>
      </c>
      <c r="P11" s="10">
        <f>1/0.0252</f>
        <v>39.682539682539684</v>
      </c>
      <c r="Q11" s="31">
        <v>60</v>
      </c>
      <c r="R11" s="10">
        <v>0.06</v>
      </c>
      <c r="S11" s="10">
        <f t="shared" si="1"/>
        <v>-4.0588936890535683</v>
      </c>
      <c r="T11" s="10">
        <f>1/0.064</f>
        <v>15.625</v>
      </c>
    </row>
    <row r="12" spans="1:20" x14ac:dyDescent="0.25">
      <c r="M12" s="5"/>
      <c r="N12" s="10"/>
      <c r="O12" s="10"/>
      <c r="P12" s="10"/>
      <c r="Q12" s="5"/>
      <c r="R12" s="10"/>
      <c r="S12" s="10"/>
      <c r="T12" s="10"/>
    </row>
    <row r="13" spans="1:20" x14ac:dyDescent="0.25">
      <c r="M13" s="31">
        <v>0</v>
      </c>
      <c r="N13" s="10">
        <v>1</v>
      </c>
      <c r="O13" s="10">
        <f>LOG(N13,2)</f>
        <v>0</v>
      </c>
      <c r="P13" s="10"/>
      <c r="Q13" s="31">
        <v>0</v>
      </c>
      <c r="R13" s="10">
        <v>1</v>
      </c>
      <c r="S13" s="10">
        <f>LOG(R13,2)</f>
        <v>0</v>
      </c>
      <c r="T13" s="10"/>
    </row>
    <row r="14" spans="1:20" x14ac:dyDescent="0.25">
      <c r="M14" s="31">
        <v>5</v>
      </c>
      <c r="N14" s="10">
        <v>0.8</v>
      </c>
      <c r="O14" s="10">
        <f t="shared" ref="O14:O18" si="2">LOG(N14,2)</f>
        <v>-0.32192809488736229</v>
      </c>
      <c r="P14" s="10"/>
      <c r="Q14" s="31">
        <v>5</v>
      </c>
      <c r="R14" s="10">
        <v>0.73</v>
      </c>
      <c r="S14" s="10">
        <f t="shared" ref="S14:S18" si="3">LOG(R14,2)</f>
        <v>-0.45403163089470749</v>
      </c>
      <c r="T14" s="10"/>
    </row>
    <row r="15" spans="1:20" x14ac:dyDescent="0.25">
      <c r="M15" s="31">
        <v>10</v>
      </c>
      <c r="N15" s="10">
        <v>0.73</v>
      </c>
      <c r="O15" s="10">
        <f t="shared" si="2"/>
        <v>-0.45403163089470749</v>
      </c>
      <c r="P15" s="10"/>
      <c r="Q15" s="31">
        <v>10</v>
      </c>
      <c r="R15" s="10">
        <v>0.61</v>
      </c>
      <c r="S15" s="10">
        <f t="shared" si="3"/>
        <v>-0.71311885221183846</v>
      </c>
      <c r="T15" s="10"/>
    </row>
    <row r="16" spans="1:20" x14ac:dyDescent="0.25">
      <c r="M16" s="31">
        <v>20</v>
      </c>
      <c r="N16" s="10">
        <v>0.62</v>
      </c>
      <c r="O16" s="10">
        <f t="shared" si="2"/>
        <v>-0.68965987938784945</v>
      </c>
      <c r="P16" s="10"/>
      <c r="Q16" s="31">
        <v>20</v>
      </c>
      <c r="R16" s="10">
        <v>0.45</v>
      </c>
      <c r="S16" s="10">
        <f t="shared" si="3"/>
        <v>-1.15200309344505</v>
      </c>
      <c r="T16" s="10"/>
    </row>
    <row r="17" spans="13:20" x14ac:dyDescent="0.25">
      <c r="M17" s="31">
        <v>40</v>
      </c>
      <c r="N17" s="10">
        <v>0.45</v>
      </c>
      <c r="O17" s="10">
        <f t="shared" si="2"/>
        <v>-1.15200309344505</v>
      </c>
      <c r="P17" s="10"/>
      <c r="Q17" s="31">
        <v>40</v>
      </c>
      <c r="R17" s="10">
        <v>0.11</v>
      </c>
      <c r="S17" s="10">
        <f t="shared" si="3"/>
        <v>-3.1844245711374275</v>
      </c>
      <c r="T17" s="10"/>
    </row>
    <row r="18" spans="13:20" x14ac:dyDescent="0.25">
      <c r="M18" s="31">
        <v>60</v>
      </c>
      <c r="N18" s="10">
        <v>0.44</v>
      </c>
      <c r="O18" s="10">
        <f t="shared" si="2"/>
        <v>-1.1844245711374275</v>
      </c>
      <c r="P18" s="10">
        <f>1/0.0239</f>
        <v>41.841004184100413</v>
      </c>
      <c r="Q18" s="31">
        <v>60</v>
      </c>
      <c r="R18" s="10">
        <v>0.02</v>
      </c>
      <c r="S18" s="10">
        <f t="shared" si="3"/>
        <v>-5.6438561897747244</v>
      </c>
      <c r="T18" s="10">
        <f>1/0.0871</f>
        <v>11.481056257175661</v>
      </c>
    </row>
    <row r="19" spans="13:20" x14ac:dyDescent="0.25">
      <c r="N19" s="10"/>
      <c r="O19" s="10"/>
      <c r="P19" s="10"/>
      <c r="R19" s="10"/>
      <c r="S19" s="10"/>
      <c r="T19" s="10"/>
    </row>
    <row r="20" spans="13:20" x14ac:dyDescent="0.25">
      <c r="M20" s="31">
        <v>0</v>
      </c>
      <c r="N20" s="10">
        <v>1</v>
      </c>
      <c r="O20" s="10">
        <f>LOG(N20,2)</f>
        <v>0</v>
      </c>
      <c r="P20" s="10"/>
      <c r="Q20" s="31">
        <v>0</v>
      </c>
      <c r="R20" s="10">
        <v>1</v>
      </c>
      <c r="S20" s="10">
        <f>LOG(R20,2)</f>
        <v>0</v>
      </c>
      <c r="T20" s="10"/>
    </row>
    <row r="21" spans="13:20" x14ac:dyDescent="0.25">
      <c r="M21" s="31">
        <v>5</v>
      </c>
      <c r="N21" s="10">
        <v>0.81</v>
      </c>
      <c r="O21" s="10">
        <f t="shared" ref="O21:O25" si="4">LOG(N21,2)</f>
        <v>-0.30400618689009989</v>
      </c>
      <c r="P21" s="10"/>
      <c r="Q21" s="31">
        <v>5</v>
      </c>
      <c r="R21" s="10">
        <v>0.73</v>
      </c>
      <c r="S21" s="10">
        <f t="shared" ref="S21:S25" si="5">LOG(R21,2)</f>
        <v>-0.45403163089470749</v>
      </c>
      <c r="T21" s="10"/>
    </row>
    <row r="22" spans="13:20" x14ac:dyDescent="0.25">
      <c r="M22" s="31">
        <v>10</v>
      </c>
      <c r="N22" s="10">
        <v>0.62</v>
      </c>
      <c r="O22" s="10">
        <f t="shared" si="4"/>
        <v>-0.68965987938784945</v>
      </c>
      <c r="P22" s="10"/>
      <c r="Q22" s="31">
        <v>10</v>
      </c>
      <c r="R22" s="10">
        <v>0.61</v>
      </c>
      <c r="S22" s="10">
        <f t="shared" si="5"/>
        <v>-0.71311885221183846</v>
      </c>
      <c r="T22" s="10"/>
    </row>
    <row r="23" spans="13:20" x14ac:dyDescent="0.25">
      <c r="M23" s="31">
        <v>20</v>
      </c>
      <c r="N23" s="10">
        <v>0.78</v>
      </c>
      <c r="O23" s="10">
        <f t="shared" si="4"/>
        <v>-0.35845397091247633</v>
      </c>
      <c r="P23" s="10"/>
      <c r="Q23" s="31">
        <v>20</v>
      </c>
      <c r="R23" s="10">
        <v>0.45</v>
      </c>
      <c r="S23" s="10">
        <f t="shared" si="5"/>
        <v>-1.15200309344505</v>
      </c>
      <c r="T23" s="10"/>
    </row>
    <row r="24" spans="13:20" x14ac:dyDescent="0.25">
      <c r="M24" s="31">
        <v>40</v>
      </c>
      <c r="N24" s="10">
        <v>0.6</v>
      </c>
      <c r="O24" s="10">
        <f t="shared" si="4"/>
        <v>-0.73696559416620622</v>
      </c>
      <c r="P24" s="10"/>
      <c r="Q24" s="31">
        <v>40</v>
      </c>
      <c r="R24" s="10">
        <v>0.11</v>
      </c>
      <c r="S24" s="10">
        <f t="shared" si="5"/>
        <v>-3.1844245711374275</v>
      </c>
      <c r="T24" s="10"/>
    </row>
    <row r="25" spans="13:20" x14ac:dyDescent="0.25">
      <c r="M25" s="31">
        <v>60</v>
      </c>
      <c r="N25" s="10">
        <v>0.32</v>
      </c>
      <c r="O25" s="10">
        <f t="shared" si="4"/>
        <v>-1.6438561897747248</v>
      </c>
      <c r="P25" s="10">
        <f>1/0.0251</f>
        <v>39.840637450199203</v>
      </c>
      <c r="Q25" s="31">
        <v>60</v>
      </c>
      <c r="R25" s="10">
        <v>0.02</v>
      </c>
      <c r="S25" s="10">
        <f t="shared" si="5"/>
        <v>-5.6438561897747244</v>
      </c>
      <c r="T25" s="10">
        <f>1/0.0871</f>
        <v>11.481056257175661</v>
      </c>
    </row>
  </sheetData>
  <mergeCells count="2">
    <mergeCell ref="N4:O4"/>
    <mergeCell ref="R4:S4"/>
  </mergeCells>
  <phoneticPr fontId="1" type="noConversion"/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4EF98-D725-4C77-A2F8-E435D2FED5B6}">
  <dimension ref="A2"/>
  <sheetViews>
    <sheetView zoomScale="70" zoomScaleNormal="70" workbookViewId="0">
      <selection activeCell="A2" sqref="A2"/>
    </sheetView>
  </sheetViews>
  <sheetFormatPr defaultRowHeight="13.8" x14ac:dyDescent="0.25"/>
  <sheetData>
    <row r="2" spans="1:1" x14ac:dyDescent="0.25">
      <c r="A2" s="1" t="s">
        <v>137</v>
      </c>
    </row>
  </sheetData>
  <phoneticPr fontId="1" type="noConversion"/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A9E80-A67C-4F95-8C9D-8DA9816EC88C}">
  <dimension ref="A2"/>
  <sheetViews>
    <sheetView zoomScaleNormal="100" workbookViewId="0">
      <selection activeCell="P24" sqref="P24"/>
    </sheetView>
  </sheetViews>
  <sheetFormatPr defaultRowHeight="13.8" x14ac:dyDescent="0.25"/>
  <sheetData>
    <row r="2" spans="1:1" x14ac:dyDescent="0.25">
      <c r="A2" s="1" t="s">
        <v>138</v>
      </c>
    </row>
  </sheetData>
  <phoneticPr fontId="1" type="noConversion"/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ECE31-427B-4BCF-9DC7-DE5C1796549E}">
  <dimension ref="A3:X25"/>
  <sheetViews>
    <sheetView zoomScale="70" zoomScaleNormal="70" workbookViewId="0">
      <selection activeCell="T35" sqref="T35"/>
    </sheetView>
  </sheetViews>
  <sheetFormatPr defaultRowHeight="13.8" x14ac:dyDescent="0.25"/>
  <cols>
    <col min="15" max="15" width="7.5546875" customWidth="1"/>
    <col min="16" max="16" width="12" customWidth="1"/>
    <col min="18" max="18" width="18.109375" customWidth="1"/>
    <col min="19" max="20" width="24.33203125" customWidth="1"/>
    <col min="22" max="22" width="21" customWidth="1"/>
    <col min="23" max="23" width="28.44140625" customWidth="1"/>
  </cols>
  <sheetData>
    <row r="3" spans="1:24" x14ac:dyDescent="0.25">
      <c r="A3" s="1" t="s">
        <v>139</v>
      </c>
    </row>
    <row r="5" spans="1:24" x14ac:dyDescent="0.25">
      <c r="Q5" s="15"/>
      <c r="R5" s="34" t="s">
        <v>68</v>
      </c>
      <c r="S5" s="34"/>
      <c r="T5" s="28"/>
      <c r="U5" s="5"/>
      <c r="V5" s="34" t="s">
        <v>69</v>
      </c>
      <c r="W5" s="34"/>
    </row>
    <row r="6" spans="1:24" x14ac:dyDescent="0.25">
      <c r="Q6" s="16" t="s">
        <v>19</v>
      </c>
      <c r="R6" s="16" t="s">
        <v>20</v>
      </c>
      <c r="S6" s="16" t="s">
        <v>21</v>
      </c>
      <c r="T6" s="31"/>
      <c r="U6" s="16" t="s">
        <v>19</v>
      </c>
      <c r="V6" s="16" t="s">
        <v>20</v>
      </c>
      <c r="W6" s="16" t="s">
        <v>21</v>
      </c>
    </row>
    <row r="7" spans="1:24" x14ac:dyDescent="0.25">
      <c r="Q7" s="11">
        <v>5</v>
      </c>
      <c r="R7" s="10">
        <v>0.72</v>
      </c>
      <c r="S7" s="10">
        <f t="shared" ref="S7:S11" si="0">LOG(R7,2)</f>
        <v>-0.47393118833241243</v>
      </c>
      <c r="T7" s="10"/>
      <c r="U7" s="11">
        <v>5</v>
      </c>
      <c r="V7" s="10">
        <v>0.72</v>
      </c>
      <c r="W7" s="10">
        <f t="shared" ref="W7:W11" si="1">LOG(V7,2)</f>
        <v>-0.47393118833241243</v>
      </c>
      <c r="X7" s="10"/>
    </row>
    <row r="8" spans="1:24" x14ac:dyDescent="0.25">
      <c r="Q8" s="11">
        <v>10</v>
      </c>
      <c r="R8" s="10">
        <v>0.86</v>
      </c>
      <c r="S8" s="10">
        <f t="shared" si="0"/>
        <v>-0.21759143507262679</v>
      </c>
      <c r="T8" s="10"/>
      <c r="U8" s="11">
        <v>10</v>
      </c>
      <c r="V8" s="10">
        <v>0.5</v>
      </c>
      <c r="W8" s="10">
        <f t="shared" si="1"/>
        <v>-1</v>
      </c>
      <c r="X8" s="10"/>
    </row>
    <row r="9" spans="1:24" x14ac:dyDescent="0.25">
      <c r="Q9" s="11">
        <v>20</v>
      </c>
      <c r="R9" s="10">
        <v>0.69</v>
      </c>
      <c r="S9" s="10">
        <f t="shared" si="0"/>
        <v>-0.53533173299655579</v>
      </c>
      <c r="T9" s="10"/>
      <c r="U9" s="11">
        <v>20</v>
      </c>
      <c r="V9" s="10">
        <v>0.22</v>
      </c>
      <c r="W9" s="10">
        <f t="shared" si="1"/>
        <v>-2.1844245711374275</v>
      </c>
      <c r="X9" s="10"/>
    </row>
    <row r="10" spans="1:24" x14ac:dyDescent="0.25">
      <c r="Q10" s="11">
        <v>40</v>
      </c>
      <c r="R10" s="10">
        <v>0.48</v>
      </c>
      <c r="S10" s="10">
        <f t="shared" si="0"/>
        <v>-1.0588936890535685</v>
      </c>
      <c r="T10" s="10"/>
      <c r="U10" s="11">
        <v>40</v>
      </c>
      <c r="V10" s="10">
        <v>0.05</v>
      </c>
      <c r="W10" s="10">
        <f t="shared" si="1"/>
        <v>-4.3219280948873626</v>
      </c>
      <c r="X10" s="10"/>
    </row>
    <row r="11" spans="1:24" x14ac:dyDescent="0.25">
      <c r="Q11" s="11">
        <v>60</v>
      </c>
      <c r="R11" s="10">
        <v>0.4</v>
      </c>
      <c r="S11" s="10">
        <f t="shared" si="0"/>
        <v>-1.3219280948873622</v>
      </c>
      <c r="T11" s="10">
        <f>1/0.0239</f>
        <v>41.841004184100413</v>
      </c>
      <c r="U11" s="11">
        <v>60</v>
      </c>
      <c r="V11" s="10">
        <v>0.02</v>
      </c>
      <c r="W11" s="10">
        <f t="shared" si="1"/>
        <v>-5.6438561897747244</v>
      </c>
      <c r="X11" s="10">
        <f>1/0.0991</f>
        <v>10.090817356205854</v>
      </c>
    </row>
    <row r="12" spans="1:24" x14ac:dyDescent="0.25">
      <c r="Q12" s="11"/>
      <c r="R12" s="10"/>
      <c r="S12" s="10"/>
      <c r="T12" s="10"/>
      <c r="U12" s="11"/>
      <c r="V12" s="10"/>
      <c r="W12" s="10"/>
      <c r="X12" s="10"/>
    </row>
    <row r="13" spans="1:24" x14ac:dyDescent="0.25">
      <c r="Q13" s="11">
        <v>0</v>
      </c>
      <c r="R13" s="10">
        <v>1</v>
      </c>
      <c r="S13" s="10">
        <f>LOG(R13,2)</f>
        <v>0</v>
      </c>
      <c r="T13" s="10"/>
      <c r="U13" s="11">
        <v>0</v>
      </c>
      <c r="V13" s="10">
        <v>1</v>
      </c>
      <c r="W13" s="10">
        <f>LOG(V13,2)</f>
        <v>0</v>
      </c>
      <c r="X13" s="10"/>
    </row>
    <row r="14" spans="1:24" x14ac:dyDescent="0.25">
      <c r="Q14" s="11">
        <v>5</v>
      </c>
      <c r="R14" s="10">
        <v>0.65</v>
      </c>
      <c r="S14" s="10">
        <f t="shared" ref="S14:S18" si="2">LOG(R14,2)</f>
        <v>-0.62148837674627011</v>
      </c>
      <c r="T14" s="10"/>
      <c r="U14" s="11">
        <v>5</v>
      </c>
      <c r="V14" s="10">
        <v>0.7</v>
      </c>
      <c r="W14" s="10">
        <f t="shared" ref="W14:W18" si="3">LOG(V14,2)</f>
        <v>-0.51457317282975834</v>
      </c>
      <c r="X14" s="10"/>
    </row>
    <row r="15" spans="1:24" x14ac:dyDescent="0.25">
      <c r="Q15" s="11">
        <v>10</v>
      </c>
      <c r="R15" s="10">
        <v>0.6</v>
      </c>
      <c r="S15" s="10">
        <f t="shared" si="2"/>
        <v>-0.73696559416620622</v>
      </c>
      <c r="T15" s="10"/>
      <c r="U15" s="11">
        <v>10</v>
      </c>
      <c r="V15" s="10">
        <v>0.45</v>
      </c>
      <c r="W15" s="10">
        <f t="shared" si="3"/>
        <v>-1.15200309344505</v>
      </c>
      <c r="X15" s="10"/>
    </row>
    <row r="16" spans="1:24" x14ac:dyDescent="0.25">
      <c r="Q16" s="11">
        <v>20</v>
      </c>
      <c r="R16" s="10">
        <v>0.62</v>
      </c>
      <c r="S16" s="10">
        <f t="shared" si="2"/>
        <v>-0.68965987938784945</v>
      </c>
      <c r="T16" s="10"/>
      <c r="U16" s="11">
        <v>20</v>
      </c>
      <c r="V16" s="10">
        <v>0.26</v>
      </c>
      <c r="W16" s="10">
        <f t="shared" si="3"/>
        <v>-1.9434164716336324</v>
      </c>
      <c r="X16" s="10"/>
    </row>
    <row r="17" spans="17:24" x14ac:dyDescent="0.25">
      <c r="Q17" s="11">
        <v>40</v>
      </c>
      <c r="R17" s="10">
        <v>0.57999999999999996</v>
      </c>
      <c r="S17" s="10">
        <f t="shared" si="2"/>
        <v>-0.78587519464715272</v>
      </c>
      <c r="T17" s="10"/>
      <c r="U17" s="11">
        <v>40</v>
      </c>
      <c r="V17" s="10">
        <v>7.0000000000000007E-2</v>
      </c>
      <c r="W17" s="10">
        <f t="shared" si="3"/>
        <v>-3.8365012677171206</v>
      </c>
      <c r="X17" s="10"/>
    </row>
    <row r="18" spans="17:24" x14ac:dyDescent="0.25">
      <c r="Q18" s="11">
        <v>60</v>
      </c>
      <c r="R18" s="10">
        <v>0.43</v>
      </c>
      <c r="S18" s="10">
        <f t="shared" si="2"/>
        <v>-1.2175914350726269</v>
      </c>
      <c r="T18" s="10">
        <f>1/0.0225</f>
        <v>44.444444444444443</v>
      </c>
      <c r="U18" s="11">
        <v>60</v>
      </c>
      <c r="V18" s="10">
        <v>0.04</v>
      </c>
      <c r="W18" s="10">
        <f t="shared" si="3"/>
        <v>-4.6438561897747244</v>
      </c>
      <c r="X18" s="10">
        <f>1/0.0847</f>
        <v>11.80637544273908</v>
      </c>
    </row>
    <row r="19" spans="17:24" x14ac:dyDescent="0.25">
      <c r="Q19" s="11"/>
      <c r="R19" s="10"/>
      <c r="S19" s="10"/>
      <c r="T19" s="10"/>
      <c r="U19" s="11"/>
      <c r="V19" s="10"/>
      <c r="W19" s="10"/>
      <c r="X19" s="10"/>
    </row>
    <row r="20" spans="17:24" x14ac:dyDescent="0.25">
      <c r="Q20" s="11">
        <v>0</v>
      </c>
      <c r="R20" s="10">
        <v>1</v>
      </c>
      <c r="S20" s="10">
        <f>LOG(R20,2)</f>
        <v>0</v>
      </c>
      <c r="T20" s="10"/>
      <c r="U20" s="11">
        <v>0</v>
      </c>
      <c r="V20" s="10">
        <v>1</v>
      </c>
      <c r="W20" s="10">
        <f>LOG(V20,2)</f>
        <v>0</v>
      </c>
      <c r="X20" s="10"/>
    </row>
    <row r="21" spans="17:24" x14ac:dyDescent="0.25">
      <c r="Q21" s="11">
        <v>5</v>
      </c>
      <c r="R21" s="10">
        <v>0.74</v>
      </c>
      <c r="S21" s="10">
        <f t="shared" ref="S21:S25" si="4">LOG(R21,2)</f>
        <v>-0.43440282414577491</v>
      </c>
      <c r="T21" s="10"/>
      <c r="U21" s="11">
        <v>5</v>
      </c>
      <c r="V21" s="10">
        <v>0.73</v>
      </c>
      <c r="W21" s="10">
        <f t="shared" ref="W21:W25" si="5">LOG(V21,2)</f>
        <v>-0.45403163089470749</v>
      </c>
      <c r="X21" s="10"/>
    </row>
    <row r="22" spans="17:24" x14ac:dyDescent="0.25">
      <c r="Q22" s="11">
        <v>10</v>
      </c>
      <c r="R22" s="10">
        <v>0.64</v>
      </c>
      <c r="S22" s="10">
        <f t="shared" si="4"/>
        <v>-0.6438561897747247</v>
      </c>
      <c r="T22" s="10"/>
      <c r="U22" s="11">
        <v>10</v>
      </c>
      <c r="V22" s="10">
        <v>0.46</v>
      </c>
      <c r="W22" s="10">
        <f t="shared" si="5"/>
        <v>-1.1202942337177118</v>
      </c>
      <c r="X22" s="10"/>
    </row>
    <row r="23" spans="17:24" x14ac:dyDescent="0.25">
      <c r="Q23" s="11">
        <v>20</v>
      </c>
      <c r="R23" s="10">
        <v>0.55000000000000004</v>
      </c>
      <c r="S23" s="10">
        <f t="shared" si="4"/>
        <v>-0.86249647625006509</v>
      </c>
      <c r="T23" s="10"/>
      <c r="U23" s="11">
        <v>20</v>
      </c>
      <c r="V23" s="10">
        <v>0.24</v>
      </c>
      <c r="W23" s="10">
        <f t="shared" si="5"/>
        <v>-2.0588936890535687</v>
      </c>
      <c r="X23" s="10"/>
    </row>
    <row r="24" spans="17:24" x14ac:dyDescent="0.25">
      <c r="Q24" s="11">
        <v>40</v>
      </c>
      <c r="R24" s="10">
        <v>0.42</v>
      </c>
      <c r="S24" s="10">
        <f t="shared" si="4"/>
        <v>-1.2515387669959643</v>
      </c>
      <c r="T24" s="10"/>
      <c r="U24" s="11">
        <v>40</v>
      </c>
      <c r="V24" s="10">
        <v>7.0000000000000007E-2</v>
      </c>
      <c r="W24" s="10">
        <f t="shared" si="5"/>
        <v>-3.8365012677171206</v>
      </c>
      <c r="X24" s="10"/>
    </row>
    <row r="25" spans="17:24" x14ac:dyDescent="0.25">
      <c r="Q25" s="11">
        <v>60</v>
      </c>
      <c r="R25" s="10">
        <v>0.41</v>
      </c>
      <c r="S25" s="10">
        <f t="shared" si="4"/>
        <v>-1.2863041851566412</v>
      </c>
      <c r="T25" s="33">
        <f>1/0.0267</f>
        <v>37.453183520599246</v>
      </c>
      <c r="U25" s="11">
        <v>60</v>
      </c>
      <c r="V25" s="10">
        <v>0.02</v>
      </c>
      <c r="W25" s="10">
        <f t="shared" si="5"/>
        <v>-5.6438561897747244</v>
      </c>
      <c r="X25" s="10">
        <f>1/0.0955</f>
        <v>10.471204188481675</v>
      </c>
    </row>
  </sheetData>
  <mergeCells count="2">
    <mergeCell ref="V5:W5"/>
    <mergeCell ref="R5:S5"/>
  </mergeCells>
  <phoneticPr fontId="1" type="noConversion"/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B4DF2-053B-4916-8F3C-82CDE35D1C34}">
  <dimension ref="A3"/>
  <sheetViews>
    <sheetView zoomScale="70" zoomScaleNormal="70" workbookViewId="0">
      <selection activeCell="A3" sqref="A3"/>
    </sheetView>
  </sheetViews>
  <sheetFormatPr defaultRowHeight="13.8" x14ac:dyDescent="0.25"/>
  <sheetData>
    <row r="3" spans="1:1" x14ac:dyDescent="0.25">
      <c r="A3" s="1" t="s">
        <v>140</v>
      </c>
    </row>
  </sheetData>
  <phoneticPr fontId="1" type="noConversion"/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B8566-FB6C-4336-BB39-088B0C1131BC}">
  <dimension ref="A2"/>
  <sheetViews>
    <sheetView zoomScale="70" zoomScaleNormal="70" workbookViewId="0">
      <selection activeCell="A2" sqref="A2"/>
    </sheetView>
  </sheetViews>
  <sheetFormatPr defaultRowHeight="13.8" x14ac:dyDescent="0.25"/>
  <sheetData>
    <row r="2" spans="1:1" x14ac:dyDescent="0.25">
      <c r="A2" s="1" t="s">
        <v>141</v>
      </c>
    </row>
  </sheetData>
  <phoneticPr fontId="1" type="noConversion"/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0A74F-A679-4C52-BE78-A8BAB0420E76}">
  <dimension ref="A2"/>
  <sheetViews>
    <sheetView zoomScale="85" zoomScaleNormal="85" workbookViewId="0">
      <selection activeCell="A2" sqref="A2"/>
    </sheetView>
  </sheetViews>
  <sheetFormatPr defaultRowHeight="13.8" x14ac:dyDescent="0.25"/>
  <sheetData>
    <row r="2" spans="1:1" x14ac:dyDescent="0.25">
      <c r="A2" s="1" t="s">
        <v>142</v>
      </c>
    </row>
  </sheetData>
  <phoneticPr fontId="1" type="noConversion"/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083F8-A4AA-4FDC-BD7B-A8F011A8A4CA}">
  <dimension ref="A2"/>
  <sheetViews>
    <sheetView zoomScale="70" zoomScaleNormal="70" workbookViewId="0">
      <selection activeCell="A2" sqref="A2"/>
    </sheetView>
  </sheetViews>
  <sheetFormatPr defaultRowHeight="13.8" x14ac:dyDescent="0.25"/>
  <sheetData>
    <row r="2" spans="1:1" x14ac:dyDescent="0.25">
      <c r="A2" s="1" t="s">
        <v>143</v>
      </c>
    </row>
  </sheetData>
  <phoneticPr fontId="1" type="noConversion"/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4BF82-C2E7-4E0D-997D-8F2DB9769096}">
  <dimension ref="A1"/>
  <sheetViews>
    <sheetView zoomScale="85" zoomScaleNormal="85" workbookViewId="0">
      <selection activeCell="U7" sqref="U7"/>
    </sheetView>
  </sheetViews>
  <sheetFormatPr defaultRowHeight="13.8" x14ac:dyDescent="0.25"/>
  <sheetData>
    <row r="1" spans="1:1" x14ac:dyDescent="0.25">
      <c r="A1" s="1" t="s">
        <v>144</v>
      </c>
    </row>
  </sheetData>
  <phoneticPr fontId="1" type="noConversion"/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4105E-3950-4DDF-9A3A-6FD34A461A05}">
  <dimension ref="B2:T20"/>
  <sheetViews>
    <sheetView zoomScale="85" zoomScaleNormal="85" workbookViewId="0">
      <selection activeCell="S26" sqref="S26"/>
    </sheetView>
  </sheetViews>
  <sheetFormatPr defaultRowHeight="13.8" x14ac:dyDescent="0.25"/>
  <cols>
    <col min="14" max="14" width="19.6640625" customWidth="1"/>
    <col min="15" max="15" width="23.21875" customWidth="1"/>
    <col min="17" max="17" width="10" customWidth="1"/>
    <col min="18" max="18" width="26.44140625" customWidth="1"/>
    <col min="19" max="19" width="24.5546875" customWidth="1"/>
  </cols>
  <sheetData>
    <row r="2" spans="2:20" x14ac:dyDescent="0.25">
      <c r="B2" s="1" t="s">
        <v>145</v>
      </c>
    </row>
    <row r="5" spans="2:20" x14ac:dyDescent="0.25">
      <c r="M5" s="18"/>
      <c r="N5" s="40" t="s">
        <v>70</v>
      </c>
      <c r="O5" s="40"/>
      <c r="Q5" s="17"/>
      <c r="R5" s="40" t="s">
        <v>71</v>
      </c>
      <c r="S5" s="40"/>
    </row>
    <row r="6" spans="2:20" x14ac:dyDescent="0.25">
      <c r="M6" s="18" t="s">
        <v>19</v>
      </c>
      <c r="N6" s="18" t="s">
        <v>20</v>
      </c>
      <c r="O6" s="18" t="s">
        <v>21</v>
      </c>
      <c r="Q6" s="18" t="s">
        <v>19</v>
      </c>
      <c r="R6" s="27" t="s">
        <v>20</v>
      </c>
      <c r="S6" s="27" t="s">
        <v>21</v>
      </c>
    </row>
    <row r="7" spans="2:20" x14ac:dyDescent="0.25">
      <c r="M7" s="11">
        <v>0</v>
      </c>
      <c r="N7" s="10">
        <v>1</v>
      </c>
      <c r="O7" s="10">
        <v>0</v>
      </c>
      <c r="P7" s="10"/>
      <c r="Q7" s="11">
        <v>0</v>
      </c>
      <c r="R7" s="10">
        <v>1</v>
      </c>
      <c r="S7" s="10">
        <v>0</v>
      </c>
      <c r="T7" s="10"/>
    </row>
    <row r="8" spans="2:20" x14ac:dyDescent="0.25">
      <c r="M8" s="11">
        <v>15</v>
      </c>
      <c r="N8" s="10">
        <v>0.76</v>
      </c>
      <c r="O8" s="10">
        <f>LOG(N8,2)</f>
        <v>-0.39592867633113921</v>
      </c>
      <c r="P8" s="10"/>
      <c r="Q8" s="11">
        <v>15</v>
      </c>
      <c r="R8" s="10">
        <v>0.42</v>
      </c>
      <c r="S8" s="10">
        <f>LOG(R8,2)</f>
        <v>-1.2515387669959643</v>
      </c>
      <c r="T8" s="10"/>
    </row>
    <row r="9" spans="2:20" x14ac:dyDescent="0.25">
      <c r="M9" s="11">
        <v>30</v>
      </c>
      <c r="N9" s="10">
        <v>0.6</v>
      </c>
      <c r="O9" s="10">
        <f t="shared" ref="O9:O10" si="0">LOG(N9,2)</f>
        <v>-0.73696559416620622</v>
      </c>
      <c r="P9" s="10"/>
      <c r="Q9" s="11">
        <v>30</v>
      </c>
      <c r="R9" s="10">
        <v>0.15</v>
      </c>
      <c r="S9" s="10">
        <f t="shared" ref="S9:S10" si="1">LOG(R9,2)</f>
        <v>-2.7369655941662061</v>
      </c>
      <c r="T9" s="10"/>
    </row>
    <row r="10" spans="2:20" x14ac:dyDescent="0.25">
      <c r="M10" s="11">
        <v>45</v>
      </c>
      <c r="N10" s="10">
        <v>0.34</v>
      </c>
      <c r="O10" s="10">
        <f t="shared" si="0"/>
        <v>-1.556393348524385</v>
      </c>
      <c r="P10" s="10">
        <f>1/0.0309</f>
        <v>32.362459546925564</v>
      </c>
      <c r="Q10" s="11">
        <v>45</v>
      </c>
      <c r="R10" s="10">
        <v>0.05</v>
      </c>
      <c r="S10" s="10">
        <f t="shared" si="1"/>
        <v>-4.3219280948873626</v>
      </c>
      <c r="T10" s="10">
        <f>1/0.0923</f>
        <v>10.834236186348864</v>
      </c>
    </row>
    <row r="11" spans="2:20" x14ac:dyDescent="0.25">
      <c r="M11" s="11"/>
      <c r="N11" s="10"/>
      <c r="O11" s="10"/>
      <c r="P11" s="10"/>
      <c r="Q11" s="11"/>
      <c r="R11" s="10"/>
      <c r="S11" s="10"/>
      <c r="T11" s="10"/>
    </row>
    <row r="12" spans="2:20" x14ac:dyDescent="0.25">
      <c r="M12" s="11">
        <v>0</v>
      </c>
      <c r="N12" s="10">
        <v>1</v>
      </c>
      <c r="O12" s="10">
        <f>LOG(N12,2)</f>
        <v>0</v>
      </c>
      <c r="P12" s="10"/>
      <c r="Q12" s="11">
        <v>0</v>
      </c>
      <c r="R12" s="10">
        <v>1</v>
      </c>
      <c r="S12" s="10">
        <f>LOG(R12,2)</f>
        <v>0</v>
      </c>
      <c r="T12" s="10"/>
    </row>
    <row r="13" spans="2:20" x14ac:dyDescent="0.25">
      <c r="M13" s="11">
        <v>15</v>
      </c>
      <c r="N13" s="10">
        <v>0.7</v>
      </c>
      <c r="O13" s="10">
        <f t="shared" ref="O13:O15" si="2">LOG(N13,2)</f>
        <v>-0.51457317282975834</v>
      </c>
      <c r="P13" s="10"/>
      <c r="Q13" s="11">
        <v>15</v>
      </c>
      <c r="R13" s="10">
        <v>0.31</v>
      </c>
      <c r="S13" s="10">
        <f t="shared" ref="S13:S15" si="3">LOG(R13,2)</f>
        <v>-1.6896598793878495</v>
      </c>
      <c r="T13" s="10"/>
    </row>
    <row r="14" spans="2:20" x14ac:dyDescent="0.25">
      <c r="M14" s="11">
        <v>30</v>
      </c>
      <c r="N14" s="10">
        <v>0.51</v>
      </c>
      <c r="O14" s="10">
        <f t="shared" si="2"/>
        <v>-0.97143084780322919</v>
      </c>
      <c r="P14" s="10"/>
      <c r="Q14" s="11">
        <v>30</v>
      </c>
      <c r="R14" s="10">
        <v>0.2</v>
      </c>
      <c r="S14" s="10">
        <f t="shared" si="3"/>
        <v>-2.3219280948873622</v>
      </c>
      <c r="T14" s="10"/>
    </row>
    <row r="15" spans="2:20" x14ac:dyDescent="0.25">
      <c r="M15" s="11">
        <v>45</v>
      </c>
      <c r="N15" s="10">
        <v>0.44</v>
      </c>
      <c r="O15" s="10">
        <f t="shared" si="2"/>
        <v>-1.1844245711374275</v>
      </c>
      <c r="P15" s="10">
        <f>1/0.0286</f>
        <v>34.965034965034967</v>
      </c>
      <c r="Q15" s="11">
        <v>45</v>
      </c>
      <c r="R15" s="10">
        <v>0.04</v>
      </c>
      <c r="S15" s="10">
        <f t="shared" si="3"/>
        <v>-4.6438561897747244</v>
      </c>
      <c r="T15" s="10">
        <f>1/0.0965</f>
        <v>10.362694300518134</v>
      </c>
    </row>
    <row r="16" spans="2:20" x14ac:dyDescent="0.25">
      <c r="M16" s="11"/>
      <c r="N16" s="10"/>
      <c r="O16" s="10"/>
      <c r="P16" s="10"/>
      <c r="Q16" s="11"/>
      <c r="R16" s="10"/>
      <c r="S16" s="10"/>
      <c r="T16" s="10"/>
    </row>
    <row r="17" spans="13:20" x14ac:dyDescent="0.25">
      <c r="M17" s="11">
        <v>0</v>
      </c>
      <c r="N17" s="10">
        <v>1</v>
      </c>
      <c r="O17" s="10">
        <f>LOG(N17,2)</f>
        <v>0</v>
      </c>
      <c r="P17" s="10"/>
      <c r="Q17" s="11">
        <v>0</v>
      </c>
      <c r="R17" s="10">
        <v>1</v>
      </c>
      <c r="S17" s="10">
        <f>LOG(R17,2)</f>
        <v>0</v>
      </c>
      <c r="T17" s="10"/>
    </row>
    <row r="18" spans="13:20" x14ac:dyDescent="0.25">
      <c r="M18" s="11">
        <v>15</v>
      </c>
      <c r="N18" s="10">
        <v>0.66</v>
      </c>
      <c r="O18" s="10">
        <f t="shared" ref="O18:O20" si="4">LOG(N18,2)</f>
        <v>-0.5994620704162712</v>
      </c>
      <c r="P18" s="10"/>
      <c r="Q18" s="11">
        <v>15</v>
      </c>
      <c r="R18" s="10">
        <v>0.4</v>
      </c>
      <c r="S18" s="10">
        <f t="shared" ref="S18:S20" si="5">LOG(R18,2)</f>
        <v>-1.3219280948873622</v>
      </c>
      <c r="T18" s="10"/>
    </row>
    <row r="19" spans="13:20" x14ac:dyDescent="0.25">
      <c r="M19" s="11">
        <v>30</v>
      </c>
      <c r="N19" s="10">
        <v>0.65</v>
      </c>
      <c r="O19" s="10">
        <f t="shared" si="4"/>
        <v>-0.62148837674627011</v>
      </c>
      <c r="P19" s="10"/>
      <c r="Q19" s="11">
        <v>30</v>
      </c>
      <c r="R19" s="10">
        <v>0.16</v>
      </c>
      <c r="S19" s="10">
        <f t="shared" si="5"/>
        <v>-2.6438561897747248</v>
      </c>
      <c r="T19" s="10"/>
    </row>
    <row r="20" spans="13:20" x14ac:dyDescent="0.25">
      <c r="M20" s="11">
        <v>45</v>
      </c>
      <c r="N20" s="10">
        <v>0.3</v>
      </c>
      <c r="O20" s="10">
        <f t="shared" si="4"/>
        <v>-1.7369655941662063</v>
      </c>
      <c r="P20" s="10">
        <f>1/0.0336</f>
        <v>29.761904761904763</v>
      </c>
      <c r="Q20" s="11">
        <v>45</v>
      </c>
      <c r="R20" s="10">
        <v>0.04</v>
      </c>
      <c r="S20" s="10">
        <f t="shared" si="5"/>
        <v>-4.6438561897747244</v>
      </c>
      <c r="T20" s="10">
        <f>1/0.0978</f>
        <v>10.224948875255624</v>
      </c>
    </row>
  </sheetData>
  <mergeCells count="2">
    <mergeCell ref="N5:O5"/>
    <mergeCell ref="R5:S5"/>
  </mergeCells>
  <phoneticPr fontId="1" type="noConversion"/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9236F-C72D-4AC0-857A-A61B7EE3EFFB}">
  <dimension ref="A2"/>
  <sheetViews>
    <sheetView zoomScale="85" zoomScaleNormal="85" workbookViewId="0">
      <selection activeCell="A2" sqref="A2"/>
    </sheetView>
  </sheetViews>
  <sheetFormatPr defaultRowHeight="13.8" x14ac:dyDescent="0.25"/>
  <sheetData>
    <row r="2" spans="1:1" x14ac:dyDescent="0.25">
      <c r="A2" s="1" t="s">
        <v>146</v>
      </c>
    </row>
  </sheetData>
  <phoneticPr fontId="1" type="noConversion"/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DC152-C77A-44E8-8073-828C3EA3BD13}">
  <dimension ref="A3"/>
  <sheetViews>
    <sheetView zoomScale="85" zoomScaleNormal="85" workbookViewId="0">
      <selection activeCell="N35" sqref="N35"/>
    </sheetView>
  </sheetViews>
  <sheetFormatPr defaultRowHeight="13.8" x14ac:dyDescent="0.25"/>
  <sheetData>
    <row r="3" spans="1:1" x14ac:dyDescent="0.25">
      <c r="A3" s="1" t="s">
        <v>147</v>
      </c>
    </row>
  </sheetData>
  <phoneticPr fontId="1" type="noConversion"/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D14B2-1A3D-45C3-BBC5-2AEB2B1C006C}">
  <dimension ref="A3"/>
  <sheetViews>
    <sheetView zoomScale="70" zoomScaleNormal="70" workbookViewId="0">
      <selection activeCell="A3" sqref="A3"/>
    </sheetView>
  </sheetViews>
  <sheetFormatPr defaultRowHeight="13.8" x14ac:dyDescent="0.25"/>
  <sheetData>
    <row r="3" spans="1:1" x14ac:dyDescent="0.25">
      <c r="A3" s="1" t="s">
        <v>148</v>
      </c>
    </row>
  </sheetData>
  <phoneticPr fontId="1" type="noConversion"/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E0370-9D1D-410E-8739-9472874D6DB6}">
  <dimension ref="A2:V9"/>
  <sheetViews>
    <sheetView zoomScaleNormal="100" workbookViewId="0">
      <selection activeCell="A2" sqref="A2"/>
    </sheetView>
  </sheetViews>
  <sheetFormatPr defaultRowHeight="13.8" x14ac:dyDescent="0.25"/>
  <sheetData>
    <row r="2" spans="1:22" x14ac:dyDescent="0.25">
      <c r="A2" s="1" t="s">
        <v>149</v>
      </c>
    </row>
    <row r="5" spans="1:22" x14ac:dyDescent="0.25">
      <c r="I5" s="14" t="s">
        <v>24</v>
      </c>
      <c r="J5" s="39" t="s">
        <v>72</v>
      </c>
      <c r="K5" s="39"/>
      <c r="L5" s="39"/>
      <c r="M5" s="39" t="s">
        <v>73</v>
      </c>
      <c r="N5" s="39"/>
      <c r="O5" s="39"/>
      <c r="P5" s="39" t="s">
        <v>74</v>
      </c>
      <c r="Q5" s="39"/>
      <c r="R5" s="39"/>
      <c r="S5" s="39" t="s">
        <v>75</v>
      </c>
      <c r="T5" s="39"/>
      <c r="U5" s="39"/>
      <c r="V5" s="12"/>
    </row>
    <row r="6" spans="1:22" x14ac:dyDescent="0.25">
      <c r="I6" s="14">
        <v>0</v>
      </c>
      <c r="J6" s="13">
        <v>1000000</v>
      </c>
      <c r="K6" s="13">
        <v>1000000</v>
      </c>
      <c r="L6" s="13">
        <v>1000000</v>
      </c>
      <c r="M6" s="13">
        <v>1000000</v>
      </c>
      <c r="N6" s="13">
        <v>1000000</v>
      </c>
      <c r="O6" s="13">
        <v>1000000</v>
      </c>
      <c r="P6" s="13">
        <v>1000000</v>
      </c>
      <c r="Q6" s="13">
        <v>1000000</v>
      </c>
      <c r="R6" s="13">
        <v>1000000</v>
      </c>
      <c r="S6" s="13">
        <v>1000000</v>
      </c>
      <c r="T6" s="13">
        <v>1000000</v>
      </c>
      <c r="U6" s="13">
        <v>1000000</v>
      </c>
      <c r="V6" s="3"/>
    </row>
    <row r="7" spans="1:22" x14ac:dyDescent="0.25">
      <c r="I7" s="14">
        <v>1</v>
      </c>
      <c r="J7" s="13">
        <v>1392000</v>
      </c>
      <c r="K7" s="13">
        <v>1514000</v>
      </c>
      <c r="L7" s="13">
        <v>1105000</v>
      </c>
      <c r="M7" s="13">
        <v>1214000</v>
      </c>
      <c r="N7" s="13">
        <v>970000</v>
      </c>
      <c r="O7" s="13">
        <v>1066000</v>
      </c>
      <c r="P7" s="13">
        <v>1410000</v>
      </c>
      <c r="Q7" s="13">
        <v>1419000</v>
      </c>
      <c r="R7" s="13">
        <v>1402000</v>
      </c>
      <c r="S7" s="13">
        <v>1257000</v>
      </c>
      <c r="T7" s="13">
        <v>1220000</v>
      </c>
      <c r="U7" s="13">
        <v>844000</v>
      </c>
      <c r="V7" s="3"/>
    </row>
    <row r="8" spans="1:22" x14ac:dyDescent="0.25">
      <c r="I8" s="14">
        <v>3</v>
      </c>
      <c r="J8" s="13">
        <v>2416000</v>
      </c>
      <c r="K8" s="13">
        <v>2480000</v>
      </c>
      <c r="L8" s="13">
        <v>2455000</v>
      </c>
      <c r="M8" s="13">
        <v>1075000</v>
      </c>
      <c r="N8" s="13">
        <v>1020000</v>
      </c>
      <c r="O8" s="13">
        <v>1272000</v>
      </c>
      <c r="P8" s="13">
        <v>2692000</v>
      </c>
      <c r="Q8" s="13">
        <v>2552000</v>
      </c>
      <c r="R8" s="13">
        <v>2330000</v>
      </c>
      <c r="S8" s="13">
        <v>937000</v>
      </c>
      <c r="T8" s="13">
        <v>1042000</v>
      </c>
      <c r="U8" s="13">
        <v>1042000</v>
      </c>
      <c r="V8" s="3"/>
    </row>
    <row r="9" spans="1:22" x14ac:dyDescent="0.25">
      <c r="I9" s="14">
        <v>5</v>
      </c>
      <c r="J9" s="13">
        <v>5750000</v>
      </c>
      <c r="K9" s="13">
        <v>5192000</v>
      </c>
      <c r="L9" s="13">
        <v>5165000</v>
      </c>
      <c r="M9" s="13">
        <v>1214000</v>
      </c>
      <c r="N9" s="13">
        <v>1072000</v>
      </c>
      <c r="O9" s="13">
        <v>1217000</v>
      </c>
      <c r="P9" s="13">
        <v>5200000</v>
      </c>
      <c r="Q9" s="13">
        <v>5220000</v>
      </c>
      <c r="R9" s="13">
        <v>5150000</v>
      </c>
      <c r="S9" s="13">
        <v>1075000</v>
      </c>
      <c r="T9" s="13">
        <v>1174000</v>
      </c>
      <c r="U9" s="13">
        <v>1118000</v>
      </c>
      <c r="V9" s="3"/>
    </row>
  </sheetData>
  <mergeCells count="4">
    <mergeCell ref="J5:L5"/>
    <mergeCell ref="M5:O5"/>
    <mergeCell ref="P5:R5"/>
    <mergeCell ref="S5:U5"/>
  </mergeCells>
  <phoneticPr fontId="1" type="noConversion"/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6E8B0-7A5F-4692-8641-231C57B227DD}">
  <dimension ref="A3:U13"/>
  <sheetViews>
    <sheetView zoomScale="70" zoomScaleNormal="70" workbookViewId="0">
      <selection activeCell="A3" sqref="A3"/>
    </sheetView>
  </sheetViews>
  <sheetFormatPr defaultRowHeight="13.8" x14ac:dyDescent="0.25"/>
  <sheetData>
    <row r="3" spans="1:21" x14ac:dyDescent="0.25">
      <c r="A3" s="1" t="s">
        <v>150</v>
      </c>
    </row>
    <row r="8" spans="1:21" x14ac:dyDescent="0.25">
      <c r="K8" s="14" t="s">
        <v>24</v>
      </c>
      <c r="L8" s="39" t="s">
        <v>30</v>
      </c>
      <c r="M8" s="39"/>
      <c r="N8" s="39"/>
      <c r="O8" s="39" t="s">
        <v>31</v>
      </c>
      <c r="P8" s="39"/>
      <c r="Q8" s="39"/>
      <c r="R8" s="39" t="s">
        <v>32</v>
      </c>
      <c r="S8" s="39"/>
      <c r="T8" s="39"/>
      <c r="U8" s="12"/>
    </row>
    <row r="9" spans="1:21" x14ac:dyDescent="0.25">
      <c r="K9" s="14">
        <v>0</v>
      </c>
      <c r="L9" s="13">
        <v>1000000</v>
      </c>
      <c r="M9" s="13">
        <v>1000000</v>
      </c>
      <c r="N9" s="13">
        <v>1000000</v>
      </c>
      <c r="O9" s="13">
        <v>1000000</v>
      </c>
      <c r="P9" s="13">
        <v>1000000</v>
      </c>
      <c r="Q9" s="13">
        <v>1000000</v>
      </c>
      <c r="R9" s="13">
        <v>1000000</v>
      </c>
      <c r="S9" s="13">
        <v>1000000</v>
      </c>
      <c r="T9" s="13">
        <v>1000000</v>
      </c>
      <c r="U9" s="3"/>
    </row>
    <row r="10" spans="1:21" x14ac:dyDescent="0.25">
      <c r="K10" s="14">
        <v>1</v>
      </c>
      <c r="L10" s="13">
        <v>1500000</v>
      </c>
      <c r="M10" s="13">
        <v>1480000</v>
      </c>
      <c r="N10" s="13">
        <v>1440000</v>
      </c>
      <c r="O10" s="13">
        <v>1180000</v>
      </c>
      <c r="P10" s="13">
        <v>1120000</v>
      </c>
      <c r="Q10" s="13">
        <v>1200000</v>
      </c>
      <c r="R10" s="13">
        <v>1690000</v>
      </c>
      <c r="S10" s="13">
        <v>1750000</v>
      </c>
      <c r="T10" s="13">
        <v>1670000</v>
      </c>
      <c r="U10" s="3"/>
    </row>
    <row r="11" spans="1:21" x14ac:dyDescent="0.25">
      <c r="K11" s="14">
        <v>3</v>
      </c>
      <c r="L11" s="13">
        <v>2280000</v>
      </c>
      <c r="M11" s="13">
        <v>2160000</v>
      </c>
      <c r="N11" s="13">
        <v>2340000</v>
      </c>
      <c r="O11" s="13">
        <v>1442000</v>
      </c>
      <c r="P11" s="13">
        <v>1500000</v>
      </c>
      <c r="Q11" s="13">
        <v>1390000</v>
      </c>
      <c r="R11" s="13">
        <v>2600000</v>
      </c>
      <c r="S11" s="13">
        <v>3500000</v>
      </c>
      <c r="T11" s="13">
        <v>3100000</v>
      </c>
      <c r="U11" s="3"/>
    </row>
    <row r="12" spans="1:21" x14ac:dyDescent="0.25">
      <c r="K12" s="14">
        <v>5</v>
      </c>
      <c r="L12" s="13">
        <v>4800000</v>
      </c>
      <c r="M12" s="13">
        <v>5600000</v>
      </c>
      <c r="N12" s="13">
        <v>4000000</v>
      </c>
      <c r="O12" s="13">
        <v>1540000</v>
      </c>
      <c r="P12" s="13">
        <v>1520000</v>
      </c>
      <c r="Q12" s="13">
        <v>1490000</v>
      </c>
      <c r="R12" s="13">
        <v>7520000</v>
      </c>
      <c r="S12" s="13">
        <v>7430000</v>
      </c>
      <c r="T12" s="13">
        <v>6300000</v>
      </c>
      <c r="U12" s="3"/>
    </row>
    <row r="13" spans="1:21" x14ac:dyDescent="0.25">
      <c r="K13" s="8"/>
      <c r="L13" s="8"/>
      <c r="M13" s="8"/>
      <c r="N13" s="8"/>
      <c r="O13" s="8"/>
      <c r="P13" s="8"/>
      <c r="Q13" s="8"/>
      <c r="R13" s="8"/>
      <c r="S13" s="8"/>
      <c r="T13" s="8"/>
    </row>
  </sheetData>
  <mergeCells count="3">
    <mergeCell ref="L8:N8"/>
    <mergeCell ref="O8:Q8"/>
    <mergeCell ref="R8:T8"/>
  </mergeCells>
  <phoneticPr fontId="1" type="noConversion"/>
  <pageMargins left="0.7" right="0.7" top="0.75" bottom="0.75" header="0.3" footer="0.3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648E6-B487-4003-9647-F8806EDA097F}">
  <dimension ref="A2:U9"/>
  <sheetViews>
    <sheetView zoomScale="85" zoomScaleNormal="85" workbookViewId="0">
      <selection activeCell="A2" sqref="A2"/>
    </sheetView>
  </sheetViews>
  <sheetFormatPr defaultRowHeight="13.8" x14ac:dyDescent="0.25"/>
  <sheetData>
    <row r="2" spans="1:21" x14ac:dyDescent="0.25">
      <c r="A2" s="1" t="s">
        <v>151</v>
      </c>
    </row>
    <row r="5" spans="1:21" x14ac:dyDescent="0.25">
      <c r="H5" s="14" t="s">
        <v>24</v>
      </c>
      <c r="I5" s="39" t="s">
        <v>78</v>
      </c>
      <c r="J5" s="39"/>
      <c r="K5" s="39"/>
      <c r="L5" s="39" t="s">
        <v>76</v>
      </c>
      <c r="M5" s="39"/>
      <c r="N5" s="39"/>
      <c r="O5" s="39" t="s">
        <v>79</v>
      </c>
      <c r="P5" s="39"/>
      <c r="Q5" s="39"/>
      <c r="R5" s="39" t="s">
        <v>77</v>
      </c>
      <c r="S5" s="39"/>
      <c r="T5" s="39"/>
      <c r="U5" s="12"/>
    </row>
    <row r="6" spans="1:21" x14ac:dyDescent="0.25">
      <c r="H6" s="14">
        <v>0</v>
      </c>
      <c r="I6" s="13">
        <v>1000000</v>
      </c>
      <c r="J6" s="13">
        <v>1000000</v>
      </c>
      <c r="K6" s="13">
        <v>1000000</v>
      </c>
      <c r="L6" s="13">
        <v>1000000</v>
      </c>
      <c r="M6" s="13">
        <v>1000000</v>
      </c>
      <c r="N6" s="13">
        <v>1000000</v>
      </c>
      <c r="O6" s="13">
        <v>1000000</v>
      </c>
      <c r="P6" s="13">
        <v>1000000</v>
      </c>
      <c r="Q6" s="13">
        <v>1000000</v>
      </c>
      <c r="R6" s="13">
        <v>1000000</v>
      </c>
      <c r="S6" s="13">
        <v>1000000</v>
      </c>
      <c r="T6" s="13">
        <v>1000000</v>
      </c>
      <c r="U6" s="3"/>
    </row>
    <row r="7" spans="1:21" x14ac:dyDescent="0.25">
      <c r="H7" s="14">
        <v>1</v>
      </c>
      <c r="I7" s="13">
        <v>1311000</v>
      </c>
      <c r="J7" s="13">
        <v>1380000</v>
      </c>
      <c r="K7" s="13">
        <v>1250000</v>
      </c>
      <c r="L7" s="13">
        <v>1020000</v>
      </c>
      <c r="M7" s="13">
        <v>1038000</v>
      </c>
      <c r="N7" s="13">
        <v>1045000</v>
      </c>
      <c r="O7" s="13">
        <v>1120100</v>
      </c>
      <c r="P7" s="13">
        <v>1220000</v>
      </c>
      <c r="Q7" s="13">
        <v>1123000</v>
      </c>
      <c r="R7" s="13">
        <v>1230000</v>
      </c>
      <c r="S7" s="13">
        <v>1036000</v>
      </c>
      <c r="T7" s="13">
        <v>1036000</v>
      </c>
      <c r="U7" s="3"/>
    </row>
    <row r="8" spans="1:21" x14ac:dyDescent="0.25">
      <c r="H8" s="14">
        <v>3</v>
      </c>
      <c r="I8" s="13">
        <v>2120000</v>
      </c>
      <c r="J8" s="13">
        <v>2290000</v>
      </c>
      <c r="K8" s="13">
        <v>1860000</v>
      </c>
      <c r="L8" s="13">
        <v>1210000</v>
      </c>
      <c r="M8" s="13">
        <v>1280000</v>
      </c>
      <c r="N8" s="13">
        <v>1200000</v>
      </c>
      <c r="O8" s="13">
        <v>1650000</v>
      </c>
      <c r="P8" s="13">
        <v>1490000</v>
      </c>
      <c r="Q8" s="13">
        <v>1590000</v>
      </c>
      <c r="R8" s="13">
        <v>1540000</v>
      </c>
      <c r="S8" s="13">
        <v>1320000</v>
      </c>
      <c r="T8" s="13">
        <v>1280000</v>
      </c>
      <c r="U8" s="3"/>
    </row>
    <row r="9" spans="1:21" x14ac:dyDescent="0.25">
      <c r="H9" s="14">
        <v>5</v>
      </c>
      <c r="I9" s="13">
        <v>4200000</v>
      </c>
      <c r="J9" s="13">
        <v>4950000</v>
      </c>
      <c r="K9" s="13">
        <v>4160000</v>
      </c>
      <c r="L9" s="13">
        <v>1302000</v>
      </c>
      <c r="M9" s="13">
        <v>1305000</v>
      </c>
      <c r="N9" s="13">
        <v>1369000</v>
      </c>
      <c r="O9" s="13">
        <v>2250000</v>
      </c>
      <c r="P9" s="13">
        <v>2095000</v>
      </c>
      <c r="Q9" s="13">
        <v>2561500</v>
      </c>
      <c r="R9" s="13">
        <v>1602000</v>
      </c>
      <c r="S9" s="13">
        <v>1440000</v>
      </c>
      <c r="T9" s="13">
        <v>1385000</v>
      </c>
      <c r="U9" s="3"/>
    </row>
  </sheetData>
  <mergeCells count="4">
    <mergeCell ref="I5:K5"/>
    <mergeCell ref="L5:N5"/>
    <mergeCell ref="O5:Q5"/>
    <mergeCell ref="R5:T5"/>
  </mergeCells>
  <phoneticPr fontId="1" type="noConversion"/>
  <pageMargins left="0.7" right="0.7" top="0.75" bottom="0.75" header="0.3" footer="0.3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BFB14-923D-4D17-AB68-29E46EB2A1DB}">
  <dimension ref="A2:R8"/>
  <sheetViews>
    <sheetView zoomScale="85" zoomScaleNormal="85" workbookViewId="0">
      <selection activeCell="M29" sqref="M29"/>
    </sheetView>
  </sheetViews>
  <sheetFormatPr defaultRowHeight="13.8" x14ac:dyDescent="0.25"/>
  <sheetData>
    <row r="2" spans="1:18" x14ac:dyDescent="0.25">
      <c r="A2" s="1" t="s">
        <v>152</v>
      </c>
    </row>
    <row r="4" spans="1:18" x14ac:dyDescent="0.25">
      <c r="I4" s="26" t="s">
        <v>24</v>
      </c>
      <c r="J4" s="36" t="s">
        <v>72</v>
      </c>
      <c r="K4" s="36"/>
      <c r="L4" s="36"/>
      <c r="M4" s="36" t="s">
        <v>73</v>
      </c>
      <c r="N4" s="36"/>
      <c r="O4" s="36"/>
      <c r="P4" s="36" t="s">
        <v>80</v>
      </c>
      <c r="Q4" s="36"/>
      <c r="R4" s="36"/>
    </row>
    <row r="5" spans="1:18" x14ac:dyDescent="0.25">
      <c r="I5" s="19">
        <v>0</v>
      </c>
      <c r="J5" s="3">
        <v>1000000</v>
      </c>
      <c r="K5" s="3">
        <v>1000000</v>
      </c>
      <c r="L5" s="3">
        <v>1000000</v>
      </c>
      <c r="M5" s="3">
        <v>1000000</v>
      </c>
      <c r="N5" s="3">
        <v>1000000</v>
      </c>
      <c r="O5" s="3">
        <v>1000000</v>
      </c>
      <c r="P5" s="3">
        <v>1000000</v>
      </c>
      <c r="Q5" s="3">
        <v>1000000</v>
      </c>
      <c r="R5" s="3">
        <v>1000000</v>
      </c>
    </row>
    <row r="6" spans="1:18" x14ac:dyDescent="0.25">
      <c r="I6" s="19">
        <v>1</v>
      </c>
      <c r="J6" s="3">
        <v>980000</v>
      </c>
      <c r="K6" s="3">
        <v>1400000</v>
      </c>
      <c r="L6" s="3">
        <v>1440000</v>
      </c>
      <c r="M6" s="3">
        <v>800000</v>
      </c>
      <c r="N6" s="3">
        <v>880000</v>
      </c>
      <c r="O6" s="3">
        <v>760000</v>
      </c>
      <c r="P6" s="3">
        <v>1400000</v>
      </c>
      <c r="Q6" s="3">
        <v>1800000</v>
      </c>
      <c r="R6" s="3">
        <v>1660000</v>
      </c>
    </row>
    <row r="7" spans="1:18" x14ac:dyDescent="0.25">
      <c r="I7" s="19">
        <v>3</v>
      </c>
      <c r="J7" s="3">
        <v>1380000</v>
      </c>
      <c r="K7" s="3">
        <v>2000000</v>
      </c>
      <c r="L7" s="3">
        <v>1640000</v>
      </c>
      <c r="M7" s="3">
        <v>700000</v>
      </c>
      <c r="N7" s="3">
        <v>1320000</v>
      </c>
      <c r="O7" s="3">
        <v>1240000</v>
      </c>
      <c r="P7" s="3">
        <v>2560000</v>
      </c>
      <c r="Q7" s="3">
        <v>2720000</v>
      </c>
      <c r="R7" s="3">
        <v>2080000</v>
      </c>
    </row>
    <row r="8" spans="1:18" x14ac:dyDescent="0.25">
      <c r="I8" s="19">
        <v>5</v>
      </c>
      <c r="J8" s="3">
        <v>3000000</v>
      </c>
      <c r="K8" s="3">
        <v>2920000</v>
      </c>
      <c r="L8" s="3">
        <v>3040000</v>
      </c>
      <c r="M8" s="3">
        <v>1200000</v>
      </c>
      <c r="N8" s="3">
        <v>1350000</v>
      </c>
      <c r="O8" s="3">
        <v>1020000</v>
      </c>
      <c r="P8" s="3">
        <v>3030000</v>
      </c>
      <c r="Q8" s="3">
        <v>3600000</v>
      </c>
      <c r="R8" s="3">
        <v>3240000</v>
      </c>
    </row>
  </sheetData>
  <mergeCells count="3">
    <mergeCell ref="J4:L4"/>
    <mergeCell ref="M4:O4"/>
    <mergeCell ref="P4:R4"/>
  </mergeCells>
  <phoneticPr fontId="1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515C9-509B-452C-BF31-48B14C819E3A}">
  <dimension ref="A1:L4"/>
  <sheetViews>
    <sheetView workbookViewId="0"/>
  </sheetViews>
  <sheetFormatPr defaultRowHeight="13.8" x14ac:dyDescent="0.25"/>
  <sheetData>
    <row r="1" spans="1:12" x14ac:dyDescent="0.25">
      <c r="A1" s="1" t="s">
        <v>153</v>
      </c>
    </row>
    <row r="2" spans="1:12" x14ac:dyDescent="0.25">
      <c r="B2" s="12"/>
      <c r="C2" s="36" t="s">
        <v>0</v>
      </c>
      <c r="D2" s="36"/>
      <c r="E2" s="36"/>
      <c r="F2" s="36" t="s">
        <v>154</v>
      </c>
      <c r="G2" s="36"/>
      <c r="H2" s="36"/>
      <c r="I2" s="36" t="s">
        <v>155</v>
      </c>
      <c r="J2" s="36"/>
      <c r="K2" s="36"/>
      <c r="L2" s="12"/>
    </row>
    <row r="3" spans="1:12" x14ac:dyDescent="0.25">
      <c r="B3" s="4" t="s">
        <v>81</v>
      </c>
      <c r="C3" s="3">
        <v>1.076738</v>
      </c>
      <c r="D3" s="3">
        <v>0.89295999999999998</v>
      </c>
      <c r="E3" s="3">
        <v>1.04006</v>
      </c>
      <c r="F3" s="3">
        <v>0.32011600000000001</v>
      </c>
      <c r="G3" s="3">
        <v>0.32458500000000001</v>
      </c>
      <c r="H3" s="3">
        <v>0.360149</v>
      </c>
      <c r="I3" s="3">
        <v>0.29661599999999999</v>
      </c>
      <c r="J3" s="3">
        <v>0.26364500000000002</v>
      </c>
      <c r="K3" s="3">
        <v>0.28850500000000001</v>
      </c>
      <c r="L3" s="3"/>
    </row>
    <row r="4" spans="1:12" x14ac:dyDescent="0.25">
      <c r="B4" s="4" t="s">
        <v>51</v>
      </c>
      <c r="C4" s="3">
        <v>1.104454</v>
      </c>
      <c r="D4" s="3">
        <v>0.878633</v>
      </c>
      <c r="E4" s="3">
        <v>1.030492</v>
      </c>
      <c r="F4" s="3">
        <v>1.0448770000000001</v>
      </c>
      <c r="G4" s="3">
        <v>1.112136</v>
      </c>
      <c r="H4" s="3">
        <v>1.225468</v>
      </c>
      <c r="I4" s="3">
        <v>1.3979699999999999</v>
      </c>
      <c r="J4" s="3">
        <v>1.119872</v>
      </c>
      <c r="K4" s="3">
        <v>1.3979699999999999</v>
      </c>
      <c r="L4" s="3"/>
    </row>
  </sheetData>
  <mergeCells count="3">
    <mergeCell ref="C2:E2"/>
    <mergeCell ref="F2:H2"/>
    <mergeCell ref="I2:K2"/>
  </mergeCells>
  <phoneticPr fontId="1" type="noConversion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6DF1D-B10A-452F-8592-7933DB396767}">
  <dimension ref="A2:E8"/>
  <sheetViews>
    <sheetView workbookViewId="0">
      <selection activeCell="A2" sqref="A2"/>
    </sheetView>
  </sheetViews>
  <sheetFormatPr defaultRowHeight="13.8" x14ac:dyDescent="0.25"/>
  <cols>
    <col min="1" max="1" width="21.109375" customWidth="1"/>
  </cols>
  <sheetData>
    <row r="2" spans="1:5" x14ac:dyDescent="0.25">
      <c r="A2" s="1" t="s">
        <v>156</v>
      </c>
    </row>
    <row r="3" spans="1:5" x14ac:dyDescent="0.25">
      <c r="A3" s="5"/>
      <c r="B3" s="21" t="s">
        <v>30</v>
      </c>
      <c r="C3" s="21" t="s">
        <v>40</v>
      </c>
      <c r="D3" s="21" t="s">
        <v>44</v>
      </c>
      <c r="E3" s="21" t="s">
        <v>45</v>
      </c>
    </row>
    <row r="4" spans="1:5" x14ac:dyDescent="0.25">
      <c r="A4" s="40" t="s">
        <v>157</v>
      </c>
      <c r="B4" s="3">
        <v>2.34</v>
      </c>
      <c r="C4" s="3">
        <v>0.62</v>
      </c>
      <c r="D4" s="3">
        <v>2.64</v>
      </c>
      <c r="E4" s="3">
        <v>2.5</v>
      </c>
    </row>
    <row r="5" spans="1:5" x14ac:dyDescent="0.25">
      <c r="A5" s="40"/>
      <c r="B5" s="3">
        <v>2.19</v>
      </c>
      <c r="C5" s="3">
        <v>0.59</v>
      </c>
      <c r="D5" s="3">
        <v>1.68</v>
      </c>
      <c r="E5" s="3">
        <v>1.64</v>
      </c>
    </row>
    <row r="6" spans="1:5" x14ac:dyDescent="0.25">
      <c r="A6" s="40"/>
      <c r="B6" s="3">
        <v>2.08</v>
      </c>
      <c r="C6" s="3">
        <v>0.28000000000000003</v>
      </c>
      <c r="D6" s="3">
        <v>1.51</v>
      </c>
      <c r="E6" s="3">
        <v>1.34</v>
      </c>
    </row>
    <row r="7" spans="1:5" x14ac:dyDescent="0.25">
      <c r="A7" s="40"/>
      <c r="B7" s="3">
        <v>1.84</v>
      </c>
      <c r="C7" s="3">
        <v>0.34</v>
      </c>
      <c r="D7" s="3">
        <v>1.21</v>
      </c>
      <c r="E7" s="3">
        <v>1.18</v>
      </c>
    </row>
    <row r="8" spans="1:5" x14ac:dyDescent="0.25">
      <c r="A8" s="40"/>
      <c r="B8" s="3">
        <v>1.67</v>
      </c>
      <c r="C8" s="3">
        <v>0.12</v>
      </c>
      <c r="D8" s="3">
        <v>1.21</v>
      </c>
      <c r="E8" s="3">
        <v>1.05</v>
      </c>
    </row>
  </sheetData>
  <mergeCells count="1">
    <mergeCell ref="A4:A8"/>
  </mergeCells>
  <phoneticPr fontId="1" type="noConversion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B1475-83F4-4D17-87A2-00B71D34300C}">
  <dimension ref="A2:L7"/>
  <sheetViews>
    <sheetView workbookViewId="0">
      <selection activeCell="A2" sqref="A2"/>
    </sheetView>
  </sheetViews>
  <sheetFormatPr defaultRowHeight="13.8" x14ac:dyDescent="0.25"/>
  <sheetData>
    <row r="2" spans="1:12" x14ac:dyDescent="0.25">
      <c r="A2" s="1" t="s">
        <v>159</v>
      </c>
    </row>
    <row r="4" spans="1:12" x14ac:dyDescent="0.25">
      <c r="B4" s="13"/>
      <c r="C4" s="39" t="s">
        <v>1</v>
      </c>
      <c r="D4" s="39"/>
      <c r="E4" s="39"/>
      <c r="F4" s="39" t="s">
        <v>65</v>
      </c>
      <c r="G4" s="39"/>
      <c r="H4" s="39"/>
      <c r="I4" s="39" t="s">
        <v>66</v>
      </c>
      <c r="J4" s="39"/>
      <c r="K4" s="39"/>
      <c r="L4" s="13"/>
    </row>
    <row r="5" spans="1:12" x14ac:dyDescent="0.25">
      <c r="B5" s="14" t="s">
        <v>82</v>
      </c>
      <c r="C5" s="13">
        <v>0.94278453600000001</v>
      </c>
      <c r="D5" s="13">
        <v>1.1134216180000001</v>
      </c>
      <c r="E5" s="13">
        <v>0.69495910999999999</v>
      </c>
      <c r="F5" s="13">
        <v>0.78186964299999995</v>
      </c>
      <c r="G5" s="13">
        <v>0.62200582699999996</v>
      </c>
      <c r="H5" s="13">
        <v>0.70303576999999995</v>
      </c>
      <c r="I5" s="13">
        <v>0.71780804600000003</v>
      </c>
      <c r="J5" s="13">
        <v>1.001158226</v>
      </c>
      <c r="K5" s="13">
        <v>0.98562300000000003</v>
      </c>
      <c r="L5" s="20" t="s">
        <v>52</v>
      </c>
    </row>
    <row r="6" spans="1:12" x14ac:dyDescent="0.25">
      <c r="B6" s="14" t="s">
        <v>83</v>
      </c>
      <c r="C6" s="13">
        <v>0.9548394</v>
      </c>
      <c r="D6" s="13">
        <v>1.1198690200000001</v>
      </c>
      <c r="E6" s="13">
        <v>0.93518908999999995</v>
      </c>
      <c r="F6" s="13">
        <v>0.90333311000000005</v>
      </c>
      <c r="G6" s="13">
        <v>0.77557058999999995</v>
      </c>
      <c r="H6" s="13">
        <v>0.72363295000000005</v>
      </c>
      <c r="I6" s="13">
        <v>0.81979778999999997</v>
      </c>
      <c r="J6" s="13">
        <v>0.89090283000000003</v>
      </c>
      <c r="K6" s="13">
        <v>0.96148750000000005</v>
      </c>
      <c r="L6" s="41" t="s">
        <v>67</v>
      </c>
    </row>
    <row r="7" spans="1:12" x14ac:dyDescent="0.25">
      <c r="B7" s="14" t="s">
        <v>84</v>
      </c>
      <c r="C7" s="13">
        <v>1.028114</v>
      </c>
      <c r="D7" s="13">
        <v>1.057018</v>
      </c>
      <c r="E7" s="13">
        <v>0.92018800000000001</v>
      </c>
      <c r="F7" s="13">
        <v>1.021012</v>
      </c>
      <c r="G7" s="13">
        <v>1.006956</v>
      </c>
      <c r="H7" s="13">
        <v>1.06437</v>
      </c>
      <c r="I7" s="13">
        <v>0.73713499999999998</v>
      </c>
      <c r="J7" s="13">
        <v>0.70710700000000004</v>
      </c>
      <c r="K7" s="13">
        <v>0.69255500000000003</v>
      </c>
      <c r="L7" s="41"/>
    </row>
  </sheetData>
  <mergeCells count="4">
    <mergeCell ref="C4:E4"/>
    <mergeCell ref="F4:H4"/>
    <mergeCell ref="I4:K4"/>
    <mergeCell ref="L6:L7"/>
  </mergeCells>
  <phoneticPr fontId="1" type="noConversion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70BF2-97C1-4064-A087-CD6AA0BB1E9A}">
  <dimension ref="A3"/>
  <sheetViews>
    <sheetView zoomScale="85" zoomScaleNormal="85" workbookViewId="0">
      <selection activeCell="O23" sqref="O23"/>
    </sheetView>
  </sheetViews>
  <sheetFormatPr defaultRowHeight="13.8" x14ac:dyDescent="0.25"/>
  <sheetData>
    <row r="3" spans="1:1" x14ac:dyDescent="0.25">
      <c r="A3" s="1" t="s">
        <v>158</v>
      </c>
    </row>
  </sheetData>
  <phoneticPr fontId="1" type="noConversion"/>
  <pageMargins left="0.7" right="0.7" top="0.75" bottom="0.75" header="0.3" footer="0.3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E79B0-42B3-4641-8011-E0BA3861AA7D}">
  <dimension ref="A2:T27"/>
  <sheetViews>
    <sheetView zoomScale="70" zoomScaleNormal="70" workbookViewId="0">
      <selection activeCell="M5" sqref="M5:T27"/>
    </sheetView>
  </sheetViews>
  <sheetFormatPr defaultRowHeight="13.8" x14ac:dyDescent="0.25"/>
  <cols>
    <col min="14" max="14" width="19.33203125" customWidth="1"/>
    <col min="15" max="15" width="25.109375" customWidth="1"/>
    <col min="17" max="17" width="13" customWidth="1"/>
    <col min="18" max="18" width="22.6640625" customWidth="1"/>
    <col min="19" max="19" width="21" customWidth="1"/>
  </cols>
  <sheetData>
    <row r="2" spans="1:20" x14ac:dyDescent="0.25">
      <c r="A2" s="1" t="s">
        <v>160</v>
      </c>
    </row>
    <row r="5" spans="1:20" x14ac:dyDescent="0.25">
      <c r="M5" s="16"/>
      <c r="N5" s="40" t="s">
        <v>0</v>
      </c>
      <c r="O5" s="40"/>
      <c r="R5" s="40" t="s">
        <v>85</v>
      </c>
      <c r="S5" s="40"/>
    </row>
    <row r="6" spans="1:20" x14ac:dyDescent="0.25">
      <c r="M6" s="16" t="s">
        <v>19</v>
      </c>
      <c r="N6" s="16" t="s">
        <v>20</v>
      </c>
      <c r="O6" s="16" t="s">
        <v>21</v>
      </c>
      <c r="Q6" s="16" t="s">
        <v>19</v>
      </c>
      <c r="R6" s="16" t="s">
        <v>20</v>
      </c>
      <c r="S6" s="16" t="s">
        <v>21</v>
      </c>
    </row>
    <row r="7" spans="1:20" x14ac:dyDescent="0.25">
      <c r="M7" s="11">
        <v>0</v>
      </c>
      <c r="N7" s="10">
        <v>1</v>
      </c>
      <c r="O7" s="10">
        <f t="shared" ref="O7:O12" si="0">LOG(N7,2)</f>
        <v>0</v>
      </c>
      <c r="P7" s="10"/>
      <c r="Q7" s="2">
        <v>0</v>
      </c>
      <c r="R7" s="10">
        <v>1</v>
      </c>
      <c r="S7" s="10">
        <f>LOG(R7,2)</f>
        <v>0</v>
      </c>
      <c r="T7" s="10"/>
    </row>
    <row r="8" spans="1:20" x14ac:dyDescent="0.25">
      <c r="M8" s="11">
        <v>5</v>
      </c>
      <c r="N8" s="10">
        <v>0.75</v>
      </c>
      <c r="O8" s="10">
        <f t="shared" si="0"/>
        <v>-0.41503749927884381</v>
      </c>
      <c r="P8" s="10"/>
      <c r="Q8" s="2">
        <v>5</v>
      </c>
      <c r="R8" s="10">
        <v>0.81</v>
      </c>
      <c r="S8" s="10">
        <f t="shared" ref="S8:S12" si="1">LOG(R8,2)</f>
        <v>-0.30400618689009989</v>
      </c>
      <c r="T8" s="10"/>
    </row>
    <row r="9" spans="1:20" x14ac:dyDescent="0.25">
      <c r="M9" s="11">
        <v>10</v>
      </c>
      <c r="N9" s="10">
        <v>0.62</v>
      </c>
      <c r="O9" s="10">
        <f t="shared" si="0"/>
        <v>-0.68965987938784945</v>
      </c>
      <c r="P9" s="10"/>
      <c r="Q9" s="2">
        <v>10</v>
      </c>
      <c r="R9" s="10">
        <v>0.56000000000000005</v>
      </c>
      <c r="S9" s="10">
        <f t="shared" si="1"/>
        <v>-0.83650126771712052</v>
      </c>
      <c r="T9" s="10"/>
    </row>
    <row r="10" spans="1:20" x14ac:dyDescent="0.25">
      <c r="M10" s="11">
        <v>20</v>
      </c>
      <c r="N10" s="10">
        <v>0.54</v>
      </c>
      <c r="O10" s="10">
        <f t="shared" si="0"/>
        <v>-0.88896868761125614</v>
      </c>
      <c r="P10" s="10"/>
      <c r="Q10" s="2">
        <v>20</v>
      </c>
      <c r="R10" s="10">
        <v>0.27</v>
      </c>
      <c r="S10" s="10">
        <f t="shared" si="1"/>
        <v>-1.8889686876112561</v>
      </c>
      <c r="T10" s="10"/>
    </row>
    <row r="11" spans="1:20" x14ac:dyDescent="0.25">
      <c r="M11" s="11">
        <v>40</v>
      </c>
      <c r="N11" s="10">
        <v>0.38</v>
      </c>
      <c r="O11" s="10">
        <f t="shared" si="0"/>
        <v>-1.3959286763311392</v>
      </c>
      <c r="P11" s="10"/>
      <c r="Q11" s="2">
        <v>40</v>
      </c>
      <c r="R11" s="10">
        <v>0.1</v>
      </c>
      <c r="S11" s="10">
        <f t="shared" si="1"/>
        <v>-3.3219280948873622</v>
      </c>
      <c r="T11" s="10"/>
    </row>
    <row r="12" spans="1:20" x14ac:dyDescent="0.25">
      <c r="M12" s="11">
        <v>60</v>
      </c>
      <c r="N12" s="10">
        <v>0.35</v>
      </c>
      <c r="O12" s="10">
        <f t="shared" si="0"/>
        <v>-1.5145731728297585</v>
      </c>
      <c r="P12" s="10">
        <f>1/0.0303</f>
        <v>33.003300330032999</v>
      </c>
      <c r="Q12" s="2">
        <v>60</v>
      </c>
      <c r="R12" s="10">
        <v>7.0000000000000007E-2</v>
      </c>
      <c r="S12" s="10">
        <f t="shared" si="1"/>
        <v>-3.8365012677171206</v>
      </c>
      <c r="T12" s="10">
        <f>1/0.0717</f>
        <v>13.947001394700139</v>
      </c>
    </row>
    <row r="13" spans="1:20" x14ac:dyDescent="0.25">
      <c r="M13" s="11"/>
      <c r="N13" s="10"/>
      <c r="O13" s="10"/>
      <c r="P13" s="10"/>
      <c r="R13" s="10"/>
      <c r="S13" s="10"/>
      <c r="T13" s="10"/>
    </row>
    <row r="14" spans="1:20" x14ac:dyDescent="0.25">
      <c r="M14" s="11">
        <v>0</v>
      </c>
      <c r="N14" s="10">
        <v>1</v>
      </c>
      <c r="O14" s="10">
        <f t="shared" ref="O14:O19" si="2">LOG(N14,2)</f>
        <v>0</v>
      </c>
      <c r="P14" s="10"/>
      <c r="Q14" s="2">
        <v>0</v>
      </c>
      <c r="R14" s="10">
        <v>1</v>
      </c>
      <c r="S14" s="10">
        <f>LOG(R14,2)</f>
        <v>0</v>
      </c>
      <c r="T14" s="10"/>
    </row>
    <row r="15" spans="1:20" x14ac:dyDescent="0.25">
      <c r="M15" s="11">
        <v>5</v>
      </c>
      <c r="N15" s="10">
        <v>0.8</v>
      </c>
      <c r="O15" s="10">
        <f t="shared" si="2"/>
        <v>-0.32192809488736229</v>
      </c>
      <c r="P15" s="10"/>
      <c r="Q15" s="2">
        <v>5</v>
      </c>
      <c r="R15" s="10">
        <v>0.85</v>
      </c>
      <c r="S15" s="10">
        <f t="shared" ref="S15:S26" si="3">LOG(R15,2)</f>
        <v>-0.23446525363702297</v>
      </c>
      <c r="T15" s="10"/>
    </row>
    <row r="16" spans="1:20" x14ac:dyDescent="0.25">
      <c r="M16" s="11">
        <v>10</v>
      </c>
      <c r="N16" s="10">
        <v>0.6</v>
      </c>
      <c r="O16" s="10">
        <f t="shared" si="2"/>
        <v>-0.73696559416620622</v>
      </c>
      <c r="P16" s="10"/>
      <c r="Q16" s="2">
        <v>10</v>
      </c>
      <c r="R16" s="10">
        <v>0.52</v>
      </c>
      <c r="S16" s="10">
        <f t="shared" si="3"/>
        <v>-0.9434164716336324</v>
      </c>
      <c r="T16" s="10"/>
    </row>
    <row r="17" spans="13:20" x14ac:dyDescent="0.25">
      <c r="M17" s="11">
        <v>20</v>
      </c>
      <c r="N17" s="10">
        <v>0.5</v>
      </c>
      <c r="O17" s="10">
        <f t="shared" si="2"/>
        <v>-1</v>
      </c>
      <c r="P17" s="10"/>
      <c r="Q17" s="2">
        <v>20</v>
      </c>
      <c r="R17" s="10">
        <v>0.24</v>
      </c>
      <c r="S17" s="10">
        <f t="shared" si="3"/>
        <v>-2.0588936890535687</v>
      </c>
      <c r="T17" s="10"/>
    </row>
    <row r="18" spans="13:20" x14ac:dyDescent="0.25">
      <c r="M18" s="11">
        <v>40</v>
      </c>
      <c r="N18" s="10">
        <v>0.35</v>
      </c>
      <c r="O18" s="10">
        <f t="shared" si="2"/>
        <v>-1.5145731728297585</v>
      </c>
      <c r="P18" s="10"/>
      <c r="Q18" s="2">
        <v>40</v>
      </c>
      <c r="R18" s="10">
        <v>0.08</v>
      </c>
      <c r="S18" s="10">
        <f t="shared" si="3"/>
        <v>-3.6438561897747253</v>
      </c>
      <c r="T18" s="10"/>
    </row>
    <row r="19" spans="13:20" x14ac:dyDescent="0.25">
      <c r="M19" s="11">
        <v>60</v>
      </c>
      <c r="N19" s="10">
        <v>0.33</v>
      </c>
      <c r="O19" s="10">
        <f t="shared" si="2"/>
        <v>-1.5994620704162712</v>
      </c>
      <c r="P19" s="10">
        <f>1/0.0324</f>
        <v>30.8641975308642</v>
      </c>
      <c r="Q19" s="2">
        <v>60</v>
      </c>
      <c r="R19" s="10">
        <v>0.05</v>
      </c>
      <c r="S19" s="10">
        <f t="shared" si="3"/>
        <v>-4.3219280948873626</v>
      </c>
      <c r="T19" s="10">
        <f>1/0.0798</f>
        <v>12.531328320802006</v>
      </c>
    </row>
    <row r="20" spans="13:20" x14ac:dyDescent="0.25">
      <c r="M20" s="11"/>
      <c r="N20" s="10"/>
      <c r="O20" s="10"/>
      <c r="P20" s="10"/>
      <c r="R20" s="10"/>
      <c r="S20" s="10"/>
      <c r="T20" s="10"/>
    </row>
    <row r="21" spans="13:20" x14ac:dyDescent="0.25">
      <c r="M21" s="11">
        <v>0</v>
      </c>
      <c r="N21" s="10">
        <v>1</v>
      </c>
      <c r="O21" s="10">
        <v>0</v>
      </c>
      <c r="P21" s="10"/>
      <c r="Q21" s="2">
        <v>0</v>
      </c>
      <c r="R21" s="10">
        <v>1</v>
      </c>
      <c r="S21" s="10">
        <f t="shared" si="3"/>
        <v>0</v>
      </c>
      <c r="T21" s="10"/>
    </row>
    <row r="22" spans="13:20" x14ac:dyDescent="0.25">
      <c r="M22" s="11">
        <v>5</v>
      </c>
      <c r="N22" s="10">
        <v>0.7</v>
      </c>
      <c r="O22" s="10">
        <f t="shared" ref="O22:O26" si="4">LOG(N22,2)</f>
        <v>-0.51457317282975834</v>
      </c>
      <c r="P22" s="10"/>
      <c r="Q22" s="2">
        <v>5</v>
      </c>
      <c r="R22" s="10">
        <v>0.75</v>
      </c>
      <c r="S22" s="10">
        <f t="shared" si="3"/>
        <v>-0.41503749927884381</v>
      </c>
      <c r="T22" s="10"/>
    </row>
    <row r="23" spans="13:20" x14ac:dyDescent="0.25">
      <c r="M23" s="11">
        <v>10</v>
      </c>
      <c r="N23" s="10">
        <v>0.64</v>
      </c>
      <c r="O23" s="10">
        <f t="shared" si="4"/>
        <v>-0.6438561897747247</v>
      </c>
      <c r="P23" s="10"/>
      <c r="Q23" s="2">
        <v>10</v>
      </c>
      <c r="R23" s="10">
        <v>0.56000000000000005</v>
      </c>
      <c r="S23" s="10">
        <f t="shared" si="3"/>
        <v>-0.83650126771712052</v>
      </c>
      <c r="T23" s="10"/>
    </row>
    <row r="24" spans="13:20" x14ac:dyDescent="0.25">
      <c r="M24" s="11">
        <v>20</v>
      </c>
      <c r="N24" s="10">
        <v>0.56000000000000005</v>
      </c>
      <c r="O24" s="10">
        <f t="shared" si="4"/>
        <v>-0.83650126771712052</v>
      </c>
      <c r="P24" s="10"/>
      <c r="Q24" s="2">
        <v>20</v>
      </c>
      <c r="R24" s="10">
        <v>0.27</v>
      </c>
      <c r="S24" s="10">
        <f t="shared" si="3"/>
        <v>-1.8889686876112561</v>
      </c>
      <c r="T24" s="10"/>
    </row>
    <row r="25" spans="13:20" x14ac:dyDescent="0.25">
      <c r="M25" s="11">
        <v>40</v>
      </c>
      <c r="N25" s="10">
        <v>0.41</v>
      </c>
      <c r="O25" s="10">
        <f t="shared" si="4"/>
        <v>-1.2863041851566412</v>
      </c>
      <c r="P25" s="10"/>
      <c r="Q25" s="2">
        <v>40</v>
      </c>
      <c r="R25" s="10">
        <v>0.09</v>
      </c>
      <c r="S25" s="10">
        <f t="shared" si="3"/>
        <v>-3.4739311883324127</v>
      </c>
      <c r="T25" s="10"/>
    </row>
    <row r="26" spans="13:20" x14ac:dyDescent="0.25">
      <c r="M26" s="11">
        <v>60</v>
      </c>
      <c r="N26" s="10">
        <v>0.37</v>
      </c>
      <c r="O26" s="10">
        <f t="shared" si="4"/>
        <v>-1.4344028241457749</v>
      </c>
      <c r="P26" s="10">
        <f>1/0.0285</f>
        <v>35.087719298245609</v>
      </c>
      <c r="Q26" s="2">
        <v>60</v>
      </c>
      <c r="R26" s="10">
        <v>7.0000000000000007E-2</v>
      </c>
      <c r="S26" s="10">
        <f t="shared" si="3"/>
        <v>-3.8365012677171206</v>
      </c>
      <c r="T26" s="10">
        <f>1/0.0729</f>
        <v>13.717421124828531</v>
      </c>
    </row>
    <row r="27" spans="13:20" x14ac:dyDescent="0.25">
      <c r="M27" s="2"/>
    </row>
  </sheetData>
  <mergeCells count="2">
    <mergeCell ref="N5:O5"/>
    <mergeCell ref="R5:S5"/>
  </mergeCells>
  <phoneticPr fontId="1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7E54D-9C8D-42DD-AB7B-CADAB65E6131}">
  <dimension ref="A2:Q27"/>
  <sheetViews>
    <sheetView zoomScale="85" zoomScaleNormal="85" workbookViewId="0">
      <selection activeCell="K27" sqref="K27"/>
    </sheetView>
  </sheetViews>
  <sheetFormatPr defaultRowHeight="13.8" x14ac:dyDescent="0.25"/>
  <cols>
    <col min="11" max="11" width="20.44140625" customWidth="1"/>
    <col min="12" max="12" width="25.6640625" customWidth="1"/>
    <col min="14" max="14" width="14.33203125" customWidth="1"/>
    <col min="15" max="15" width="17.88671875" customWidth="1"/>
    <col min="16" max="16" width="22.77734375" customWidth="1"/>
  </cols>
  <sheetData>
    <row r="2" spans="1:17" x14ac:dyDescent="0.25">
      <c r="A2" s="1" t="s">
        <v>161</v>
      </c>
    </row>
    <row r="5" spans="1:17" x14ac:dyDescent="0.25">
      <c r="J5" s="32"/>
      <c r="K5" s="40" t="s">
        <v>0</v>
      </c>
      <c r="L5" s="40"/>
      <c r="O5" s="40" t="s">
        <v>85</v>
      </c>
      <c r="P5" s="40"/>
    </row>
    <row r="6" spans="1:17" x14ac:dyDescent="0.25">
      <c r="J6" s="32" t="s">
        <v>19</v>
      </c>
      <c r="K6" s="32" t="s">
        <v>20</v>
      </c>
      <c r="L6" s="32" t="s">
        <v>21</v>
      </c>
      <c r="N6" s="32" t="s">
        <v>19</v>
      </c>
      <c r="O6" s="32" t="s">
        <v>20</v>
      </c>
      <c r="P6" s="32" t="s">
        <v>21</v>
      </c>
    </row>
    <row r="7" spans="1:17" x14ac:dyDescent="0.25">
      <c r="J7" s="11">
        <v>0</v>
      </c>
      <c r="K7" s="10">
        <v>1</v>
      </c>
      <c r="L7" s="10">
        <f>LOG(K7,2)</f>
        <v>0</v>
      </c>
      <c r="M7" s="10"/>
      <c r="N7" s="11">
        <v>0</v>
      </c>
      <c r="O7" s="10">
        <v>1</v>
      </c>
      <c r="P7" s="10">
        <f>LOG(O7,2)</f>
        <v>0</v>
      </c>
      <c r="Q7" s="10"/>
    </row>
    <row r="8" spans="1:17" x14ac:dyDescent="0.25">
      <c r="J8" s="11">
        <v>20</v>
      </c>
      <c r="K8" s="10">
        <v>0.34</v>
      </c>
      <c r="L8" s="10">
        <f t="shared" ref="L8:L15" si="0">LOG(K8,2)</f>
        <v>-1.556393348524385</v>
      </c>
      <c r="M8" s="10"/>
      <c r="N8" s="11">
        <v>20</v>
      </c>
      <c r="O8" s="10">
        <v>0.85</v>
      </c>
      <c r="P8" s="10">
        <f>LOG(O8,2)</f>
        <v>-0.23446525363702297</v>
      </c>
      <c r="Q8" s="10"/>
    </row>
    <row r="9" spans="1:17" x14ac:dyDescent="0.25">
      <c r="J9" s="11">
        <v>40</v>
      </c>
      <c r="K9" s="10">
        <v>0.22</v>
      </c>
      <c r="L9" s="10">
        <f t="shared" si="0"/>
        <v>-2.1844245711374275</v>
      </c>
      <c r="M9" s="10"/>
      <c r="N9" s="11">
        <v>40</v>
      </c>
      <c r="O9" s="10">
        <v>0.8</v>
      </c>
      <c r="P9" s="10">
        <f>LOG(O9,2)</f>
        <v>-0.32192809488736229</v>
      </c>
      <c r="Q9" s="10"/>
    </row>
    <row r="10" spans="1:17" x14ac:dyDescent="0.25">
      <c r="J10" s="11">
        <v>60</v>
      </c>
      <c r="K10" s="10">
        <v>0.11</v>
      </c>
      <c r="L10" s="10">
        <f t="shared" si="0"/>
        <v>-3.1844245711374275</v>
      </c>
      <c r="M10" s="10">
        <f>1/0.0553</f>
        <v>18.083182640144663</v>
      </c>
      <c r="N10" s="11">
        <v>60</v>
      </c>
      <c r="O10" s="10">
        <v>0.93</v>
      </c>
      <c r="P10" s="10">
        <f>LOG(O10,2)</f>
        <v>-0.10469737866669322</v>
      </c>
      <c r="Q10" s="10">
        <f>1/0.0043</f>
        <v>232.55813953488371</v>
      </c>
    </row>
    <row r="11" spans="1:17" x14ac:dyDescent="0.25">
      <c r="J11" s="11"/>
      <c r="K11" s="10"/>
      <c r="L11" s="10"/>
      <c r="M11" s="10"/>
      <c r="N11" s="11"/>
      <c r="O11" s="10"/>
      <c r="P11" s="10"/>
      <c r="Q11" s="10"/>
    </row>
    <row r="12" spans="1:17" x14ac:dyDescent="0.25">
      <c r="J12" s="11">
        <v>0</v>
      </c>
      <c r="K12" s="10">
        <v>1</v>
      </c>
      <c r="L12" s="10">
        <f>LOG(K12,2)</f>
        <v>0</v>
      </c>
      <c r="M12" s="10"/>
      <c r="N12" s="11">
        <v>0</v>
      </c>
      <c r="O12" s="10">
        <v>1</v>
      </c>
      <c r="P12" s="10">
        <f>LOG(O12,2)</f>
        <v>0</v>
      </c>
      <c r="Q12" s="10"/>
    </row>
    <row r="13" spans="1:17" x14ac:dyDescent="0.25">
      <c r="J13" s="11">
        <v>20</v>
      </c>
      <c r="K13" s="10">
        <v>0.42</v>
      </c>
      <c r="L13" s="10">
        <f t="shared" si="0"/>
        <v>-1.2515387669959643</v>
      </c>
      <c r="M13" s="10"/>
      <c r="N13" s="11">
        <v>20</v>
      </c>
      <c r="O13" s="10">
        <v>0.9</v>
      </c>
      <c r="P13" s="10">
        <f>LOG(O13,2)</f>
        <v>-0.15200309344504997</v>
      </c>
      <c r="Q13" s="10"/>
    </row>
    <row r="14" spans="1:17" x14ac:dyDescent="0.25">
      <c r="J14" s="11">
        <v>40</v>
      </c>
      <c r="K14" s="10">
        <v>0.2</v>
      </c>
      <c r="L14" s="10">
        <f t="shared" si="0"/>
        <v>-2.3219280948873622</v>
      </c>
      <c r="M14" s="10"/>
      <c r="N14" s="11">
        <v>40</v>
      </c>
      <c r="O14" s="10">
        <v>0.87</v>
      </c>
      <c r="P14" s="10">
        <f>LOG(O14,2)</f>
        <v>-0.20091269392599642</v>
      </c>
      <c r="Q14" s="10"/>
    </row>
    <row r="15" spans="1:17" x14ac:dyDescent="0.25">
      <c r="J15" s="11">
        <v>60</v>
      </c>
      <c r="K15" s="10">
        <v>0.15</v>
      </c>
      <c r="L15" s="10">
        <f t="shared" si="0"/>
        <v>-2.7369655941662061</v>
      </c>
      <c r="M15" s="10">
        <f>1/0.0504</f>
        <v>19.841269841269842</v>
      </c>
      <c r="N15" s="11">
        <v>60</v>
      </c>
      <c r="O15" s="10">
        <v>0.8</v>
      </c>
      <c r="P15" s="10">
        <f>LOG(O15,2)</f>
        <v>-0.32192809488736229</v>
      </c>
      <c r="Q15" s="10">
        <f>1/0.0054</f>
        <v>185.18518518518516</v>
      </c>
    </row>
    <row r="16" spans="1:17" x14ac:dyDescent="0.25">
      <c r="J16" s="11"/>
      <c r="K16" s="10"/>
      <c r="L16" s="10"/>
      <c r="M16" s="10"/>
      <c r="N16" s="11"/>
      <c r="O16" s="10"/>
      <c r="P16" s="10"/>
      <c r="Q16" s="10"/>
    </row>
    <row r="17" spans="10:17" x14ac:dyDescent="0.25">
      <c r="J17" s="11">
        <v>0</v>
      </c>
      <c r="K17" s="10">
        <v>1</v>
      </c>
      <c r="L17" s="10">
        <f>LOG(K17,2)</f>
        <v>0</v>
      </c>
      <c r="M17" s="10"/>
      <c r="N17" s="11">
        <v>0</v>
      </c>
      <c r="O17" s="10">
        <v>1</v>
      </c>
      <c r="P17" s="10">
        <f>LOG(O17,2)</f>
        <v>0</v>
      </c>
      <c r="Q17" s="10"/>
    </row>
    <row r="18" spans="10:17" x14ac:dyDescent="0.25">
      <c r="J18" s="11">
        <v>20</v>
      </c>
      <c r="K18" s="10">
        <v>0.36</v>
      </c>
      <c r="L18" s="10">
        <f t="shared" ref="L18:L20" si="1">LOG(K18,2)</f>
        <v>-1.4739311883324124</v>
      </c>
      <c r="M18" s="10"/>
      <c r="N18" s="11">
        <v>20</v>
      </c>
      <c r="O18" s="10">
        <v>0.86</v>
      </c>
      <c r="P18" s="10">
        <f>LOG(O18,2)</f>
        <v>-0.21759143507262679</v>
      </c>
      <c r="Q18" s="10"/>
    </row>
    <row r="19" spans="10:17" x14ac:dyDescent="0.25">
      <c r="J19" s="11">
        <v>40</v>
      </c>
      <c r="K19" s="10">
        <v>0.4</v>
      </c>
      <c r="L19" s="10">
        <f t="shared" si="1"/>
        <v>-1.3219280948873622</v>
      </c>
      <c r="M19" s="10"/>
      <c r="N19" s="11">
        <v>40</v>
      </c>
      <c r="O19" s="10">
        <v>0.82</v>
      </c>
      <c r="P19" s="10">
        <f>LOG(O19,2)</f>
        <v>-0.28630418515664108</v>
      </c>
      <c r="Q19" s="10"/>
    </row>
    <row r="20" spans="10:17" x14ac:dyDescent="0.25">
      <c r="J20" s="11">
        <v>60</v>
      </c>
      <c r="K20" s="10">
        <v>0.12</v>
      </c>
      <c r="L20" s="10">
        <f t="shared" si="1"/>
        <v>-3.0588936890535687</v>
      </c>
      <c r="M20" s="10">
        <f>1/0.0475</f>
        <v>21.05263157894737</v>
      </c>
      <c r="N20" s="11">
        <v>60</v>
      </c>
      <c r="O20" s="10">
        <v>0.84</v>
      </c>
      <c r="P20" s="10">
        <f>LOG(O20,2)</f>
        <v>-0.2515387669959645</v>
      </c>
      <c r="Q20" s="10">
        <f>1/0.0055</f>
        <v>181.81818181818184</v>
      </c>
    </row>
    <row r="21" spans="10:17" x14ac:dyDescent="0.25">
      <c r="J21" s="11"/>
      <c r="K21" s="10"/>
      <c r="L21" s="10"/>
      <c r="M21" s="10"/>
      <c r="N21" s="2"/>
      <c r="O21" s="10"/>
      <c r="P21" s="10"/>
      <c r="Q21" s="10"/>
    </row>
    <row r="22" spans="10:17" x14ac:dyDescent="0.25">
      <c r="J22" s="11"/>
      <c r="K22" s="10"/>
      <c r="L22" s="10"/>
      <c r="M22" s="10"/>
      <c r="N22" s="2"/>
      <c r="O22" s="10"/>
      <c r="P22" s="10"/>
      <c r="Q22" s="10"/>
    </row>
    <row r="23" spans="10:17" x14ac:dyDescent="0.25">
      <c r="J23" s="11"/>
      <c r="K23" s="10"/>
      <c r="L23" s="10"/>
      <c r="M23" s="10"/>
      <c r="N23" s="2"/>
      <c r="O23" s="10"/>
      <c r="P23" s="10"/>
      <c r="Q23" s="10"/>
    </row>
    <row r="24" spans="10:17" x14ac:dyDescent="0.25">
      <c r="J24" s="11"/>
      <c r="K24" s="10"/>
      <c r="L24" s="10"/>
      <c r="M24" s="10"/>
      <c r="N24" s="2"/>
      <c r="O24" s="10"/>
      <c r="P24" s="10"/>
      <c r="Q24" s="10"/>
    </row>
    <row r="25" spans="10:17" x14ac:dyDescent="0.25">
      <c r="J25" s="11"/>
      <c r="K25" s="10"/>
      <c r="L25" s="10"/>
      <c r="M25" s="10"/>
      <c r="N25" s="2"/>
      <c r="O25" s="10"/>
      <c r="P25" s="10"/>
      <c r="Q25" s="10"/>
    </row>
    <row r="26" spans="10:17" x14ac:dyDescent="0.25">
      <c r="J26" s="11"/>
      <c r="K26" s="10"/>
      <c r="L26" s="10"/>
      <c r="M26" s="10"/>
      <c r="N26" s="2"/>
      <c r="O26" s="10"/>
      <c r="P26" s="10"/>
      <c r="Q26" s="10"/>
    </row>
    <row r="27" spans="10:17" x14ac:dyDescent="0.25">
      <c r="J27" s="2"/>
    </row>
  </sheetData>
  <mergeCells count="2">
    <mergeCell ref="K5:L5"/>
    <mergeCell ref="O5:P5"/>
  </mergeCells>
  <phoneticPr fontId="1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D73A2-52BF-441B-ACB4-E12216687AFD}">
  <dimension ref="A3"/>
  <sheetViews>
    <sheetView zoomScale="70" zoomScaleNormal="70" workbookViewId="0">
      <selection activeCell="A3" sqref="A3"/>
    </sheetView>
  </sheetViews>
  <sheetFormatPr defaultRowHeight="13.8" x14ac:dyDescent="0.25"/>
  <sheetData>
    <row r="3" spans="1:1" x14ac:dyDescent="0.25">
      <c r="A3" s="1" t="s">
        <v>162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13BA4-46C3-49C1-94ED-D449D3B5E3DD}">
  <dimension ref="A3"/>
  <sheetViews>
    <sheetView tabSelected="1" zoomScale="70" zoomScaleNormal="70" workbookViewId="0">
      <selection activeCell="Q11" sqref="Q11"/>
    </sheetView>
  </sheetViews>
  <sheetFormatPr defaultRowHeight="13.8" x14ac:dyDescent="0.25"/>
  <sheetData>
    <row r="3" spans="1:1" x14ac:dyDescent="0.25">
      <c r="A3" s="1" t="s">
        <v>163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73</vt:i4>
      </vt:variant>
    </vt:vector>
  </HeadingPairs>
  <TitlesOfParts>
    <vt:vector size="73" baseType="lpstr">
      <vt:lpstr>Figure 1e</vt:lpstr>
      <vt:lpstr>Figure 1f</vt:lpstr>
      <vt:lpstr>Figure 1h</vt:lpstr>
      <vt:lpstr>Figure 1i</vt:lpstr>
      <vt:lpstr>Figure 2a</vt:lpstr>
      <vt:lpstr>Figure 2d</vt:lpstr>
      <vt:lpstr>Figure 2e</vt:lpstr>
      <vt:lpstr>Figure 3a</vt:lpstr>
      <vt:lpstr>Figure 3b</vt:lpstr>
      <vt:lpstr>Figure 3c</vt:lpstr>
      <vt:lpstr>Figure 3d</vt:lpstr>
      <vt:lpstr>Figure 3e</vt:lpstr>
      <vt:lpstr>Figure 3f</vt:lpstr>
      <vt:lpstr>Figure 3g</vt:lpstr>
      <vt:lpstr>Figure 4a</vt:lpstr>
      <vt:lpstr>Figure 4b</vt:lpstr>
      <vt:lpstr>Figure 4c</vt:lpstr>
      <vt:lpstr>Figure 4d</vt:lpstr>
      <vt:lpstr>Figure 4e</vt:lpstr>
      <vt:lpstr>Figure 4f</vt:lpstr>
      <vt:lpstr>Figure 5a</vt:lpstr>
      <vt:lpstr>Figure 5b</vt:lpstr>
      <vt:lpstr>Figure 5c</vt:lpstr>
      <vt:lpstr>Figure 5d</vt:lpstr>
      <vt:lpstr>Figure 5e</vt:lpstr>
      <vt:lpstr>Figure 5f</vt:lpstr>
      <vt:lpstr>Figure 6a</vt:lpstr>
      <vt:lpstr>Figure 6b</vt:lpstr>
      <vt:lpstr>Figure 6e</vt:lpstr>
      <vt:lpstr>Figure 6f</vt:lpstr>
      <vt:lpstr>Figure 6g</vt:lpstr>
      <vt:lpstr>Figure 6h</vt:lpstr>
      <vt:lpstr>Figure 7a</vt:lpstr>
      <vt:lpstr>Figure 7b</vt:lpstr>
      <vt:lpstr>Figure 7c</vt:lpstr>
      <vt:lpstr>Figure 7d</vt:lpstr>
      <vt:lpstr>Figure 7e</vt:lpstr>
      <vt:lpstr>Figure S1c</vt:lpstr>
      <vt:lpstr>Figure S1d</vt:lpstr>
      <vt:lpstr>Figure S1e </vt:lpstr>
      <vt:lpstr>Figure S2a</vt:lpstr>
      <vt:lpstr>Figure S2b</vt:lpstr>
      <vt:lpstr>Figure S2c</vt:lpstr>
      <vt:lpstr>Figure S2d</vt:lpstr>
      <vt:lpstr>Figure S2e</vt:lpstr>
      <vt:lpstr>Figure S2f</vt:lpstr>
      <vt:lpstr>Figure S3a</vt:lpstr>
      <vt:lpstr>Figure S3b</vt:lpstr>
      <vt:lpstr>Figure S3c</vt:lpstr>
      <vt:lpstr>Figure S3d</vt:lpstr>
      <vt:lpstr>Figure S3e</vt:lpstr>
      <vt:lpstr>Figure S3f</vt:lpstr>
      <vt:lpstr>Figure S4a</vt:lpstr>
      <vt:lpstr>Figure S4b</vt:lpstr>
      <vt:lpstr>Figure S4c</vt:lpstr>
      <vt:lpstr>Figure S4d</vt:lpstr>
      <vt:lpstr>Figure S4e</vt:lpstr>
      <vt:lpstr>Figure S4f</vt:lpstr>
      <vt:lpstr>Figure S4g</vt:lpstr>
      <vt:lpstr>Figure S4h</vt:lpstr>
      <vt:lpstr>Figure S4i</vt:lpstr>
      <vt:lpstr>Figure S5a</vt:lpstr>
      <vt:lpstr>Figure S5b</vt:lpstr>
      <vt:lpstr>Figure S5c</vt:lpstr>
      <vt:lpstr>Figure S5d</vt:lpstr>
      <vt:lpstr>Figure S6a</vt:lpstr>
      <vt:lpstr>Figure S6b</vt:lpstr>
      <vt:lpstr>Figure S7a</vt:lpstr>
      <vt:lpstr>Figure S7b</vt:lpstr>
      <vt:lpstr>Figure S7c</vt:lpstr>
      <vt:lpstr>Figure S7d</vt:lpstr>
      <vt:lpstr>Figure S7e</vt:lpstr>
      <vt:lpstr>Figure S7f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王丽媛</dc:creator>
  <cp:lastModifiedBy>王丽媛</cp:lastModifiedBy>
  <dcterms:created xsi:type="dcterms:W3CDTF">2015-06-05T18:19:34Z</dcterms:created>
  <dcterms:modified xsi:type="dcterms:W3CDTF">2021-09-25T08:37:42Z</dcterms:modified>
</cp:coreProperties>
</file>