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9"/>
  <workbookPr/>
  <mc:AlternateContent xmlns:mc="http://schemas.openxmlformats.org/markup-compatibility/2006">
    <mc:Choice Requires="x15">
      <x15ac:absPath xmlns:x15ac="http://schemas.microsoft.com/office/spreadsheetml/2010/11/ac" url="\\130.241.204.224\public$\MANUSCRIPTS\WORKED ON - SUBMITTED\Tgm3 Paper\Revised_Version_Final\"/>
    </mc:Choice>
  </mc:AlternateContent>
  <xr:revisionPtr revIDLastSave="0" documentId="8_{6A3A2BF0-30D2-4DCF-BA08-C0B8090F97BE}" xr6:coauthVersionLast="36" xr6:coauthVersionMax="36" xr10:uidLastSave="{00000000-0000-0000-0000-000000000000}"/>
  <bookViews>
    <workbookView xWindow="0" yWindow="0" windowWidth="24720" windowHeight="13815" activeTab="3" xr2:uid="{00000000-000D-0000-FFFF-FFFF00000000}"/>
  </bookViews>
  <sheets>
    <sheet name="Fig. 1" sheetId="1" r:id="rId1"/>
    <sheet name="Fig. 2" sheetId="2" r:id="rId2"/>
    <sheet name="Fig. 3" sheetId="3" r:id="rId3"/>
    <sheet name="Fig. 3h (WT)" sheetId="6" r:id="rId4"/>
    <sheet name="Fig. 3i (Tgm3 k.o.)" sheetId="7" r:id="rId5"/>
    <sheet name="Fig. 4" sheetId="4" r:id="rId6"/>
    <sheet name="Supplementary Fig. S1b" sheetId="9" r:id="rId7"/>
    <sheet name="Supplementary Fig. S3a" sheetId="5" r:id="rId8"/>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32" i="4" l="1"/>
  <c r="E133" i="4"/>
  <c r="E134" i="4"/>
  <c r="E135" i="4"/>
  <c r="E136" i="4"/>
  <c r="E137" i="4"/>
  <c r="E138" i="4"/>
  <c r="E139" i="4"/>
  <c r="E140" i="4"/>
  <c r="E141" i="4"/>
  <c r="E142" i="4"/>
  <c r="E143" i="4"/>
  <c r="E144" i="4"/>
  <c r="E146" i="4"/>
  <c r="E147" i="4"/>
  <c r="E148" i="4"/>
  <c r="E149" i="4"/>
  <c r="E150" i="4"/>
  <c r="K118" i="4" l="1"/>
  <c r="K107" i="4"/>
  <c r="K108" i="4"/>
  <c r="K109" i="4"/>
  <c r="K110" i="4"/>
  <c r="K111" i="4"/>
  <c r="K112" i="4"/>
  <c r="K113" i="4"/>
  <c r="K114" i="4"/>
  <c r="K115" i="4"/>
  <c r="K116" i="4"/>
  <c r="K117" i="4"/>
  <c r="K119" i="4"/>
  <c r="K120" i="4"/>
  <c r="K121" i="4"/>
  <c r="K122" i="4"/>
  <c r="K123" i="4"/>
  <c r="K124" i="4"/>
  <c r="K125" i="4"/>
  <c r="K106" i="4"/>
  <c r="E131" i="4"/>
  <c r="H133" i="4" l="1"/>
  <c r="I133" i="4" s="1"/>
  <c r="H143" i="4"/>
  <c r="I143" i="4" s="1"/>
  <c r="H141" i="4"/>
  <c r="I141" i="4" s="1"/>
  <c r="H131" i="4"/>
  <c r="F147" i="4" s="1"/>
  <c r="F137" i="4" l="1"/>
  <c r="F148" i="4"/>
  <c r="F132" i="4"/>
  <c r="F131" i="4"/>
  <c r="F150" i="4"/>
  <c r="F141" i="4"/>
  <c r="F139" i="4"/>
  <c r="F138" i="4"/>
  <c r="F146" i="4"/>
  <c r="F136" i="4"/>
  <c r="F144" i="4"/>
  <c r="F135" i="4"/>
  <c r="F143" i="4"/>
  <c r="F134" i="4"/>
  <c r="F142" i="4"/>
  <c r="F133" i="4"/>
  <c r="F149" i="4"/>
  <c r="F140" i="4"/>
  <c r="AO86" i="4"/>
  <c r="AO84" i="4"/>
  <c r="AO80" i="4"/>
  <c r="AO78" i="4"/>
  <c r="AJ86" i="4"/>
  <c r="AJ84" i="4"/>
  <c r="AJ80" i="4"/>
  <c r="AJ78" i="4"/>
  <c r="AE86" i="4"/>
  <c r="AE84" i="4"/>
  <c r="AE80" i="4"/>
  <c r="AE78" i="4"/>
  <c r="Z86" i="4"/>
  <c r="Z84" i="4"/>
  <c r="Z80" i="4"/>
  <c r="Z78" i="4"/>
  <c r="U86" i="4"/>
  <c r="U84" i="4"/>
  <c r="U80" i="4"/>
  <c r="U78" i="4"/>
  <c r="K86" i="4"/>
  <c r="K84" i="4"/>
  <c r="P86" i="4"/>
  <c r="P84" i="4"/>
  <c r="P80" i="4"/>
  <c r="P78" i="4"/>
  <c r="K80" i="4"/>
  <c r="K78" i="4"/>
  <c r="Q18" i="4" l="1"/>
  <c r="Q19" i="4"/>
  <c r="Q20" i="4"/>
  <c r="Q21" i="4"/>
  <c r="Q22" i="4"/>
  <c r="Q23" i="4"/>
  <c r="Q24" i="4"/>
  <c r="Q25" i="4"/>
  <c r="Q26" i="4"/>
  <c r="Q17" i="4"/>
  <c r="M108" i="4" l="1"/>
  <c r="M106" i="4"/>
  <c r="N107" i="4"/>
  <c r="M118" i="4"/>
  <c r="N116" i="4"/>
  <c r="M116" i="4"/>
  <c r="M22" i="1"/>
  <c r="L22" i="1"/>
  <c r="M21" i="1"/>
  <c r="L21" i="1"/>
  <c r="K22" i="1"/>
  <c r="J22" i="1"/>
  <c r="J21" i="1"/>
  <c r="K21" i="1"/>
</calcChain>
</file>

<file path=xl/sharedStrings.xml><?xml version="1.0" encoding="utf-8"?>
<sst xmlns="http://schemas.openxmlformats.org/spreadsheetml/2006/main" count="1045" uniqueCount="403">
  <si>
    <t>Tgm1</t>
  </si>
  <si>
    <t>11.5527071479651</t>
  </si>
  <si>
    <t>17.2700941877513</t>
  </si>
  <si>
    <t>7.14546073194771</t>
  </si>
  <si>
    <t>10.4115445801338</t>
  </si>
  <si>
    <t>3.26953659890218</t>
  </si>
  <si>
    <t>3.70451404468767</t>
  </si>
  <si>
    <t>4.45757429780733</t>
  </si>
  <si>
    <t>4.21929888111701</t>
  </si>
  <si>
    <t>1.69721983684048</t>
  </si>
  <si>
    <t>Tgm2</t>
  </si>
  <si>
    <t>236.188679469508</t>
  </si>
  <si>
    <t>213.521164503107</t>
  </si>
  <si>
    <t>202.931084787315</t>
  </si>
  <si>
    <t>237.97816183163</t>
  </si>
  <si>
    <t>141.679919285761</t>
  </si>
  <si>
    <t>143.241209727923</t>
  </si>
  <si>
    <t>123.787730311705</t>
  </si>
  <si>
    <t>130.703760315463</t>
  </si>
  <si>
    <t>134.853154910213</t>
  </si>
  <si>
    <t>17.2280735090184</t>
  </si>
  <si>
    <t>9.24887871604582</t>
  </si>
  <si>
    <t>Tgm3</t>
  </si>
  <si>
    <t>50395.4758476787</t>
  </si>
  <si>
    <t>60588.2004363192</t>
  </si>
  <si>
    <t>52406.2381002509</t>
  </si>
  <si>
    <t>57055.2642991333</t>
  </si>
  <si>
    <t>1744.8426982808</t>
  </si>
  <si>
    <t>1366.96568248975</t>
  </si>
  <si>
    <t>2273.509863753</t>
  </si>
  <si>
    <t>1807.85300159111</t>
  </si>
  <si>
    <t>1798.29281152867</t>
  </si>
  <si>
    <t>4594.62703972934</t>
  </si>
  <si>
    <t>371.852412842326</t>
  </si>
  <si>
    <t>Tgm4</t>
  </si>
  <si>
    <t>1.28363412755167</t>
  </si>
  <si>
    <t>2.46967602979178</t>
  </si>
  <si>
    <t>3.48697831863957</t>
  </si>
  <si>
    <t>1.29409663678677</t>
  </si>
  <si>
    <t>0.320908531887918</t>
  </si>
  <si>
    <t>1.81268774630453</t>
  </si>
  <si>
    <t>0.641817063775836</t>
  </si>
  <si>
    <t>1.50439978393633</t>
  </si>
  <si>
    <t>Tgm5</t>
  </si>
  <si>
    <t>1.42909214638954</t>
  </si>
  <si>
    <t>2.97472702289537</t>
  </si>
  <si>
    <t>11.9883008626413</t>
  </si>
  <si>
    <t>16.0528941936466</t>
  </si>
  <si>
    <t>15.6914024338781</t>
  </si>
  <si>
    <t>15.5291596414412</t>
  </si>
  <si>
    <t>1.42186332420915</t>
  </si>
  <si>
    <t>14.8154392829018</t>
  </si>
  <si>
    <t>1.21822829635325</t>
  </si>
  <si>
    <t>1.89742935709529</t>
  </si>
  <si>
    <t>Tgm6</t>
  </si>
  <si>
    <t>1.08984553296739</t>
  </si>
  <si>
    <t>1.74348915931979</t>
  </si>
  <si>
    <t>0.708333673071795</t>
  </si>
  <si>
    <t>0.860343219257113</t>
  </si>
  <si>
    <t>Tgm7</t>
  </si>
  <si>
    <t>2.56726825510335</t>
  </si>
  <si>
    <t>14.1300770627056</t>
  </si>
  <si>
    <t>10.0036450247268</t>
  </si>
  <si>
    <t>2.58819327357353</t>
  </si>
  <si>
    <t>7.41892934135779</t>
  </si>
  <si>
    <t>0.919509701635232</t>
  </si>
  <si>
    <t>5.62760483228014</t>
  </si>
  <si>
    <t>1.22535917747886</t>
  </si>
  <si>
    <t>F13a1</t>
  </si>
  <si>
    <t>4.71002568756854</t>
  </si>
  <si>
    <t>5.71636858555817</t>
  </si>
  <si>
    <t>4.46209053434306</t>
  </si>
  <si>
    <t>10.8984553296739</t>
  </si>
  <si>
    <t>13.5832181638548</t>
  </si>
  <si>
    <t>12.2044241152385</t>
  </si>
  <si>
    <t>10.3527730942941</t>
  </si>
  <si>
    <t>4.36393826564328</t>
  </si>
  <si>
    <t>11.7597176757653</t>
  </si>
  <si>
    <t>1.31485122966624</t>
  </si>
  <si>
    <t>1.44270391181484</t>
  </si>
  <si>
    <t>Fig. 1a</t>
  </si>
  <si>
    <t>Non-Goblet Epithelial Cells</t>
  </si>
  <si>
    <t>Goblet Cells</t>
  </si>
  <si>
    <t>Sample</t>
  </si>
  <si>
    <t>Fig. 1b</t>
  </si>
  <si>
    <t>Non-Goblet cell_groupmean</t>
  </si>
  <si>
    <t>Goblet Cell_groupmean</t>
  </si>
  <si>
    <t>Non-Goblet cell_Stdev</t>
  </si>
  <si>
    <t>Goblet cell_Stdev</t>
  </si>
  <si>
    <t>TGM2</t>
  </si>
  <si>
    <t>TGM3</t>
  </si>
  <si>
    <t>Fig. 2d</t>
  </si>
  <si>
    <t>Fig. 3b</t>
  </si>
  <si>
    <t>Fig. 3c</t>
  </si>
  <si>
    <t>Fig. 3d</t>
  </si>
  <si>
    <t>Fig. 3f</t>
  </si>
  <si>
    <t>Fig. 3g</t>
  </si>
  <si>
    <t>Fig. 4a</t>
  </si>
  <si>
    <t>Fig. 4f</t>
  </si>
  <si>
    <t>Fig. 4d</t>
  </si>
  <si>
    <t>Domain</t>
  </si>
  <si>
    <t># Aa</t>
  </si>
  <si>
    <t>SC [%]</t>
  </si>
  <si>
    <t>vWD1</t>
  </si>
  <si>
    <t>vWD2</t>
  </si>
  <si>
    <t>vWD3</t>
  </si>
  <si>
    <t>CysD1</t>
  </si>
  <si>
    <t>vWD4</t>
  </si>
  <si>
    <t>vWC1</t>
  </si>
  <si>
    <t>vWC2</t>
  </si>
  <si>
    <t>CK</t>
  </si>
  <si>
    <t>Dilution factor</t>
  </si>
  <si>
    <t>Abs. Sample</t>
  </si>
  <si>
    <t>TGM activity [U]</t>
  </si>
  <si>
    <t>Peptide</t>
  </si>
  <si>
    <t>A25</t>
  </si>
  <si>
    <t>T26</t>
  </si>
  <si>
    <t>E51</t>
  </si>
  <si>
    <t>CysD2</t>
  </si>
  <si>
    <t>Fig. 2a</t>
  </si>
  <si>
    <t>Fig. 2b</t>
  </si>
  <si>
    <t>Fig. 2c</t>
  </si>
  <si>
    <t>Animal</t>
  </si>
  <si>
    <t>Starting body weight [g]</t>
  </si>
  <si>
    <t>[%]</t>
  </si>
  <si>
    <t>Body weight ethical endpoint [g]</t>
  </si>
  <si>
    <t>Day</t>
  </si>
  <si>
    <t>Litter</t>
  </si>
  <si>
    <t>Colon length [cm]</t>
  </si>
  <si>
    <t>Initial body weight [g]</t>
  </si>
  <si>
    <t>n.d.</t>
  </si>
  <si>
    <t>n. a. colon broken</t>
  </si>
  <si>
    <t>n.d.= not detected</t>
  </si>
  <si>
    <t>Score</t>
  </si>
  <si>
    <t>[%] of starting body weight</t>
  </si>
  <si>
    <t>Qualitative analysis of TGM activity in the presence of calcium.</t>
  </si>
  <si>
    <t>Qualitative analysis of TGM activity in the absence of calcium.</t>
  </si>
  <si>
    <t>Ms. = Mouse</t>
  </si>
  <si>
    <t>In-gel immunodetection of MUC2.</t>
  </si>
  <si>
    <t>WT Ms. 1 #Aa covered</t>
  </si>
  <si>
    <t>WT Ms. 2 #Aa covered</t>
  </si>
  <si>
    <t>WT Ms. 3 #Aa covered</t>
  </si>
  <si>
    <t>****</t>
  </si>
  <si>
    <t>Body weight change over the time of the experiment.</t>
  </si>
  <si>
    <t>p value</t>
  </si>
  <si>
    <t>p value summary</t>
  </si>
  <si>
    <t>Significantly different</t>
  </si>
  <si>
    <t>yes</t>
  </si>
  <si>
    <t xml:space="preserve">one- or two-tailed </t>
  </si>
  <si>
    <t>two-tailed</t>
  </si>
  <si>
    <t>Ethical endpoint shown by the loss of body weight.</t>
  </si>
  <si>
    <t>WT Ms. 1</t>
  </si>
  <si>
    <t>WT Ms. 2</t>
  </si>
  <si>
    <t>WT Ms. 3</t>
  </si>
  <si>
    <t>WT Ms. 4</t>
  </si>
  <si>
    <t>WT Ms. 5</t>
  </si>
  <si>
    <t>WT Ms. 6</t>
  </si>
  <si>
    <t>WT Ms. 7</t>
  </si>
  <si>
    <t>WT Ms. 8</t>
  </si>
  <si>
    <t>WT Ms. 9</t>
  </si>
  <si>
    <t>WT Ms. 10</t>
  </si>
  <si>
    <r>
      <rPr>
        <b/>
        <i/>
        <sz val="11"/>
        <color theme="1"/>
        <rFont val="Arial"/>
        <family val="2"/>
      </rPr>
      <t>Tgm</t>
    </r>
    <r>
      <rPr>
        <b/>
        <sz val="11"/>
        <color theme="1"/>
        <rFont val="Arial"/>
        <family val="2"/>
      </rPr>
      <t>3</t>
    </r>
    <r>
      <rPr>
        <b/>
        <vertAlign val="superscript"/>
        <sz val="11"/>
        <color theme="1"/>
        <rFont val="Arial"/>
        <family val="2"/>
      </rPr>
      <t>-/-</t>
    </r>
    <r>
      <rPr>
        <b/>
        <sz val="11"/>
        <color theme="1"/>
        <rFont val="Arial"/>
        <family val="2"/>
      </rPr>
      <t xml:space="preserve"> Ms.1</t>
    </r>
  </si>
  <si>
    <r>
      <rPr>
        <b/>
        <i/>
        <sz val="11"/>
        <color theme="1"/>
        <rFont val="Arial"/>
        <family val="2"/>
      </rPr>
      <t>Tgm</t>
    </r>
    <r>
      <rPr>
        <b/>
        <sz val="11"/>
        <color theme="1"/>
        <rFont val="Arial"/>
        <family val="2"/>
      </rPr>
      <t>3</t>
    </r>
    <r>
      <rPr>
        <b/>
        <vertAlign val="superscript"/>
        <sz val="11"/>
        <color theme="1"/>
        <rFont val="Arial"/>
        <family val="2"/>
      </rPr>
      <t>-/-</t>
    </r>
    <r>
      <rPr>
        <b/>
        <sz val="11"/>
        <color theme="1"/>
        <rFont val="Arial"/>
        <family val="2"/>
      </rPr>
      <t xml:space="preserve"> Ms.2</t>
    </r>
    <r>
      <rPr>
        <sz val="11"/>
        <color theme="1"/>
        <rFont val="Calibri"/>
        <family val="2"/>
        <scheme val="minor"/>
      </rPr>
      <t/>
    </r>
  </si>
  <si>
    <r>
      <rPr>
        <b/>
        <i/>
        <sz val="11"/>
        <color theme="1"/>
        <rFont val="Arial"/>
        <family val="2"/>
      </rPr>
      <t>Tgm</t>
    </r>
    <r>
      <rPr>
        <b/>
        <sz val="11"/>
        <color theme="1"/>
        <rFont val="Arial"/>
        <family val="2"/>
      </rPr>
      <t>3</t>
    </r>
    <r>
      <rPr>
        <b/>
        <vertAlign val="superscript"/>
        <sz val="11"/>
        <color theme="1"/>
        <rFont val="Arial"/>
        <family val="2"/>
      </rPr>
      <t>-/-</t>
    </r>
    <r>
      <rPr>
        <b/>
        <sz val="11"/>
        <color theme="1"/>
        <rFont val="Arial"/>
        <family val="2"/>
      </rPr>
      <t xml:space="preserve"> Ms.3</t>
    </r>
    <r>
      <rPr>
        <sz val="11"/>
        <color theme="1"/>
        <rFont val="Calibri"/>
        <family val="2"/>
        <scheme val="minor"/>
      </rPr>
      <t/>
    </r>
  </si>
  <si>
    <r>
      <rPr>
        <b/>
        <i/>
        <sz val="11"/>
        <color theme="1"/>
        <rFont val="Arial"/>
        <family val="2"/>
      </rPr>
      <t>Tgm</t>
    </r>
    <r>
      <rPr>
        <b/>
        <sz val="11"/>
        <color theme="1"/>
        <rFont val="Arial"/>
        <family val="2"/>
      </rPr>
      <t>3</t>
    </r>
    <r>
      <rPr>
        <b/>
        <vertAlign val="superscript"/>
        <sz val="11"/>
        <color theme="1"/>
        <rFont val="Arial"/>
        <family val="2"/>
      </rPr>
      <t>-/-</t>
    </r>
    <r>
      <rPr>
        <b/>
        <sz val="11"/>
        <color theme="1"/>
        <rFont val="Arial"/>
        <family val="2"/>
      </rPr>
      <t xml:space="preserve"> Ms.4</t>
    </r>
    <r>
      <rPr>
        <sz val="11"/>
        <color theme="1"/>
        <rFont val="Calibri"/>
        <family val="2"/>
        <scheme val="minor"/>
      </rPr>
      <t/>
    </r>
  </si>
  <si>
    <r>
      <rPr>
        <b/>
        <i/>
        <sz val="11"/>
        <color theme="1"/>
        <rFont val="Arial"/>
        <family val="2"/>
      </rPr>
      <t>Tgm</t>
    </r>
    <r>
      <rPr>
        <b/>
        <sz val="11"/>
        <color theme="1"/>
        <rFont val="Arial"/>
        <family val="2"/>
      </rPr>
      <t>3</t>
    </r>
    <r>
      <rPr>
        <b/>
        <vertAlign val="superscript"/>
        <sz val="11"/>
        <color theme="1"/>
        <rFont val="Arial"/>
        <family val="2"/>
      </rPr>
      <t>-/-</t>
    </r>
    <r>
      <rPr>
        <b/>
        <sz val="11"/>
        <color theme="1"/>
        <rFont val="Arial"/>
        <family val="2"/>
      </rPr>
      <t xml:space="preserve"> Ms.5</t>
    </r>
    <r>
      <rPr>
        <sz val="11"/>
        <color theme="1"/>
        <rFont val="Calibri"/>
        <family val="2"/>
        <scheme val="minor"/>
      </rPr>
      <t/>
    </r>
  </si>
  <si>
    <r>
      <rPr>
        <b/>
        <i/>
        <sz val="11"/>
        <color theme="1"/>
        <rFont val="Arial"/>
        <family val="2"/>
      </rPr>
      <t>Tgm</t>
    </r>
    <r>
      <rPr>
        <b/>
        <sz val="11"/>
        <color theme="1"/>
        <rFont val="Arial"/>
        <family val="2"/>
      </rPr>
      <t>3</t>
    </r>
    <r>
      <rPr>
        <b/>
        <vertAlign val="superscript"/>
        <sz val="11"/>
        <color theme="1"/>
        <rFont val="Arial"/>
        <family val="2"/>
      </rPr>
      <t>-/-</t>
    </r>
    <r>
      <rPr>
        <b/>
        <sz val="11"/>
        <color theme="1"/>
        <rFont val="Arial"/>
        <family val="2"/>
      </rPr>
      <t xml:space="preserve"> Ms.6</t>
    </r>
    <r>
      <rPr>
        <sz val="11"/>
        <color theme="1"/>
        <rFont val="Calibri"/>
        <family val="2"/>
        <scheme val="minor"/>
      </rPr>
      <t/>
    </r>
  </si>
  <si>
    <r>
      <rPr>
        <b/>
        <i/>
        <sz val="11"/>
        <color theme="1"/>
        <rFont val="Arial"/>
        <family val="2"/>
      </rPr>
      <t>Tgm</t>
    </r>
    <r>
      <rPr>
        <b/>
        <sz val="11"/>
        <color theme="1"/>
        <rFont val="Arial"/>
        <family val="2"/>
      </rPr>
      <t>3</t>
    </r>
    <r>
      <rPr>
        <b/>
        <vertAlign val="superscript"/>
        <sz val="11"/>
        <color theme="1"/>
        <rFont val="Arial"/>
        <family val="2"/>
      </rPr>
      <t>-/-</t>
    </r>
    <r>
      <rPr>
        <b/>
        <sz val="11"/>
        <color theme="1"/>
        <rFont val="Arial"/>
        <family val="2"/>
      </rPr>
      <t xml:space="preserve"> Ms.7</t>
    </r>
    <r>
      <rPr>
        <sz val="11"/>
        <color theme="1"/>
        <rFont val="Calibri"/>
        <family val="2"/>
        <scheme val="minor"/>
      </rPr>
      <t/>
    </r>
  </si>
  <si>
    <r>
      <rPr>
        <b/>
        <i/>
        <sz val="11"/>
        <color theme="1"/>
        <rFont val="Arial"/>
        <family val="2"/>
      </rPr>
      <t>Tgm</t>
    </r>
    <r>
      <rPr>
        <b/>
        <sz val="11"/>
        <color theme="1"/>
        <rFont val="Arial"/>
        <family val="2"/>
      </rPr>
      <t>3</t>
    </r>
    <r>
      <rPr>
        <b/>
        <vertAlign val="superscript"/>
        <sz val="11"/>
        <color theme="1"/>
        <rFont val="Arial"/>
        <family val="2"/>
      </rPr>
      <t>-/-</t>
    </r>
    <r>
      <rPr>
        <b/>
        <sz val="11"/>
        <color theme="1"/>
        <rFont val="Arial"/>
        <family val="2"/>
      </rPr>
      <t xml:space="preserve"> Ms.8</t>
    </r>
    <r>
      <rPr>
        <sz val="11"/>
        <color theme="1"/>
        <rFont val="Calibri"/>
        <family val="2"/>
        <scheme val="minor"/>
      </rPr>
      <t/>
    </r>
  </si>
  <si>
    <r>
      <rPr>
        <b/>
        <i/>
        <sz val="11"/>
        <color theme="1"/>
        <rFont val="Arial"/>
        <family val="2"/>
      </rPr>
      <t>Tgm</t>
    </r>
    <r>
      <rPr>
        <b/>
        <sz val="11"/>
        <color theme="1"/>
        <rFont val="Arial"/>
        <family val="2"/>
      </rPr>
      <t>3</t>
    </r>
    <r>
      <rPr>
        <b/>
        <vertAlign val="superscript"/>
        <sz val="11"/>
        <color theme="1"/>
        <rFont val="Arial"/>
        <family val="2"/>
      </rPr>
      <t>-/-</t>
    </r>
    <r>
      <rPr>
        <b/>
        <sz val="11"/>
        <color theme="1"/>
        <rFont val="Arial"/>
        <family val="2"/>
      </rPr>
      <t xml:space="preserve"> Ms.9</t>
    </r>
    <r>
      <rPr>
        <sz val="11"/>
        <color theme="1"/>
        <rFont val="Calibri"/>
        <family val="2"/>
        <scheme val="minor"/>
      </rPr>
      <t/>
    </r>
  </si>
  <si>
    <r>
      <rPr>
        <b/>
        <i/>
        <sz val="11"/>
        <color theme="1"/>
        <rFont val="Arial"/>
        <family val="2"/>
      </rPr>
      <t>Tgm</t>
    </r>
    <r>
      <rPr>
        <b/>
        <sz val="11"/>
        <color theme="1"/>
        <rFont val="Arial"/>
        <family val="2"/>
      </rPr>
      <t>3</t>
    </r>
    <r>
      <rPr>
        <b/>
        <vertAlign val="superscript"/>
        <sz val="11"/>
        <color theme="1"/>
        <rFont val="Arial"/>
        <family val="2"/>
      </rPr>
      <t>-/-</t>
    </r>
    <r>
      <rPr>
        <b/>
        <sz val="11"/>
        <color theme="1"/>
        <rFont val="Arial"/>
        <family val="2"/>
      </rPr>
      <t xml:space="preserve"> Ms.10</t>
    </r>
    <r>
      <rPr>
        <sz val="11"/>
        <color theme="1"/>
        <rFont val="Calibri"/>
        <family val="2"/>
        <scheme val="minor"/>
      </rPr>
      <t/>
    </r>
  </si>
  <si>
    <t>Day 0</t>
  </si>
  <si>
    <t>Day 1</t>
  </si>
  <si>
    <t>Day 2</t>
  </si>
  <si>
    <t>Day 3</t>
  </si>
  <si>
    <t>Day 4</t>
  </si>
  <si>
    <t>Day 5</t>
  </si>
  <si>
    <t>% start</t>
  </si>
  <si>
    <t>Day 6</t>
  </si>
  <si>
    <t>Day 7</t>
  </si>
  <si>
    <t>Weight [g]</t>
  </si>
  <si>
    <t xml:space="preserve">Animal </t>
  </si>
  <si>
    <t>Litter 1</t>
  </si>
  <si>
    <t>Litter 2</t>
  </si>
  <si>
    <r>
      <rPr>
        <b/>
        <i/>
        <sz val="11"/>
        <color theme="1"/>
        <rFont val="Arial"/>
        <family val="2"/>
      </rPr>
      <t>Tgm</t>
    </r>
    <r>
      <rPr>
        <b/>
        <sz val="11"/>
        <color theme="1"/>
        <rFont val="Arial"/>
        <family val="2"/>
      </rPr>
      <t>3</t>
    </r>
    <r>
      <rPr>
        <b/>
        <vertAlign val="superscript"/>
        <sz val="11"/>
        <color theme="1"/>
        <rFont val="Arial"/>
        <family val="2"/>
      </rPr>
      <t>-/-</t>
    </r>
    <r>
      <rPr>
        <b/>
        <sz val="11"/>
        <color theme="1"/>
        <rFont val="Arial"/>
        <family val="2"/>
      </rPr>
      <t xml:space="preserve"> Ms.6</t>
    </r>
  </si>
  <si>
    <t>sacrificied  on Day 6</t>
  </si>
  <si>
    <t>Fig. 4b</t>
  </si>
  <si>
    <t>Ratio of Hemoccult-positive animals over the time of the experiment.</t>
  </si>
  <si>
    <t>WT Ms.1</t>
  </si>
  <si>
    <t>WT Ms.2</t>
  </si>
  <si>
    <t>WT Ms.3</t>
  </si>
  <si>
    <t>WT Ms.4</t>
  </si>
  <si>
    <t>WT Ms.5</t>
  </si>
  <si>
    <t>WT Ms.6</t>
  </si>
  <si>
    <t>WT Ms.7</t>
  </si>
  <si>
    <t>WT Ms.8</t>
  </si>
  <si>
    <t>WT Ms.9</t>
  </si>
  <si>
    <t>WT Ms.10</t>
  </si>
  <si>
    <t>Time (minutes)</t>
  </si>
  <si>
    <t>Normalized Bead Z-postion</t>
  </si>
  <si>
    <t>0</t>
  </si>
  <si>
    <t>5</t>
  </si>
  <si>
    <t>10</t>
  </si>
  <si>
    <t>15</t>
  </si>
  <si>
    <t>20</t>
  </si>
  <si>
    <t>25</t>
  </si>
  <si>
    <t>30</t>
  </si>
  <si>
    <t>35</t>
  </si>
  <si>
    <t>40</t>
  </si>
  <si>
    <t>45</t>
  </si>
  <si>
    <t>50</t>
  </si>
  <si>
    <t>55</t>
  </si>
  <si>
    <t>60</t>
  </si>
  <si>
    <t>65</t>
  </si>
  <si>
    <t>6</t>
  </si>
  <si>
    <t>12</t>
  </si>
  <si>
    <t>18</t>
  </si>
  <si>
    <t>24</t>
  </si>
  <si>
    <t>36</t>
  </si>
  <si>
    <t>42</t>
  </si>
  <si>
    <t>48</t>
  </si>
  <si>
    <t>54</t>
  </si>
  <si>
    <t>p value?</t>
  </si>
  <si>
    <t>(p&lt;0.05)?</t>
  </si>
  <si>
    <t>Tgm3-/- Ms.1</t>
  </si>
  <si>
    <t>Tgm3-/- Ms.2</t>
  </si>
  <si>
    <t>Tgm3-/- Ms.3</t>
  </si>
  <si>
    <t>Tgm3-/- Ms.4</t>
  </si>
  <si>
    <t>Tgm3-/- Ms.5</t>
  </si>
  <si>
    <t>Hemoccult</t>
  </si>
  <si>
    <t>Protein amount [mg]</t>
  </si>
  <si>
    <t xml:space="preserve">WT Ms. 1 </t>
  </si>
  <si>
    <t>A25 + ZDON</t>
  </si>
  <si>
    <t>WT Ms. 11</t>
  </si>
  <si>
    <t>WT Ms. 12</t>
  </si>
  <si>
    <t>WT Ms. 13</t>
  </si>
  <si>
    <t>WT Ms. 14</t>
  </si>
  <si>
    <t>WT Ms. 15</t>
  </si>
  <si>
    <t>WT Ms. 16</t>
  </si>
  <si>
    <t>WT Ms. 17</t>
  </si>
  <si>
    <t>WT Ms. 18</t>
  </si>
  <si>
    <t>WT Ms. 19</t>
  </si>
  <si>
    <t>WT Ms. 20</t>
  </si>
  <si>
    <t>WT Ms. 21</t>
  </si>
  <si>
    <t>WT Ms. 22</t>
  </si>
  <si>
    <t>WT Ms. 23</t>
  </si>
  <si>
    <t>Mean Abs. Measured</t>
  </si>
  <si>
    <t>SC= sequence coverage</t>
  </si>
  <si>
    <t>Aa= Amino acids</t>
  </si>
  <si>
    <t>Limited proteolysis of MUC2.</t>
  </si>
  <si>
    <t xml:space="preserve">                                                                                                                                                                                                  </t>
  </si>
  <si>
    <t xml:space="preserve">The respective domain borders were defined from the UniProt entry for murine MUC2 (Q80Z19) and the Mucin Database (http://www.medkem.gu.se/mucinbiology/databases/) </t>
  </si>
  <si>
    <t>for the CysD domains.</t>
  </si>
  <si>
    <t>Domain borders</t>
  </si>
  <si>
    <t>Aa 33-238</t>
  </si>
  <si>
    <t>Aa 388-601</t>
  </si>
  <si>
    <t>Aa 857-1062</t>
  </si>
  <si>
    <t>Aa 1985-2197</t>
  </si>
  <si>
    <t>Aa 2315-2386</t>
  </si>
  <si>
    <t>Aa 2424-2491</t>
  </si>
  <si>
    <t>Aa 2575-2660</t>
  </si>
  <si>
    <t>Aa 1293-1388</t>
  </si>
  <si>
    <t>Aa 1505-1604</t>
  </si>
  <si>
    <t>Ms.= Mouse</t>
  </si>
  <si>
    <t>Absorbance</t>
  </si>
  <si>
    <t>Protein concentration [mg/ml]</t>
  </si>
  <si>
    <r>
      <rPr>
        <b/>
        <i/>
        <sz val="12"/>
        <color theme="1"/>
        <rFont val="Arial"/>
        <family val="2"/>
      </rPr>
      <t>Tgm</t>
    </r>
    <r>
      <rPr>
        <b/>
        <sz val="12"/>
        <color theme="1"/>
        <rFont val="Arial"/>
        <family val="2"/>
      </rPr>
      <t>3</t>
    </r>
    <r>
      <rPr>
        <b/>
        <vertAlign val="superscript"/>
        <sz val="12"/>
        <color theme="1"/>
        <rFont val="Arial"/>
        <family val="2"/>
      </rPr>
      <t>-/-</t>
    </r>
    <r>
      <rPr>
        <b/>
        <sz val="12"/>
        <color theme="1"/>
        <rFont val="Arial"/>
        <family val="2"/>
      </rPr>
      <t xml:space="preserve"> Ms. 1 #Aa covered</t>
    </r>
  </si>
  <si>
    <r>
      <rPr>
        <b/>
        <i/>
        <sz val="12"/>
        <color theme="1"/>
        <rFont val="Arial"/>
        <family val="2"/>
      </rPr>
      <t>Tgm</t>
    </r>
    <r>
      <rPr>
        <b/>
        <sz val="12"/>
        <color theme="1"/>
        <rFont val="Arial"/>
        <family val="2"/>
      </rPr>
      <t>3</t>
    </r>
    <r>
      <rPr>
        <b/>
        <vertAlign val="superscript"/>
        <sz val="12"/>
        <color theme="1"/>
        <rFont val="Arial"/>
        <family val="2"/>
      </rPr>
      <t>-/-</t>
    </r>
    <r>
      <rPr>
        <b/>
        <sz val="12"/>
        <color theme="1"/>
        <rFont val="Arial"/>
        <family val="2"/>
      </rPr>
      <t xml:space="preserve"> Ms. 2 #Aa covered</t>
    </r>
  </si>
  <si>
    <r>
      <rPr>
        <b/>
        <i/>
        <sz val="12"/>
        <color theme="1"/>
        <rFont val="Arial"/>
        <family val="2"/>
      </rPr>
      <t>Tgm</t>
    </r>
    <r>
      <rPr>
        <b/>
        <sz val="12"/>
        <color theme="1"/>
        <rFont val="Arial"/>
        <family val="2"/>
      </rPr>
      <t>3</t>
    </r>
    <r>
      <rPr>
        <b/>
        <vertAlign val="superscript"/>
        <sz val="12"/>
        <color theme="1"/>
        <rFont val="Arial"/>
        <family val="2"/>
      </rPr>
      <t>-/-</t>
    </r>
    <r>
      <rPr>
        <b/>
        <sz val="12"/>
        <color theme="1"/>
        <rFont val="Arial"/>
        <family val="2"/>
      </rPr>
      <t xml:space="preserve"> Ms. 3 #Aa covered</t>
    </r>
  </si>
  <si>
    <t>Analysis of MUC2 polymerisation in WT and TGM3-deficient mouse strains.</t>
  </si>
  <si>
    <t>Temperature [°C]</t>
  </si>
  <si>
    <r>
      <rPr>
        <b/>
        <i/>
        <sz val="12"/>
        <color theme="1"/>
        <rFont val="Arial"/>
        <family val="2"/>
      </rPr>
      <t>Tgm3</t>
    </r>
    <r>
      <rPr>
        <b/>
        <vertAlign val="superscript"/>
        <sz val="12"/>
        <color theme="1"/>
        <rFont val="Arial"/>
        <family val="2"/>
      </rPr>
      <t>-/-</t>
    </r>
    <r>
      <rPr>
        <b/>
        <sz val="12"/>
        <color theme="1"/>
        <rFont val="Arial"/>
        <family val="2"/>
      </rPr>
      <t xml:space="preserve"> Ms. 1</t>
    </r>
  </si>
  <si>
    <r>
      <rPr>
        <b/>
        <i/>
        <sz val="12"/>
        <color theme="1"/>
        <rFont val="Arial"/>
        <family val="2"/>
      </rPr>
      <t>Tgm3</t>
    </r>
    <r>
      <rPr>
        <b/>
        <vertAlign val="superscript"/>
        <sz val="12"/>
        <color theme="1"/>
        <rFont val="Arial"/>
        <family val="2"/>
      </rPr>
      <t>-/-</t>
    </r>
    <r>
      <rPr>
        <b/>
        <sz val="12"/>
        <color theme="1"/>
        <rFont val="Arial"/>
        <family val="2"/>
      </rPr>
      <t xml:space="preserve"> Ms. 2</t>
    </r>
    <r>
      <rPr>
        <sz val="11"/>
        <color theme="1"/>
        <rFont val="Calibri"/>
        <family val="2"/>
        <scheme val="minor"/>
      </rPr>
      <t/>
    </r>
  </si>
  <si>
    <r>
      <rPr>
        <b/>
        <i/>
        <sz val="12"/>
        <color theme="1"/>
        <rFont val="Arial"/>
        <family val="2"/>
      </rPr>
      <t>Tgm3</t>
    </r>
    <r>
      <rPr>
        <b/>
        <vertAlign val="superscript"/>
        <sz val="12"/>
        <color theme="1"/>
        <rFont val="Arial"/>
        <family val="2"/>
      </rPr>
      <t>-/-</t>
    </r>
    <r>
      <rPr>
        <b/>
        <sz val="12"/>
        <color theme="1"/>
        <rFont val="Arial"/>
        <family val="2"/>
      </rPr>
      <t xml:space="preserve"> Ms. 3</t>
    </r>
    <r>
      <rPr>
        <sz val="11"/>
        <color theme="1"/>
        <rFont val="Calibri"/>
        <family val="2"/>
        <scheme val="minor"/>
      </rPr>
      <t/>
    </r>
  </si>
  <si>
    <t>WT_Mean</t>
  </si>
  <si>
    <r>
      <rPr>
        <b/>
        <i/>
        <sz val="12"/>
        <color theme="1"/>
        <rFont val="Arial"/>
        <family val="2"/>
      </rPr>
      <t>Tgm3</t>
    </r>
    <r>
      <rPr>
        <b/>
        <vertAlign val="superscript"/>
        <sz val="12"/>
        <color theme="1"/>
        <rFont val="Arial"/>
        <family val="2"/>
      </rPr>
      <t>-/-</t>
    </r>
    <r>
      <rPr>
        <b/>
        <sz val="12"/>
        <color theme="1"/>
        <rFont val="Arial"/>
        <family val="2"/>
      </rPr>
      <t xml:space="preserve"> Mean</t>
    </r>
  </si>
  <si>
    <r>
      <rPr>
        <b/>
        <i/>
        <sz val="12"/>
        <color theme="1"/>
        <rFont val="Arial"/>
        <family val="2"/>
      </rPr>
      <t>Tgm3</t>
    </r>
    <r>
      <rPr>
        <b/>
        <vertAlign val="superscript"/>
        <sz val="12"/>
        <color theme="1"/>
        <rFont val="Arial"/>
        <family val="2"/>
      </rPr>
      <t>-/-</t>
    </r>
    <r>
      <rPr>
        <b/>
        <sz val="12"/>
        <color theme="1"/>
        <rFont val="Arial"/>
        <family val="2"/>
      </rPr>
      <t xml:space="preserve"> + rTGM3 Mean</t>
    </r>
  </si>
  <si>
    <r>
      <rPr>
        <b/>
        <i/>
        <sz val="12"/>
        <color theme="1"/>
        <rFont val="Arial"/>
        <family val="2"/>
      </rPr>
      <t>Tgm3</t>
    </r>
    <r>
      <rPr>
        <b/>
        <vertAlign val="superscript"/>
        <sz val="12"/>
        <color theme="1"/>
        <rFont val="Arial"/>
        <family val="2"/>
      </rPr>
      <t>-/-</t>
    </r>
    <r>
      <rPr>
        <b/>
        <sz val="12"/>
        <color theme="1"/>
        <rFont val="Arial"/>
        <family val="2"/>
      </rPr>
      <t xml:space="preserve"> Ms. 1 + rTGM3</t>
    </r>
  </si>
  <si>
    <r>
      <rPr>
        <b/>
        <i/>
        <sz val="12"/>
        <color theme="1"/>
        <rFont val="Arial"/>
        <family val="2"/>
      </rPr>
      <t>Tgm3</t>
    </r>
    <r>
      <rPr>
        <b/>
        <vertAlign val="superscript"/>
        <sz val="12"/>
        <color theme="1"/>
        <rFont val="Arial"/>
        <family val="2"/>
      </rPr>
      <t>-/-</t>
    </r>
    <r>
      <rPr>
        <b/>
        <sz val="12"/>
        <color theme="1"/>
        <rFont val="Arial"/>
        <family val="2"/>
      </rPr>
      <t xml:space="preserve"> Ms. 2 + rTGM3</t>
    </r>
  </si>
  <si>
    <r>
      <rPr>
        <b/>
        <i/>
        <sz val="12"/>
        <color theme="1"/>
        <rFont val="Arial"/>
        <family val="2"/>
      </rPr>
      <t>Tgm3</t>
    </r>
    <r>
      <rPr>
        <b/>
        <vertAlign val="superscript"/>
        <sz val="12"/>
        <color theme="1"/>
        <rFont val="Arial"/>
        <family val="2"/>
      </rPr>
      <t>-/-</t>
    </r>
    <r>
      <rPr>
        <b/>
        <sz val="12"/>
        <color theme="1"/>
        <rFont val="Arial"/>
        <family val="2"/>
      </rPr>
      <t xml:space="preserve"> Ms. 3 + rTGM3</t>
    </r>
  </si>
  <si>
    <t>WT_Ms. 1</t>
  </si>
  <si>
    <t>WT_Ms. 2</t>
  </si>
  <si>
    <t>WT_Ms. 3</t>
  </si>
  <si>
    <r>
      <rPr>
        <b/>
        <i/>
        <sz val="12"/>
        <color theme="1"/>
        <rFont val="Arial"/>
        <family val="2"/>
      </rPr>
      <t>Tgm2</t>
    </r>
    <r>
      <rPr>
        <b/>
        <vertAlign val="superscript"/>
        <sz val="12"/>
        <color theme="1"/>
        <rFont val="Arial"/>
        <family val="2"/>
      </rPr>
      <t>-/-</t>
    </r>
    <r>
      <rPr>
        <b/>
        <sz val="12"/>
        <color theme="1"/>
        <rFont val="Arial"/>
        <family val="2"/>
      </rPr>
      <t xml:space="preserve"> Ms. 1</t>
    </r>
  </si>
  <si>
    <r>
      <rPr>
        <b/>
        <i/>
        <sz val="12"/>
        <color theme="1"/>
        <rFont val="Arial"/>
        <family val="2"/>
      </rPr>
      <t>Tgm2</t>
    </r>
    <r>
      <rPr>
        <b/>
        <vertAlign val="superscript"/>
        <sz val="12"/>
        <color theme="1"/>
        <rFont val="Arial"/>
        <family val="2"/>
      </rPr>
      <t>-/-</t>
    </r>
    <r>
      <rPr>
        <b/>
        <sz val="12"/>
        <color theme="1"/>
        <rFont val="Arial"/>
        <family val="2"/>
      </rPr>
      <t xml:space="preserve"> Ms. 2</t>
    </r>
    <r>
      <rPr>
        <sz val="11"/>
        <color theme="1"/>
        <rFont val="Calibri"/>
        <family val="2"/>
        <scheme val="minor"/>
      </rPr>
      <t/>
    </r>
  </si>
  <si>
    <r>
      <rPr>
        <b/>
        <i/>
        <sz val="12"/>
        <color theme="1"/>
        <rFont val="Arial"/>
        <family val="2"/>
      </rPr>
      <t>Tgm2</t>
    </r>
    <r>
      <rPr>
        <b/>
        <vertAlign val="superscript"/>
        <sz val="12"/>
        <color theme="1"/>
        <rFont val="Arial"/>
        <family val="2"/>
      </rPr>
      <t>-/-</t>
    </r>
    <r>
      <rPr>
        <b/>
        <sz val="12"/>
        <color theme="1"/>
        <rFont val="Arial"/>
        <family val="2"/>
      </rPr>
      <t xml:space="preserve"> Ms. 3</t>
    </r>
    <r>
      <rPr>
        <sz val="11"/>
        <color theme="1"/>
        <rFont val="Calibri"/>
        <family val="2"/>
        <scheme val="minor"/>
      </rPr>
      <t/>
    </r>
  </si>
  <si>
    <t>Qualitative analysis of acyl-donor compounds (glutamine-donor substrates) in the absence of calcium.</t>
  </si>
  <si>
    <r>
      <rPr>
        <b/>
        <i/>
        <sz val="11"/>
        <color theme="1"/>
        <rFont val="Arial"/>
        <family val="2"/>
      </rPr>
      <t>Tgm3</t>
    </r>
    <r>
      <rPr>
        <b/>
        <vertAlign val="superscript"/>
        <sz val="11"/>
        <color theme="1"/>
        <rFont val="Arial"/>
        <family val="2"/>
      </rPr>
      <t>-/-</t>
    </r>
    <r>
      <rPr>
        <b/>
        <sz val="11"/>
        <color theme="1"/>
        <rFont val="Arial"/>
        <family val="2"/>
      </rPr>
      <t xml:space="preserve"> Ms. 1</t>
    </r>
  </si>
  <si>
    <r>
      <rPr>
        <b/>
        <i/>
        <sz val="11"/>
        <color theme="1"/>
        <rFont val="Arial"/>
        <family val="2"/>
      </rPr>
      <t>Tgm3</t>
    </r>
    <r>
      <rPr>
        <b/>
        <vertAlign val="superscript"/>
        <sz val="11"/>
        <color theme="1"/>
        <rFont val="Arial"/>
        <family val="2"/>
      </rPr>
      <t>-/-</t>
    </r>
    <r>
      <rPr>
        <b/>
        <sz val="11"/>
        <color theme="1"/>
        <rFont val="Arial"/>
        <family val="2"/>
      </rPr>
      <t xml:space="preserve"> Ms. 2</t>
    </r>
    <r>
      <rPr>
        <sz val="11"/>
        <color theme="1"/>
        <rFont val="Calibri"/>
        <family val="2"/>
        <scheme val="minor"/>
      </rPr>
      <t/>
    </r>
  </si>
  <si>
    <r>
      <rPr>
        <b/>
        <i/>
        <sz val="11"/>
        <color theme="1"/>
        <rFont val="Arial"/>
        <family val="2"/>
      </rPr>
      <t>Tgm3</t>
    </r>
    <r>
      <rPr>
        <b/>
        <vertAlign val="superscript"/>
        <sz val="11"/>
        <color theme="1"/>
        <rFont val="Arial"/>
        <family val="2"/>
      </rPr>
      <t>-/-</t>
    </r>
    <r>
      <rPr>
        <b/>
        <sz val="11"/>
        <color theme="1"/>
        <rFont val="Arial"/>
        <family val="2"/>
      </rPr>
      <t xml:space="preserve"> Ms. 3</t>
    </r>
    <r>
      <rPr>
        <sz val="11"/>
        <color theme="1"/>
        <rFont val="Calibri"/>
        <family val="2"/>
        <scheme val="minor"/>
      </rPr>
      <t/>
    </r>
  </si>
  <si>
    <r>
      <rPr>
        <b/>
        <i/>
        <sz val="11"/>
        <color theme="1"/>
        <rFont val="Arial"/>
        <family val="2"/>
      </rPr>
      <t>Tgm3</t>
    </r>
    <r>
      <rPr>
        <b/>
        <vertAlign val="superscript"/>
        <sz val="11"/>
        <color theme="1"/>
        <rFont val="Arial"/>
        <family val="2"/>
      </rPr>
      <t>-/-</t>
    </r>
    <r>
      <rPr>
        <b/>
        <sz val="11"/>
        <color theme="1"/>
        <rFont val="Arial"/>
        <family val="2"/>
      </rPr>
      <t xml:space="preserve"> Ms. 4</t>
    </r>
    <r>
      <rPr>
        <sz val="11"/>
        <color theme="1"/>
        <rFont val="Calibri"/>
        <family val="2"/>
        <scheme val="minor"/>
      </rPr>
      <t/>
    </r>
  </si>
  <si>
    <r>
      <rPr>
        <b/>
        <i/>
        <sz val="11"/>
        <color theme="1"/>
        <rFont val="Arial"/>
        <family val="2"/>
      </rPr>
      <t>Tgm3</t>
    </r>
    <r>
      <rPr>
        <b/>
        <vertAlign val="superscript"/>
        <sz val="11"/>
        <color theme="1"/>
        <rFont val="Arial"/>
        <family val="2"/>
      </rPr>
      <t>-/-</t>
    </r>
    <r>
      <rPr>
        <b/>
        <sz val="11"/>
        <color theme="1"/>
        <rFont val="Arial"/>
        <family val="2"/>
      </rPr>
      <t xml:space="preserve"> Ms. 5</t>
    </r>
    <r>
      <rPr>
        <sz val="11"/>
        <color theme="1"/>
        <rFont val="Calibri"/>
        <family val="2"/>
        <scheme val="minor"/>
      </rPr>
      <t/>
    </r>
  </si>
  <si>
    <r>
      <rPr>
        <b/>
        <i/>
        <sz val="11"/>
        <color theme="1"/>
        <rFont val="Arial"/>
        <family val="2"/>
      </rPr>
      <t>Tgm3</t>
    </r>
    <r>
      <rPr>
        <b/>
        <vertAlign val="superscript"/>
        <sz val="11"/>
        <color theme="1"/>
        <rFont val="Arial"/>
        <family val="2"/>
      </rPr>
      <t>-/-</t>
    </r>
    <r>
      <rPr>
        <b/>
        <sz val="11"/>
        <color theme="1"/>
        <rFont val="Arial"/>
        <family val="2"/>
      </rPr>
      <t xml:space="preserve"> Ms. 6</t>
    </r>
    <r>
      <rPr>
        <sz val="11"/>
        <color theme="1"/>
        <rFont val="Calibri"/>
        <family val="2"/>
        <scheme val="minor"/>
      </rPr>
      <t/>
    </r>
  </si>
  <si>
    <r>
      <rPr>
        <b/>
        <i/>
        <sz val="11"/>
        <color theme="1"/>
        <rFont val="Arial"/>
        <family val="2"/>
      </rPr>
      <t>Tgm3</t>
    </r>
    <r>
      <rPr>
        <b/>
        <vertAlign val="superscript"/>
        <sz val="11"/>
        <color theme="1"/>
        <rFont val="Arial"/>
        <family val="2"/>
      </rPr>
      <t>-/-</t>
    </r>
    <r>
      <rPr>
        <b/>
        <sz val="11"/>
        <color theme="1"/>
        <rFont val="Arial"/>
        <family val="2"/>
      </rPr>
      <t xml:space="preserve"> Ms. 7</t>
    </r>
    <r>
      <rPr>
        <sz val="11"/>
        <color theme="1"/>
        <rFont val="Calibri"/>
        <family val="2"/>
        <scheme val="minor"/>
      </rPr>
      <t/>
    </r>
  </si>
  <si>
    <r>
      <rPr>
        <b/>
        <i/>
        <sz val="11"/>
        <color theme="1"/>
        <rFont val="Arial"/>
        <family val="2"/>
      </rPr>
      <t>Tgm3</t>
    </r>
    <r>
      <rPr>
        <b/>
        <vertAlign val="superscript"/>
        <sz val="11"/>
        <color theme="1"/>
        <rFont val="Arial"/>
        <family val="2"/>
      </rPr>
      <t>-/-</t>
    </r>
    <r>
      <rPr>
        <b/>
        <sz val="11"/>
        <color theme="1"/>
        <rFont val="Arial"/>
        <family val="2"/>
      </rPr>
      <t xml:space="preserve"> Ms. 8</t>
    </r>
    <r>
      <rPr>
        <sz val="11"/>
        <color theme="1"/>
        <rFont val="Calibri"/>
        <family val="2"/>
        <scheme val="minor"/>
      </rPr>
      <t/>
    </r>
  </si>
  <si>
    <r>
      <rPr>
        <b/>
        <i/>
        <sz val="11"/>
        <color theme="1"/>
        <rFont val="Arial"/>
        <family val="2"/>
      </rPr>
      <t>Tgm3</t>
    </r>
    <r>
      <rPr>
        <b/>
        <vertAlign val="superscript"/>
        <sz val="11"/>
        <color theme="1"/>
        <rFont val="Arial"/>
        <family val="2"/>
      </rPr>
      <t>-/-</t>
    </r>
    <r>
      <rPr>
        <b/>
        <sz val="11"/>
        <color theme="1"/>
        <rFont val="Arial"/>
        <family val="2"/>
      </rPr>
      <t xml:space="preserve"> Ms. 9</t>
    </r>
    <r>
      <rPr>
        <sz val="11"/>
        <color theme="1"/>
        <rFont val="Calibri"/>
        <family val="2"/>
        <scheme val="minor"/>
      </rPr>
      <t/>
    </r>
  </si>
  <si>
    <r>
      <rPr>
        <b/>
        <i/>
        <sz val="11"/>
        <color theme="1"/>
        <rFont val="Arial"/>
        <family val="2"/>
      </rPr>
      <t>Tgm3</t>
    </r>
    <r>
      <rPr>
        <b/>
        <vertAlign val="superscript"/>
        <sz val="11"/>
        <color theme="1"/>
        <rFont val="Arial"/>
        <family val="2"/>
      </rPr>
      <t>-/-</t>
    </r>
    <r>
      <rPr>
        <b/>
        <sz val="11"/>
        <color theme="1"/>
        <rFont val="Arial"/>
        <family val="2"/>
      </rPr>
      <t xml:space="preserve"> Ms. 10</t>
    </r>
    <r>
      <rPr>
        <sz val="11"/>
        <color theme="1"/>
        <rFont val="Calibri"/>
        <family val="2"/>
        <scheme val="minor"/>
      </rPr>
      <t/>
    </r>
  </si>
  <si>
    <r>
      <rPr>
        <b/>
        <i/>
        <sz val="11"/>
        <color theme="1"/>
        <rFont val="Arial"/>
        <family val="2"/>
      </rPr>
      <t>Tgm3</t>
    </r>
    <r>
      <rPr>
        <b/>
        <vertAlign val="superscript"/>
        <sz val="11"/>
        <color theme="1"/>
        <rFont val="Arial"/>
        <family val="2"/>
      </rPr>
      <t>-/-</t>
    </r>
    <r>
      <rPr>
        <b/>
        <sz val="11"/>
        <color theme="1"/>
        <rFont val="Arial"/>
        <family val="2"/>
      </rPr>
      <t xml:space="preserve"> Ms. 11</t>
    </r>
    <r>
      <rPr>
        <sz val="11"/>
        <color theme="1"/>
        <rFont val="Calibri"/>
        <family val="2"/>
        <scheme val="minor"/>
      </rPr>
      <t/>
    </r>
  </si>
  <si>
    <r>
      <rPr>
        <b/>
        <i/>
        <sz val="11"/>
        <color theme="1"/>
        <rFont val="Arial"/>
        <family val="2"/>
      </rPr>
      <t>Tgm3</t>
    </r>
    <r>
      <rPr>
        <b/>
        <vertAlign val="superscript"/>
        <sz val="11"/>
        <color theme="1"/>
        <rFont val="Arial"/>
        <family val="2"/>
      </rPr>
      <t>-/-</t>
    </r>
    <r>
      <rPr>
        <b/>
        <sz val="11"/>
        <color theme="1"/>
        <rFont val="Arial"/>
        <family val="2"/>
      </rPr>
      <t xml:space="preserve"> Ms. 12</t>
    </r>
    <r>
      <rPr>
        <sz val="11"/>
        <color theme="1"/>
        <rFont val="Calibri"/>
        <family val="2"/>
        <scheme val="minor"/>
      </rPr>
      <t/>
    </r>
  </si>
  <si>
    <r>
      <rPr>
        <b/>
        <i/>
        <sz val="11"/>
        <color theme="1"/>
        <rFont val="Arial"/>
        <family val="2"/>
      </rPr>
      <t>Tgm3</t>
    </r>
    <r>
      <rPr>
        <b/>
        <vertAlign val="superscript"/>
        <sz val="11"/>
        <color theme="1"/>
        <rFont val="Arial"/>
        <family val="2"/>
      </rPr>
      <t>-/-</t>
    </r>
    <r>
      <rPr>
        <b/>
        <sz val="11"/>
        <color theme="1"/>
        <rFont val="Arial"/>
        <family val="2"/>
      </rPr>
      <t xml:space="preserve"> Ms. 13</t>
    </r>
    <r>
      <rPr>
        <sz val="11"/>
        <color theme="1"/>
        <rFont val="Calibri"/>
        <family val="2"/>
        <scheme val="minor"/>
      </rPr>
      <t/>
    </r>
  </si>
  <si>
    <t>#</t>
  </si>
  <si>
    <t>##</t>
  </si>
  <si>
    <t>#: Detected Activity &lt; Limit of Quantification</t>
  </si>
  <si>
    <t>##: Detected Activity &lt; Limit of Detection</t>
  </si>
  <si>
    <t>normalized Activity [U/mg]</t>
  </si>
  <si>
    <t>Fig. 4c</t>
  </si>
  <si>
    <t>Disease Activity Index (DAI) score over the time of the experiment.</t>
  </si>
  <si>
    <t>Stool</t>
  </si>
  <si>
    <t xml:space="preserve">Blood </t>
  </si>
  <si>
    <t>Sum</t>
  </si>
  <si>
    <t>No Feces</t>
  </si>
  <si>
    <t>Sacrificed on Day 6</t>
  </si>
  <si>
    <t>StDev</t>
  </si>
  <si>
    <t>Mean WT</t>
  </si>
  <si>
    <t>StDev WT</t>
  </si>
  <si>
    <r>
      <t>Mean</t>
    </r>
    <r>
      <rPr>
        <b/>
        <i/>
        <sz val="11"/>
        <color theme="1"/>
        <rFont val="Arial"/>
        <family val="2"/>
      </rPr>
      <t xml:space="preserve"> Tgm3</t>
    </r>
    <r>
      <rPr>
        <b/>
        <vertAlign val="superscript"/>
        <sz val="11"/>
        <color theme="1"/>
        <rFont val="Arial"/>
        <family val="2"/>
      </rPr>
      <t>-/-</t>
    </r>
  </si>
  <si>
    <r>
      <t>StDev</t>
    </r>
    <r>
      <rPr>
        <b/>
        <i/>
        <sz val="11"/>
        <color theme="1"/>
        <rFont val="Arial"/>
        <family val="2"/>
      </rPr>
      <t xml:space="preserve"> Tgm3</t>
    </r>
    <r>
      <rPr>
        <b/>
        <vertAlign val="superscript"/>
        <sz val="11"/>
        <color theme="1"/>
        <rFont val="Arial"/>
        <family val="2"/>
      </rPr>
      <t>-/-</t>
    </r>
  </si>
  <si>
    <r>
      <rPr>
        <b/>
        <i/>
        <sz val="11"/>
        <color theme="1"/>
        <rFont val="Arial"/>
        <family val="2"/>
      </rPr>
      <t>Tgm</t>
    </r>
    <r>
      <rPr>
        <b/>
        <sz val="11"/>
        <color theme="1"/>
        <rFont val="Arial"/>
        <family val="2"/>
      </rPr>
      <t>3</t>
    </r>
    <r>
      <rPr>
        <b/>
        <vertAlign val="superscript"/>
        <sz val="11"/>
        <color theme="1"/>
        <rFont val="Arial"/>
        <family val="2"/>
      </rPr>
      <t>-/-</t>
    </r>
    <r>
      <rPr>
        <b/>
        <sz val="11"/>
        <color theme="1"/>
        <rFont val="Arial"/>
        <family val="2"/>
      </rPr>
      <t xml:space="preserve"> Ms.7</t>
    </r>
    <r>
      <rPr>
        <sz val="11"/>
        <color theme="1"/>
        <rFont val="Calibri"/>
        <family val="2"/>
        <scheme val="minor"/>
      </rPr>
      <t/>
    </r>
  </si>
  <si>
    <r>
      <rPr>
        <b/>
        <i/>
        <sz val="11"/>
        <color theme="1"/>
        <rFont val="Arial"/>
        <family val="2"/>
      </rPr>
      <t>Tgm</t>
    </r>
    <r>
      <rPr>
        <b/>
        <sz val="11"/>
        <color theme="1"/>
        <rFont val="Arial"/>
        <family val="2"/>
      </rPr>
      <t>3</t>
    </r>
    <r>
      <rPr>
        <b/>
        <vertAlign val="superscript"/>
        <sz val="11"/>
        <color theme="1"/>
        <rFont val="Arial"/>
        <family val="2"/>
      </rPr>
      <t>-/-</t>
    </r>
    <r>
      <rPr>
        <b/>
        <sz val="11"/>
        <color theme="1"/>
        <rFont val="Arial"/>
        <family val="2"/>
      </rPr>
      <t xml:space="preserve"> Ms.8</t>
    </r>
    <r>
      <rPr>
        <sz val="11"/>
        <color theme="1"/>
        <rFont val="Calibri"/>
        <family val="2"/>
        <scheme val="minor"/>
      </rPr>
      <t/>
    </r>
  </si>
  <si>
    <r>
      <rPr>
        <b/>
        <i/>
        <sz val="11"/>
        <color theme="1"/>
        <rFont val="Arial"/>
        <family val="2"/>
      </rPr>
      <t>Tgm</t>
    </r>
    <r>
      <rPr>
        <b/>
        <sz val="11"/>
        <color theme="1"/>
        <rFont val="Arial"/>
        <family val="2"/>
      </rPr>
      <t>3</t>
    </r>
    <r>
      <rPr>
        <b/>
        <vertAlign val="superscript"/>
        <sz val="11"/>
        <color theme="1"/>
        <rFont val="Arial"/>
        <family val="2"/>
      </rPr>
      <t>-/-</t>
    </r>
    <r>
      <rPr>
        <b/>
        <sz val="11"/>
        <color theme="1"/>
        <rFont val="Arial"/>
        <family val="2"/>
      </rPr>
      <t xml:space="preserve"> Ms.9</t>
    </r>
    <r>
      <rPr>
        <sz val="11"/>
        <color theme="1"/>
        <rFont val="Calibri"/>
        <family val="2"/>
        <scheme val="minor"/>
      </rPr>
      <t/>
    </r>
  </si>
  <si>
    <r>
      <rPr>
        <b/>
        <i/>
        <sz val="11"/>
        <color theme="1"/>
        <rFont val="Arial"/>
        <family val="2"/>
      </rPr>
      <t>Tgm</t>
    </r>
    <r>
      <rPr>
        <b/>
        <sz val="11"/>
        <color theme="1"/>
        <rFont val="Arial"/>
        <family val="2"/>
      </rPr>
      <t>3</t>
    </r>
    <r>
      <rPr>
        <b/>
        <vertAlign val="superscript"/>
        <sz val="11"/>
        <color theme="1"/>
        <rFont val="Arial"/>
        <family val="2"/>
      </rPr>
      <t>-/-</t>
    </r>
    <r>
      <rPr>
        <b/>
        <sz val="11"/>
        <color theme="1"/>
        <rFont val="Arial"/>
        <family val="2"/>
      </rPr>
      <t xml:space="preserve"> Ms.10</t>
    </r>
    <r>
      <rPr>
        <sz val="11"/>
        <color theme="1"/>
        <rFont val="Calibri"/>
        <family val="2"/>
        <scheme val="minor"/>
      </rPr>
      <t/>
    </r>
  </si>
  <si>
    <t>Median</t>
  </si>
  <si>
    <t>Weight loss</t>
  </si>
  <si>
    <t>Blood</t>
  </si>
  <si>
    <t>none</t>
  </si>
  <si>
    <t>normal</t>
  </si>
  <si>
    <t>Normal</t>
  </si>
  <si>
    <t>loose</t>
  </si>
  <si>
    <t>3.3-6.6 %</t>
  </si>
  <si>
    <t>Diarrhea</t>
  </si>
  <si>
    <t>Bleeding</t>
  </si>
  <si>
    <r>
      <rPr>
        <b/>
        <i/>
        <sz val="11"/>
        <color theme="1"/>
        <rFont val="Arial"/>
        <family val="2"/>
      </rPr>
      <t>Tgm</t>
    </r>
    <r>
      <rPr>
        <b/>
        <sz val="11"/>
        <color theme="1"/>
        <rFont val="Arial"/>
        <family val="2"/>
      </rPr>
      <t>3</t>
    </r>
    <r>
      <rPr>
        <b/>
        <vertAlign val="superscript"/>
        <sz val="11"/>
        <color theme="1"/>
        <rFont val="Arial"/>
        <family val="2"/>
      </rPr>
      <t>-/-</t>
    </r>
    <r>
      <rPr>
        <b/>
        <sz val="11"/>
        <color theme="1"/>
        <rFont val="Arial"/>
        <family val="2"/>
      </rPr>
      <t xml:space="preserve"> Ms.2</t>
    </r>
    <r>
      <rPr>
        <sz val="11"/>
        <color theme="1"/>
        <rFont val="Calibri"/>
        <family val="2"/>
        <scheme val="minor"/>
      </rPr>
      <t/>
    </r>
  </si>
  <si>
    <r>
      <rPr>
        <b/>
        <i/>
        <sz val="11"/>
        <color theme="1"/>
        <rFont val="Arial"/>
        <family val="2"/>
      </rPr>
      <t>Tgm</t>
    </r>
    <r>
      <rPr>
        <b/>
        <sz val="11"/>
        <color theme="1"/>
        <rFont val="Arial"/>
        <family val="2"/>
      </rPr>
      <t>3</t>
    </r>
    <r>
      <rPr>
        <b/>
        <vertAlign val="superscript"/>
        <sz val="11"/>
        <color theme="1"/>
        <rFont val="Arial"/>
        <family val="2"/>
      </rPr>
      <t>-/-</t>
    </r>
    <r>
      <rPr>
        <b/>
        <sz val="11"/>
        <color theme="1"/>
        <rFont val="Arial"/>
        <family val="2"/>
      </rPr>
      <t xml:space="preserve"> Ms.3</t>
    </r>
    <r>
      <rPr>
        <sz val="11"/>
        <color theme="1"/>
        <rFont val="Calibri"/>
        <family val="2"/>
        <scheme val="minor"/>
      </rPr>
      <t/>
    </r>
  </si>
  <si>
    <r>
      <rPr>
        <b/>
        <i/>
        <sz val="11"/>
        <color theme="1"/>
        <rFont val="Arial"/>
        <family val="2"/>
      </rPr>
      <t>Tgm</t>
    </r>
    <r>
      <rPr>
        <b/>
        <sz val="11"/>
        <color theme="1"/>
        <rFont val="Arial"/>
        <family val="2"/>
      </rPr>
      <t>3</t>
    </r>
    <r>
      <rPr>
        <b/>
        <vertAlign val="superscript"/>
        <sz val="11"/>
        <color theme="1"/>
        <rFont val="Arial"/>
        <family val="2"/>
      </rPr>
      <t>-/-</t>
    </r>
    <r>
      <rPr>
        <b/>
        <sz val="11"/>
        <color theme="1"/>
        <rFont val="Arial"/>
        <family val="2"/>
      </rPr>
      <t xml:space="preserve"> Ms.4</t>
    </r>
    <r>
      <rPr>
        <sz val="11"/>
        <color theme="1"/>
        <rFont val="Calibri"/>
        <family val="2"/>
        <scheme val="minor"/>
      </rPr>
      <t/>
    </r>
  </si>
  <si>
    <r>
      <rPr>
        <b/>
        <i/>
        <sz val="11"/>
        <color theme="1"/>
        <rFont val="Arial"/>
        <family val="2"/>
      </rPr>
      <t>Tgm</t>
    </r>
    <r>
      <rPr>
        <b/>
        <sz val="11"/>
        <color theme="1"/>
        <rFont val="Arial"/>
        <family val="2"/>
      </rPr>
      <t>3</t>
    </r>
    <r>
      <rPr>
        <b/>
        <vertAlign val="superscript"/>
        <sz val="11"/>
        <color theme="1"/>
        <rFont val="Arial"/>
        <family val="2"/>
      </rPr>
      <t>-/-</t>
    </r>
    <r>
      <rPr>
        <b/>
        <sz val="11"/>
        <color theme="1"/>
        <rFont val="Arial"/>
        <family val="2"/>
      </rPr>
      <t xml:space="preserve"> Ms.5</t>
    </r>
    <r>
      <rPr>
        <sz val="11"/>
        <color theme="1"/>
        <rFont val="Calibri"/>
        <family val="2"/>
        <scheme val="minor"/>
      </rPr>
      <t/>
    </r>
  </si>
  <si>
    <r>
      <rPr>
        <b/>
        <i/>
        <sz val="11"/>
        <color theme="1"/>
        <rFont val="Arial"/>
        <family val="2"/>
      </rPr>
      <t>Tgm</t>
    </r>
    <r>
      <rPr>
        <b/>
        <sz val="11"/>
        <color theme="1"/>
        <rFont val="Arial"/>
        <family val="2"/>
      </rPr>
      <t>3</t>
    </r>
    <r>
      <rPr>
        <b/>
        <vertAlign val="superscript"/>
        <sz val="11"/>
        <color theme="1"/>
        <rFont val="Arial"/>
        <family val="2"/>
      </rPr>
      <t>-/-</t>
    </r>
    <r>
      <rPr>
        <b/>
        <sz val="11"/>
        <color theme="1"/>
        <rFont val="Arial"/>
        <family val="2"/>
      </rPr>
      <t xml:space="preserve"> Ms.7</t>
    </r>
    <r>
      <rPr>
        <sz val="11"/>
        <color theme="1"/>
        <rFont val="Calibri"/>
        <family val="2"/>
        <scheme val="minor"/>
      </rPr>
      <t/>
    </r>
  </si>
  <si>
    <r>
      <rPr>
        <b/>
        <i/>
        <sz val="11"/>
        <color theme="1"/>
        <rFont val="Arial"/>
        <family val="2"/>
      </rPr>
      <t>Tgm</t>
    </r>
    <r>
      <rPr>
        <b/>
        <sz val="11"/>
        <color theme="1"/>
        <rFont val="Arial"/>
        <family val="2"/>
      </rPr>
      <t>3</t>
    </r>
    <r>
      <rPr>
        <b/>
        <vertAlign val="superscript"/>
        <sz val="11"/>
        <color theme="1"/>
        <rFont val="Arial"/>
        <family val="2"/>
      </rPr>
      <t>-/-</t>
    </r>
    <r>
      <rPr>
        <b/>
        <sz val="11"/>
        <color theme="1"/>
        <rFont val="Arial"/>
        <family val="2"/>
      </rPr>
      <t xml:space="preserve"> Ms.8</t>
    </r>
    <r>
      <rPr>
        <sz val="11"/>
        <color theme="1"/>
        <rFont val="Calibri"/>
        <family val="2"/>
        <scheme val="minor"/>
      </rPr>
      <t/>
    </r>
  </si>
  <si>
    <r>
      <rPr>
        <b/>
        <i/>
        <sz val="11"/>
        <color theme="1"/>
        <rFont val="Arial"/>
        <family val="2"/>
      </rPr>
      <t>Tgm</t>
    </r>
    <r>
      <rPr>
        <b/>
        <sz val="11"/>
        <color theme="1"/>
        <rFont val="Arial"/>
        <family val="2"/>
      </rPr>
      <t>3</t>
    </r>
    <r>
      <rPr>
        <b/>
        <vertAlign val="superscript"/>
        <sz val="11"/>
        <color theme="1"/>
        <rFont val="Arial"/>
        <family val="2"/>
      </rPr>
      <t>-/-</t>
    </r>
    <r>
      <rPr>
        <b/>
        <sz val="11"/>
        <color theme="1"/>
        <rFont val="Arial"/>
        <family val="2"/>
      </rPr>
      <t xml:space="preserve"> Ms.9</t>
    </r>
    <r>
      <rPr>
        <sz val="11"/>
        <color theme="1"/>
        <rFont val="Calibri"/>
        <family val="2"/>
        <scheme val="minor"/>
      </rPr>
      <t/>
    </r>
  </si>
  <si>
    <r>
      <rPr>
        <b/>
        <i/>
        <sz val="11"/>
        <color theme="1"/>
        <rFont val="Arial"/>
        <family val="2"/>
      </rPr>
      <t>Tgm</t>
    </r>
    <r>
      <rPr>
        <b/>
        <sz val="11"/>
        <color theme="1"/>
        <rFont val="Arial"/>
        <family val="2"/>
      </rPr>
      <t>3</t>
    </r>
    <r>
      <rPr>
        <b/>
        <vertAlign val="superscript"/>
        <sz val="11"/>
        <color theme="1"/>
        <rFont val="Arial"/>
        <family val="2"/>
      </rPr>
      <t>-/-</t>
    </r>
    <r>
      <rPr>
        <b/>
        <sz val="11"/>
        <color theme="1"/>
        <rFont val="Arial"/>
        <family val="2"/>
      </rPr>
      <t xml:space="preserve"> Ms.10</t>
    </r>
    <r>
      <rPr>
        <sz val="11"/>
        <color theme="1"/>
        <rFont val="Calibri"/>
        <family val="2"/>
        <scheme val="minor"/>
      </rPr>
      <t/>
    </r>
  </si>
  <si>
    <t>Ratio WT [%]</t>
  </si>
  <si>
    <r>
      <t>Ratio</t>
    </r>
    <r>
      <rPr>
        <b/>
        <i/>
        <sz val="11"/>
        <color theme="1"/>
        <rFont val="Arial"/>
        <family val="2"/>
      </rPr>
      <t xml:space="preserve"> Tgm3</t>
    </r>
    <r>
      <rPr>
        <b/>
        <vertAlign val="superscript"/>
        <sz val="11"/>
        <color theme="1"/>
        <rFont val="Arial"/>
        <family val="2"/>
      </rPr>
      <t>-/-</t>
    </r>
    <r>
      <rPr>
        <b/>
        <sz val="11"/>
        <color theme="1"/>
        <rFont val="Arial"/>
        <family val="2"/>
      </rPr>
      <t xml:space="preserve"> [%]</t>
    </r>
  </si>
  <si>
    <t>Sacrificied on Day 6</t>
  </si>
  <si>
    <t>1.0-3.3 %</t>
  </si>
  <si>
    <t>6.6-10.0 %</t>
  </si>
  <si>
    <t>&gt;10.0 %</t>
  </si>
  <si>
    <t>Tgm3-/- Ms.6</t>
  </si>
  <si>
    <t>Tgm3-/- Ms.7</t>
  </si>
  <si>
    <t>Tgm3-/- Ms.8</t>
  </si>
  <si>
    <t>Tgm3-/- Ms.9</t>
  </si>
  <si>
    <t>Tgm3-/- Ms.10</t>
  </si>
  <si>
    <t>Scoring system for the Disease Activity Index (DAI)</t>
  </si>
  <si>
    <t>Normalized body weight [cm/g]</t>
  </si>
  <si>
    <t>Individual Percentage</t>
  </si>
  <si>
    <t>n.a.</t>
  </si>
  <si>
    <t>positive</t>
  </si>
  <si>
    <t>Hemocult-positivee</t>
  </si>
  <si>
    <t>negative</t>
  </si>
  <si>
    <t>Weight</t>
  </si>
  <si>
    <t>16S rDNA content (ng/10 ng template DNA)</t>
  </si>
  <si>
    <t>Std. Dev.</t>
  </si>
  <si>
    <t>Mouse</t>
  </si>
  <si>
    <r>
      <t xml:space="preserve">mRNAseq expression data for colonic transglutaminase family members in the goblet cell and non-goblect cell populations from MUC2 reporter mouse strain. Data were extracted from the study by Nystrom </t>
    </r>
    <r>
      <rPr>
        <b/>
        <i/>
        <sz val="12"/>
        <rFont val="Arial"/>
        <family val="2"/>
      </rPr>
      <t>et al.</t>
    </r>
    <r>
      <rPr>
        <b/>
        <sz val="12"/>
        <rFont val="Arial"/>
        <family val="2"/>
      </rPr>
      <t xml:space="preserve"> Science 2021.</t>
    </r>
  </si>
  <si>
    <r>
      <t xml:space="preserve">Label-free relative mass spectrometric quantification of TGM2 and TGM3 in colonic goblet cell and non-goblet cell populations from MUC2 reporter mouse strain. Data were extracted from the study by Nystrom </t>
    </r>
    <r>
      <rPr>
        <b/>
        <i/>
        <sz val="12"/>
        <rFont val="Arial"/>
        <family val="2"/>
      </rPr>
      <t>et al</t>
    </r>
    <r>
      <rPr>
        <b/>
        <sz val="12"/>
        <rFont val="Arial"/>
        <family val="2"/>
      </rPr>
      <t>. Science 2021.</t>
    </r>
  </si>
  <si>
    <t>Quantitative analysis of TGM activity in colonic mucus in the absence of calcium.</t>
  </si>
  <si>
    <t>Normalized Turbidity</t>
  </si>
  <si>
    <t>% Mean WT</t>
  </si>
  <si>
    <r>
      <t>% Mean</t>
    </r>
    <r>
      <rPr>
        <b/>
        <i/>
        <sz val="11"/>
        <color theme="1"/>
        <rFont val="Arial"/>
        <family val="2"/>
      </rPr>
      <t xml:space="preserve"> Tgm3</t>
    </r>
    <r>
      <rPr>
        <b/>
        <vertAlign val="superscript"/>
        <sz val="11"/>
        <color theme="1"/>
        <rFont val="Arial"/>
        <family val="2"/>
      </rPr>
      <t>-/-</t>
    </r>
  </si>
  <si>
    <r>
      <t>%StDev</t>
    </r>
    <r>
      <rPr>
        <b/>
        <i/>
        <sz val="11"/>
        <color theme="1"/>
        <rFont val="Arial"/>
        <family val="2"/>
      </rPr>
      <t xml:space="preserve"> Tgm3</t>
    </r>
    <r>
      <rPr>
        <b/>
        <vertAlign val="superscript"/>
        <sz val="11"/>
        <color theme="1"/>
        <rFont val="Arial"/>
        <family val="2"/>
      </rPr>
      <t>-/-</t>
    </r>
  </si>
  <si>
    <t>%StDev WT</t>
  </si>
  <si>
    <r>
      <t xml:space="preserve">Sequence coverage of WT and </t>
    </r>
    <r>
      <rPr>
        <b/>
        <i/>
        <sz val="14"/>
        <color theme="1"/>
        <rFont val="Arial"/>
        <family val="2"/>
      </rPr>
      <t>Tgm3</t>
    </r>
    <r>
      <rPr>
        <b/>
        <vertAlign val="superscript"/>
        <sz val="18"/>
        <color theme="1"/>
        <rFont val="Arial"/>
        <family val="2"/>
      </rPr>
      <t>-/-</t>
    </r>
    <r>
      <rPr>
        <b/>
        <sz val="14"/>
        <color theme="1"/>
        <rFont val="Arial"/>
        <family val="2"/>
      </rPr>
      <t xml:space="preserve"> monomer.</t>
    </r>
  </si>
  <si>
    <t>Fig. 3h Representative flourescent-bead positions in relation to the tissue surface of  Pronase-treated colon explants from WT animals over time.</t>
  </si>
  <si>
    <r>
      <t xml:space="preserve">Fig. 3i Representative flourescent-bead positions in relation to the tissue surface of  Pronase-treated colon explants from </t>
    </r>
    <r>
      <rPr>
        <b/>
        <i/>
        <sz val="14"/>
        <rFont val="Arial"/>
        <family val="2"/>
      </rPr>
      <t>Tgm3</t>
    </r>
    <r>
      <rPr>
        <b/>
        <i/>
        <vertAlign val="superscript"/>
        <sz val="14"/>
        <rFont val="Arial"/>
        <family val="2"/>
      </rPr>
      <t>-/-</t>
    </r>
    <r>
      <rPr>
        <b/>
        <sz val="14"/>
        <rFont val="Arial"/>
        <family val="2"/>
      </rPr>
      <t xml:space="preserve"> animals over time.</t>
    </r>
  </si>
  <si>
    <r>
      <t xml:space="preserve">Mean </t>
    </r>
    <r>
      <rPr>
        <b/>
        <i/>
        <sz val="11"/>
        <color theme="1"/>
        <rFont val="Arial"/>
        <family val="2"/>
      </rPr>
      <t>Tgm3</t>
    </r>
    <r>
      <rPr>
        <b/>
        <vertAlign val="superscript"/>
        <sz val="11"/>
        <color theme="1"/>
        <rFont val="Arial"/>
        <family val="2"/>
      </rPr>
      <t>-/-</t>
    </r>
  </si>
  <si>
    <t>Multiple unpaired t-Tests</t>
  </si>
  <si>
    <t>0.218</t>
  </si>
  <si>
    <t>&gt;0.999</t>
  </si>
  <si>
    <t>n.s.</t>
  </si>
  <si>
    <t>*</t>
  </si>
  <si>
    <t>Alpha</t>
  </si>
  <si>
    <t>Wilcoxon test</t>
  </si>
  <si>
    <t>0.0137</t>
  </si>
  <si>
    <t xml:space="preserve">Sum of positive, </t>
  </si>
  <si>
    <t>4, -51</t>
  </si>
  <si>
    <t>negative ranks</t>
  </si>
  <si>
    <t>n. a.</t>
  </si>
  <si>
    <r>
      <t xml:space="preserve">Normalized colon length of WT and </t>
    </r>
    <r>
      <rPr>
        <b/>
        <i/>
        <sz val="12"/>
        <color theme="1"/>
        <rFont val="Arial"/>
        <family val="2"/>
      </rPr>
      <t>Tgm3</t>
    </r>
    <r>
      <rPr>
        <b/>
        <vertAlign val="superscript"/>
        <sz val="12"/>
        <color theme="1"/>
        <rFont val="Arial"/>
        <family val="2"/>
      </rPr>
      <t xml:space="preserve">-/- </t>
    </r>
    <r>
      <rPr>
        <b/>
        <sz val="12"/>
        <color theme="1"/>
        <rFont val="Arial"/>
        <family val="2"/>
      </rPr>
      <t>animals after DSS-treatment.</t>
    </r>
  </si>
  <si>
    <t>Welch´s t test</t>
  </si>
  <si>
    <t>0.1214</t>
  </si>
  <si>
    <t>no</t>
  </si>
  <si>
    <t>0.0738</t>
  </si>
  <si>
    <r>
      <t xml:space="preserve">Hydrophobicity analysis of MUC2 from WT and </t>
    </r>
    <r>
      <rPr>
        <b/>
        <i/>
        <sz val="14"/>
        <rFont val="Arial"/>
        <family val="2"/>
      </rPr>
      <t>Tgm3</t>
    </r>
    <r>
      <rPr>
        <b/>
        <vertAlign val="superscript"/>
        <sz val="14"/>
        <rFont val="Arial"/>
        <family val="2"/>
      </rPr>
      <t>-/-</t>
    </r>
    <r>
      <rPr>
        <b/>
        <sz val="14"/>
        <rFont val="Arial"/>
        <family val="2"/>
      </rPr>
      <t xml:space="preserve"> animals. The mean fluoresence of each individual mouse mucus sample from three technical replicates after substraction of the respective buffer control is shown.  This was then used to calculate the respective group mean.</t>
    </r>
  </si>
  <si>
    <t>Before Abx-treatment</t>
  </si>
  <si>
    <t>After Abx treatment</t>
  </si>
  <si>
    <t>&lt;0,0001</t>
  </si>
  <si>
    <t>Pairwise t test</t>
  </si>
  <si>
    <t>Normalized Turbidity [%]</t>
  </si>
  <si>
    <t>Supplementary Fig. S3a</t>
  </si>
  <si>
    <r>
      <rPr>
        <b/>
        <i/>
        <sz val="12"/>
        <color theme="1"/>
        <rFont val="Arial"/>
        <family val="2"/>
      </rPr>
      <t>Tgm</t>
    </r>
    <r>
      <rPr>
        <b/>
        <sz val="12"/>
        <color theme="1"/>
        <rFont val="Arial"/>
        <family val="2"/>
      </rPr>
      <t>3</t>
    </r>
    <r>
      <rPr>
        <b/>
        <vertAlign val="superscript"/>
        <sz val="12"/>
        <color theme="1"/>
        <rFont val="Arial"/>
        <family val="2"/>
      </rPr>
      <t>-/-</t>
    </r>
    <r>
      <rPr>
        <b/>
        <sz val="12"/>
        <color theme="1"/>
        <rFont val="Arial"/>
        <family val="2"/>
      </rPr>
      <t xml:space="preserve"> Ms. 1</t>
    </r>
  </si>
  <si>
    <r>
      <rPr>
        <b/>
        <i/>
        <sz val="12"/>
        <color theme="1"/>
        <rFont val="Arial"/>
        <family val="2"/>
      </rPr>
      <t>Tgm</t>
    </r>
    <r>
      <rPr>
        <b/>
        <sz val="12"/>
        <color theme="1"/>
        <rFont val="Arial"/>
        <family val="2"/>
      </rPr>
      <t>3</t>
    </r>
    <r>
      <rPr>
        <b/>
        <vertAlign val="superscript"/>
        <sz val="12"/>
        <color theme="1"/>
        <rFont val="Arial"/>
        <family val="2"/>
      </rPr>
      <t>-/-</t>
    </r>
    <r>
      <rPr>
        <b/>
        <sz val="12"/>
        <color theme="1"/>
        <rFont val="Arial"/>
        <family val="2"/>
      </rPr>
      <t xml:space="preserve"> Ms. 2</t>
    </r>
    <r>
      <rPr>
        <sz val="11"/>
        <color theme="1"/>
        <rFont val="Calibri"/>
        <family val="2"/>
        <scheme val="minor"/>
      </rPr>
      <t/>
    </r>
  </si>
  <si>
    <r>
      <rPr>
        <b/>
        <i/>
        <sz val="12"/>
        <color theme="1"/>
        <rFont val="Arial"/>
        <family val="2"/>
      </rPr>
      <t>Tgm</t>
    </r>
    <r>
      <rPr>
        <b/>
        <sz val="12"/>
        <color theme="1"/>
        <rFont val="Arial"/>
        <family val="2"/>
      </rPr>
      <t>3</t>
    </r>
    <r>
      <rPr>
        <b/>
        <vertAlign val="superscript"/>
        <sz val="12"/>
        <color theme="1"/>
        <rFont val="Arial"/>
        <family val="2"/>
      </rPr>
      <t>-/-</t>
    </r>
    <r>
      <rPr>
        <b/>
        <sz val="12"/>
        <color theme="1"/>
        <rFont val="Arial"/>
        <family val="2"/>
      </rPr>
      <t xml:space="preserve"> Ms. 3</t>
    </r>
    <r>
      <rPr>
        <sz val="11"/>
        <color theme="1"/>
        <rFont val="Calibri"/>
        <family val="2"/>
        <scheme val="minor"/>
      </rPr>
      <t/>
    </r>
  </si>
  <si>
    <r>
      <rPr>
        <b/>
        <i/>
        <sz val="12"/>
        <color theme="1"/>
        <rFont val="Arial"/>
        <family val="2"/>
      </rPr>
      <t>Tgm</t>
    </r>
    <r>
      <rPr>
        <b/>
        <sz val="12"/>
        <color theme="1"/>
        <rFont val="Arial"/>
        <family val="2"/>
      </rPr>
      <t>3</t>
    </r>
    <r>
      <rPr>
        <b/>
        <vertAlign val="superscript"/>
        <sz val="12"/>
        <color theme="1"/>
        <rFont val="Arial"/>
        <family val="2"/>
      </rPr>
      <t>-/-</t>
    </r>
    <r>
      <rPr>
        <b/>
        <sz val="12"/>
        <color theme="1"/>
        <rFont val="Arial"/>
        <family val="2"/>
      </rPr>
      <t xml:space="preserve"> Ms. 4</t>
    </r>
    <r>
      <rPr>
        <sz val="11"/>
        <color theme="1"/>
        <rFont val="Calibri"/>
        <family val="2"/>
        <scheme val="minor"/>
      </rPr>
      <t/>
    </r>
  </si>
  <si>
    <t>Non-cropped version of Supplementary Figure S1b.</t>
  </si>
  <si>
    <t>Supplementary Fig. S1b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</si>
</sst>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 &quot;kr&quot;"/>
    <numFmt numFmtId="167" formatCode="0.0000"/>
  </numFmts>
  <fonts count="27" x14ac:knownFonts="1">
    <font>
      <sz val="11"/>
      <color theme="1"/>
      <name val="Calibri"/>
      <family val="2"/>
      <scheme val="minor"/>
    </font>
    <font>
      <sz val="12"/>
      <color theme="1"/>
      <name val="Arial"/>
      <family val="2"/>
    </font>
    <font>
      <b/>
      <sz val="14"/>
      <color theme="1"/>
      <name val="Arial"/>
      <family val="2"/>
    </font>
    <font>
      <sz val="12"/>
      <name val="Arial"/>
      <family val="2"/>
    </font>
    <font>
      <sz val="11"/>
      <name val="Calibri"/>
      <family val="2"/>
      <scheme val="minor"/>
    </font>
    <font>
      <i/>
      <sz val="12"/>
      <color theme="1"/>
      <name val="Arial"/>
      <family val="2"/>
    </font>
    <font>
      <sz val="11"/>
      <name val="Arial"/>
      <family val="2"/>
    </font>
    <font>
      <b/>
      <sz val="11"/>
      <color theme="1"/>
      <name val="Calibri"/>
      <family val="2"/>
      <scheme val="minor"/>
    </font>
    <font>
      <sz val="11"/>
      <color theme="1"/>
      <name val="Arial"/>
      <family val="2"/>
    </font>
    <font>
      <b/>
      <sz val="11"/>
      <color theme="1"/>
      <name val="Arial"/>
      <family val="2"/>
    </font>
    <font>
      <b/>
      <vertAlign val="superscript"/>
      <sz val="11"/>
      <color theme="1"/>
      <name val="Arial"/>
      <family val="2"/>
    </font>
    <font>
      <b/>
      <i/>
      <sz val="11"/>
      <color theme="1"/>
      <name val="Arial"/>
      <family val="2"/>
    </font>
    <font>
      <b/>
      <sz val="12"/>
      <color theme="1"/>
      <name val="Arial"/>
      <family val="2"/>
    </font>
    <font>
      <sz val="10"/>
      <name val="Arial"/>
      <family val="2"/>
    </font>
    <font>
      <b/>
      <sz val="10"/>
      <name val="Arial"/>
      <family val="2"/>
    </font>
    <font>
      <sz val="12"/>
      <color theme="1"/>
      <name val="Calibri"/>
      <family val="2"/>
      <scheme val="minor"/>
    </font>
    <font>
      <b/>
      <i/>
      <sz val="12"/>
      <color theme="1"/>
      <name val="Arial"/>
      <family val="2"/>
    </font>
    <font>
      <b/>
      <vertAlign val="superscript"/>
      <sz val="12"/>
      <color theme="1"/>
      <name val="Arial"/>
      <family val="2"/>
    </font>
    <font>
      <b/>
      <sz val="12"/>
      <name val="Arial"/>
      <family val="2"/>
    </font>
    <font>
      <b/>
      <sz val="14"/>
      <name val="Arial"/>
      <family val="2"/>
    </font>
    <font>
      <b/>
      <i/>
      <sz val="12"/>
      <name val="Arial"/>
      <family val="2"/>
    </font>
    <font>
      <b/>
      <i/>
      <sz val="14"/>
      <color theme="1"/>
      <name val="Arial"/>
      <family val="2"/>
    </font>
    <font>
      <b/>
      <vertAlign val="superscript"/>
      <sz val="18"/>
      <color theme="1"/>
      <name val="Arial"/>
      <family val="2"/>
    </font>
    <font>
      <b/>
      <i/>
      <sz val="14"/>
      <name val="Arial"/>
      <family val="2"/>
    </font>
    <font>
      <b/>
      <i/>
      <vertAlign val="superscript"/>
      <sz val="14"/>
      <name val="Arial"/>
      <family val="2"/>
    </font>
    <font>
      <b/>
      <sz val="11"/>
      <name val="Calibri"/>
      <family val="2"/>
      <scheme val="minor"/>
    </font>
    <font>
      <b/>
      <vertAlign val="superscript"/>
      <sz val="14"/>
      <name val="Arial"/>
      <family val="2"/>
    </font>
  </fonts>
  <fills count="6">
    <fill>
      <patternFill patternType="none"/>
    </fill>
    <fill>
      <patternFill patternType="gray125"/>
    </fill>
    <fill>
      <patternFill patternType="solid">
        <fgColor theme="9" tint="0.39997558519241921"/>
        <bgColor indexed="64"/>
      </patternFill>
    </fill>
    <fill>
      <patternFill patternType="solid">
        <fgColor rgb="FFFFC000"/>
        <bgColor indexed="64"/>
      </patternFill>
    </fill>
    <fill>
      <patternFill patternType="solid">
        <fgColor rgb="FFFF0000"/>
        <bgColor indexed="64"/>
      </patternFill>
    </fill>
    <fill>
      <patternFill patternType="solid">
        <fgColor theme="4"/>
        <bgColor indexed="64"/>
      </patternFill>
    </fill>
  </fills>
  <borders count="17">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ck">
        <color auto="1"/>
      </bottom>
      <diagonal/>
    </border>
    <border>
      <left/>
      <right style="thick">
        <color auto="1"/>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212">
    <xf numFmtId="0" fontId="0" fillId="0" borderId="0" xfId="0"/>
    <xf numFmtId="0" fontId="1" fillId="0" borderId="0" xfId="0" applyFont="1"/>
    <xf numFmtId="0" fontId="2" fillId="0" borderId="0" xfId="0" applyFont="1"/>
    <xf numFmtId="0" fontId="3" fillId="2" borderId="0" xfId="0" applyFont="1" applyFill="1"/>
    <xf numFmtId="0" fontId="4" fillId="2" borderId="0" xfId="0" applyFont="1" applyFill="1"/>
    <xf numFmtId="0" fontId="1" fillId="3" borderId="0" xfId="0" applyFont="1" applyFill="1"/>
    <xf numFmtId="0" fontId="0" fillId="3" borderId="0" xfId="0" applyFill="1"/>
    <xf numFmtId="0" fontId="0" fillId="3" borderId="0" xfId="0" applyFill="1" applyAlignment="1">
      <alignment horizontal="left"/>
    </xf>
    <xf numFmtId="0" fontId="1" fillId="2" borderId="0" xfId="0" applyFont="1" applyFill="1"/>
    <xf numFmtId="0" fontId="0" fillId="2" borderId="0" xfId="0" applyFill="1"/>
    <xf numFmtId="0" fontId="5" fillId="0" borderId="0" xfId="0" applyFont="1"/>
    <xf numFmtId="0" fontId="6" fillId="2" borderId="0" xfId="0" applyFont="1" applyFill="1"/>
    <xf numFmtId="0" fontId="6" fillId="3" borderId="0" xfId="0" applyFont="1" applyFill="1"/>
    <xf numFmtId="0" fontId="8" fillId="0" borderId="0" xfId="0" applyFont="1"/>
    <xf numFmtId="0" fontId="9" fillId="0" borderId="0" xfId="0" applyFont="1"/>
    <xf numFmtId="0" fontId="7" fillId="0" borderId="0" xfId="0" applyFont="1"/>
    <xf numFmtId="164" fontId="0" fillId="0" borderId="0" xfId="0" applyNumberFormat="1"/>
    <xf numFmtId="2" fontId="0" fillId="0" borderId="0" xfId="0" applyNumberFormat="1"/>
    <xf numFmtId="0" fontId="0" fillId="0" borderId="0" xfId="0"/>
    <xf numFmtId="0" fontId="12" fillId="0" borderId="0" xfId="0" applyFont="1"/>
    <xf numFmtId="0" fontId="0" fillId="0" borderId="1" xfId="0" applyBorder="1"/>
    <xf numFmtId="0" fontId="0" fillId="0" borderId="3" xfId="0" applyBorder="1"/>
    <xf numFmtId="0" fontId="0" fillId="0" borderId="5" xfId="0" applyBorder="1"/>
    <xf numFmtId="0" fontId="13" fillId="0" borderId="0" xfId="0" applyFont="1" applyAlignment="1">
      <alignment horizontal="center"/>
    </xf>
    <xf numFmtId="0" fontId="13" fillId="0" borderId="0" xfId="0" applyFont="1"/>
    <xf numFmtId="0" fontId="14" fillId="0" borderId="0" xfId="0" applyFont="1" applyAlignment="1">
      <alignment horizontal="center"/>
    </xf>
    <xf numFmtId="2" fontId="8" fillId="0" borderId="0" xfId="0" applyNumberFormat="1" applyFont="1"/>
    <xf numFmtId="0" fontId="9" fillId="0" borderId="1" xfId="0" applyFont="1" applyBorder="1"/>
    <xf numFmtId="0" fontId="0" fillId="0" borderId="2" xfId="0" applyBorder="1"/>
    <xf numFmtId="0" fontId="9" fillId="0" borderId="3" xfId="0" applyFont="1" applyBorder="1"/>
    <xf numFmtId="0" fontId="0" fillId="0" borderId="0" xfId="0" applyBorder="1"/>
    <xf numFmtId="0" fontId="0" fillId="0" borderId="4" xfId="0" applyBorder="1"/>
    <xf numFmtId="2" fontId="0" fillId="0" borderId="0" xfId="0" applyNumberFormat="1" applyBorder="1"/>
    <xf numFmtId="2" fontId="0" fillId="0" borderId="4" xfId="0" applyNumberFormat="1" applyBorder="1"/>
    <xf numFmtId="0" fontId="9" fillId="0" borderId="5" xfId="0" applyFont="1" applyBorder="1"/>
    <xf numFmtId="0" fontId="0" fillId="0" borderId="10" xfId="0" applyBorder="1"/>
    <xf numFmtId="2" fontId="0" fillId="0" borderId="10" xfId="0" applyNumberFormat="1" applyBorder="1"/>
    <xf numFmtId="2" fontId="0" fillId="0" borderId="6" xfId="0" applyNumberFormat="1" applyBorder="1"/>
    <xf numFmtId="0" fontId="15" fillId="0" borderId="0" xfId="0" applyFont="1"/>
    <xf numFmtId="2" fontId="1" fillId="0" borderId="0" xfId="0" applyNumberFormat="1" applyFont="1"/>
    <xf numFmtId="0" fontId="0" fillId="0" borderId="0" xfId="0"/>
    <xf numFmtId="0" fontId="9" fillId="0" borderId="9" xfId="0" applyFont="1" applyBorder="1"/>
    <xf numFmtId="0" fontId="12" fillId="0" borderId="0" xfId="0" applyFont="1" applyBorder="1" applyAlignment="1">
      <alignment horizontal="right"/>
    </xf>
    <xf numFmtId="0" fontId="9" fillId="0" borderId="0" xfId="0" applyFont="1" applyBorder="1"/>
    <xf numFmtId="0" fontId="8" fillId="0" borderId="0" xfId="0" applyFont="1" applyBorder="1"/>
    <xf numFmtId="2" fontId="8" fillId="0" borderId="0" xfId="0" applyNumberFormat="1" applyFont="1" applyBorder="1"/>
    <xf numFmtId="0" fontId="12" fillId="0" borderId="10" xfId="0" applyFont="1" applyBorder="1" applyAlignment="1">
      <alignment horizontal="right"/>
    </xf>
    <xf numFmtId="0" fontId="8" fillId="0" borderId="10" xfId="0" applyFont="1" applyBorder="1"/>
    <xf numFmtId="0" fontId="9" fillId="0" borderId="2" xfId="0" applyFont="1" applyBorder="1"/>
    <xf numFmtId="2" fontId="8" fillId="0" borderId="4" xfId="0" applyNumberFormat="1" applyFont="1" applyBorder="1"/>
    <xf numFmtId="2" fontId="8" fillId="0" borderId="6" xfId="0" applyNumberFormat="1" applyFont="1" applyBorder="1"/>
    <xf numFmtId="0" fontId="12" fillId="0" borderId="9" xfId="0" applyFont="1" applyBorder="1" applyAlignment="1">
      <alignment horizontal="right"/>
    </xf>
    <xf numFmtId="0" fontId="8" fillId="0" borderId="9" xfId="0" applyFont="1" applyBorder="1"/>
    <xf numFmtId="0" fontId="9" fillId="0" borderId="9" xfId="0" applyFont="1" applyBorder="1" applyAlignment="1">
      <alignment horizontal="center"/>
    </xf>
    <xf numFmtId="2" fontId="8" fillId="0" borderId="9" xfId="0" applyNumberFormat="1" applyFont="1" applyBorder="1" applyAlignment="1">
      <alignment horizontal="center"/>
    </xf>
    <xf numFmtId="2" fontId="8" fillId="0" borderId="2" xfId="0" applyNumberFormat="1" applyFont="1" applyBorder="1" applyAlignment="1">
      <alignment horizontal="center"/>
    </xf>
    <xf numFmtId="0" fontId="9" fillId="0" borderId="0" xfId="0" applyFont="1" applyBorder="1" applyAlignment="1">
      <alignment horizontal="center"/>
    </xf>
    <xf numFmtId="0" fontId="8" fillId="0" borderId="0" xfId="0" applyFont="1" applyBorder="1" applyAlignment="1">
      <alignment horizontal="center"/>
    </xf>
    <xf numFmtId="2" fontId="8" fillId="0" borderId="0" xfId="0" applyNumberFormat="1" applyFont="1" applyBorder="1" applyAlignment="1">
      <alignment horizontal="center"/>
    </xf>
    <xf numFmtId="2" fontId="8" fillId="0" borderId="4" xfId="0" applyNumberFormat="1" applyFont="1" applyBorder="1" applyAlignment="1">
      <alignment horizontal="center"/>
    </xf>
    <xf numFmtId="0" fontId="9" fillId="0" borderId="10" xfId="0" applyFont="1" applyBorder="1" applyAlignment="1">
      <alignment horizontal="center"/>
    </xf>
    <xf numFmtId="0" fontId="8" fillId="0" borderId="10" xfId="0" applyFont="1" applyBorder="1" applyAlignment="1">
      <alignment horizontal="center"/>
    </xf>
    <xf numFmtId="2" fontId="8" fillId="0" borderId="10" xfId="0" applyNumberFormat="1" applyFont="1" applyBorder="1" applyAlignment="1">
      <alignment horizontal="center"/>
    </xf>
    <xf numFmtId="2" fontId="8" fillId="0" borderId="6" xfId="0" applyNumberFormat="1" applyFont="1" applyBorder="1" applyAlignment="1">
      <alignment horizontal="center"/>
    </xf>
    <xf numFmtId="0" fontId="12" fillId="0" borderId="1" xfId="0" applyFont="1" applyBorder="1"/>
    <xf numFmtId="0" fontId="12" fillId="0" borderId="5" xfId="0" applyFont="1" applyBorder="1"/>
    <xf numFmtId="0" fontId="12" fillId="0" borderId="3" xfId="0" applyFont="1" applyBorder="1"/>
    <xf numFmtId="0" fontId="12" fillId="0" borderId="9" xfId="0" applyFont="1" applyBorder="1" applyAlignment="1">
      <alignment horizontal="center"/>
    </xf>
    <xf numFmtId="0" fontId="12" fillId="0" borderId="2" xfId="0" applyFont="1" applyBorder="1" applyAlignment="1">
      <alignment horizontal="center"/>
    </xf>
    <xf numFmtId="2" fontId="12" fillId="0" borderId="9" xfId="0" applyNumberFormat="1" applyFont="1" applyBorder="1" applyAlignment="1">
      <alignment horizontal="center"/>
    </xf>
    <xf numFmtId="2" fontId="12" fillId="0" borderId="2" xfId="0" applyNumberFormat="1" applyFont="1" applyBorder="1" applyAlignment="1">
      <alignment horizontal="center"/>
    </xf>
    <xf numFmtId="0" fontId="12" fillId="0" borderId="0" xfId="0" applyFont="1" applyBorder="1" applyAlignment="1">
      <alignment horizontal="center"/>
    </xf>
    <xf numFmtId="2" fontId="12" fillId="0" borderId="0" xfId="0" applyNumberFormat="1" applyFont="1" applyBorder="1" applyAlignment="1">
      <alignment horizontal="center"/>
    </xf>
    <xf numFmtId="2" fontId="12" fillId="0" borderId="4" xfId="0" applyNumberFormat="1" applyFont="1" applyBorder="1" applyAlignment="1">
      <alignment horizontal="center"/>
    </xf>
    <xf numFmtId="0" fontId="12" fillId="0" borderId="10" xfId="0" applyFont="1" applyBorder="1" applyAlignment="1">
      <alignment horizontal="center"/>
    </xf>
    <xf numFmtId="2" fontId="12" fillId="0" borderId="10" xfId="0" applyNumberFormat="1" applyFont="1" applyBorder="1" applyAlignment="1">
      <alignment horizontal="center"/>
    </xf>
    <xf numFmtId="2" fontId="12" fillId="0" borderId="6" xfId="0" applyNumberFormat="1" applyFont="1" applyBorder="1" applyAlignment="1">
      <alignment horizontal="center"/>
    </xf>
    <xf numFmtId="164" fontId="9" fillId="0" borderId="3" xfId="0" applyNumberFormat="1" applyFont="1" applyBorder="1" applyAlignment="1">
      <alignment horizontal="center"/>
    </xf>
    <xf numFmtId="164" fontId="9" fillId="0" borderId="5" xfId="0" applyNumberFormat="1" applyFont="1" applyBorder="1" applyAlignment="1">
      <alignment horizontal="center"/>
    </xf>
    <xf numFmtId="164" fontId="9" fillId="0" borderId="1" xfId="0" applyNumberFormat="1" applyFont="1" applyBorder="1" applyAlignment="1">
      <alignment horizontal="center"/>
    </xf>
    <xf numFmtId="0" fontId="12" fillId="0" borderId="1" xfId="0" applyFont="1" applyBorder="1" applyAlignment="1">
      <alignment horizontal="center"/>
    </xf>
    <xf numFmtId="165" fontId="12" fillId="0" borderId="9" xfId="0" applyNumberFormat="1" applyFont="1" applyBorder="1" applyAlignment="1">
      <alignment horizontal="center"/>
    </xf>
    <xf numFmtId="165" fontId="12" fillId="0" borderId="2" xfId="0" applyNumberFormat="1" applyFont="1" applyBorder="1" applyAlignment="1">
      <alignment horizontal="center"/>
    </xf>
    <xf numFmtId="165" fontId="12" fillId="0" borderId="0" xfId="0" applyNumberFormat="1" applyFont="1" applyBorder="1" applyAlignment="1">
      <alignment horizontal="center"/>
    </xf>
    <xf numFmtId="165" fontId="12" fillId="0" borderId="4" xfId="0" applyNumberFormat="1" applyFont="1" applyBorder="1" applyAlignment="1">
      <alignment horizontal="center"/>
    </xf>
    <xf numFmtId="165" fontId="12" fillId="0" borderId="10" xfId="0" applyNumberFormat="1" applyFont="1" applyBorder="1" applyAlignment="1">
      <alignment horizontal="center"/>
    </xf>
    <xf numFmtId="165" fontId="12" fillId="0" borderId="6" xfId="0" applyNumberFormat="1" applyFont="1" applyBorder="1" applyAlignment="1">
      <alignment horizontal="center"/>
    </xf>
    <xf numFmtId="165" fontId="9" fillId="0" borderId="0" xfId="0" applyNumberFormat="1" applyFont="1" applyBorder="1" applyAlignment="1">
      <alignment horizontal="center"/>
    </xf>
    <xf numFmtId="2" fontId="9" fillId="0" borderId="0" xfId="0" applyNumberFormat="1" applyFont="1" applyBorder="1" applyAlignment="1">
      <alignment horizontal="center"/>
    </xf>
    <xf numFmtId="165" fontId="9" fillId="0" borderId="10" xfId="0" applyNumberFormat="1" applyFont="1" applyBorder="1" applyAlignment="1">
      <alignment horizontal="center"/>
    </xf>
    <xf numFmtId="2" fontId="9" fillId="0" borderId="10" xfId="0" applyNumberFormat="1" applyFont="1" applyBorder="1" applyAlignment="1">
      <alignment horizontal="center"/>
    </xf>
    <xf numFmtId="0" fontId="0" fillId="0" borderId="6" xfId="0" applyBorder="1"/>
    <xf numFmtId="165" fontId="9" fillId="0" borderId="9" xfId="0" applyNumberFormat="1" applyFont="1" applyBorder="1" applyAlignment="1">
      <alignment horizontal="center"/>
    </xf>
    <xf numFmtId="2" fontId="9" fillId="0" borderId="9" xfId="0" applyNumberFormat="1" applyFont="1" applyBorder="1" applyAlignment="1">
      <alignment horizontal="center"/>
    </xf>
    <xf numFmtId="0" fontId="6" fillId="3" borderId="0" xfId="0" applyFont="1" applyFill="1" applyAlignment="1">
      <alignment horizontal="right"/>
    </xf>
    <xf numFmtId="1" fontId="0" fillId="0" borderId="0" xfId="0" applyNumberFormat="1" applyBorder="1"/>
    <xf numFmtId="1" fontId="0" fillId="0" borderId="10" xfId="0" applyNumberFormat="1" applyBorder="1"/>
    <xf numFmtId="0" fontId="8" fillId="0" borderId="2" xfId="0" applyFont="1" applyBorder="1"/>
    <xf numFmtId="0" fontId="8" fillId="0" borderId="4" xfId="0" applyFont="1" applyBorder="1"/>
    <xf numFmtId="1" fontId="8" fillId="0" borderId="0" xfId="0" applyNumberFormat="1" applyFont="1" applyBorder="1"/>
    <xf numFmtId="1" fontId="8" fillId="0" borderId="10" xfId="0" applyNumberFormat="1" applyFont="1" applyBorder="1"/>
    <xf numFmtId="0" fontId="9" fillId="0" borderId="4" xfId="0" applyFont="1" applyBorder="1"/>
    <xf numFmtId="2" fontId="9" fillId="0" borderId="9" xfId="0" applyNumberFormat="1" applyFont="1" applyBorder="1"/>
    <xf numFmtId="0" fontId="8" fillId="0" borderId="6" xfId="0" applyFont="1" applyBorder="1"/>
    <xf numFmtId="1" fontId="8" fillId="0" borderId="3" xfId="0" applyNumberFormat="1" applyFont="1" applyBorder="1"/>
    <xf numFmtId="1" fontId="8" fillId="0" borderId="5" xfId="0" applyNumberFormat="1" applyFont="1" applyBorder="1"/>
    <xf numFmtId="0" fontId="8" fillId="0" borderId="3" xfId="0" applyFont="1" applyBorder="1"/>
    <xf numFmtId="2" fontId="8" fillId="0" borderId="3" xfId="0" applyNumberFormat="1" applyFont="1" applyBorder="1"/>
    <xf numFmtId="2" fontId="9" fillId="0" borderId="1" xfId="0" applyNumberFormat="1" applyFont="1" applyBorder="1"/>
    <xf numFmtId="2" fontId="9" fillId="0" borderId="2" xfId="0" applyNumberFormat="1" applyFont="1" applyBorder="1"/>
    <xf numFmtId="164" fontId="8" fillId="0" borderId="4" xfId="0" applyNumberFormat="1" applyFont="1" applyBorder="1"/>
    <xf numFmtId="164" fontId="8" fillId="0" borderId="0" xfId="0" applyNumberFormat="1" applyFont="1" applyBorder="1"/>
    <xf numFmtId="1" fontId="8" fillId="0" borderId="0" xfId="0" applyNumberFormat="1" applyFont="1" applyBorder="1" applyAlignment="1">
      <alignment horizontal="center"/>
    </xf>
    <xf numFmtId="1" fontId="8" fillId="0" borderId="10" xfId="0" applyNumberFormat="1" applyFont="1" applyBorder="1" applyAlignment="1">
      <alignment horizontal="center"/>
    </xf>
    <xf numFmtId="1" fontId="8" fillId="0" borderId="3" xfId="0" applyNumberFormat="1" applyFont="1" applyBorder="1" applyAlignment="1">
      <alignment horizontal="center"/>
    </xf>
    <xf numFmtId="1" fontId="8" fillId="0" borderId="5" xfId="0" applyNumberFormat="1" applyFont="1" applyBorder="1" applyAlignment="1">
      <alignment horizontal="center"/>
    </xf>
    <xf numFmtId="0" fontId="8" fillId="0" borderId="3" xfId="0" applyFont="1" applyBorder="1" applyAlignment="1">
      <alignment horizontal="center"/>
    </xf>
    <xf numFmtId="0" fontId="8" fillId="0" borderId="5" xfId="0" applyFont="1" applyBorder="1" applyAlignment="1">
      <alignment horizontal="center"/>
    </xf>
    <xf numFmtId="0" fontId="0" fillId="0" borderId="0" xfId="0" applyFill="1" applyBorder="1"/>
    <xf numFmtId="1" fontId="8" fillId="0" borderId="0" xfId="0" applyNumberFormat="1" applyFont="1" applyFill="1" applyBorder="1" applyAlignment="1">
      <alignment horizontal="center"/>
    </xf>
    <xf numFmtId="1" fontId="0" fillId="0" borderId="0" xfId="0" applyNumberFormat="1" applyFill="1" applyBorder="1"/>
    <xf numFmtId="1" fontId="0" fillId="0" borderId="4" xfId="0" applyNumberFormat="1" applyBorder="1"/>
    <xf numFmtId="1" fontId="0" fillId="0" borderId="6" xfId="0" applyNumberFormat="1" applyBorder="1"/>
    <xf numFmtId="1" fontId="9" fillId="0" borderId="1" xfId="0" applyNumberFormat="1" applyFont="1" applyBorder="1"/>
    <xf numFmtId="1" fontId="9" fillId="0" borderId="9" xfId="0" applyNumberFormat="1" applyFont="1" applyBorder="1"/>
    <xf numFmtId="1" fontId="9" fillId="0" borderId="2" xfId="0" applyNumberFormat="1" applyFont="1" applyBorder="1"/>
    <xf numFmtId="1" fontId="9" fillId="0" borderId="3" xfId="0" applyNumberFormat="1" applyFont="1" applyBorder="1"/>
    <xf numFmtId="1" fontId="9" fillId="0" borderId="0" xfId="0" applyNumberFormat="1" applyFont="1" applyBorder="1"/>
    <xf numFmtId="1" fontId="9" fillId="0" borderId="4" xfId="0" applyNumberFormat="1" applyFont="1" applyBorder="1"/>
    <xf numFmtId="1" fontId="8" fillId="0" borderId="10" xfId="0" applyNumberFormat="1" applyFont="1" applyFill="1" applyBorder="1" applyAlignment="1">
      <alignment horizontal="center"/>
    </xf>
    <xf numFmtId="164" fontId="0" fillId="0" borderId="4" xfId="0" applyNumberFormat="1" applyBorder="1"/>
    <xf numFmtId="164" fontId="9" fillId="0" borderId="4" xfId="0" applyNumberFormat="1" applyFont="1" applyBorder="1"/>
    <xf numFmtId="164" fontId="0" fillId="0" borderId="6" xfId="0" applyNumberFormat="1" applyBorder="1"/>
    <xf numFmtId="0" fontId="0" fillId="0" borderId="3" xfId="0" applyFill="1" applyBorder="1"/>
    <xf numFmtId="0" fontId="0" fillId="0" borderId="5" xfId="0" applyFill="1" applyBorder="1"/>
    <xf numFmtId="0" fontId="0" fillId="0" borderId="10" xfId="0" applyFill="1" applyBorder="1"/>
    <xf numFmtId="1" fontId="0" fillId="0" borderId="3" xfId="0" applyNumberFormat="1" applyBorder="1"/>
    <xf numFmtId="0" fontId="8" fillId="0" borderId="5" xfId="0" applyFont="1" applyBorder="1"/>
    <xf numFmtId="0" fontId="7" fillId="0" borderId="9" xfId="0" applyFont="1" applyBorder="1"/>
    <xf numFmtId="2" fontId="7" fillId="0" borderId="9" xfId="0" applyNumberFormat="1" applyFont="1" applyBorder="1"/>
    <xf numFmtId="0" fontId="7" fillId="0" borderId="2" xfId="0" applyFont="1" applyBorder="1"/>
    <xf numFmtId="0" fontId="7" fillId="0" borderId="1" xfId="0" applyFont="1" applyBorder="1"/>
    <xf numFmtId="2" fontId="7" fillId="0" borderId="2" xfId="0" applyNumberFormat="1" applyFont="1" applyBorder="1"/>
    <xf numFmtId="0" fontId="9" fillId="0" borderId="2" xfId="0" applyFont="1" applyBorder="1" applyAlignment="1">
      <alignment horizontal="center"/>
    </xf>
    <xf numFmtId="0" fontId="9" fillId="0" borderId="4" xfId="0" applyFont="1" applyBorder="1" applyAlignment="1">
      <alignment horizontal="center"/>
    </xf>
    <xf numFmtId="0" fontId="9" fillId="0" borderId="10" xfId="0" applyFont="1" applyBorder="1"/>
    <xf numFmtId="0" fontId="9" fillId="0" borderId="6" xfId="0" applyFont="1" applyBorder="1"/>
    <xf numFmtId="0" fontId="0" fillId="3" borderId="0" xfId="0" applyFill="1" applyAlignment="1">
      <alignment horizontal="right" vertical="center"/>
    </xf>
    <xf numFmtId="0" fontId="4" fillId="2" borderId="0" xfId="0" applyFont="1" applyFill="1" applyAlignment="1">
      <alignment horizontal="right" vertical="center"/>
    </xf>
    <xf numFmtId="0" fontId="0" fillId="2" borderId="0" xfId="0" applyFill="1" applyAlignment="1">
      <alignment horizontal="right" vertical="center"/>
    </xf>
    <xf numFmtId="0" fontId="7" fillId="0" borderId="0" xfId="0" applyFont="1" applyAlignment="1">
      <alignment horizontal="center" vertical="center"/>
    </xf>
    <xf numFmtId="0" fontId="7" fillId="4" borderId="0" xfId="0" applyFont="1" applyFill="1" applyAlignment="1">
      <alignment horizontal="center" vertical="center" wrapText="1"/>
    </xf>
    <xf numFmtId="0" fontId="7" fillId="4" borderId="0" xfId="0" applyFont="1" applyFill="1" applyAlignment="1">
      <alignment horizontal="center" vertical="center"/>
    </xf>
    <xf numFmtId="0" fontId="7" fillId="5" borderId="0" xfId="0" applyFont="1" applyFill="1" applyAlignment="1">
      <alignment horizontal="center" vertical="center" wrapText="1"/>
    </xf>
    <xf numFmtId="0" fontId="7" fillId="5" borderId="0" xfId="0" applyFont="1" applyFill="1" applyAlignment="1">
      <alignment horizontal="center" vertical="center"/>
    </xf>
    <xf numFmtId="0" fontId="12" fillId="3" borderId="0" xfId="0" applyFont="1" applyFill="1"/>
    <xf numFmtId="0" fontId="18" fillId="2" borderId="0" xfId="0" applyFont="1" applyFill="1"/>
    <xf numFmtId="0" fontId="19" fillId="0" borderId="0" xfId="0" applyFont="1"/>
    <xf numFmtId="0" fontId="18" fillId="0" borderId="0" xfId="0" applyFont="1"/>
    <xf numFmtId="0" fontId="4" fillId="0" borderId="0" xfId="0" applyFont="1"/>
    <xf numFmtId="0" fontId="4" fillId="0" borderId="0" xfId="0" applyFont="1" applyAlignment="1">
      <alignment horizontal="left"/>
    </xf>
    <xf numFmtId="166" fontId="0" fillId="0" borderId="4" xfId="0" applyNumberFormat="1" applyBorder="1"/>
    <xf numFmtId="164" fontId="0" fillId="0" borderId="0" xfId="0" applyNumberFormat="1" applyBorder="1"/>
    <xf numFmtId="2" fontId="9" fillId="0" borderId="0" xfId="0" applyNumberFormat="1" applyFont="1"/>
    <xf numFmtId="2" fontId="8" fillId="0" borderId="5" xfId="0" applyNumberFormat="1" applyFont="1" applyBorder="1"/>
    <xf numFmtId="1" fontId="8" fillId="0" borderId="0" xfId="0" applyNumberFormat="1" applyFont="1" applyBorder="1" applyAlignment="1">
      <alignment horizontal="right"/>
    </xf>
    <xf numFmtId="0" fontId="8" fillId="0" borderId="0" xfId="0" applyFont="1" applyBorder="1" applyAlignment="1">
      <alignment horizontal="right"/>
    </xf>
    <xf numFmtId="1" fontId="8" fillId="0" borderId="0" xfId="0" applyNumberFormat="1" applyFont="1" applyFill="1" applyBorder="1" applyAlignment="1">
      <alignment horizontal="right"/>
    </xf>
    <xf numFmtId="1" fontId="0" fillId="0" borderId="0" xfId="0" applyNumberFormat="1" applyBorder="1" applyAlignment="1">
      <alignment horizontal="right"/>
    </xf>
    <xf numFmtId="164" fontId="0" fillId="0" borderId="0" xfId="0" applyNumberFormat="1" applyBorder="1" applyAlignment="1">
      <alignment horizontal="right"/>
    </xf>
    <xf numFmtId="0" fontId="0" fillId="0" borderId="0" xfId="0" applyFill="1" applyBorder="1" applyAlignment="1">
      <alignment horizontal="right"/>
    </xf>
    <xf numFmtId="0" fontId="0" fillId="0" borderId="0" xfId="0" applyBorder="1" applyAlignment="1">
      <alignment horizontal="right"/>
    </xf>
    <xf numFmtId="2" fontId="8" fillId="0" borderId="0" xfId="0" applyNumberFormat="1" applyFont="1" applyBorder="1" applyAlignment="1">
      <alignment horizontal="right"/>
    </xf>
    <xf numFmtId="0" fontId="8" fillId="0" borderId="1" xfId="0" applyFont="1" applyBorder="1"/>
    <xf numFmtId="0" fontId="8" fillId="0" borderId="2" xfId="0" applyFont="1" applyBorder="1" applyAlignment="1">
      <alignment horizontal="right"/>
    </xf>
    <xf numFmtId="0" fontId="8" fillId="0" borderId="6" xfId="0" applyFont="1" applyBorder="1" applyAlignment="1">
      <alignment horizontal="right"/>
    </xf>
    <xf numFmtId="0" fontId="8" fillId="0" borderId="4" xfId="0" applyFont="1" applyBorder="1" applyAlignment="1">
      <alignment horizontal="right"/>
    </xf>
    <xf numFmtId="0" fontId="0" fillId="0" borderId="12" xfId="0" applyBorder="1"/>
    <xf numFmtId="0" fontId="0" fillId="0" borderId="13" xfId="0" applyBorder="1"/>
    <xf numFmtId="2" fontId="8" fillId="0" borderId="10" xfId="0" applyNumberFormat="1" applyFont="1" applyBorder="1"/>
    <xf numFmtId="0" fontId="9" fillId="0" borderId="14" xfId="0" applyFont="1" applyBorder="1"/>
    <xf numFmtId="164" fontId="8" fillId="0" borderId="15" xfId="0" applyNumberFormat="1" applyFont="1" applyBorder="1" applyAlignment="1">
      <alignment horizontal="center"/>
    </xf>
    <xf numFmtId="0" fontId="9" fillId="0" borderId="15" xfId="0" applyFont="1" applyBorder="1" applyAlignment="1">
      <alignment horizontal="center"/>
    </xf>
    <xf numFmtId="164" fontId="8" fillId="0" borderId="16" xfId="0" applyNumberFormat="1" applyFont="1" applyBorder="1" applyAlignment="1">
      <alignment horizontal="center"/>
    </xf>
    <xf numFmtId="0" fontId="8" fillId="0" borderId="15" xfId="0" applyFont="1" applyBorder="1" applyAlignment="1">
      <alignment horizontal="center"/>
    </xf>
    <xf numFmtId="0" fontId="8" fillId="0" borderId="16" xfId="0" applyFont="1" applyBorder="1" applyAlignment="1">
      <alignment horizontal="center"/>
    </xf>
    <xf numFmtId="0" fontId="8" fillId="0" borderId="12" xfId="0" applyFont="1" applyBorder="1"/>
    <xf numFmtId="0" fontId="8" fillId="0" borderId="13" xfId="0" applyFont="1" applyBorder="1"/>
    <xf numFmtId="0" fontId="25" fillId="0" borderId="0" xfId="0" applyFont="1"/>
    <xf numFmtId="2" fontId="25" fillId="0" borderId="0" xfId="0" applyNumberFormat="1" applyFont="1"/>
    <xf numFmtId="0" fontId="12" fillId="0" borderId="11" xfId="0" applyFont="1" applyBorder="1" applyAlignment="1">
      <alignment horizontal="left"/>
    </xf>
    <xf numFmtId="0" fontId="9" fillId="0" borderId="9" xfId="0" applyFont="1" applyBorder="1" applyAlignment="1">
      <alignment horizontal="right"/>
    </xf>
    <xf numFmtId="0" fontId="9" fillId="0" borderId="0" xfId="0" applyFont="1" applyBorder="1" applyAlignment="1">
      <alignment horizontal="right"/>
    </xf>
    <xf numFmtId="2" fontId="9" fillId="0" borderId="0" xfId="0" applyNumberFormat="1" applyFont="1" applyBorder="1"/>
    <xf numFmtId="0" fontId="12" fillId="0" borderId="0" xfId="0" applyFont="1" applyAlignment="1"/>
    <xf numFmtId="0" fontId="0" fillId="0" borderId="0" xfId="0" applyAlignment="1"/>
    <xf numFmtId="0" fontId="9" fillId="0" borderId="12" xfId="0" applyFont="1" applyBorder="1" applyAlignment="1">
      <alignment horizontal="center"/>
    </xf>
    <xf numFmtId="0" fontId="9" fillId="0" borderId="13" xfId="0" applyFont="1" applyBorder="1" applyAlignment="1">
      <alignment horizontal="center"/>
    </xf>
    <xf numFmtId="0" fontId="7" fillId="0" borderId="7" xfId="0" applyFont="1" applyBorder="1" applyAlignment="1">
      <alignment horizontal="center"/>
    </xf>
    <xf numFmtId="0" fontId="7" fillId="0" borderId="8" xfId="0" applyFont="1" applyBorder="1" applyAlignment="1">
      <alignment horizontal="center" vertical="top" textRotation="90"/>
    </xf>
    <xf numFmtId="0" fontId="0" fillId="0" borderId="8" xfId="0" applyBorder="1" applyAlignment="1">
      <alignment horizontal="center" vertical="top" textRotation="90"/>
    </xf>
    <xf numFmtId="0" fontId="9" fillId="0" borderId="1" xfId="0" applyFont="1" applyBorder="1" applyAlignment="1">
      <alignment horizontal="center"/>
    </xf>
    <xf numFmtId="0" fontId="9" fillId="0" borderId="2" xfId="0" applyFont="1" applyBorder="1" applyAlignment="1">
      <alignment horizontal="center"/>
    </xf>
    <xf numFmtId="0" fontId="0" fillId="0" borderId="0" xfId="0" applyAlignment="1">
      <alignment horizontal="center"/>
    </xf>
    <xf numFmtId="0" fontId="7" fillId="0" borderId="12" xfId="0" applyFont="1" applyBorder="1" applyAlignment="1">
      <alignment horizontal="center"/>
    </xf>
    <xf numFmtId="0" fontId="7" fillId="0" borderId="13" xfId="0" applyFont="1" applyBorder="1" applyAlignment="1">
      <alignment horizontal="center"/>
    </xf>
    <xf numFmtId="0" fontId="8" fillId="0" borderId="10" xfId="0" applyFont="1" applyBorder="1" applyAlignment="1">
      <alignment horizontal="center"/>
    </xf>
    <xf numFmtId="0" fontId="8" fillId="0" borderId="6" xfId="0" applyFont="1" applyBorder="1" applyAlignment="1">
      <alignment horizontal="center"/>
    </xf>
    <xf numFmtId="0" fontId="9" fillId="0" borderId="9" xfId="0" applyFont="1" applyBorder="1" applyAlignment="1">
      <alignment horizontal="center"/>
    </xf>
    <xf numFmtId="0" fontId="0" fillId="0" borderId="9" xfId="0" applyBorder="1" applyAlignment="1">
      <alignment horizontal="center"/>
    </xf>
    <xf numFmtId="0" fontId="9" fillId="0" borderId="0" xfId="0" applyFont="1" applyAlignment="1">
      <alignment horizontal="center"/>
    </xf>
    <xf numFmtId="167" fontId="8" fillId="0" borderId="0" xfId="0" applyNumberFormat="1"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1.png"/><Relationship Id="rId2" Type="http://schemas.microsoft.com/office/2007/relationships/hdphoto" Target="../media/hdphoto1.wdp"/><Relationship Id="rId1" Type="http://schemas.openxmlformats.org/officeDocument/2006/relationships/image" Target="../media/image10.png"/><Relationship Id="rId5" Type="http://schemas.openxmlformats.org/officeDocument/2006/relationships/image" Target="../media/image13.png"/><Relationship Id="rId4" Type="http://schemas.openxmlformats.org/officeDocument/2006/relationships/image" Target="../media/image1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1</xdr:row>
      <xdr:rowOff>38100</xdr:rowOff>
    </xdr:from>
    <xdr:to>
      <xdr:col>3</xdr:col>
      <xdr:colOff>495643</xdr:colOff>
      <xdr:row>14</xdr:row>
      <xdr:rowOff>122048</xdr:rowOff>
    </xdr:to>
    <xdr:pic>
      <xdr:nvPicPr>
        <xdr:cNvPr id="4" name="Picture 3">
          <a:extLst>
            <a:ext uri="{FF2B5EF4-FFF2-40B4-BE49-F238E27FC236}">
              <a16:creationId xmlns:a16="http://schemas.microsoft.com/office/drawing/2014/main" id="{04B54149-7C8A-45B3-AF94-E599E7ED4656}"/>
            </a:ext>
          </a:extLst>
        </xdr:cNvPr>
        <xdr:cNvPicPr>
          <a:picLocks noChangeAspect="1"/>
        </xdr:cNvPicPr>
      </xdr:nvPicPr>
      <xdr:blipFill>
        <a:blip xmlns:r="http://schemas.openxmlformats.org/officeDocument/2006/relationships" r:embed="rId1"/>
        <a:stretch>
          <a:fillRect/>
        </a:stretch>
      </xdr:blipFill>
      <xdr:spPr>
        <a:xfrm>
          <a:off x="9525" y="266700"/>
          <a:ext cx="3962743" cy="2944623"/>
        </a:xfrm>
        <a:prstGeom prst="rect">
          <a:avLst/>
        </a:prstGeom>
      </xdr:spPr>
    </xdr:pic>
    <xdr:clientData/>
  </xdr:twoCellAnchor>
  <xdr:twoCellAnchor editAs="oneCell">
    <xdr:from>
      <xdr:col>4</xdr:col>
      <xdr:colOff>723900</xdr:colOff>
      <xdr:row>1</xdr:row>
      <xdr:rowOff>0</xdr:rowOff>
    </xdr:from>
    <xdr:to>
      <xdr:col>7</xdr:col>
      <xdr:colOff>1130764</xdr:colOff>
      <xdr:row>15</xdr:row>
      <xdr:rowOff>518</xdr:rowOff>
    </xdr:to>
    <xdr:pic>
      <xdr:nvPicPr>
        <xdr:cNvPr id="8" name="Picture 7">
          <a:extLst>
            <a:ext uri="{FF2B5EF4-FFF2-40B4-BE49-F238E27FC236}">
              <a16:creationId xmlns:a16="http://schemas.microsoft.com/office/drawing/2014/main" id="{17ABD12A-14D3-4E8A-B98F-92502A726DC7}"/>
            </a:ext>
          </a:extLst>
        </xdr:cNvPr>
        <xdr:cNvPicPr>
          <a:picLocks noChangeAspect="1"/>
        </xdr:cNvPicPr>
      </xdr:nvPicPr>
      <xdr:blipFill>
        <a:blip xmlns:r="http://schemas.openxmlformats.org/officeDocument/2006/relationships" r:embed="rId2"/>
        <a:stretch>
          <a:fillRect/>
        </a:stretch>
      </xdr:blipFill>
      <xdr:spPr>
        <a:xfrm>
          <a:off x="4000500" y="228600"/>
          <a:ext cx="3883489" cy="3042168"/>
        </a:xfrm>
        <a:prstGeom prst="rect">
          <a:avLst/>
        </a:prstGeom>
      </xdr:spPr>
    </xdr:pic>
    <xdr:clientData/>
  </xdr:twoCellAnchor>
  <xdr:twoCellAnchor editAs="oneCell">
    <xdr:from>
      <xdr:col>8</xdr:col>
      <xdr:colOff>228600</xdr:colOff>
      <xdr:row>1</xdr:row>
      <xdr:rowOff>9525</xdr:rowOff>
    </xdr:from>
    <xdr:to>
      <xdr:col>14</xdr:col>
      <xdr:colOff>524725</xdr:colOff>
      <xdr:row>14</xdr:row>
      <xdr:rowOff>105666</xdr:rowOff>
    </xdr:to>
    <xdr:pic>
      <xdr:nvPicPr>
        <xdr:cNvPr id="14" name="Picture 13">
          <a:extLst>
            <a:ext uri="{FF2B5EF4-FFF2-40B4-BE49-F238E27FC236}">
              <a16:creationId xmlns:a16="http://schemas.microsoft.com/office/drawing/2014/main" id="{7B132947-76C5-45CB-96B7-18D42E195EC9}"/>
            </a:ext>
          </a:extLst>
        </xdr:cNvPr>
        <xdr:cNvPicPr>
          <a:picLocks noChangeAspect="1"/>
        </xdr:cNvPicPr>
      </xdr:nvPicPr>
      <xdr:blipFill>
        <a:blip xmlns:r="http://schemas.openxmlformats.org/officeDocument/2006/relationships" r:embed="rId3"/>
        <a:stretch>
          <a:fillRect/>
        </a:stretch>
      </xdr:blipFill>
      <xdr:spPr>
        <a:xfrm>
          <a:off x="8039100" y="238125"/>
          <a:ext cx="3950550" cy="2956816"/>
        </a:xfrm>
        <a:prstGeom prst="rect">
          <a:avLst/>
        </a:prstGeom>
      </xdr:spPr>
    </xdr:pic>
    <xdr:clientData/>
  </xdr:twoCellAnchor>
  <xdr:twoCellAnchor editAs="oneCell">
    <xdr:from>
      <xdr:col>0</xdr:col>
      <xdr:colOff>200025</xdr:colOff>
      <xdr:row>16</xdr:row>
      <xdr:rowOff>200025</xdr:rowOff>
    </xdr:from>
    <xdr:to>
      <xdr:col>3</xdr:col>
      <xdr:colOff>866118</xdr:colOff>
      <xdr:row>32</xdr:row>
      <xdr:rowOff>152664</xdr:rowOff>
    </xdr:to>
    <xdr:pic>
      <xdr:nvPicPr>
        <xdr:cNvPr id="16" name="Picture 15">
          <a:extLst>
            <a:ext uri="{FF2B5EF4-FFF2-40B4-BE49-F238E27FC236}">
              <a16:creationId xmlns:a16="http://schemas.microsoft.com/office/drawing/2014/main" id="{ED0C8AFE-83AB-4EB9-80AF-05DDA35E7EF5}"/>
            </a:ext>
          </a:extLst>
        </xdr:cNvPr>
        <xdr:cNvPicPr>
          <a:picLocks noChangeAspect="1"/>
        </xdr:cNvPicPr>
      </xdr:nvPicPr>
      <xdr:blipFill>
        <a:blip xmlns:r="http://schemas.openxmlformats.org/officeDocument/2006/relationships" r:embed="rId4"/>
        <a:stretch>
          <a:fillRect/>
        </a:stretch>
      </xdr:blipFill>
      <xdr:spPr>
        <a:xfrm>
          <a:off x="200025" y="3667125"/>
          <a:ext cx="4139543" cy="3048264"/>
        </a:xfrm>
        <a:prstGeom prst="rect">
          <a:avLst/>
        </a:prstGeom>
      </xdr:spPr>
    </xdr:pic>
    <xdr:clientData/>
  </xdr:twoCellAnchor>
  <xdr:twoCellAnchor editAs="oneCell">
    <xdr:from>
      <xdr:col>10</xdr:col>
      <xdr:colOff>295275</xdr:colOff>
      <xdr:row>16</xdr:row>
      <xdr:rowOff>180975</xdr:rowOff>
    </xdr:from>
    <xdr:to>
      <xdr:col>17</xdr:col>
      <xdr:colOff>122021</xdr:colOff>
      <xdr:row>32</xdr:row>
      <xdr:rowOff>78745</xdr:rowOff>
    </xdr:to>
    <xdr:pic>
      <xdr:nvPicPr>
        <xdr:cNvPr id="17" name="Picture 16">
          <a:extLst>
            <a:ext uri="{FF2B5EF4-FFF2-40B4-BE49-F238E27FC236}">
              <a16:creationId xmlns:a16="http://schemas.microsoft.com/office/drawing/2014/main" id="{63D38B3E-5E2B-4A24-94A9-6DAF8A0A1BF7}"/>
            </a:ext>
          </a:extLst>
        </xdr:cNvPr>
        <xdr:cNvPicPr>
          <a:picLocks noChangeAspect="1"/>
        </xdr:cNvPicPr>
      </xdr:nvPicPr>
      <xdr:blipFill>
        <a:blip xmlns:r="http://schemas.openxmlformats.org/officeDocument/2006/relationships" r:embed="rId5"/>
        <a:stretch>
          <a:fillRect/>
        </a:stretch>
      </xdr:blipFill>
      <xdr:spPr>
        <a:xfrm>
          <a:off x="9324975" y="3648075"/>
          <a:ext cx="4090771" cy="2993395"/>
        </a:xfrm>
        <a:prstGeom prst="rect">
          <a:avLst/>
        </a:prstGeom>
      </xdr:spPr>
    </xdr:pic>
    <xdr:clientData/>
  </xdr:twoCellAnchor>
  <xdr:twoCellAnchor editAs="oneCell">
    <xdr:from>
      <xdr:col>0</xdr:col>
      <xdr:colOff>38101</xdr:colOff>
      <xdr:row>35</xdr:row>
      <xdr:rowOff>19788</xdr:rowOff>
    </xdr:from>
    <xdr:to>
      <xdr:col>3</xdr:col>
      <xdr:colOff>482601</xdr:colOff>
      <xdr:row>51</xdr:row>
      <xdr:rowOff>27838</xdr:rowOff>
    </xdr:to>
    <xdr:pic>
      <xdr:nvPicPr>
        <xdr:cNvPr id="18" name="Picture 17">
          <a:extLst>
            <a:ext uri="{FF2B5EF4-FFF2-40B4-BE49-F238E27FC236}">
              <a16:creationId xmlns:a16="http://schemas.microsoft.com/office/drawing/2014/main" id="{F52C46C3-047F-4BCD-AF0A-23A595BAFA7D}"/>
            </a:ext>
          </a:extLst>
        </xdr:cNvPr>
        <xdr:cNvPicPr>
          <a:picLocks noChangeAspect="1"/>
        </xdr:cNvPicPr>
      </xdr:nvPicPr>
      <xdr:blipFill>
        <a:blip xmlns:r="http://schemas.openxmlformats.org/officeDocument/2006/relationships" r:embed="rId6"/>
        <a:stretch>
          <a:fillRect/>
        </a:stretch>
      </xdr:blipFill>
      <xdr:spPr>
        <a:xfrm>
          <a:off x="38101" y="7192113"/>
          <a:ext cx="3924300" cy="3052875"/>
        </a:xfrm>
        <a:prstGeom prst="rect">
          <a:avLst/>
        </a:prstGeom>
      </xdr:spPr>
    </xdr:pic>
    <xdr:clientData/>
  </xdr:twoCellAnchor>
  <xdr:twoCellAnchor editAs="oneCell">
    <xdr:from>
      <xdr:col>5</xdr:col>
      <xdr:colOff>381000</xdr:colOff>
      <xdr:row>35</xdr:row>
      <xdr:rowOff>33441</xdr:rowOff>
    </xdr:from>
    <xdr:to>
      <xdr:col>7</xdr:col>
      <xdr:colOff>1619250</xdr:colOff>
      <xdr:row>51</xdr:row>
      <xdr:rowOff>155345</xdr:rowOff>
    </xdr:to>
    <xdr:pic>
      <xdr:nvPicPr>
        <xdr:cNvPr id="19" name="Picture 18">
          <a:extLst>
            <a:ext uri="{FF2B5EF4-FFF2-40B4-BE49-F238E27FC236}">
              <a16:creationId xmlns:a16="http://schemas.microsoft.com/office/drawing/2014/main" id="{762FF552-629D-4D3D-9A60-7ACBD8C40D29}"/>
            </a:ext>
          </a:extLst>
        </xdr:cNvPr>
        <xdr:cNvPicPr>
          <a:picLocks noChangeAspect="1"/>
        </xdr:cNvPicPr>
      </xdr:nvPicPr>
      <xdr:blipFill>
        <a:blip xmlns:r="http://schemas.openxmlformats.org/officeDocument/2006/relationships" r:embed="rId7"/>
        <a:stretch>
          <a:fillRect/>
        </a:stretch>
      </xdr:blipFill>
      <xdr:spPr>
        <a:xfrm>
          <a:off x="4448175" y="7205766"/>
          <a:ext cx="3819525" cy="3169904"/>
        </a:xfrm>
        <a:prstGeom prst="rect">
          <a:avLst/>
        </a:prstGeom>
      </xdr:spPr>
    </xdr:pic>
    <xdr:clientData/>
  </xdr:twoCellAnchor>
  <xdr:twoCellAnchor editAs="oneCell">
    <xdr:from>
      <xdr:col>9</xdr:col>
      <xdr:colOff>180975</xdr:colOff>
      <xdr:row>35</xdr:row>
      <xdr:rowOff>48982</xdr:rowOff>
    </xdr:from>
    <xdr:to>
      <xdr:col>15</xdr:col>
      <xdr:colOff>38100</xdr:colOff>
      <xdr:row>52</xdr:row>
      <xdr:rowOff>45753</xdr:rowOff>
    </xdr:to>
    <xdr:pic>
      <xdr:nvPicPr>
        <xdr:cNvPr id="46" name="Picture 45">
          <a:extLst>
            <a:ext uri="{FF2B5EF4-FFF2-40B4-BE49-F238E27FC236}">
              <a16:creationId xmlns:a16="http://schemas.microsoft.com/office/drawing/2014/main" id="{9B3E64B4-D1EC-4444-8B22-17009B2A0CFF}"/>
            </a:ext>
          </a:extLst>
        </xdr:cNvPr>
        <xdr:cNvPicPr>
          <a:picLocks noChangeAspect="1"/>
        </xdr:cNvPicPr>
      </xdr:nvPicPr>
      <xdr:blipFill>
        <a:blip xmlns:r="http://schemas.openxmlformats.org/officeDocument/2006/relationships" r:embed="rId8"/>
        <a:stretch>
          <a:fillRect/>
        </a:stretch>
      </xdr:blipFill>
      <xdr:spPr>
        <a:xfrm>
          <a:off x="8601075" y="7221307"/>
          <a:ext cx="3514725" cy="3241621"/>
        </a:xfrm>
        <a:prstGeom prst="rect">
          <a:avLst/>
        </a:prstGeom>
      </xdr:spPr>
    </xdr:pic>
    <xdr:clientData/>
  </xdr:twoCellAnchor>
  <xdr:twoCellAnchor editAs="oneCell">
    <xdr:from>
      <xdr:col>5</xdr:col>
      <xdr:colOff>209550</xdr:colOff>
      <xdr:row>17</xdr:row>
      <xdr:rowOff>104775</xdr:rowOff>
    </xdr:from>
    <xdr:to>
      <xdr:col>7</xdr:col>
      <xdr:colOff>1761601</xdr:colOff>
      <xdr:row>33</xdr:row>
      <xdr:rowOff>31374</xdr:rowOff>
    </xdr:to>
    <xdr:pic>
      <xdr:nvPicPr>
        <xdr:cNvPr id="3" name="Picture 2">
          <a:extLst>
            <a:ext uri="{FF2B5EF4-FFF2-40B4-BE49-F238E27FC236}">
              <a16:creationId xmlns:a16="http://schemas.microsoft.com/office/drawing/2014/main" id="{35C51BA0-0D7F-4F61-9CE6-9B8632292102}"/>
            </a:ext>
          </a:extLst>
        </xdr:cNvPr>
        <xdr:cNvPicPr>
          <a:picLocks noChangeAspect="1"/>
        </xdr:cNvPicPr>
      </xdr:nvPicPr>
      <xdr:blipFill>
        <a:blip xmlns:r="http://schemas.openxmlformats.org/officeDocument/2006/relationships" r:embed="rId9"/>
        <a:stretch>
          <a:fillRect/>
        </a:stretch>
      </xdr:blipFill>
      <xdr:spPr>
        <a:xfrm>
          <a:off x="5610225" y="3800475"/>
          <a:ext cx="4212701" cy="29872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228600</xdr:colOff>
      <xdr:row>1</xdr:row>
      <xdr:rowOff>161925</xdr:rowOff>
    </xdr:from>
    <xdr:to>
      <xdr:col>20</xdr:col>
      <xdr:colOff>314326</xdr:colOff>
      <xdr:row>11</xdr:row>
      <xdr:rowOff>9525</xdr:rowOff>
    </xdr:to>
    <xdr:pic>
      <xdr:nvPicPr>
        <xdr:cNvPr id="11" name="Picture 10">
          <a:extLst>
            <a:ext uri="{FF2B5EF4-FFF2-40B4-BE49-F238E27FC236}">
              <a16:creationId xmlns:a16="http://schemas.microsoft.com/office/drawing/2014/main" id="{B9423520-5ED1-4482-A5D0-C51B1A9125F2}"/>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rightnessContrast contrast="16000"/>
                  </a14:imgEffect>
                </a14:imgLayer>
              </a14:imgProps>
            </a:ext>
            <a:ext uri="{28A0092B-C50C-407E-A947-70E740481C1C}">
              <a14:useLocalDpi xmlns:a14="http://schemas.microsoft.com/office/drawing/2010/main" val="0"/>
            </a:ext>
          </a:extLst>
        </a:blip>
        <a:srcRect l="17822" t="20392" r="24125" b="24576"/>
        <a:stretch/>
      </xdr:blipFill>
      <xdr:spPr>
        <a:xfrm>
          <a:off x="19011900" y="390525"/>
          <a:ext cx="3136901" cy="2136775"/>
        </a:xfrm>
        <a:prstGeom prst="rect">
          <a:avLst/>
        </a:prstGeom>
      </xdr:spPr>
    </xdr:pic>
    <xdr:clientData/>
  </xdr:twoCellAnchor>
  <xdr:twoCellAnchor editAs="oneCell">
    <xdr:from>
      <xdr:col>0</xdr:col>
      <xdr:colOff>676275</xdr:colOff>
      <xdr:row>0</xdr:row>
      <xdr:rowOff>171450</xdr:rowOff>
    </xdr:from>
    <xdr:to>
      <xdr:col>2</xdr:col>
      <xdr:colOff>765123</xdr:colOff>
      <xdr:row>14</xdr:row>
      <xdr:rowOff>142875</xdr:rowOff>
    </xdr:to>
    <xdr:pic>
      <xdr:nvPicPr>
        <xdr:cNvPr id="2" name="Picture 1">
          <a:extLst>
            <a:ext uri="{FF2B5EF4-FFF2-40B4-BE49-F238E27FC236}">
              <a16:creationId xmlns:a16="http://schemas.microsoft.com/office/drawing/2014/main" id="{C805E520-8BEF-477E-ACD7-F8D6FD06E0F1}"/>
            </a:ext>
          </a:extLst>
        </xdr:cNvPr>
        <xdr:cNvPicPr>
          <a:picLocks noChangeAspect="1"/>
        </xdr:cNvPicPr>
      </xdr:nvPicPr>
      <xdr:blipFill>
        <a:blip xmlns:r="http://schemas.openxmlformats.org/officeDocument/2006/relationships" r:embed="rId3"/>
        <a:stretch>
          <a:fillRect/>
        </a:stretch>
      </xdr:blipFill>
      <xdr:spPr>
        <a:xfrm>
          <a:off x="676275" y="171450"/>
          <a:ext cx="2711398" cy="3171825"/>
        </a:xfrm>
        <a:prstGeom prst="rect">
          <a:avLst/>
        </a:prstGeom>
      </xdr:spPr>
    </xdr:pic>
    <xdr:clientData/>
  </xdr:twoCellAnchor>
  <xdr:twoCellAnchor editAs="oneCell">
    <xdr:from>
      <xdr:col>3</xdr:col>
      <xdr:colOff>762000</xdr:colOff>
      <xdr:row>1</xdr:row>
      <xdr:rowOff>200025</xdr:rowOff>
    </xdr:from>
    <xdr:to>
      <xdr:col>6</xdr:col>
      <xdr:colOff>26491</xdr:colOff>
      <xdr:row>14</xdr:row>
      <xdr:rowOff>54093</xdr:rowOff>
    </xdr:to>
    <xdr:pic>
      <xdr:nvPicPr>
        <xdr:cNvPr id="3" name="Picture 2">
          <a:extLst>
            <a:ext uri="{FF2B5EF4-FFF2-40B4-BE49-F238E27FC236}">
              <a16:creationId xmlns:a16="http://schemas.microsoft.com/office/drawing/2014/main" id="{99EDE685-C93A-4B0D-8DF7-0B6754D9C92C}"/>
            </a:ext>
          </a:extLst>
        </xdr:cNvPr>
        <xdr:cNvPicPr>
          <a:picLocks noChangeAspect="1"/>
        </xdr:cNvPicPr>
      </xdr:nvPicPr>
      <xdr:blipFill>
        <a:blip xmlns:r="http://schemas.openxmlformats.org/officeDocument/2006/relationships" r:embed="rId4"/>
        <a:stretch>
          <a:fillRect/>
        </a:stretch>
      </xdr:blipFill>
      <xdr:spPr>
        <a:xfrm>
          <a:off x="8153400" y="428625"/>
          <a:ext cx="3795216" cy="2825868"/>
        </a:xfrm>
        <a:prstGeom prst="rect">
          <a:avLst/>
        </a:prstGeom>
      </xdr:spPr>
    </xdr:pic>
    <xdr:clientData/>
  </xdr:twoCellAnchor>
  <xdr:twoCellAnchor editAs="oneCell">
    <xdr:from>
      <xdr:col>7</xdr:col>
      <xdr:colOff>114300</xdr:colOff>
      <xdr:row>1</xdr:row>
      <xdr:rowOff>152400</xdr:rowOff>
    </xdr:from>
    <xdr:to>
      <xdr:col>9</xdr:col>
      <xdr:colOff>1579919</xdr:colOff>
      <xdr:row>14</xdr:row>
      <xdr:rowOff>116205</xdr:rowOff>
    </xdr:to>
    <xdr:pic>
      <xdr:nvPicPr>
        <xdr:cNvPr id="7" name="Picture 6">
          <a:extLst>
            <a:ext uri="{FF2B5EF4-FFF2-40B4-BE49-F238E27FC236}">
              <a16:creationId xmlns:a16="http://schemas.microsoft.com/office/drawing/2014/main" id="{0102C816-6272-4A21-814C-A094F98B89BF}"/>
            </a:ext>
          </a:extLst>
        </xdr:cNvPr>
        <xdr:cNvPicPr>
          <a:picLocks noChangeAspect="1"/>
        </xdr:cNvPicPr>
      </xdr:nvPicPr>
      <xdr:blipFill>
        <a:blip xmlns:r="http://schemas.openxmlformats.org/officeDocument/2006/relationships" r:embed="rId5"/>
        <a:stretch>
          <a:fillRect/>
        </a:stretch>
      </xdr:blipFill>
      <xdr:spPr>
        <a:xfrm>
          <a:off x="9324975" y="381000"/>
          <a:ext cx="4118332" cy="29356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571500</xdr:colOff>
      <xdr:row>4</xdr:row>
      <xdr:rowOff>180796</xdr:rowOff>
    </xdr:from>
    <xdr:to>
      <xdr:col>7</xdr:col>
      <xdr:colOff>257175</xdr:colOff>
      <xdr:row>20</xdr:row>
      <xdr:rowOff>157345</xdr:rowOff>
    </xdr:to>
    <xdr:pic>
      <xdr:nvPicPr>
        <xdr:cNvPr id="3" name="Picture 2">
          <a:extLst>
            <a:ext uri="{FF2B5EF4-FFF2-40B4-BE49-F238E27FC236}">
              <a16:creationId xmlns:a16="http://schemas.microsoft.com/office/drawing/2014/main" id="{EE93791F-E6F1-4D73-B733-44CAF4F88200}"/>
            </a:ext>
          </a:extLst>
        </xdr:cNvPr>
        <xdr:cNvPicPr>
          <a:picLocks noChangeAspect="1"/>
        </xdr:cNvPicPr>
      </xdr:nvPicPr>
      <xdr:blipFill>
        <a:blip xmlns:r="http://schemas.openxmlformats.org/officeDocument/2006/relationships" r:embed="rId1"/>
        <a:stretch>
          <a:fillRect/>
        </a:stretch>
      </xdr:blipFill>
      <xdr:spPr>
        <a:xfrm>
          <a:off x="571500" y="942796"/>
          <a:ext cx="3952875" cy="30245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5"/>
  <sheetViews>
    <sheetView workbookViewId="0"/>
  </sheetViews>
  <sheetFormatPr defaultRowHeight="15" x14ac:dyDescent="0.25"/>
  <cols>
    <col min="1" max="1" width="10.5703125" bestFit="1" customWidth="1"/>
    <col min="2" max="2" width="14.85546875" customWidth="1"/>
    <col min="3" max="6" width="16.42578125" bestFit="1" customWidth="1"/>
    <col min="7" max="7" width="16.42578125" customWidth="1"/>
    <col min="8" max="9" width="16.42578125" bestFit="1" customWidth="1"/>
    <col min="10" max="10" width="28.5703125" bestFit="1" customWidth="1"/>
    <col min="11" max="11" width="24.28515625" bestFit="1" customWidth="1"/>
    <col min="12" max="12" width="23.140625" bestFit="1" customWidth="1"/>
    <col min="13" max="13" width="12" bestFit="1" customWidth="1"/>
  </cols>
  <sheetData>
    <row r="1" spans="1:14" s="159" customFormat="1" ht="18" x14ac:dyDescent="0.25">
      <c r="A1" s="157" t="s">
        <v>80</v>
      </c>
      <c r="B1" s="158" t="s">
        <v>361</v>
      </c>
    </row>
    <row r="3" spans="1:14" ht="15.75" x14ac:dyDescent="0.25">
      <c r="B3" s="155" t="s">
        <v>81</v>
      </c>
      <c r="C3" s="6"/>
      <c r="D3" s="6"/>
      <c r="E3" s="6"/>
      <c r="F3" s="156" t="s">
        <v>82</v>
      </c>
      <c r="G3" s="4"/>
      <c r="H3" s="4"/>
      <c r="I3" s="4"/>
    </row>
    <row r="4" spans="1:14" ht="15.75" x14ac:dyDescent="0.25">
      <c r="A4" s="1" t="s">
        <v>360</v>
      </c>
      <c r="B4" s="5">
        <v>1</v>
      </c>
      <c r="C4" s="5">
        <v>2</v>
      </c>
      <c r="D4" s="5">
        <v>3</v>
      </c>
      <c r="E4" s="5">
        <v>4</v>
      </c>
      <c r="F4" s="3">
        <v>1</v>
      </c>
      <c r="G4" s="3">
        <v>2</v>
      </c>
      <c r="H4" s="3">
        <v>3</v>
      </c>
      <c r="I4" s="3">
        <v>4</v>
      </c>
    </row>
    <row r="5" spans="1:14" ht="15.75" x14ac:dyDescent="0.25">
      <c r="A5" s="1"/>
      <c r="B5" s="6"/>
      <c r="C5" s="6"/>
      <c r="D5" s="6"/>
      <c r="E5" s="6"/>
      <c r="F5" s="4"/>
      <c r="G5" s="4"/>
      <c r="H5" s="4"/>
      <c r="I5" s="4"/>
      <c r="J5" s="5" t="s">
        <v>85</v>
      </c>
      <c r="K5" s="8" t="s">
        <v>86</v>
      </c>
      <c r="L5" s="5" t="s">
        <v>87</v>
      </c>
      <c r="M5" s="8" t="s">
        <v>88</v>
      </c>
      <c r="N5" s="9"/>
    </row>
    <row r="6" spans="1:14" ht="15.75" x14ac:dyDescent="0.25">
      <c r="A6" s="10" t="s">
        <v>0</v>
      </c>
      <c r="B6" s="147" t="s">
        <v>1</v>
      </c>
      <c r="C6" s="147" t="s">
        <v>2</v>
      </c>
      <c r="D6" s="147" t="s">
        <v>3</v>
      </c>
      <c r="E6" s="147" t="s">
        <v>4</v>
      </c>
      <c r="F6" s="148" t="s">
        <v>5</v>
      </c>
      <c r="G6" s="148" t="s">
        <v>6</v>
      </c>
      <c r="H6" s="148">
        <v>6.9739566372791497</v>
      </c>
      <c r="I6" s="148">
        <v>3.8822899103603001</v>
      </c>
      <c r="J6" s="147">
        <v>11.5949516619495</v>
      </c>
      <c r="K6" s="149" t="s">
        <v>7</v>
      </c>
      <c r="L6" s="147" t="s">
        <v>8</v>
      </c>
      <c r="M6" s="149" t="s">
        <v>9</v>
      </c>
      <c r="N6" s="149"/>
    </row>
    <row r="7" spans="1:14" ht="15.75" x14ac:dyDescent="0.25">
      <c r="A7" s="10" t="s">
        <v>10</v>
      </c>
      <c r="B7" s="147" t="s">
        <v>11</v>
      </c>
      <c r="C7" s="147" t="s">
        <v>12</v>
      </c>
      <c r="D7" s="147" t="s">
        <v>13</v>
      </c>
      <c r="E7" s="147" t="s">
        <v>14</v>
      </c>
      <c r="F7" s="148" t="s">
        <v>15</v>
      </c>
      <c r="G7" s="148" t="s">
        <v>16</v>
      </c>
      <c r="H7" s="148" t="s">
        <v>17</v>
      </c>
      <c r="I7" s="148" t="s">
        <v>18</v>
      </c>
      <c r="J7" s="147">
        <v>222.65477264789001</v>
      </c>
      <c r="K7" s="149" t="s">
        <v>19</v>
      </c>
      <c r="L7" s="147" t="s">
        <v>20</v>
      </c>
      <c r="M7" s="149" t="s">
        <v>21</v>
      </c>
      <c r="N7" s="149"/>
    </row>
    <row r="8" spans="1:14" ht="15.75" x14ac:dyDescent="0.25">
      <c r="A8" s="10" t="s">
        <v>22</v>
      </c>
      <c r="B8" s="147" t="s">
        <v>23</v>
      </c>
      <c r="C8" s="147" t="s">
        <v>24</v>
      </c>
      <c r="D8" s="147" t="s">
        <v>25</v>
      </c>
      <c r="E8" s="147" t="s">
        <v>26</v>
      </c>
      <c r="F8" s="148" t="s">
        <v>27</v>
      </c>
      <c r="G8" s="148" t="s">
        <v>28</v>
      </c>
      <c r="H8" s="148" t="s">
        <v>29</v>
      </c>
      <c r="I8" s="148" t="s">
        <v>30</v>
      </c>
      <c r="J8" s="147">
        <v>55111.294670845498</v>
      </c>
      <c r="K8" s="149" t="s">
        <v>31</v>
      </c>
      <c r="L8" s="147" t="s">
        <v>32</v>
      </c>
      <c r="M8" s="149" t="s">
        <v>33</v>
      </c>
      <c r="N8" s="149"/>
    </row>
    <row r="9" spans="1:14" ht="15.75" x14ac:dyDescent="0.25">
      <c r="A9" s="10" t="s">
        <v>34</v>
      </c>
      <c r="B9" s="147" t="s">
        <v>35</v>
      </c>
      <c r="C9" s="147">
        <v>0</v>
      </c>
      <c r="D9" s="147">
        <v>0</v>
      </c>
      <c r="E9" s="147">
        <v>0</v>
      </c>
      <c r="F9" s="148">
        <v>0</v>
      </c>
      <c r="G9" s="148" t="s">
        <v>36</v>
      </c>
      <c r="H9" s="148" t="s">
        <v>37</v>
      </c>
      <c r="I9" s="148" t="s">
        <v>38</v>
      </c>
      <c r="J9" s="147" t="s">
        <v>39</v>
      </c>
      <c r="K9" s="149" t="s">
        <v>40</v>
      </c>
      <c r="L9" s="147" t="s">
        <v>41</v>
      </c>
      <c r="M9" s="149" t="s">
        <v>42</v>
      </c>
      <c r="N9" s="149"/>
    </row>
    <row r="10" spans="1:14" ht="15.75" x14ac:dyDescent="0.25">
      <c r="A10" s="10" t="s">
        <v>43</v>
      </c>
      <c r="B10" s="147" t="s">
        <v>35</v>
      </c>
      <c r="C10" s="147">
        <v>0</v>
      </c>
      <c r="D10" s="147" t="s">
        <v>44</v>
      </c>
      <c r="E10" s="147" t="s">
        <v>45</v>
      </c>
      <c r="F10" s="148" t="s">
        <v>46</v>
      </c>
      <c r="G10" s="148" t="s">
        <v>47</v>
      </c>
      <c r="H10" s="148" t="s">
        <v>48</v>
      </c>
      <c r="I10" s="148" t="s">
        <v>49</v>
      </c>
      <c r="J10" s="147" t="s">
        <v>50</v>
      </c>
      <c r="K10" s="149" t="s">
        <v>51</v>
      </c>
      <c r="L10" s="147" t="s">
        <v>52</v>
      </c>
      <c r="M10" s="149" t="s">
        <v>53</v>
      </c>
      <c r="N10" s="149"/>
    </row>
    <row r="11" spans="1:14" ht="15.75" x14ac:dyDescent="0.25">
      <c r="A11" s="10" t="s">
        <v>54</v>
      </c>
      <c r="B11" s="147">
        <v>0</v>
      </c>
      <c r="C11" s="147">
        <v>0</v>
      </c>
      <c r="D11" s="147">
        <v>0</v>
      </c>
      <c r="E11" s="147">
        <v>0</v>
      </c>
      <c r="F11" s="148" t="s">
        <v>55</v>
      </c>
      <c r="G11" s="148">
        <v>0</v>
      </c>
      <c r="H11" s="148" t="s">
        <v>56</v>
      </c>
      <c r="I11" s="148">
        <v>0</v>
      </c>
      <c r="J11" s="147">
        <v>0</v>
      </c>
      <c r="K11" s="149" t="s">
        <v>57</v>
      </c>
      <c r="L11" s="147">
        <v>0</v>
      </c>
      <c r="M11" s="149" t="s">
        <v>58</v>
      </c>
      <c r="N11" s="149"/>
    </row>
    <row r="12" spans="1:14" ht="15.75" x14ac:dyDescent="0.25">
      <c r="A12" s="10" t="s">
        <v>59</v>
      </c>
      <c r="B12" s="147" t="s">
        <v>60</v>
      </c>
      <c r="C12" s="147" t="s">
        <v>61</v>
      </c>
      <c r="D12" s="147" t="s">
        <v>62</v>
      </c>
      <c r="E12" s="147" t="s">
        <v>45</v>
      </c>
      <c r="F12" s="148" t="s">
        <v>55</v>
      </c>
      <c r="G12" s="148">
        <v>0</v>
      </c>
      <c r="H12" s="148">
        <v>0</v>
      </c>
      <c r="I12" s="148" t="s">
        <v>63</v>
      </c>
      <c r="J12" s="147" t="s">
        <v>64</v>
      </c>
      <c r="K12" s="149" t="s">
        <v>65</v>
      </c>
      <c r="L12" s="147" t="s">
        <v>66</v>
      </c>
      <c r="M12" s="149" t="s">
        <v>67</v>
      </c>
      <c r="N12" s="149"/>
    </row>
    <row r="13" spans="1:14" ht="15.75" x14ac:dyDescent="0.25">
      <c r="A13" s="10" t="s">
        <v>68</v>
      </c>
      <c r="B13" s="147" t="s">
        <v>60</v>
      </c>
      <c r="C13" s="147" t="s">
        <v>69</v>
      </c>
      <c r="D13" s="147" t="s">
        <v>70</v>
      </c>
      <c r="E13" s="147" t="s">
        <v>71</v>
      </c>
      <c r="F13" s="148" t="s">
        <v>72</v>
      </c>
      <c r="G13" s="148" t="s">
        <v>73</v>
      </c>
      <c r="H13" s="148" t="s">
        <v>74</v>
      </c>
      <c r="I13" s="148" t="s">
        <v>75</v>
      </c>
      <c r="J13" s="147" t="s">
        <v>76</v>
      </c>
      <c r="K13" s="149" t="s">
        <v>77</v>
      </c>
      <c r="L13" s="147" t="s">
        <v>78</v>
      </c>
      <c r="M13" s="149" t="s">
        <v>79</v>
      </c>
      <c r="N13" s="149"/>
    </row>
    <row r="14" spans="1:14" s="40" customFormat="1" ht="15.75" x14ac:dyDescent="0.25">
      <c r="A14" s="10"/>
      <c r="B14" s="6"/>
      <c r="C14" s="6"/>
      <c r="D14" s="6"/>
      <c r="E14" s="6"/>
      <c r="F14" s="4"/>
      <c r="G14" s="4"/>
      <c r="H14" s="4"/>
      <c r="I14" s="4"/>
      <c r="J14" s="7"/>
      <c r="K14" s="9"/>
      <c r="L14" s="7"/>
      <c r="M14" s="9"/>
      <c r="N14" s="9"/>
    </row>
    <row r="15" spans="1:14" s="40" customFormat="1" ht="15.75" x14ac:dyDescent="0.25">
      <c r="A15" s="10"/>
      <c r="B15" s="6"/>
      <c r="C15" s="6"/>
      <c r="D15" s="6"/>
      <c r="E15" s="6"/>
      <c r="F15" s="4"/>
      <c r="G15" s="4"/>
      <c r="H15" s="4"/>
      <c r="I15" s="4"/>
      <c r="J15" s="7"/>
      <c r="K15" s="9"/>
      <c r="L15" s="7"/>
      <c r="M15" s="9"/>
      <c r="N15" s="9"/>
    </row>
    <row r="16" spans="1:14" s="40" customFormat="1" ht="15.75" x14ac:dyDescent="0.25">
      <c r="A16" s="10"/>
      <c r="B16" s="6"/>
      <c r="C16" s="6"/>
      <c r="D16" s="6"/>
      <c r="E16" s="6"/>
      <c r="F16" s="4"/>
      <c r="G16" s="4"/>
      <c r="H16" s="4"/>
      <c r="I16" s="4"/>
      <c r="J16" s="7"/>
      <c r="K16" s="9"/>
      <c r="L16" s="7"/>
      <c r="M16" s="9"/>
      <c r="N16" s="9"/>
    </row>
    <row r="17" spans="1:14" s="159" customFormat="1" ht="18" x14ac:dyDescent="0.25">
      <c r="A17" s="157" t="s">
        <v>84</v>
      </c>
      <c r="B17" s="158" t="s">
        <v>362</v>
      </c>
      <c r="J17" s="160"/>
    </row>
    <row r="19" spans="1:14" ht="15.75" x14ac:dyDescent="0.25">
      <c r="B19" s="155" t="s">
        <v>81</v>
      </c>
      <c r="C19" s="6"/>
      <c r="D19" s="6"/>
      <c r="E19" s="6"/>
      <c r="F19" s="156" t="s">
        <v>82</v>
      </c>
      <c r="G19" s="9"/>
      <c r="H19" s="9"/>
      <c r="I19" s="9"/>
    </row>
    <row r="20" spans="1:14" ht="15.75" x14ac:dyDescent="0.25">
      <c r="B20" s="6"/>
      <c r="C20" s="6"/>
      <c r="D20" s="6"/>
      <c r="E20" s="6"/>
      <c r="F20" s="9"/>
      <c r="G20" s="9"/>
      <c r="H20" s="9"/>
      <c r="I20" s="9"/>
      <c r="J20" s="5" t="s">
        <v>85</v>
      </c>
      <c r="K20" s="8" t="s">
        <v>86</v>
      </c>
      <c r="L20" s="5" t="s">
        <v>87</v>
      </c>
      <c r="M20" s="8" t="s">
        <v>88</v>
      </c>
      <c r="N20" s="9"/>
    </row>
    <row r="21" spans="1:14" ht="15.75" x14ac:dyDescent="0.25">
      <c r="A21" s="1" t="s">
        <v>89</v>
      </c>
      <c r="B21" s="94" t="s">
        <v>130</v>
      </c>
      <c r="C21" s="12">
        <v>2290000</v>
      </c>
      <c r="D21" s="12">
        <v>3230000</v>
      </c>
      <c r="E21" s="12">
        <v>783000</v>
      </c>
      <c r="F21" s="11">
        <v>6900000</v>
      </c>
      <c r="G21" s="11">
        <v>13800000</v>
      </c>
      <c r="H21" s="11">
        <v>861000</v>
      </c>
      <c r="I21" s="11">
        <v>1480000</v>
      </c>
      <c r="J21" s="6">
        <f>AVERAGE(C21:E21)</f>
        <v>2101000</v>
      </c>
      <c r="K21" s="9">
        <f>AVERAGE(F21:I21)</f>
        <v>5760250</v>
      </c>
      <c r="L21" s="6">
        <f>_xlfn.STDEV.P(C21:E21)</f>
        <v>1007883.2604357841</v>
      </c>
      <c r="M21" s="9">
        <f>_xlfn.STDEV.P(F21:I21)</f>
        <v>5202398.5033347839</v>
      </c>
      <c r="N21" s="9"/>
    </row>
    <row r="22" spans="1:14" ht="15.75" x14ac:dyDescent="0.25">
      <c r="A22" s="1" t="s">
        <v>90</v>
      </c>
      <c r="B22" s="12">
        <v>4220000000</v>
      </c>
      <c r="C22" s="12">
        <v>4030000000</v>
      </c>
      <c r="D22" s="12">
        <v>4670000000</v>
      </c>
      <c r="E22" s="12">
        <v>5040000000</v>
      </c>
      <c r="F22" s="11">
        <v>435000000</v>
      </c>
      <c r="G22" s="11">
        <v>823000000</v>
      </c>
      <c r="H22" s="11">
        <v>444000000</v>
      </c>
      <c r="I22" s="11">
        <v>863000000</v>
      </c>
      <c r="J22" s="6">
        <f>AVERAGE(B22:E22)</f>
        <v>4490000000</v>
      </c>
      <c r="K22" s="9">
        <f>AVERAGE(F22:I22)</f>
        <v>641250000</v>
      </c>
      <c r="L22" s="6">
        <f>_xlfn.STDEV.P(B22:E22)</f>
        <v>393509847.39902002</v>
      </c>
      <c r="M22" s="9">
        <f>_xlfn.STDEV.P(F22:I22)</f>
        <v>202270085.52922502</v>
      </c>
      <c r="N22" s="9"/>
    </row>
    <row r="25" spans="1:14" ht="15.75" x14ac:dyDescent="0.25">
      <c r="B25" s="1" t="s">
        <v>132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95"/>
  <sheetViews>
    <sheetView topLeftCell="A55" zoomScaleNormal="100" workbookViewId="0">
      <selection activeCell="H76" sqref="H76"/>
    </sheetView>
  </sheetViews>
  <sheetFormatPr defaultRowHeight="15" x14ac:dyDescent="0.25"/>
  <cols>
    <col min="1" max="1" width="15.42578125" bestFit="1" customWidth="1"/>
    <col min="2" max="2" width="14.140625" customWidth="1"/>
    <col min="3" max="3" width="22.5703125" bestFit="1" customWidth="1"/>
    <col min="4" max="4" width="15.42578125" bestFit="1" customWidth="1"/>
    <col min="5" max="5" width="13.42578125" bestFit="1" customWidth="1"/>
    <col min="6" max="6" width="17.5703125" bestFit="1" customWidth="1"/>
    <col min="7" max="7" width="21.85546875" bestFit="1" customWidth="1"/>
    <col min="8" max="8" width="26.42578125" bestFit="1" customWidth="1"/>
  </cols>
  <sheetData>
    <row r="1" spans="1:2" ht="18" x14ac:dyDescent="0.25">
      <c r="A1" s="2" t="s">
        <v>119</v>
      </c>
      <c r="B1" s="19" t="s">
        <v>135</v>
      </c>
    </row>
    <row r="2" spans="1:2" ht="18" x14ac:dyDescent="0.25">
      <c r="A2" s="2"/>
    </row>
    <row r="3" spans="1:2" ht="18" x14ac:dyDescent="0.25">
      <c r="A3" s="2"/>
    </row>
    <row r="4" spans="1:2" ht="18" x14ac:dyDescent="0.25">
      <c r="A4" s="2"/>
    </row>
    <row r="5" spans="1:2" ht="18" x14ac:dyDescent="0.25">
      <c r="A5" s="2"/>
    </row>
    <row r="6" spans="1:2" ht="18" x14ac:dyDescent="0.25">
      <c r="A6" s="2"/>
    </row>
    <row r="7" spans="1:2" ht="18" x14ac:dyDescent="0.25">
      <c r="A7" s="2"/>
    </row>
    <row r="8" spans="1:2" ht="18" x14ac:dyDescent="0.25">
      <c r="A8" s="2"/>
    </row>
    <row r="9" spans="1:2" ht="18" x14ac:dyDescent="0.25">
      <c r="A9" s="2"/>
    </row>
    <row r="10" spans="1:2" ht="18" x14ac:dyDescent="0.25">
      <c r="A10" s="2"/>
    </row>
    <row r="11" spans="1:2" ht="18" x14ac:dyDescent="0.25">
      <c r="A11" s="2"/>
    </row>
    <row r="13" spans="1:2" s="18" customFormat="1" x14ac:dyDescent="0.25"/>
    <row r="14" spans="1:2" s="18" customFormat="1" x14ac:dyDescent="0.25"/>
    <row r="15" spans="1:2" s="18" customFormat="1" x14ac:dyDescent="0.25"/>
    <row r="17" spans="1:14" ht="18" x14ac:dyDescent="0.25">
      <c r="A17" s="2" t="s">
        <v>120</v>
      </c>
      <c r="B17" s="19" t="s">
        <v>136</v>
      </c>
    </row>
    <row r="19" spans="1:14" ht="15.75" x14ac:dyDescent="0.25">
      <c r="N19" s="19"/>
    </row>
    <row r="31" spans="1:14" s="18" customFormat="1" x14ac:dyDescent="0.25"/>
    <row r="32" spans="1:14" s="18" customFormat="1" x14ac:dyDescent="0.25"/>
    <row r="33" spans="1:2" s="18" customFormat="1" x14ac:dyDescent="0.25"/>
    <row r="35" spans="1:2" ht="18" x14ac:dyDescent="0.25">
      <c r="A35" s="2" t="s">
        <v>121</v>
      </c>
      <c r="B35" s="19" t="s">
        <v>286</v>
      </c>
    </row>
    <row r="51" spans="1:18" s="18" customFormat="1" x14ac:dyDescent="0.25"/>
    <row r="52" spans="1:18" s="18" customFormat="1" ht="15.75" x14ac:dyDescent="0.25">
      <c r="Q52" s="19" t="s">
        <v>137</v>
      </c>
      <c r="R52"/>
    </row>
    <row r="53" spans="1:18" s="18" customFormat="1" x14ac:dyDescent="0.25"/>
    <row r="55" spans="1:18" s="159" customFormat="1" ht="18" x14ac:dyDescent="0.25">
      <c r="A55" s="157" t="s">
        <v>91</v>
      </c>
      <c r="B55" s="157" t="s">
        <v>363</v>
      </c>
    </row>
    <row r="57" spans="1:18" s="15" customFormat="1" x14ac:dyDescent="0.25">
      <c r="A57" s="27" t="s">
        <v>83</v>
      </c>
      <c r="B57" s="53" t="s">
        <v>114</v>
      </c>
      <c r="C57" s="41" t="s">
        <v>246</v>
      </c>
      <c r="D57" s="41" t="s">
        <v>111</v>
      </c>
      <c r="E57" s="41" t="s">
        <v>112</v>
      </c>
      <c r="F57" s="41" t="s">
        <v>113</v>
      </c>
      <c r="G57" s="41" t="s">
        <v>230</v>
      </c>
      <c r="H57" s="41" t="s">
        <v>304</v>
      </c>
      <c r="I57" s="48"/>
      <c r="J57" s="14"/>
    </row>
    <row r="58" spans="1:18" ht="16.5" customHeight="1" x14ac:dyDescent="0.25">
      <c r="A58" s="27" t="s">
        <v>231</v>
      </c>
      <c r="B58" s="53" t="s">
        <v>115</v>
      </c>
      <c r="C58" s="92">
        <v>0.32766666666666666</v>
      </c>
      <c r="D58" s="53">
        <v>1</v>
      </c>
      <c r="E58" s="92">
        <v>0.32766666666666666</v>
      </c>
      <c r="F58" s="92">
        <v>3.2748917748917701E-2</v>
      </c>
      <c r="G58" s="92">
        <v>4.28055555555556E-3</v>
      </c>
      <c r="H58" s="93">
        <v>7.6506232249256101</v>
      </c>
      <c r="I58" s="28"/>
    </row>
    <row r="59" spans="1:18" ht="16.5" customHeight="1" x14ac:dyDescent="0.25">
      <c r="A59" s="29" t="s">
        <v>152</v>
      </c>
      <c r="B59" s="56" t="s">
        <v>115</v>
      </c>
      <c r="C59" s="87">
        <v>0.64</v>
      </c>
      <c r="D59" s="56">
        <v>2</v>
      </c>
      <c r="E59" s="87">
        <v>1.28</v>
      </c>
      <c r="F59" s="87">
        <v>0.42147023809523815</v>
      </c>
      <c r="G59" s="87">
        <v>5.0908333333333299E-2</v>
      </c>
      <c r="H59" s="88">
        <v>8.2790028763183194</v>
      </c>
      <c r="I59" s="31"/>
    </row>
    <row r="60" spans="1:18" ht="16.5" customHeight="1" x14ac:dyDescent="0.25">
      <c r="A60" s="29" t="s">
        <v>153</v>
      </c>
      <c r="B60" s="56" t="s">
        <v>115</v>
      </c>
      <c r="C60" s="87">
        <v>0.46500000000000002</v>
      </c>
      <c r="D60" s="56">
        <v>2</v>
      </c>
      <c r="E60" s="87">
        <v>0.93</v>
      </c>
      <c r="F60" s="87">
        <v>0.1746862745098039</v>
      </c>
      <c r="G60" s="87">
        <v>1.55416666666667E-2</v>
      </c>
      <c r="H60" s="88">
        <v>11.239867528780923</v>
      </c>
      <c r="I60" s="31"/>
    </row>
    <row r="61" spans="1:18" ht="16.5" customHeight="1" x14ac:dyDescent="0.25">
      <c r="A61" s="29" t="s">
        <v>154</v>
      </c>
      <c r="B61" s="56" t="s">
        <v>115</v>
      </c>
      <c r="C61" s="87">
        <v>0.29499999999999998</v>
      </c>
      <c r="D61" s="56">
        <v>1</v>
      </c>
      <c r="E61" s="87">
        <v>0.29499999999999998</v>
      </c>
      <c r="F61" s="87">
        <v>0.13581481481481483</v>
      </c>
      <c r="G61" s="87">
        <v>1.78066666666667E-2</v>
      </c>
      <c r="H61" s="88">
        <v>7.6271891509630052</v>
      </c>
      <c r="I61" s="31"/>
    </row>
    <row r="62" spans="1:18" ht="16.5" customHeight="1" x14ac:dyDescent="0.25">
      <c r="A62" s="29" t="s">
        <v>155</v>
      </c>
      <c r="B62" s="56" t="s">
        <v>115</v>
      </c>
      <c r="C62" s="87">
        <v>0.51266666666666671</v>
      </c>
      <c r="D62" s="56">
        <v>1</v>
      </c>
      <c r="E62" s="87">
        <v>0.51266666666666671</v>
      </c>
      <c r="F62" s="87">
        <v>0.14829032258064515</v>
      </c>
      <c r="G62" s="87">
        <v>2.1246666666666698E-2</v>
      </c>
      <c r="H62" s="88">
        <v>6.9794629391580605</v>
      </c>
      <c r="I62" s="31"/>
    </row>
    <row r="63" spans="1:18" ht="16.5" customHeight="1" x14ac:dyDescent="0.25">
      <c r="A63" s="29" t="s">
        <v>156</v>
      </c>
      <c r="B63" s="56" t="s">
        <v>115</v>
      </c>
      <c r="C63" s="87">
        <v>0.30599999999999999</v>
      </c>
      <c r="D63" s="56">
        <v>2</v>
      </c>
      <c r="E63" s="87">
        <v>0.61199999999999999</v>
      </c>
      <c r="F63" s="87">
        <v>0.26183333333333331</v>
      </c>
      <c r="G63" s="87">
        <v>5.2479166666666702E-2</v>
      </c>
      <c r="H63" s="88">
        <v>4.9892814608971774</v>
      </c>
      <c r="I63" s="31"/>
    </row>
    <row r="64" spans="1:18" ht="16.5" customHeight="1" x14ac:dyDescent="0.25">
      <c r="A64" s="29" t="s">
        <v>157</v>
      </c>
      <c r="B64" s="56" t="s">
        <v>115</v>
      </c>
      <c r="C64" s="87">
        <v>0.19166666666666665</v>
      </c>
      <c r="D64" s="56">
        <v>2</v>
      </c>
      <c r="E64" s="87">
        <v>0.38333333333333303</v>
      </c>
      <c r="F64" s="87">
        <v>0.16875000000000004</v>
      </c>
      <c r="G64" s="87">
        <v>1.44458333333333E-2</v>
      </c>
      <c r="H64" s="88">
        <v>11.681569079896194</v>
      </c>
      <c r="I64" s="31"/>
    </row>
    <row r="65" spans="1:11" ht="16.5" customHeight="1" x14ac:dyDescent="0.25">
      <c r="A65" s="29" t="s">
        <v>158</v>
      </c>
      <c r="B65" s="56" t="s">
        <v>232</v>
      </c>
      <c r="C65" s="87">
        <v>6.3333333333333297E-2</v>
      </c>
      <c r="D65" s="56">
        <v>1</v>
      </c>
      <c r="E65" s="87">
        <v>6.3333333333333297E-2</v>
      </c>
      <c r="F65" s="87">
        <v>1.5161904761904765E-2</v>
      </c>
      <c r="G65" s="87">
        <v>1.8862500000000001E-2</v>
      </c>
      <c r="H65" s="88">
        <v>0.80381204834485165</v>
      </c>
      <c r="I65" s="31" t="s">
        <v>301</v>
      </c>
      <c r="J65" s="14" t="s">
        <v>302</v>
      </c>
      <c r="K65" s="14"/>
    </row>
    <row r="66" spans="1:11" ht="16.5" customHeight="1" x14ac:dyDescent="0.25">
      <c r="A66" s="29" t="s">
        <v>159</v>
      </c>
      <c r="B66" s="56" t="s">
        <v>232</v>
      </c>
      <c r="C66" s="87">
        <v>7.7500000000000013E-2</v>
      </c>
      <c r="D66" s="56">
        <v>1</v>
      </c>
      <c r="E66" s="87">
        <v>7.7500000000000013E-2</v>
      </c>
      <c r="F66" s="87">
        <v>2.795000000000001E-2</v>
      </c>
      <c r="G66" s="87">
        <v>3.0415000000000001E-2</v>
      </c>
      <c r="H66" s="88">
        <v>0.91895446325826102</v>
      </c>
      <c r="I66" s="31" t="s">
        <v>300</v>
      </c>
      <c r="J66" s="14" t="s">
        <v>303</v>
      </c>
      <c r="K66" s="14"/>
    </row>
    <row r="67" spans="1:11" ht="16.5" customHeight="1" x14ac:dyDescent="0.25">
      <c r="A67" s="29" t="s">
        <v>160</v>
      </c>
      <c r="B67" s="56" t="s">
        <v>232</v>
      </c>
      <c r="C67" s="87">
        <v>7.1999999999999995E-2</v>
      </c>
      <c r="D67" s="56">
        <v>1</v>
      </c>
      <c r="E67" s="87">
        <v>7.1999999999999995E-2</v>
      </c>
      <c r="F67" s="87">
        <v>2.1499999999999998E-2</v>
      </c>
      <c r="G67" s="87">
        <v>4.2674999999999998E-2</v>
      </c>
      <c r="H67" s="88">
        <v>0.50380785002929118</v>
      </c>
      <c r="I67" s="31" t="s">
        <v>301</v>
      </c>
    </row>
    <row r="68" spans="1:11" ht="16.5" customHeight="1" x14ac:dyDescent="0.25">
      <c r="A68" s="29" t="s">
        <v>233</v>
      </c>
      <c r="B68" s="56" t="s">
        <v>232</v>
      </c>
      <c r="C68" s="87">
        <v>0.17733333333333334</v>
      </c>
      <c r="D68" s="56">
        <v>1</v>
      </c>
      <c r="E68" s="87">
        <v>0.17733333333333334</v>
      </c>
      <c r="F68" s="87">
        <v>6.1875816993463999E-2</v>
      </c>
      <c r="G68" s="87">
        <v>2.9208333333333301E-2</v>
      </c>
      <c r="H68" s="88">
        <v>2.1184302536991977</v>
      </c>
      <c r="I68" s="31" t="s">
        <v>300</v>
      </c>
    </row>
    <row r="69" spans="1:11" ht="16.5" customHeight="1" x14ac:dyDescent="0.25">
      <c r="A69" s="29" t="s">
        <v>234</v>
      </c>
      <c r="B69" s="56" t="s">
        <v>232</v>
      </c>
      <c r="C69" s="87">
        <v>0.14816666666666667</v>
      </c>
      <c r="D69" s="56">
        <v>1</v>
      </c>
      <c r="E69" s="87">
        <v>0.14816666666666667</v>
      </c>
      <c r="F69" s="87">
        <v>5.0437908496732027E-2</v>
      </c>
      <c r="G69" s="87">
        <v>5.7375000000000002E-2</v>
      </c>
      <c r="H69" s="88">
        <v>0.87909208708901132</v>
      </c>
      <c r="I69" s="31" t="s">
        <v>300</v>
      </c>
    </row>
    <row r="70" spans="1:11" ht="16.5" customHeight="1" x14ac:dyDescent="0.25">
      <c r="A70" s="29" t="s">
        <v>235</v>
      </c>
      <c r="B70" s="56" t="s">
        <v>232</v>
      </c>
      <c r="C70" s="87">
        <v>8.8666666666666671E-2</v>
      </c>
      <c r="D70" s="56">
        <v>1</v>
      </c>
      <c r="E70" s="87">
        <v>8.8666666666666671E-2</v>
      </c>
      <c r="F70" s="87">
        <v>4.566666666666671E-2</v>
      </c>
      <c r="G70" s="87">
        <v>4.6649999999999997E-2</v>
      </c>
      <c r="H70" s="88">
        <v>0.97892104322972584</v>
      </c>
      <c r="I70" s="31" t="s">
        <v>300</v>
      </c>
    </row>
    <row r="71" spans="1:11" ht="16.5" customHeight="1" x14ac:dyDescent="0.25">
      <c r="A71" s="29" t="s">
        <v>236</v>
      </c>
      <c r="B71" s="56" t="s">
        <v>116</v>
      </c>
      <c r="C71" s="87">
        <v>0.14966666666666664</v>
      </c>
      <c r="D71" s="56">
        <v>1</v>
      </c>
      <c r="E71" s="87">
        <v>0.14966666666666664</v>
      </c>
      <c r="F71" s="87">
        <v>3.7333333333333336E-2</v>
      </c>
      <c r="G71" s="87">
        <v>4.4267361111111098E-2</v>
      </c>
      <c r="H71" s="88">
        <v>0.84336026355008264</v>
      </c>
      <c r="I71" s="31" t="s">
        <v>300</v>
      </c>
    </row>
    <row r="72" spans="1:11" ht="16.5" customHeight="1" x14ac:dyDescent="0.25">
      <c r="A72" s="29" t="s">
        <v>237</v>
      </c>
      <c r="B72" s="56" t="s">
        <v>116</v>
      </c>
      <c r="C72" s="87">
        <v>0.18233333333333332</v>
      </c>
      <c r="D72" s="56">
        <v>1</v>
      </c>
      <c r="E72" s="87">
        <v>0.18233333333333332</v>
      </c>
      <c r="F72" s="87">
        <v>5.0491228070175448E-2</v>
      </c>
      <c r="G72" s="87">
        <v>5.8358333333333297E-2</v>
      </c>
      <c r="H72" s="88">
        <v>0.86519311272612565</v>
      </c>
      <c r="I72" s="31" t="s">
        <v>300</v>
      </c>
    </row>
    <row r="73" spans="1:11" ht="16.5" customHeight="1" x14ac:dyDescent="0.25">
      <c r="A73" s="29" t="s">
        <v>238</v>
      </c>
      <c r="B73" s="56" t="s">
        <v>116</v>
      </c>
      <c r="C73" s="87">
        <v>0.14199999999999999</v>
      </c>
      <c r="D73" s="56">
        <v>1</v>
      </c>
      <c r="E73" s="87">
        <v>0.14199999999999999</v>
      </c>
      <c r="F73" s="87">
        <v>2.9263157894736838E-2</v>
      </c>
      <c r="G73" s="87">
        <v>5.3497222222222203E-2</v>
      </c>
      <c r="H73" s="88">
        <v>0.54700331492316656</v>
      </c>
      <c r="I73" s="31" t="s">
        <v>300</v>
      </c>
    </row>
    <row r="74" spans="1:11" ht="16.5" customHeight="1" x14ac:dyDescent="0.25">
      <c r="A74" s="29" t="s">
        <v>239</v>
      </c>
      <c r="B74" s="56" t="s">
        <v>116</v>
      </c>
      <c r="C74" s="87">
        <v>0.18033333333333335</v>
      </c>
      <c r="D74" s="56">
        <v>1</v>
      </c>
      <c r="E74" s="87">
        <v>0.18033333333333335</v>
      </c>
      <c r="F74" s="87">
        <v>6.1649122807017558E-2</v>
      </c>
      <c r="G74" s="87">
        <v>4.57541666666667E-2</v>
      </c>
      <c r="H74" s="88">
        <v>1.3473990960462803</v>
      </c>
      <c r="I74" s="31" t="s">
        <v>300</v>
      </c>
    </row>
    <row r="75" spans="1:11" ht="16.5" customHeight="1" x14ac:dyDescent="0.25">
      <c r="A75" s="29" t="s">
        <v>240</v>
      </c>
      <c r="B75" s="56" t="s">
        <v>116</v>
      </c>
      <c r="C75" s="87">
        <v>0.12366666666666666</v>
      </c>
      <c r="D75" s="56">
        <v>2</v>
      </c>
      <c r="E75" s="87">
        <v>0.24733333333333332</v>
      </c>
      <c r="F75" s="87">
        <v>3.9228070175438598E-2</v>
      </c>
      <c r="G75" s="87">
        <v>9.5052777777777805E-2</v>
      </c>
      <c r="H75" s="88">
        <v>0.41269777793500367</v>
      </c>
      <c r="I75" s="31"/>
    </row>
    <row r="76" spans="1:11" ht="16.5" customHeight="1" x14ac:dyDescent="0.25">
      <c r="A76" s="29" t="s">
        <v>241</v>
      </c>
      <c r="B76" s="56" t="s">
        <v>117</v>
      </c>
      <c r="C76" s="87">
        <v>0.64566666666666672</v>
      </c>
      <c r="D76" s="56">
        <v>2</v>
      </c>
      <c r="E76" s="87">
        <v>1.2913333333333334</v>
      </c>
      <c r="F76" s="87">
        <v>0.52530701754385967</v>
      </c>
      <c r="G76" s="87">
        <v>5.3570138888888903E-2</v>
      </c>
      <c r="H76" s="88">
        <v>9.8059670637295042</v>
      </c>
      <c r="I76" s="31"/>
    </row>
    <row r="77" spans="1:11" ht="16.5" customHeight="1" x14ac:dyDescent="0.25">
      <c r="A77" s="29" t="s">
        <v>242</v>
      </c>
      <c r="B77" s="56" t="s">
        <v>117</v>
      </c>
      <c r="C77" s="87">
        <v>0.55799999999999994</v>
      </c>
      <c r="D77" s="56">
        <v>2</v>
      </c>
      <c r="E77" s="87">
        <v>1.1159999999999999</v>
      </c>
      <c r="F77" s="87">
        <v>0.44337719298245598</v>
      </c>
      <c r="G77" s="87">
        <v>2.5126388888888899E-2</v>
      </c>
      <c r="H77" s="88">
        <v>17.645878002728882</v>
      </c>
      <c r="I77" s="31"/>
    </row>
    <row r="78" spans="1:11" ht="16.5" customHeight="1" x14ac:dyDescent="0.25">
      <c r="A78" s="29" t="s">
        <v>243</v>
      </c>
      <c r="B78" s="56" t="s">
        <v>117</v>
      </c>
      <c r="C78" s="87">
        <v>0.68866666666666665</v>
      </c>
      <c r="D78" s="56">
        <v>2</v>
      </c>
      <c r="E78" s="87">
        <v>1.3773333333333333</v>
      </c>
      <c r="F78" s="87">
        <v>0.53688596491228069</v>
      </c>
      <c r="G78" s="87">
        <v>3.2876388888888899E-2</v>
      </c>
      <c r="H78" s="88">
        <v>16.330442091032992</v>
      </c>
      <c r="I78" s="31"/>
    </row>
    <row r="79" spans="1:11" ht="16.5" customHeight="1" x14ac:dyDescent="0.25">
      <c r="A79" s="29" t="s">
        <v>244</v>
      </c>
      <c r="B79" s="56" t="s">
        <v>117</v>
      </c>
      <c r="C79" s="87">
        <v>0.46900000000000003</v>
      </c>
      <c r="D79" s="56">
        <v>2</v>
      </c>
      <c r="E79" s="87">
        <v>0.93800000000000006</v>
      </c>
      <c r="F79" s="87">
        <v>0.36776315789473685</v>
      </c>
      <c r="G79" s="87">
        <v>5.6897222222222203E-2</v>
      </c>
      <c r="H79" s="88">
        <v>6.4636399376119371</v>
      </c>
      <c r="I79" s="31"/>
    </row>
    <row r="80" spans="1:11" ht="16.5" customHeight="1" x14ac:dyDescent="0.25">
      <c r="A80" s="29" t="s">
        <v>245</v>
      </c>
      <c r="B80" s="56" t="s">
        <v>117</v>
      </c>
      <c r="C80" s="87">
        <v>0.42200000000000004</v>
      </c>
      <c r="D80" s="56">
        <v>2</v>
      </c>
      <c r="E80" s="87">
        <v>0.84400000000000008</v>
      </c>
      <c r="F80" s="87">
        <v>0.40047368421052632</v>
      </c>
      <c r="G80" s="87">
        <v>3.6959722222222199E-2</v>
      </c>
      <c r="H80" s="88">
        <v>10.835408388695619</v>
      </c>
      <c r="I80" s="31"/>
    </row>
    <row r="81" spans="1:11" ht="16.5" customHeight="1" x14ac:dyDescent="0.25">
      <c r="A81" s="29" t="s">
        <v>287</v>
      </c>
      <c r="B81" s="56" t="s">
        <v>115</v>
      </c>
      <c r="C81" s="87">
        <v>8.3666666666666667E-2</v>
      </c>
      <c r="D81" s="56">
        <v>1</v>
      </c>
      <c r="E81" s="87">
        <v>8.3666666666666695E-2</v>
      </c>
      <c r="F81" s="87">
        <v>5.8039215686274516E-3</v>
      </c>
      <c r="G81" s="87">
        <v>2.1773333333333301E-2</v>
      </c>
      <c r="H81" s="88">
        <v>0.26656100284571926</v>
      </c>
      <c r="I81" s="31" t="s">
        <v>300</v>
      </c>
    </row>
    <row r="82" spans="1:11" ht="16.5" customHeight="1" x14ac:dyDescent="0.25">
      <c r="A82" s="29" t="s">
        <v>288</v>
      </c>
      <c r="B82" s="56" t="s">
        <v>115</v>
      </c>
      <c r="C82" s="87">
        <v>0.11966666666666669</v>
      </c>
      <c r="D82" s="56">
        <v>1</v>
      </c>
      <c r="E82" s="87">
        <v>0.11966666666666669</v>
      </c>
      <c r="F82" s="87">
        <v>1.688235294117647E-2</v>
      </c>
      <c r="G82" s="87">
        <v>7.2136666666666696E-2</v>
      </c>
      <c r="H82" s="88">
        <v>0.23403289507661101</v>
      </c>
      <c r="I82" s="31" t="s">
        <v>300</v>
      </c>
    </row>
    <row r="83" spans="1:11" ht="16.5" customHeight="1" x14ac:dyDescent="0.25">
      <c r="A83" s="29" t="s">
        <v>289</v>
      </c>
      <c r="B83" s="56" t="s">
        <v>115</v>
      </c>
      <c r="C83" s="87">
        <v>7.6666666666666661E-2</v>
      </c>
      <c r="D83" s="56">
        <v>1</v>
      </c>
      <c r="E83" s="87">
        <v>7.6666666666666661E-2</v>
      </c>
      <c r="F83" s="87">
        <v>3.3529411764705885E-3</v>
      </c>
      <c r="G83" s="87">
        <v>2.9020000000000001E-2</v>
      </c>
      <c r="H83" s="88">
        <v>0.11553897920298375</v>
      </c>
      <c r="I83" s="31" t="s">
        <v>300</v>
      </c>
    </row>
    <row r="84" spans="1:11" ht="16.5" customHeight="1" x14ac:dyDescent="0.25">
      <c r="A84" s="29" t="s">
        <v>290</v>
      </c>
      <c r="B84" s="56" t="s">
        <v>115</v>
      </c>
      <c r="C84" s="87">
        <v>9.3666666666666704E-2</v>
      </c>
      <c r="D84" s="56">
        <v>1</v>
      </c>
      <c r="E84" s="87">
        <v>9.3666666666666704E-2</v>
      </c>
      <c r="F84" s="87">
        <v>3.7619047619047593E-3</v>
      </c>
      <c r="G84" s="87">
        <v>8.7940000000000004E-2</v>
      </c>
      <c r="H84" s="88">
        <v>4.2778084624798263E-2</v>
      </c>
      <c r="I84" s="31" t="s">
        <v>300</v>
      </c>
    </row>
    <row r="85" spans="1:11" ht="16.5" customHeight="1" x14ac:dyDescent="0.25">
      <c r="A85" s="29" t="s">
        <v>291</v>
      </c>
      <c r="B85" s="56" t="s">
        <v>115</v>
      </c>
      <c r="C85" s="87">
        <v>9.2666666666666675E-2</v>
      </c>
      <c r="D85" s="56">
        <v>1</v>
      </c>
      <c r="E85" s="87">
        <v>9.2666666666666675E-2</v>
      </c>
      <c r="F85" s="87">
        <v>6.1428571428571417E-3</v>
      </c>
      <c r="G85" s="87">
        <v>4.3060000000000001E-2</v>
      </c>
      <c r="H85" s="88">
        <v>0.14265808506403022</v>
      </c>
      <c r="I85" s="31" t="s">
        <v>300</v>
      </c>
    </row>
    <row r="86" spans="1:11" ht="16.5" customHeight="1" x14ac:dyDescent="0.25">
      <c r="A86" s="29" t="s">
        <v>292</v>
      </c>
      <c r="B86" s="56" t="s">
        <v>116</v>
      </c>
      <c r="C86" s="87">
        <v>8.900000000000001E-2</v>
      </c>
      <c r="D86" s="56">
        <v>1</v>
      </c>
      <c r="E86" s="87">
        <v>8.900000000000001E-2</v>
      </c>
      <c r="F86" s="87">
        <v>5.0175438596491229E-3</v>
      </c>
      <c r="G86" s="87">
        <v>0.148441666666667</v>
      </c>
      <c r="H86" s="88">
        <v>3.3801451926003111E-2</v>
      </c>
      <c r="I86" s="31" t="s">
        <v>300</v>
      </c>
    </row>
    <row r="87" spans="1:11" ht="16.5" customHeight="1" x14ac:dyDescent="0.25">
      <c r="A87" s="29" t="s">
        <v>293</v>
      </c>
      <c r="B87" s="56" t="s">
        <v>116</v>
      </c>
      <c r="C87" s="87">
        <v>5.5999999999999994E-2</v>
      </c>
      <c r="D87" s="56">
        <v>1</v>
      </c>
      <c r="E87" s="87">
        <v>5.5999999999999994E-2</v>
      </c>
      <c r="F87" s="87">
        <v>1.6000000000000004E-2</v>
      </c>
      <c r="G87" s="87">
        <v>0.136802777777778</v>
      </c>
      <c r="H87" s="88">
        <v>0.11695668947592829</v>
      </c>
      <c r="I87" s="31" t="s">
        <v>301</v>
      </c>
    </row>
    <row r="88" spans="1:11" ht="16.5" customHeight="1" x14ac:dyDescent="0.25">
      <c r="A88" s="29" t="s">
        <v>294</v>
      </c>
      <c r="B88" s="56" t="s">
        <v>116</v>
      </c>
      <c r="C88" s="87">
        <v>5.2666666666666667E-2</v>
      </c>
      <c r="D88" s="56">
        <v>1</v>
      </c>
      <c r="E88" s="87">
        <v>5.2666666666666667E-2</v>
      </c>
      <c r="F88" s="87">
        <v>1.7754385964912283E-2</v>
      </c>
      <c r="G88" s="87">
        <v>0.13849722222222199</v>
      </c>
      <c r="H88" s="88">
        <v>0.12819308344267699</v>
      </c>
      <c r="I88" s="31" t="s">
        <v>301</v>
      </c>
    </row>
    <row r="89" spans="1:11" ht="16.5" customHeight="1" x14ac:dyDescent="0.25">
      <c r="A89" s="29" t="s">
        <v>295</v>
      </c>
      <c r="B89" s="56" t="s">
        <v>116</v>
      </c>
      <c r="C89" s="87">
        <v>7.8333333333333324E-2</v>
      </c>
      <c r="D89" s="56">
        <v>1</v>
      </c>
      <c r="E89" s="87">
        <v>7.8333333333333324E-2</v>
      </c>
      <c r="F89" s="87">
        <v>4.24561403508772E-3</v>
      </c>
      <c r="G89" s="87">
        <v>7.1802777777777799E-2</v>
      </c>
      <c r="H89" s="88">
        <v>5.91288271357336E-2</v>
      </c>
      <c r="I89" s="31" t="s">
        <v>300</v>
      </c>
    </row>
    <row r="90" spans="1:11" ht="16.5" customHeight="1" x14ac:dyDescent="0.25">
      <c r="A90" s="29" t="s">
        <v>296</v>
      </c>
      <c r="B90" s="56" t="s">
        <v>117</v>
      </c>
      <c r="C90" s="87">
        <v>5.5333333333333339E-2</v>
      </c>
      <c r="D90" s="56">
        <v>1</v>
      </c>
      <c r="E90" s="87">
        <v>5.5333333333333339E-2</v>
      </c>
      <c r="F90" s="87">
        <v>1.1722222222222219E-2</v>
      </c>
      <c r="G90" s="87">
        <v>0.120966666666667</v>
      </c>
      <c r="H90" s="88">
        <v>9.6904565077615204E-2</v>
      </c>
      <c r="I90" s="31" t="s">
        <v>301</v>
      </c>
      <c r="K90" t="s">
        <v>250</v>
      </c>
    </row>
    <row r="91" spans="1:11" ht="16.5" customHeight="1" x14ac:dyDescent="0.25">
      <c r="A91" s="29" t="s">
        <v>297</v>
      </c>
      <c r="B91" s="56" t="s">
        <v>117</v>
      </c>
      <c r="C91" s="87">
        <v>5.83333333333333E-2</v>
      </c>
      <c r="D91" s="56">
        <v>1</v>
      </c>
      <c r="E91" s="87">
        <v>5.83333333333333E-2</v>
      </c>
      <c r="F91" s="87">
        <v>9.2222222222222202E-3</v>
      </c>
      <c r="G91" s="87">
        <v>0.109866666666667</v>
      </c>
      <c r="H91" s="88">
        <v>8.3940129449837919E-2</v>
      </c>
      <c r="I91" s="31" t="s">
        <v>301</v>
      </c>
    </row>
    <row r="92" spans="1:11" ht="16.5" customHeight="1" x14ac:dyDescent="0.25">
      <c r="A92" s="29" t="s">
        <v>298</v>
      </c>
      <c r="B92" s="56" t="s">
        <v>117</v>
      </c>
      <c r="C92" s="87">
        <v>6.1666666666666668E-2</v>
      </c>
      <c r="D92" s="56">
        <v>1</v>
      </c>
      <c r="E92" s="87">
        <v>6.1666666666666668E-2</v>
      </c>
      <c r="F92" s="87">
        <v>6.4444444444444401E-3</v>
      </c>
      <c r="G92" s="87">
        <v>0.102966666666667</v>
      </c>
      <c r="H92" s="88">
        <v>6.2587676702276648E-2</v>
      </c>
      <c r="I92" s="31" t="s">
        <v>301</v>
      </c>
    </row>
    <row r="93" spans="1:11" ht="16.5" customHeight="1" x14ac:dyDescent="0.25">
      <c r="A93" s="34" t="s">
        <v>299</v>
      </c>
      <c r="B93" s="60" t="s">
        <v>117</v>
      </c>
      <c r="C93" s="89">
        <v>6.0999999999999999E-2</v>
      </c>
      <c r="D93" s="60">
        <v>1</v>
      </c>
      <c r="E93" s="89">
        <v>6.0999999999999999E-2</v>
      </c>
      <c r="F93" s="89">
        <v>6.9999999999999958E-3</v>
      </c>
      <c r="G93" s="89">
        <v>0.15506666666666699</v>
      </c>
      <c r="H93" s="90">
        <v>4.5141874462596612E-2</v>
      </c>
      <c r="I93" s="91" t="s">
        <v>301</v>
      </c>
    </row>
    <row r="95" spans="1:11" x14ac:dyDescent="0.25">
      <c r="A95" s="14"/>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98"/>
  <sheetViews>
    <sheetView zoomScaleNormal="100" workbookViewId="0">
      <selection activeCell="G14" sqref="G14"/>
    </sheetView>
  </sheetViews>
  <sheetFormatPr defaultRowHeight="15" x14ac:dyDescent="0.25"/>
  <cols>
    <col min="1" max="1" width="20.42578125" customWidth="1"/>
    <col min="2" max="2" width="19.140625" style="18" customWidth="1"/>
    <col min="3" max="3" width="32.7109375" bestFit="1" customWidth="1"/>
    <col min="4" max="4" width="29.140625" bestFit="1" customWidth="1"/>
    <col min="5" max="5" width="13.7109375" bestFit="1" customWidth="1"/>
    <col min="6" max="6" width="25.140625" customWidth="1"/>
    <col min="7" max="7" width="17.5703125" customWidth="1"/>
    <col min="8" max="8" width="24.42578125" bestFit="1" customWidth="1"/>
    <col min="9" max="9" width="15.140625" bestFit="1" customWidth="1"/>
    <col min="10" max="10" width="28.85546875" bestFit="1" customWidth="1"/>
    <col min="11" max="11" width="26.42578125" customWidth="1"/>
    <col min="12" max="12" width="30.5703125" customWidth="1"/>
    <col min="13" max="13" width="26.85546875" customWidth="1"/>
    <col min="14" max="14" width="30.28515625" customWidth="1"/>
    <col min="15" max="15" width="10" customWidth="1"/>
  </cols>
  <sheetData>
    <row r="1" spans="1:5" ht="18" x14ac:dyDescent="0.25">
      <c r="A1" s="2" t="s">
        <v>92</v>
      </c>
      <c r="B1" s="19" t="s">
        <v>138</v>
      </c>
      <c r="D1" s="2" t="s">
        <v>93</v>
      </c>
      <c r="E1" s="19" t="s">
        <v>249</v>
      </c>
    </row>
    <row r="2" spans="1:5" ht="18" x14ac:dyDescent="0.25">
      <c r="A2" s="2"/>
      <c r="B2" s="2"/>
    </row>
    <row r="3" spans="1:5" ht="18" x14ac:dyDescent="0.25">
      <c r="A3" s="2"/>
      <c r="B3" s="2"/>
    </row>
    <row r="4" spans="1:5" ht="18" x14ac:dyDescent="0.25">
      <c r="A4" s="2"/>
      <c r="B4" s="2"/>
    </row>
    <row r="5" spans="1:5" ht="18" x14ac:dyDescent="0.25">
      <c r="A5" s="2"/>
      <c r="B5" s="2"/>
    </row>
    <row r="6" spans="1:5" ht="18" x14ac:dyDescent="0.25">
      <c r="A6" s="2"/>
      <c r="B6" s="2"/>
    </row>
    <row r="7" spans="1:5" ht="18" x14ac:dyDescent="0.25">
      <c r="A7" s="2"/>
      <c r="B7" s="2"/>
    </row>
    <row r="8" spans="1:5" ht="18" x14ac:dyDescent="0.25">
      <c r="A8" s="2"/>
      <c r="B8" s="2"/>
    </row>
    <row r="9" spans="1:5" ht="18" x14ac:dyDescent="0.25">
      <c r="A9" s="2"/>
      <c r="B9" s="2"/>
    </row>
    <row r="10" spans="1:5" ht="18" x14ac:dyDescent="0.25">
      <c r="A10" s="2"/>
      <c r="B10" s="2"/>
    </row>
    <row r="11" spans="1:5" ht="18" x14ac:dyDescent="0.25">
      <c r="A11" s="2"/>
      <c r="B11" s="2"/>
    </row>
    <row r="12" spans="1:5" ht="18" x14ac:dyDescent="0.25">
      <c r="A12" s="2"/>
      <c r="B12" s="2"/>
    </row>
    <row r="13" spans="1:5" ht="18" x14ac:dyDescent="0.25">
      <c r="A13" s="2"/>
      <c r="B13" s="2"/>
    </row>
    <row r="14" spans="1:5" ht="18" x14ac:dyDescent="0.25">
      <c r="A14" s="2"/>
      <c r="B14" s="2"/>
    </row>
    <row r="15" spans="1:5" ht="18" x14ac:dyDescent="0.25">
      <c r="A15" s="2"/>
      <c r="B15" s="2"/>
    </row>
    <row r="17" spans="1:15" ht="26.25" x14ac:dyDescent="0.35">
      <c r="A17" s="2" t="s">
        <v>94</v>
      </c>
      <c r="B17" s="2" t="s">
        <v>369</v>
      </c>
    </row>
    <row r="18" spans="1:15" s="38" customFormat="1" ht="15.75" x14ac:dyDescent="0.25">
      <c r="A18" s="194" t="s">
        <v>251</v>
      </c>
      <c r="B18" s="194"/>
      <c r="C18" s="195"/>
      <c r="D18" s="195"/>
      <c r="E18" s="195"/>
      <c r="F18" s="195"/>
      <c r="G18" s="195"/>
      <c r="H18" s="195"/>
      <c r="I18" s="195"/>
      <c r="J18" s="195"/>
      <c r="K18" s="195"/>
      <c r="L18" s="195"/>
      <c r="M18" s="39"/>
      <c r="N18" s="1"/>
      <c r="O18" s="39"/>
    </row>
    <row r="19" spans="1:15" ht="15.75" x14ac:dyDescent="0.25">
      <c r="A19" s="19" t="s">
        <v>252</v>
      </c>
      <c r="B19" s="19"/>
    </row>
    <row r="20" spans="1:15" s="18" customFormat="1" ht="18" x14ac:dyDescent="0.25">
      <c r="A20" s="2"/>
      <c r="B20" s="2"/>
    </row>
    <row r="21" spans="1:15" s="18" customFormat="1" ht="18.75" x14ac:dyDescent="0.25">
      <c r="A21" s="64" t="s">
        <v>100</v>
      </c>
      <c r="B21" s="67" t="s">
        <v>253</v>
      </c>
      <c r="C21" s="67" t="s">
        <v>101</v>
      </c>
      <c r="D21" s="67" t="s">
        <v>139</v>
      </c>
      <c r="E21" s="67" t="s">
        <v>102</v>
      </c>
      <c r="F21" s="67" t="s">
        <v>140</v>
      </c>
      <c r="G21" s="67" t="s">
        <v>102</v>
      </c>
      <c r="H21" s="67" t="s">
        <v>141</v>
      </c>
      <c r="I21" s="67" t="s">
        <v>102</v>
      </c>
      <c r="J21" s="67" t="s">
        <v>266</v>
      </c>
      <c r="K21" s="67" t="s">
        <v>102</v>
      </c>
      <c r="L21" s="67" t="s">
        <v>267</v>
      </c>
      <c r="M21" s="67" t="s">
        <v>102</v>
      </c>
      <c r="N21" s="67" t="s">
        <v>268</v>
      </c>
      <c r="O21" s="68" t="s">
        <v>102</v>
      </c>
    </row>
    <row r="22" spans="1:15" s="18" customFormat="1" ht="21.75" customHeight="1" x14ac:dyDescent="0.25">
      <c r="A22" s="64" t="s">
        <v>103</v>
      </c>
      <c r="B22" s="51" t="s">
        <v>254</v>
      </c>
      <c r="C22" s="53">
        <v>206</v>
      </c>
      <c r="D22" s="67">
        <v>99</v>
      </c>
      <c r="E22" s="69">
        <v>48.06</v>
      </c>
      <c r="F22" s="67">
        <v>130</v>
      </c>
      <c r="G22" s="69">
        <v>63.11</v>
      </c>
      <c r="H22" s="67">
        <v>103</v>
      </c>
      <c r="I22" s="69">
        <v>50</v>
      </c>
      <c r="J22" s="67">
        <v>0</v>
      </c>
      <c r="K22" s="69">
        <v>0</v>
      </c>
      <c r="L22" s="67">
        <v>0</v>
      </c>
      <c r="M22" s="69">
        <v>0</v>
      </c>
      <c r="N22" s="67">
        <v>9</v>
      </c>
      <c r="O22" s="70">
        <v>4.3689320388349513</v>
      </c>
    </row>
    <row r="23" spans="1:15" s="18" customFormat="1" ht="21.75" customHeight="1" x14ac:dyDescent="0.25">
      <c r="A23" s="66" t="s">
        <v>104</v>
      </c>
      <c r="B23" s="42" t="s">
        <v>255</v>
      </c>
      <c r="C23" s="56">
        <v>214</v>
      </c>
      <c r="D23" s="71">
        <v>115</v>
      </c>
      <c r="E23" s="72">
        <v>53.738317757009348</v>
      </c>
      <c r="F23" s="71">
        <v>75</v>
      </c>
      <c r="G23" s="72">
        <v>35.046728971962615</v>
      </c>
      <c r="H23" s="71">
        <v>27</v>
      </c>
      <c r="I23" s="72">
        <v>12.61</v>
      </c>
      <c r="J23" s="71">
        <v>0</v>
      </c>
      <c r="K23" s="72">
        <v>0</v>
      </c>
      <c r="L23" s="71">
        <v>13</v>
      </c>
      <c r="M23" s="72">
        <v>6.0747663551401869</v>
      </c>
      <c r="N23" s="71">
        <v>0</v>
      </c>
      <c r="O23" s="73">
        <v>0</v>
      </c>
    </row>
    <row r="24" spans="1:15" s="18" customFormat="1" ht="21.75" customHeight="1" x14ac:dyDescent="0.25">
      <c r="A24" s="66" t="s">
        <v>105</v>
      </c>
      <c r="B24" s="42" t="s">
        <v>256</v>
      </c>
      <c r="C24" s="56">
        <v>206</v>
      </c>
      <c r="D24" s="71">
        <v>84</v>
      </c>
      <c r="E24" s="72">
        <v>40.776699029126213</v>
      </c>
      <c r="F24" s="71">
        <v>81</v>
      </c>
      <c r="G24" s="72">
        <v>39.320388349514559</v>
      </c>
      <c r="H24" s="71">
        <v>60</v>
      </c>
      <c r="I24" s="72">
        <v>29.126213592233007</v>
      </c>
      <c r="J24" s="71">
        <v>0</v>
      </c>
      <c r="K24" s="72">
        <v>0</v>
      </c>
      <c r="L24" s="71">
        <v>19</v>
      </c>
      <c r="M24" s="72">
        <v>9.2233009708737868</v>
      </c>
      <c r="N24" s="71">
        <v>0</v>
      </c>
      <c r="O24" s="73">
        <v>0</v>
      </c>
    </row>
    <row r="25" spans="1:15" s="18" customFormat="1" ht="21.75" customHeight="1" x14ac:dyDescent="0.25">
      <c r="A25" s="66" t="s">
        <v>106</v>
      </c>
      <c r="B25" s="42" t="s">
        <v>261</v>
      </c>
      <c r="C25" s="56">
        <v>96</v>
      </c>
      <c r="D25" s="71">
        <v>34</v>
      </c>
      <c r="E25" s="72">
        <v>35.416666666666671</v>
      </c>
      <c r="F25" s="71">
        <v>45</v>
      </c>
      <c r="G25" s="72">
        <v>46.875</v>
      </c>
      <c r="H25" s="71">
        <v>34</v>
      </c>
      <c r="I25" s="72">
        <v>35.416666666666671</v>
      </c>
      <c r="J25" s="71">
        <v>13</v>
      </c>
      <c r="K25" s="72">
        <v>13.54</v>
      </c>
      <c r="L25" s="71">
        <v>0</v>
      </c>
      <c r="M25" s="72">
        <v>0</v>
      </c>
      <c r="N25" s="71">
        <v>0</v>
      </c>
      <c r="O25" s="73">
        <v>0</v>
      </c>
    </row>
    <row r="26" spans="1:15" s="18" customFormat="1" ht="21.75" customHeight="1" x14ac:dyDescent="0.25">
      <c r="A26" s="66" t="s">
        <v>118</v>
      </c>
      <c r="B26" s="42" t="s">
        <v>262</v>
      </c>
      <c r="C26" s="56">
        <v>100</v>
      </c>
      <c r="D26" s="71">
        <v>37</v>
      </c>
      <c r="E26" s="72">
        <v>37</v>
      </c>
      <c r="F26" s="71">
        <v>48</v>
      </c>
      <c r="G26" s="72">
        <v>48</v>
      </c>
      <c r="H26" s="71">
        <v>48</v>
      </c>
      <c r="I26" s="72">
        <v>48</v>
      </c>
      <c r="J26" s="71">
        <v>45</v>
      </c>
      <c r="K26" s="72">
        <v>32</v>
      </c>
      <c r="L26" s="71">
        <v>21</v>
      </c>
      <c r="M26" s="72">
        <v>21</v>
      </c>
      <c r="N26" s="71">
        <v>39</v>
      </c>
      <c r="O26" s="73">
        <v>39</v>
      </c>
    </row>
    <row r="27" spans="1:15" s="18" customFormat="1" ht="21.75" customHeight="1" x14ac:dyDescent="0.25">
      <c r="A27" s="66" t="s">
        <v>107</v>
      </c>
      <c r="B27" s="42" t="s">
        <v>257</v>
      </c>
      <c r="C27" s="56">
        <v>213</v>
      </c>
      <c r="D27" s="71">
        <v>40</v>
      </c>
      <c r="E27" s="72">
        <v>18.779342723004692</v>
      </c>
      <c r="F27" s="71">
        <v>21</v>
      </c>
      <c r="G27" s="72">
        <v>9.8591549295774641</v>
      </c>
      <c r="H27" s="71">
        <v>62</v>
      </c>
      <c r="I27" s="72">
        <v>29.107981220657276</v>
      </c>
      <c r="J27" s="71">
        <v>0</v>
      </c>
      <c r="K27" s="72">
        <v>0</v>
      </c>
      <c r="L27" s="71">
        <v>23</v>
      </c>
      <c r="M27" s="72">
        <v>10.7981220657277</v>
      </c>
      <c r="N27" s="71">
        <v>21</v>
      </c>
      <c r="O27" s="73">
        <v>9.8591549295774641</v>
      </c>
    </row>
    <row r="28" spans="1:15" s="18" customFormat="1" ht="21.75" customHeight="1" x14ac:dyDescent="0.25">
      <c r="A28" s="66" t="s">
        <v>108</v>
      </c>
      <c r="B28" s="42" t="s">
        <v>258</v>
      </c>
      <c r="C28" s="56">
        <v>72</v>
      </c>
      <c r="D28" s="71">
        <v>44</v>
      </c>
      <c r="E28" s="72">
        <v>61.111111111111114</v>
      </c>
      <c r="F28" s="71">
        <v>36</v>
      </c>
      <c r="G28" s="72">
        <v>50</v>
      </c>
      <c r="H28" s="71">
        <v>22</v>
      </c>
      <c r="I28" s="72">
        <v>30.56</v>
      </c>
      <c r="J28" s="71">
        <v>11</v>
      </c>
      <c r="K28" s="72">
        <v>15.277777777777779</v>
      </c>
      <c r="L28" s="71">
        <v>11</v>
      </c>
      <c r="M28" s="72">
        <v>15.277777777777779</v>
      </c>
      <c r="N28" s="71">
        <v>11</v>
      </c>
      <c r="O28" s="73">
        <v>15.277777777777779</v>
      </c>
    </row>
    <row r="29" spans="1:15" s="18" customFormat="1" ht="21.75" customHeight="1" x14ac:dyDescent="0.25">
      <c r="A29" s="66" t="s">
        <v>109</v>
      </c>
      <c r="B29" s="42" t="s">
        <v>259</v>
      </c>
      <c r="C29" s="56">
        <v>68</v>
      </c>
      <c r="D29" s="71">
        <v>11</v>
      </c>
      <c r="E29" s="72">
        <v>16.176470588235293</v>
      </c>
      <c r="F29" s="71">
        <v>20</v>
      </c>
      <c r="G29" s="72">
        <v>29.41</v>
      </c>
      <c r="H29" s="71">
        <v>22</v>
      </c>
      <c r="I29" s="72">
        <v>32.352941176470587</v>
      </c>
      <c r="J29" s="71">
        <v>0</v>
      </c>
      <c r="K29" s="72">
        <v>0</v>
      </c>
      <c r="L29" s="71">
        <v>0</v>
      </c>
      <c r="M29" s="72">
        <v>0</v>
      </c>
      <c r="N29" s="71">
        <v>0</v>
      </c>
      <c r="O29" s="73">
        <v>0</v>
      </c>
    </row>
    <row r="30" spans="1:15" s="18" customFormat="1" ht="21.75" customHeight="1" x14ac:dyDescent="0.25">
      <c r="A30" s="65" t="s">
        <v>110</v>
      </c>
      <c r="B30" s="46" t="s">
        <v>260</v>
      </c>
      <c r="C30" s="60">
        <v>86</v>
      </c>
      <c r="D30" s="74">
        <v>40</v>
      </c>
      <c r="E30" s="75">
        <v>46.511627906976742</v>
      </c>
      <c r="F30" s="74">
        <v>33</v>
      </c>
      <c r="G30" s="75">
        <v>38.372093023255815</v>
      </c>
      <c r="H30" s="74">
        <v>8</v>
      </c>
      <c r="I30" s="75">
        <v>9.3023255813953494</v>
      </c>
      <c r="J30" s="74">
        <v>0</v>
      </c>
      <c r="K30" s="75">
        <v>0</v>
      </c>
      <c r="L30" s="74">
        <v>0</v>
      </c>
      <c r="M30" s="75">
        <v>0</v>
      </c>
      <c r="N30" s="74">
        <v>0</v>
      </c>
      <c r="O30" s="76">
        <v>0</v>
      </c>
    </row>
    <row r="31" spans="1:15" s="18" customFormat="1" ht="18" x14ac:dyDescent="0.25">
      <c r="A31" s="2"/>
      <c r="B31" s="14" t="s">
        <v>248</v>
      </c>
      <c r="D31" s="14" t="s">
        <v>263</v>
      </c>
      <c r="E31" s="14" t="s">
        <v>247</v>
      </c>
    </row>
    <row r="32" spans="1:15" s="18" customFormat="1" ht="18" x14ac:dyDescent="0.25">
      <c r="A32" s="2"/>
      <c r="B32" s="2"/>
    </row>
    <row r="33" spans="1:15" s="18" customFormat="1" ht="18" x14ac:dyDescent="0.25">
      <c r="A33" s="2" t="s">
        <v>95</v>
      </c>
      <c r="B33" s="2" t="s">
        <v>269</v>
      </c>
    </row>
    <row r="34" spans="1:15" ht="18" x14ac:dyDescent="0.25">
      <c r="A34" s="2"/>
      <c r="B34" s="2"/>
      <c r="C34" s="18"/>
      <c r="D34" s="18"/>
      <c r="E34" s="18"/>
      <c r="F34" s="18"/>
      <c r="G34" s="18"/>
      <c r="H34" s="18"/>
      <c r="I34" s="18"/>
      <c r="J34" s="18"/>
      <c r="K34" s="18"/>
      <c r="L34" s="18"/>
      <c r="M34" s="18"/>
      <c r="N34" s="18"/>
      <c r="O34" s="18"/>
    </row>
    <row r="35" spans="1:15" s="18" customFormat="1" ht="15.75" x14ac:dyDescent="0.25">
      <c r="A35" s="80" t="s">
        <v>83</v>
      </c>
      <c r="B35" s="67" t="s">
        <v>264</v>
      </c>
      <c r="C35" s="67" t="s">
        <v>265</v>
      </c>
      <c r="D35" s="68" t="s">
        <v>364</v>
      </c>
      <c r="E35" s="190" t="s">
        <v>395</v>
      </c>
      <c r="F35" s="178"/>
      <c r="H35" s="196" t="s">
        <v>386</v>
      </c>
      <c r="I35" s="197"/>
    </row>
    <row r="36" spans="1:15" s="18" customFormat="1" ht="21.75" customHeight="1" x14ac:dyDescent="0.25">
      <c r="A36" s="64" t="s">
        <v>151</v>
      </c>
      <c r="B36" s="81">
        <v>2.9000000000000001E-2</v>
      </c>
      <c r="C36" s="81">
        <v>1.4930000000000001</v>
      </c>
      <c r="D36" s="82">
        <v>1.9423978566644341E-2</v>
      </c>
      <c r="E36" s="66">
        <v>109.28213769957078</v>
      </c>
      <c r="F36" s="31"/>
      <c r="H36" s="106" t="s">
        <v>144</v>
      </c>
      <c r="I36" s="98" t="s">
        <v>389</v>
      </c>
    </row>
    <row r="37" spans="1:15" s="18" customFormat="1" ht="21.75" customHeight="1" x14ac:dyDescent="0.25">
      <c r="A37" s="66" t="s">
        <v>152</v>
      </c>
      <c r="B37" s="83">
        <v>2.5999999999999999E-2</v>
      </c>
      <c r="C37" s="83">
        <v>1.605</v>
      </c>
      <c r="D37" s="84">
        <v>1.61993769470405E-2</v>
      </c>
      <c r="E37" s="66">
        <v>91.140058464323531</v>
      </c>
      <c r="F37" s="31"/>
      <c r="H37" s="186" t="s">
        <v>145</v>
      </c>
      <c r="I37" s="187" t="s">
        <v>376</v>
      </c>
    </row>
    <row r="38" spans="1:15" s="18" customFormat="1" ht="21.75" customHeight="1" x14ac:dyDescent="0.25">
      <c r="A38" s="66" t="s">
        <v>153</v>
      </c>
      <c r="B38" s="83">
        <v>2.8000000000000001E-2</v>
      </c>
      <c r="C38" s="83">
        <v>1.5820000000000001</v>
      </c>
      <c r="D38" s="84">
        <v>1.7699115044247787E-2</v>
      </c>
      <c r="E38" s="66">
        <v>99.577803836105687</v>
      </c>
      <c r="F38" s="31"/>
      <c r="H38" s="173" t="s">
        <v>146</v>
      </c>
      <c r="I38" s="97" t="s">
        <v>388</v>
      </c>
    </row>
    <row r="39" spans="1:15" s="18" customFormat="1" ht="21.75" customHeight="1" x14ac:dyDescent="0.25">
      <c r="A39" s="66" t="s">
        <v>283</v>
      </c>
      <c r="B39" s="83">
        <v>2.5000000000000001E-2</v>
      </c>
      <c r="C39" s="83">
        <v>1.3460000000000001</v>
      </c>
      <c r="D39" s="84">
        <v>1.8573551263001486E-2</v>
      </c>
      <c r="E39" s="66">
        <v>104.49750959769635</v>
      </c>
      <c r="F39" s="31"/>
      <c r="H39" s="137" t="s">
        <v>223</v>
      </c>
      <c r="I39" s="103"/>
    </row>
    <row r="40" spans="1:15" s="18" customFormat="1" ht="21.75" customHeight="1" x14ac:dyDescent="0.25">
      <c r="A40" s="66" t="s">
        <v>284</v>
      </c>
      <c r="B40" s="83">
        <v>3.5000000000000003E-2</v>
      </c>
      <c r="C40" s="83">
        <v>1.966</v>
      </c>
      <c r="D40" s="84">
        <v>1.7802644964394713E-2</v>
      </c>
      <c r="E40" s="66">
        <v>100.16027827360074</v>
      </c>
      <c r="F40" s="31"/>
      <c r="H40" s="106" t="s">
        <v>148</v>
      </c>
      <c r="I40" s="98" t="s">
        <v>149</v>
      </c>
    </row>
    <row r="41" spans="1:15" s="18" customFormat="1" ht="21.75" customHeight="1" x14ac:dyDescent="0.25">
      <c r="A41" s="66" t="s">
        <v>285</v>
      </c>
      <c r="B41" s="83">
        <v>2.3E-2</v>
      </c>
      <c r="C41" s="83">
        <v>1.5149999999999999</v>
      </c>
      <c r="D41" s="84">
        <v>1.5181518151815182E-2</v>
      </c>
      <c r="E41" s="66">
        <v>85.413436359748758</v>
      </c>
      <c r="F41" s="31"/>
      <c r="H41" s="137" t="s">
        <v>222</v>
      </c>
      <c r="I41" s="103"/>
    </row>
    <row r="42" spans="1:15" s="18" customFormat="1" ht="21.75" customHeight="1" x14ac:dyDescent="0.25">
      <c r="A42" s="66" t="s">
        <v>271</v>
      </c>
      <c r="B42" s="83">
        <v>0.04</v>
      </c>
      <c r="C42" s="83">
        <v>1.6539999999999999</v>
      </c>
      <c r="D42" s="84">
        <v>2.4183796856106412E-2</v>
      </c>
      <c r="E42" s="66">
        <v>136.06156993325206</v>
      </c>
      <c r="F42" s="31"/>
    </row>
    <row r="43" spans="1:15" s="18" customFormat="1" ht="21.75" customHeight="1" x14ac:dyDescent="0.25">
      <c r="A43" s="66" t="s">
        <v>272</v>
      </c>
      <c r="B43" s="83">
        <v>0.05</v>
      </c>
      <c r="C43" s="83">
        <v>2.0819999999999999</v>
      </c>
      <c r="D43" s="84">
        <v>2.4015369836695489E-2</v>
      </c>
      <c r="E43" s="66">
        <v>135.11397494572461</v>
      </c>
      <c r="F43" s="31"/>
    </row>
    <row r="44" spans="1:15" s="18" customFormat="1" ht="21.75" customHeight="1" x14ac:dyDescent="0.25">
      <c r="A44" s="65" t="s">
        <v>273</v>
      </c>
      <c r="B44" s="85">
        <v>5.7000000000000002E-2</v>
      </c>
      <c r="C44" s="85">
        <v>2.94</v>
      </c>
      <c r="D44" s="86">
        <v>1.9387755102040799E-2</v>
      </c>
      <c r="E44" s="65">
        <v>109.0783392021015</v>
      </c>
      <c r="F44" s="91"/>
      <c r="G44"/>
      <c r="H44"/>
      <c r="I44"/>
      <c r="J44"/>
      <c r="K44"/>
      <c r="L44"/>
      <c r="M44"/>
      <c r="N44"/>
      <c r="O44"/>
    </row>
    <row r="45" spans="1:15" s="18" customFormat="1" ht="18" x14ac:dyDescent="0.25">
      <c r="A45" s="2"/>
      <c r="B45" s="2"/>
    </row>
    <row r="46" spans="1:15" x14ac:dyDescent="0.25">
      <c r="F46" s="17"/>
    </row>
    <row r="47" spans="1:15" s="188" customFormat="1" ht="21.75" x14ac:dyDescent="0.3">
      <c r="A47" s="157" t="s">
        <v>96</v>
      </c>
      <c r="B47" s="157" t="s">
        <v>390</v>
      </c>
      <c r="M47" s="189"/>
    </row>
    <row r="49" spans="1:15" ht="18.75" x14ac:dyDescent="0.25">
      <c r="A49" s="64" t="s">
        <v>270</v>
      </c>
      <c r="B49" s="67" t="s">
        <v>280</v>
      </c>
      <c r="C49" s="67" t="s">
        <v>281</v>
      </c>
      <c r="D49" s="67" t="s">
        <v>282</v>
      </c>
      <c r="E49" s="67" t="s">
        <v>274</v>
      </c>
      <c r="F49" s="67" t="s">
        <v>271</v>
      </c>
      <c r="G49" s="67" t="s">
        <v>272</v>
      </c>
      <c r="H49" s="67" t="s">
        <v>273</v>
      </c>
      <c r="I49" s="67" t="s">
        <v>275</v>
      </c>
      <c r="J49" s="67" t="s">
        <v>277</v>
      </c>
      <c r="K49" s="67" t="s">
        <v>278</v>
      </c>
      <c r="L49" s="67" t="s">
        <v>279</v>
      </c>
      <c r="M49" s="68" t="s">
        <v>276</v>
      </c>
      <c r="O49" s="15"/>
    </row>
    <row r="50" spans="1:15" ht="19.5" customHeight="1" x14ac:dyDescent="0.25">
      <c r="A50" s="79">
        <v>25</v>
      </c>
      <c r="B50" s="54">
        <v>15.703492729208074</v>
      </c>
      <c r="C50" s="54">
        <v>13.120023601585807</v>
      </c>
      <c r="D50" s="54">
        <v>23.451196503552804</v>
      </c>
      <c r="E50" s="54">
        <v>17.424904278115562</v>
      </c>
      <c r="F50" s="54">
        <v>-5.2784308973683931</v>
      </c>
      <c r="G50" s="54">
        <v>-62.443381529939629</v>
      </c>
      <c r="H50" s="54">
        <v>10.251159279302508</v>
      </c>
      <c r="I50" s="54">
        <v>-19.156884382668505</v>
      </c>
      <c r="J50" s="54">
        <v>-16.765425549538328</v>
      </c>
      <c r="K50" s="54">
        <v>-12.366133762670737</v>
      </c>
      <c r="L50" s="54">
        <v>4.4193938146843834</v>
      </c>
      <c r="M50" s="55">
        <v>-8.2373884991748927</v>
      </c>
    </row>
    <row r="51" spans="1:15" ht="19.5" customHeight="1" x14ac:dyDescent="0.25">
      <c r="A51" s="77">
        <v>25.5</v>
      </c>
      <c r="B51" s="58">
        <v>34.024234246618136</v>
      </c>
      <c r="C51" s="58">
        <v>28.426717803435178</v>
      </c>
      <c r="D51" s="58">
        <v>50.810925757697575</v>
      </c>
      <c r="E51" s="58">
        <v>37.753959269250295</v>
      </c>
      <c r="F51" s="58">
        <v>-11.436600277630784</v>
      </c>
      <c r="G51" s="58">
        <v>-135.29399331486974</v>
      </c>
      <c r="H51" s="58">
        <v>22.210845105156039</v>
      </c>
      <c r="I51" s="58">
        <v>-41.506582829114826</v>
      </c>
      <c r="J51" s="58">
        <v>-36.325088690665865</v>
      </c>
      <c r="K51" s="58">
        <v>-26.793289819120698</v>
      </c>
      <c r="L51" s="58">
        <v>9.5753532651490509</v>
      </c>
      <c r="M51" s="59">
        <v>-17.847675081545837</v>
      </c>
    </row>
    <row r="52" spans="1:15" ht="19.5" customHeight="1" x14ac:dyDescent="0.25">
      <c r="A52" s="77">
        <v>26</v>
      </c>
      <c r="B52" s="58">
        <v>31.40698545841758</v>
      </c>
      <c r="C52" s="58">
        <v>26.240047203170345</v>
      </c>
      <c r="D52" s="58">
        <v>46.902393007104237</v>
      </c>
      <c r="E52" s="58">
        <v>34.84980855623072</v>
      </c>
      <c r="F52" s="58">
        <v>-10.556861794734965</v>
      </c>
      <c r="G52" s="58">
        <v>-124.88676305987958</v>
      </c>
      <c r="H52" s="58">
        <v>20.502318558607282</v>
      </c>
      <c r="I52" s="58">
        <v>-38.313768765335752</v>
      </c>
      <c r="J52" s="58">
        <v>-33.530851099076116</v>
      </c>
      <c r="K52" s="58">
        <v>-24.732267525341612</v>
      </c>
      <c r="L52" s="58">
        <v>8.8387876293683867</v>
      </c>
      <c r="M52" s="59">
        <v>-16.474776998349782</v>
      </c>
    </row>
    <row r="53" spans="1:15" ht="19.5" customHeight="1" x14ac:dyDescent="0.25">
      <c r="A53" s="77">
        <v>26.5</v>
      </c>
      <c r="B53" s="58">
        <v>31.406985458419463</v>
      </c>
      <c r="C53" s="58">
        <v>26.240047203173592</v>
      </c>
      <c r="D53" s="58">
        <v>46.902393007111861</v>
      </c>
      <c r="E53" s="58">
        <v>34.849808556234969</v>
      </c>
      <c r="F53" s="58">
        <v>-10.556861794729645</v>
      </c>
      <c r="G53" s="58">
        <v>-124.88676305988379</v>
      </c>
      <c r="H53" s="58">
        <v>20.502318558607968</v>
      </c>
      <c r="I53" s="58">
        <v>-38.313768765335155</v>
      </c>
      <c r="J53" s="58">
        <v>-33.530851099071214</v>
      </c>
      <c r="K53" s="58">
        <v>-24.732267525341602</v>
      </c>
      <c r="L53" s="58">
        <v>8.8387876293660526</v>
      </c>
      <c r="M53" s="59">
        <v>-16.474776998348919</v>
      </c>
    </row>
    <row r="54" spans="1:15" ht="19.5" customHeight="1" x14ac:dyDescent="0.25">
      <c r="A54" s="77">
        <v>27</v>
      </c>
      <c r="B54" s="58">
        <v>31.406985458398079</v>
      </c>
      <c r="C54" s="58">
        <v>26.240047203154212</v>
      </c>
      <c r="D54" s="58">
        <v>46.902393007053114</v>
      </c>
      <c r="E54" s="58">
        <v>34.849808556201801</v>
      </c>
      <c r="F54" s="58">
        <v>-10.556861794777912</v>
      </c>
      <c r="G54" s="58">
        <v>-124.88676305984804</v>
      </c>
      <c r="H54" s="58">
        <v>20.502318558591519</v>
      </c>
      <c r="I54" s="58">
        <v>-38.313768765344804</v>
      </c>
      <c r="J54" s="58">
        <v>-33.530851099112049</v>
      </c>
      <c r="K54" s="58">
        <v>-24.73226752533833</v>
      </c>
      <c r="L54" s="58">
        <v>8.838787629379798</v>
      </c>
      <c r="M54" s="59">
        <v>-16.474776998356859</v>
      </c>
    </row>
    <row r="55" spans="1:15" ht="19.5" customHeight="1" x14ac:dyDescent="0.25">
      <c r="A55" s="77">
        <v>27.5</v>
      </c>
      <c r="B55" s="58">
        <v>31.901761065653591</v>
      </c>
      <c r="C55" s="58">
        <v>26.575061174758726</v>
      </c>
      <c r="D55" s="58">
        <v>47.878480173610264</v>
      </c>
      <c r="E55" s="58">
        <v>35.451767471340865</v>
      </c>
      <c r="F55" s="58">
        <v>-9.6808531763739385</v>
      </c>
      <c r="G55" s="58">
        <v>-127.48889750374347</v>
      </c>
      <c r="H55" s="58">
        <v>21.638124570097894</v>
      </c>
      <c r="I55" s="58">
        <v>-38.510542036673172</v>
      </c>
      <c r="J55" s="58">
        <v>-33.397297571253524</v>
      </c>
      <c r="K55" s="58">
        <v>-24.693771981538145</v>
      </c>
      <c r="L55" s="58">
        <v>8.9571901097497779</v>
      </c>
      <c r="M55" s="59">
        <v>-16.377959814347296</v>
      </c>
    </row>
    <row r="56" spans="1:15" ht="19.5" customHeight="1" x14ac:dyDescent="0.25">
      <c r="A56" s="77">
        <v>28</v>
      </c>
      <c r="B56" s="58">
        <v>28.773220721565757</v>
      </c>
      <c r="C56" s="58">
        <v>24.478987130842587</v>
      </c>
      <c r="D56" s="58">
        <v>41.712142927367587</v>
      </c>
      <c r="E56" s="58">
        <v>31.654783593258646</v>
      </c>
      <c r="F56" s="58">
        <v>-15.458784106284227</v>
      </c>
      <c r="G56" s="58">
        <v>-112.27594259835722</v>
      </c>
      <c r="H56" s="58">
        <v>14.34249949934339</v>
      </c>
      <c r="I56" s="58">
        <v>-37.797409068432685</v>
      </c>
      <c r="J56" s="58">
        <v>-34.279558626749399</v>
      </c>
      <c r="K56" s="58">
        <v>-24.964924830764172</v>
      </c>
      <c r="L56" s="58">
        <v>8.2037268805557666</v>
      </c>
      <c r="M56" s="59">
        <v>-17.013585525652601</v>
      </c>
    </row>
    <row r="57" spans="1:15" ht="19.5" customHeight="1" x14ac:dyDescent="0.25">
      <c r="A57" s="77">
        <v>28.5</v>
      </c>
      <c r="B57" s="58">
        <v>23.227317187695562</v>
      </c>
      <c r="C57" s="58">
        <v>20.606903073092589</v>
      </c>
      <c r="D57" s="58">
        <v>30.736681780126627</v>
      </c>
      <c r="E57" s="58">
        <v>24.85696734697159</v>
      </c>
      <c r="F57" s="58">
        <v>-23.987565740354334</v>
      </c>
      <c r="G57" s="58">
        <v>-74.38390380691358</v>
      </c>
      <c r="H57" s="58">
        <v>2.2399896005913904</v>
      </c>
      <c r="I57" s="58">
        <v>-32.043826648892171</v>
      </c>
      <c r="J57" s="58">
        <v>-35.548294068286907</v>
      </c>
      <c r="K57" s="58">
        <v>-25.307102444459147</v>
      </c>
      <c r="L57" s="58">
        <v>6.8312713270814083</v>
      </c>
      <c r="M57" s="59">
        <v>-18.008041728554883</v>
      </c>
    </row>
    <row r="58" spans="1:15" ht="19.5" customHeight="1" x14ac:dyDescent="0.25">
      <c r="A58" s="77">
        <v>29</v>
      </c>
      <c r="B58" s="58">
        <v>19.752078051077017</v>
      </c>
      <c r="C58" s="58">
        <v>17.933423109047716</v>
      </c>
      <c r="D58" s="58">
        <v>23.876172588452384</v>
      </c>
      <c r="E58" s="58">
        <v>20.52055791619237</v>
      </c>
      <c r="F58" s="58">
        <v>-26.157935738372178</v>
      </c>
      <c r="G58" s="58">
        <v>-46.225434545941802</v>
      </c>
      <c r="H58" s="58">
        <v>-3.8523422261640508</v>
      </c>
      <c r="I58" s="58">
        <v>-25.411904170159346</v>
      </c>
      <c r="J58" s="58">
        <v>-35.989323228160231</v>
      </c>
      <c r="K58" s="58">
        <v>-24.739266232665983</v>
      </c>
      <c r="L58" s="58">
        <v>6.6091534107657441</v>
      </c>
      <c r="M58" s="59">
        <v>-18.039812016686824</v>
      </c>
    </row>
    <row r="59" spans="1:15" ht="19.5" customHeight="1" x14ac:dyDescent="0.25">
      <c r="A59" s="77">
        <v>29.5</v>
      </c>
      <c r="B59" s="58">
        <v>16.97802257552171</v>
      </c>
      <c r="C59" s="58">
        <v>15.092996429946012</v>
      </c>
      <c r="D59" s="58">
        <v>17.864667924375016</v>
      </c>
      <c r="E59" s="58">
        <v>16.645228976614245</v>
      </c>
      <c r="F59" s="58">
        <v>-26.203149065853598</v>
      </c>
      <c r="G59" s="58">
        <v>-42.189076036078177</v>
      </c>
      <c r="H59" s="58">
        <v>-8.8914692555993948</v>
      </c>
      <c r="I59" s="58">
        <v>-25.761231452510387</v>
      </c>
      <c r="J59" s="58">
        <v>-36.304178481518072</v>
      </c>
      <c r="K59" s="58">
        <v>-23.592385430458567</v>
      </c>
      <c r="L59" s="58">
        <v>6.4211173235301464</v>
      </c>
      <c r="M59" s="59">
        <v>-17.825148862815496</v>
      </c>
    </row>
    <row r="60" spans="1:15" ht="19.5" customHeight="1" x14ac:dyDescent="0.25">
      <c r="A60" s="77">
        <v>30</v>
      </c>
      <c r="B60" s="58">
        <v>14.705816482094409</v>
      </c>
      <c r="C60" s="58">
        <v>12.564489099655944</v>
      </c>
      <c r="D60" s="58">
        <v>13.110436625922446</v>
      </c>
      <c r="E60" s="58">
        <v>13.460247402557599</v>
      </c>
      <c r="F60" s="58">
        <v>-27.748338903823679</v>
      </c>
      <c r="G60" s="58">
        <v>-49.06643381478932</v>
      </c>
      <c r="H60" s="58">
        <v>-11.592242954001019</v>
      </c>
      <c r="I60" s="58">
        <v>-29.469005224204675</v>
      </c>
      <c r="J60" s="58">
        <v>-37.519660795775806</v>
      </c>
      <c r="K60" s="58">
        <v>-23.666786483957548</v>
      </c>
      <c r="L60" s="58">
        <v>4.8601750572155051</v>
      </c>
      <c r="M60" s="59">
        <v>-18.775424074172616</v>
      </c>
    </row>
    <row r="61" spans="1:15" ht="19.5" customHeight="1" x14ac:dyDescent="0.25">
      <c r="A61" s="77">
        <v>30.5</v>
      </c>
      <c r="B61" s="58">
        <v>13.186016365221114</v>
      </c>
      <c r="C61" s="58">
        <v>11.07671612822498</v>
      </c>
      <c r="D61" s="58">
        <v>11.001761201358281</v>
      </c>
      <c r="E61" s="58">
        <v>11.754831231601457</v>
      </c>
      <c r="F61" s="58">
        <v>-29.617074030004282</v>
      </c>
      <c r="G61" s="58">
        <v>-51.551700222467723</v>
      </c>
      <c r="H61" s="58">
        <v>-11.955291610906087</v>
      </c>
      <c r="I61" s="58">
        <v>-31.041355287792697</v>
      </c>
      <c r="J61" s="58">
        <v>-37.180510807312679</v>
      </c>
      <c r="K61" s="58">
        <v>-22.641674977639131</v>
      </c>
      <c r="L61" s="58">
        <v>4.2167773853893475</v>
      </c>
      <c r="M61" s="59">
        <v>-18.535136133187489</v>
      </c>
    </row>
    <row r="62" spans="1:15" ht="19.5" customHeight="1" x14ac:dyDescent="0.25">
      <c r="A62" s="77">
        <v>31</v>
      </c>
      <c r="B62" s="58">
        <v>12.256407127308799</v>
      </c>
      <c r="C62" s="58">
        <v>9.7396267900349862</v>
      </c>
      <c r="D62" s="58">
        <v>9.7676119539663269</v>
      </c>
      <c r="E62" s="58">
        <v>10.587881957103372</v>
      </c>
      <c r="F62" s="58">
        <v>-29.879458806656203</v>
      </c>
      <c r="G62" s="58">
        <v>-51.445008343409064</v>
      </c>
      <c r="H62" s="58">
        <v>-13.119655567064598</v>
      </c>
      <c r="I62" s="58">
        <v>-31.481374239043287</v>
      </c>
      <c r="J62" s="58">
        <v>-34.630825380680328</v>
      </c>
      <c r="K62" s="58">
        <v>-19.636285244729628</v>
      </c>
      <c r="L62" s="58">
        <v>5.028271731286913</v>
      </c>
      <c r="M62" s="59">
        <v>-16.412946298041014</v>
      </c>
    </row>
    <row r="63" spans="1:15" ht="19.5" customHeight="1" x14ac:dyDescent="0.25">
      <c r="A63" s="77">
        <v>31.5</v>
      </c>
      <c r="B63" s="58">
        <v>11.110352391767968</v>
      </c>
      <c r="C63" s="58">
        <v>8.2793038448633745</v>
      </c>
      <c r="D63" s="58">
        <v>7.7884617907877187</v>
      </c>
      <c r="E63" s="58">
        <v>9.0593726758063529</v>
      </c>
      <c r="F63" s="58">
        <v>-30.110534515384572</v>
      </c>
      <c r="G63" s="58">
        <v>-51.947160421472198</v>
      </c>
      <c r="H63" s="58">
        <v>-15.631581412895308</v>
      </c>
      <c r="I63" s="58">
        <v>-32.563092116584023</v>
      </c>
      <c r="J63" s="58">
        <v>-31.756236578374985</v>
      </c>
      <c r="K63" s="58">
        <v>-16.396954296477357</v>
      </c>
      <c r="L63" s="58">
        <v>5.2207743817972014</v>
      </c>
      <c r="M63" s="59">
        <v>-14.310805497685047</v>
      </c>
    </row>
    <row r="64" spans="1:15" ht="19.5" customHeight="1" x14ac:dyDescent="0.25">
      <c r="A64" s="77">
        <v>32</v>
      </c>
      <c r="B64" s="58">
        <v>9.8969027145144999</v>
      </c>
      <c r="C64" s="58">
        <v>7.307550266096114</v>
      </c>
      <c r="D64" s="58">
        <v>5.9753926770966137</v>
      </c>
      <c r="E64" s="58">
        <v>7.7266152192357431</v>
      </c>
      <c r="F64" s="58">
        <v>-31.403770255683437</v>
      </c>
      <c r="G64" s="58">
        <v>-52.370522127447799</v>
      </c>
      <c r="H64" s="58">
        <v>-17.257397983242882</v>
      </c>
      <c r="I64" s="58">
        <v>-33.677230122124705</v>
      </c>
      <c r="J64" s="58">
        <v>-28.827837603196386</v>
      </c>
      <c r="K64" s="58">
        <v>-13.187114164779889</v>
      </c>
      <c r="L64" s="58">
        <v>5.4613717683896637</v>
      </c>
      <c r="M64" s="59">
        <v>-12.184526666528869</v>
      </c>
    </row>
    <row r="65" spans="1:13" ht="19.5" customHeight="1" x14ac:dyDescent="0.25">
      <c r="A65" s="77">
        <v>32.5</v>
      </c>
      <c r="B65" s="58">
        <v>8.7322342758683131</v>
      </c>
      <c r="C65" s="58">
        <v>6.5242993434976189</v>
      </c>
      <c r="D65" s="58">
        <v>4.3923998886192361</v>
      </c>
      <c r="E65" s="58">
        <v>6.5496445026617236</v>
      </c>
      <c r="F65" s="58">
        <v>-33.723733436272198</v>
      </c>
      <c r="G65" s="58">
        <v>-53.11587402155449</v>
      </c>
      <c r="H65" s="58">
        <v>-18.257192852350542</v>
      </c>
      <c r="I65" s="58">
        <v>-35.032266770059074</v>
      </c>
      <c r="J65" s="58">
        <v>-26.196769182713251</v>
      </c>
      <c r="K65" s="58">
        <v>-9.9273461908030765</v>
      </c>
      <c r="L65" s="58">
        <v>6.9120248564330327</v>
      </c>
      <c r="M65" s="59">
        <v>-9.7373635056944305</v>
      </c>
    </row>
    <row r="66" spans="1:13" ht="19.5" customHeight="1" x14ac:dyDescent="0.25">
      <c r="A66" s="77">
        <v>33</v>
      </c>
      <c r="B66" s="58">
        <v>7.6327155959278388</v>
      </c>
      <c r="C66" s="58">
        <v>5.4909232112970754</v>
      </c>
      <c r="D66" s="58">
        <v>1.4318978798750601</v>
      </c>
      <c r="E66" s="58">
        <v>4.8518455623666581</v>
      </c>
      <c r="F66" s="58">
        <v>-36.083055199314444</v>
      </c>
      <c r="G66" s="58">
        <v>-56.161571175645328</v>
      </c>
      <c r="H66" s="58">
        <v>-22.678885954485835</v>
      </c>
      <c r="I66" s="58">
        <v>-38.307837443148536</v>
      </c>
      <c r="J66" s="58">
        <v>-24.305843297436311</v>
      </c>
      <c r="K66" s="58">
        <v>-7.2456289334207131</v>
      </c>
      <c r="L66" s="58">
        <v>8.2055120087591202</v>
      </c>
      <c r="M66" s="59">
        <v>-7.7819867406993017</v>
      </c>
    </row>
    <row r="67" spans="1:13" ht="19.5" customHeight="1" x14ac:dyDescent="0.25">
      <c r="A67" s="77">
        <v>33.5</v>
      </c>
      <c r="B67" s="58">
        <v>6.1176981374751334</v>
      </c>
      <c r="C67" s="58">
        <v>3.9728295152590656</v>
      </c>
      <c r="D67" s="58">
        <v>-2.3882158608142463</v>
      </c>
      <c r="E67" s="58">
        <v>2.5674372639733174</v>
      </c>
      <c r="F67" s="58">
        <v>-39.936060004396097</v>
      </c>
      <c r="G67" s="58">
        <v>-61.720858542661894</v>
      </c>
      <c r="H67" s="58">
        <v>-28.881369915536553</v>
      </c>
      <c r="I67" s="58">
        <v>-43.51276282086485</v>
      </c>
      <c r="J67" s="58">
        <v>-23.94289486098646</v>
      </c>
      <c r="K67" s="58">
        <v>-5.4971234158658504</v>
      </c>
      <c r="L67" s="58">
        <v>8.3005314283109755</v>
      </c>
      <c r="M67" s="59">
        <v>-7.0464956161804446</v>
      </c>
    </row>
    <row r="68" spans="1:13" ht="19.5" customHeight="1" x14ac:dyDescent="0.25">
      <c r="A68" s="77">
        <v>34</v>
      </c>
      <c r="B68" s="58">
        <v>4.4134370739228617</v>
      </c>
      <c r="C68" s="58">
        <v>2.4257381657692125</v>
      </c>
      <c r="D68" s="58">
        <v>-5.5165140175113638</v>
      </c>
      <c r="E68" s="58">
        <v>0.44088707406023681</v>
      </c>
      <c r="F68" s="58">
        <v>-44.850478146026894</v>
      </c>
      <c r="G68" s="58">
        <v>-67.904903351337197</v>
      </c>
      <c r="H68" s="58">
        <v>-34.44471636200376</v>
      </c>
      <c r="I68" s="58">
        <v>-49.06669928645595</v>
      </c>
      <c r="J68" s="58">
        <v>-24.413595530027845</v>
      </c>
      <c r="K68" s="58">
        <v>-4.7397729328956197</v>
      </c>
      <c r="L68" s="58">
        <v>8.4582743718456754</v>
      </c>
      <c r="M68" s="59">
        <v>-6.8983646970259294</v>
      </c>
    </row>
    <row r="69" spans="1:13" ht="19.5" customHeight="1" x14ac:dyDescent="0.25">
      <c r="A69" s="77">
        <v>34.5</v>
      </c>
      <c r="B69" s="58">
        <v>2.9536847094169247</v>
      </c>
      <c r="C69" s="58">
        <v>0.87764995866742224</v>
      </c>
      <c r="D69" s="58">
        <v>-8.3056104995677433</v>
      </c>
      <c r="E69" s="58">
        <v>-1.491425277161132</v>
      </c>
      <c r="F69" s="58">
        <v>-49.097962043806191</v>
      </c>
      <c r="G69" s="58">
        <v>-73.695006256495674</v>
      </c>
      <c r="H69" s="58">
        <v>-40.349663011687987</v>
      </c>
      <c r="I69" s="58">
        <v>-54.380877103996617</v>
      </c>
      <c r="J69" s="58">
        <v>-24.950127641757291</v>
      </c>
      <c r="K69" s="58">
        <v>-4.5224137913722853</v>
      </c>
      <c r="L69" s="58">
        <v>8.6676026397737758</v>
      </c>
      <c r="M69" s="59">
        <v>-6.9349795977852677</v>
      </c>
    </row>
    <row r="70" spans="1:13" ht="19.5" customHeight="1" x14ac:dyDescent="0.25">
      <c r="A70" s="77">
        <v>35</v>
      </c>
      <c r="B70" s="58">
        <v>1.1219386498208332</v>
      </c>
      <c r="C70" s="58">
        <v>-1.2279472517455494</v>
      </c>
      <c r="D70" s="58">
        <v>-11.975633433382896</v>
      </c>
      <c r="E70" s="58">
        <v>-4.0272140117692041</v>
      </c>
      <c r="F70" s="58">
        <v>-53.966653295732108</v>
      </c>
      <c r="G70" s="58">
        <v>-79.731748442890918</v>
      </c>
      <c r="H70" s="58">
        <v>-47.283990127386176</v>
      </c>
      <c r="I70" s="58">
        <v>-60.327463955336405</v>
      </c>
      <c r="J70" s="58">
        <v>-25.428410471189238</v>
      </c>
      <c r="K70" s="58">
        <v>-3.9367965041399198</v>
      </c>
      <c r="L70" s="58">
        <v>7.9183737116199273</v>
      </c>
      <c r="M70" s="59">
        <v>-7.1489444212364104</v>
      </c>
    </row>
    <row r="71" spans="1:13" ht="19.5" customHeight="1" x14ac:dyDescent="0.25">
      <c r="A71" s="77">
        <v>35.5</v>
      </c>
      <c r="B71" s="58">
        <v>-1.5214436932829269</v>
      </c>
      <c r="C71" s="58">
        <v>-3.7050898752688273</v>
      </c>
      <c r="D71" s="58">
        <v>-15.774496481608395</v>
      </c>
      <c r="E71" s="58">
        <v>-7.0003433500533836</v>
      </c>
      <c r="F71" s="58">
        <v>-60.647399002267981</v>
      </c>
      <c r="G71" s="58">
        <v>-85.902233153175487</v>
      </c>
      <c r="H71" s="58">
        <v>-53.291766338954751</v>
      </c>
      <c r="I71" s="58">
        <v>-66.613799498132735</v>
      </c>
      <c r="J71" s="58">
        <v>-26.164693297874543</v>
      </c>
      <c r="K71" s="58">
        <v>-3.636772410339463</v>
      </c>
      <c r="L71" s="58">
        <v>6.9246294971432283</v>
      </c>
      <c r="M71" s="59">
        <v>-7.6256120703569259</v>
      </c>
    </row>
    <row r="72" spans="1:13" ht="19.5" customHeight="1" x14ac:dyDescent="0.25">
      <c r="A72" s="77">
        <v>36</v>
      </c>
      <c r="B72" s="58">
        <v>-3.7731813825946805</v>
      </c>
      <c r="C72" s="58">
        <v>-5.6336791156049761</v>
      </c>
      <c r="D72" s="58">
        <v>-18.889347478341939</v>
      </c>
      <c r="E72" s="58">
        <v>-9.432069325513865</v>
      </c>
      <c r="F72" s="58">
        <v>-66.277070624444463</v>
      </c>
      <c r="G72" s="58">
        <v>-90.399383246511704</v>
      </c>
      <c r="H72" s="58">
        <v>-57.762319888866237</v>
      </c>
      <c r="I72" s="58">
        <v>-71.479591253274137</v>
      </c>
      <c r="J72" s="58">
        <v>-25.808328620722005</v>
      </c>
      <c r="K72" s="58">
        <v>-3.4294506584224727</v>
      </c>
      <c r="L72" s="58">
        <v>6.9009241157388681</v>
      </c>
      <c r="M72" s="59">
        <v>-7.4456183878018694</v>
      </c>
    </row>
    <row r="73" spans="1:13" ht="19.5" customHeight="1" x14ac:dyDescent="0.25">
      <c r="A73" s="77">
        <v>36.5</v>
      </c>
      <c r="B73" s="58">
        <v>-5.632640143759069</v>
      </c>
      <c r="C73" s="58">
        <v>-7.6600831935494966</v>
      </c>
      <c r="D73" s="58">
        <v>-22.288912826998665</v>
      </c>
      <c r="E73" s="58">
        <v>-11.860545388102409</v>
      </c>
      <c r="F73" s="58">
        <v>-71.248790599187032</v>
      </c>
      <c r="G73" s="58">
        <v>-93.672304004791144</v>
      </c>
      <c r="H73" s="58">
        <v>-61.630160950215668</v>
      </c>
      <c r="I73" s="58">
        <v>-75.517085184731286</v>
      </c>
      <c r="J73" s="58">
        <v>-25.010798170824216</v>
      </c>
      <c r="K73" s="58">
        <v>-2.6510529025654828</v>
      </c>
      <c r="L73" s="58">
        <v>7.1650807956364932</v>
      </c>
      <c r="M73" s="59">
        <v>-6.8322567592510692</v>
      </c>
    </row>
    <row r="74" spans="1:13" ht="19.5" customHeight="1" x14ac:dyDescent="0.25">
      <c r="A74" s="77">
        <v>37</v>
      </c>
      <c r="B74" s="58">
        <v>-8.1814703329654996</v>
      </c>
      <c r="C74" s="58">
        <v>-9.9321188018815629</v>
      </c>
      <c r="D74" s="58">
        <v>-25.493846512768201</v>
      </c>
      <c r="E74" s="58">
        <v>-14.53581188253842</v>
      </c>
      <c r="F74" s="58">
        <v>-76.59890544290063</v>
      </c>
      <c r="G74" s="58">
        <v>-97.24810759889229</v>
      </c>
      <c r="H74" s="58">
        <v>-64.353502891173633</v>
      </c>
      <c r="I74" s="58">
        <v>-79.400171977655518</v>
      </c>
      <c r="J74" s="58">
        <v>-24.770073346535572</v>
      </c>
      <c r="K74" s="58">
        <v>-1.8587697252570863</v>
      </c>
      <c r="L74" s="58">
        <v>7.0207687283290507</v>
      </c>
      <c r="M74" s="59">
        <v>-6.5360247811545351</v>
      </c>
    </row>
    <row r="75" spans="1:13" ht="19.5" customHeight="1" x14ac:dyDescent="0.25">
      <c r="A75" s="77">
        <v>37.5</v>
      </c>
      <c r="B75" s="58">
        <v>-10.235867939422066</v>
      </c>
      <c r="C75" s="58">
        <v>-11.633645534322762</v>
      </c>
      <c r="D75" s="58">
        <v>-28.247347548299427</v>
      </c>
      <c r="E75" s="58">
        <v>-16.705620340681417</v>
      </c>
      <c r="F75" s="58">
        <v>-80.419293534672349</v>
      </c>
      <c r="G75" s="58">
        <v>-100.09652236468416</v>
      </c>
      <c r="H75" s="58">
        <v>-66.115603732036959</v>
      </c>
      <c r="I75" s="58">
        <v>-82.210473210464485</v>
      </c>
      <c r="J75" s="58">
        <v>-23.937670377097984</v>
      </c>
      <c r="K75" s="58">
        <v>-1.5778807917768061</v>
      </c>
      <c r="L75" s="58">
        <v>7.1379713587978308</v>
      </c>
      <c r="M75" s="59">
        <v>-6.1258599366923194</v>
      </c>
    </row>
    <row r="76" spans="1:13" ht="19.5" customHeight="1" x14ac:dyDescent="0.25">
      <c r="A76" s="77">
        <v>38</v>
      </c>
      <c r="B76" s="58">
        <v>-11.511952172298122</v>
      </c>
      <c r="C76" s="58">
        <v>-13.511760848512614</v>
      </c>
      <c r="D76" s="58">
        <v>-30.996244668129389</v>
      </c>
      <c r="E76" s="58">
        <v>-18.673319229646708</v>
      </c>
      <c r="F76" s="58">
        <v>-83.25105706663156</v>
      </c>
      <c r="G76" s="58">
        <v>-102.1368393988577</v>
      </c>
      <c r="H76" s="58">
        <v>-68.166849983830332</v>
      </c>
      <c r="I76" s="58">
        <v>-84.518248816439865</v>
      </c>
      <c r="J76" s="58">
        <v>-23.321502767564255</v>
      </c>
      <c r="K76" s="58">
        <v>-1.2870764017359109</v>
      </c>
      <c r="L76" s="58">
        <v>7.5766190557774298</v>
      </c>
      <c r="M76" s="59">
        <v>-5.6773200378409117</v>
      </c>
    </row>
    <row r="77" spans="1:13" ht="19.5" customHeight="1" x14ac:dyDescent="0.25">
      <c r="A77" s="77">
        <v>38.5</v>
      </c>
      <c r="B77" s="58">
        <v>-13.405379135746106</v>
      </c>
      <c r="C77" s="58">
        <v>-15.841812503741801</v>
      </c>
      <c r="D77" s="58">
        <v>-34.006349482765515</v>
      </c>
      <c r="E77" s="58">
        <v>-21.084513707417809</v>
      </c>
      <c r="F77" s="58">
        <v>-86.648488758558841</v>
      </c>
      <c r="G77" s="58">
        <v>-105.38537763498226</v>
      </c>
      <c r="H77" s="58">
        <v>-70.905278744397634</v>
      </c>
      <c r="I77" s="58">
        <v>-87.646381712646246</v>
      </c>
      <c r="J77" s="58">
        <v>-24.279305136500433</v>
      </c>
      <c r="K77" s="58">
        <v>-1.6208125016171586</v>
      </c>
      <c r="L77" s="58">
        <v>7.138550382942217</v>
      </c>
      <c r="M77" s="59">
        <v>-6.2538557517251254</v>
      </c>
    </row>
    <row r="78" spans="1:13" ht="19.5" customHeight="1" x14ac:dyDescent="0.25">
      <c r="A78" s="77">
        <v>39</v>
      </c>
      <c r="B78" s="58">
        <v>-15.784603120571369</v>
      </c>
      <c r="C78" s="58">
        <v>-18.174580885877099</v>
      </c>
      <c r="D78" s="58">
        <v>-37.195277642872071</v>
      </c>
      <c r="E78" s="58">
        <v>-23.718153883106847</v>
      </c>
      <c r="F78" s="58">
        <v>-89.729642923705569</v>
      </c>
      <c r="G78" s="58">
        <v>-109.30945549353763</v>
      </c>
      <c r="H78" s="58">
        <v>-73.200005912990605</v>
      </c>
      <c r="I78" s="58">
        <v>-90.746368110077924</v>
      </c>
      <c r="J78" s="58">
        <v>-25.824253500051736</v>
      </c>
      <c r="K78" s="58">
        <v>-2.4950679039360653</v>
      </c>
      <c r="L78" s="58">
        <v>6.0752091636906513</v>
      </c>
      <c r="M78" s="59">
        <v>-7.4147040800990496</v>
      </c>
    </row>
    <row r="79" spans="1:13" ht="19.5" customHeight="1" x14ac:dyDescent="0.25">
      <c r="A79" s="77">
        <v>39.5</v>
      </c>
      <c r="B79" s="58">
        <v>-17.682591178480962</v>
      </c>
      <c r="C79" s="58">
        <v>-20.97737977334873</v>
      </c>
      <c r="D79" s="58">
        <v>-41.322727651843259</v>
      </c>
      <c r="E79" s="58">
        <v>-26.660899534557654</v>
      </c>
      <c r="F79" s="58">
        <v>-92.484320230447665</v>
      </c>
      <c r="G79" s="58">
        <v>-113.56057306258825</v>
      </c>
      <c r="H79" s="58">
        <v>-76.847360921262492</v>
      </c>
      <c r="I79" s="58">
        <v>-94.297418071432801</v>
      </c>
      <c r="J79" s="58">
        <v>-27.499464282336181</v>
      </c>
      <c r="K79" s="58">
        <v>-3.72281839994137</v>
      </c>
      <c r="L79" s="58">
        <v>5.3597311796193221</v>
      </c>
      <c r="M79" s="59">
        <v>-8.6208505008860765</v>
      </c>
    </row>
    <row r="80" spans="1:13" ht="19.5" customHeight="1" x14ac:dyDescent="0.25">
      <c r="A80" s="77">
        <v>40</v>
      </c>
      <c r="B80" s="58">
        <v>-20.023137261401708</v>
      </c>
      <c r="C80" s="58">
        <v>-24.280293966544576</v>
      </c>
      <c r="D80" s="58">
        <v>-45.520557984483581</v>
      </c>
      <c r="E80" s="58">
        <v>-29.941329737476622</v>
      </c>
      <c r="F80" s="58">
        <v>-96.201006721704644</v>
      </c>
      <c r="G80" s="58">
        <v>-118.42554519042029</v>
      </c>
      <c r="H80" s="58">
        <v>-81.276002180898772</v>
      </c>
      <c r="I80" s="58">
        <v>-98.63418469767457</v>
      </c>
      <c r="J80" s="58">
        <v>-30.053650631348962</v>
      </c>
      <c r="K80" s="58">
        <v>-5.0356117801895266</v>
      </c>
      <c r="L80" s="58">
        <v>4.5674481258654236</v>
      </c>
      <c r="M80" s="59">
        <v>-10.173938095224356</v>
      </c>
    </row>
    <row r="81" spans="1:13" ht="19.5" customHeight="1" x14ac:dyDescent="0.25">
      <c r="A81" s="77">
        <v>40.5</v>
      </c>
      <c r="B81" s="58">
        <v>-22.818771862903557</v>
      </c>
      <c r="C81" s="58">
        <v>-27.202317403148889</v>
      </c>
      <c r="D81" s="58">
        <v>-48.798747830142283</v>
      </c>
      <c r="E81" s="58">
        <v>-32.939945698731577</v>
      </c>
      <c r="F81" s="58">
        <v>-99.281297852900025</v>
      </c>
      <c r="G81" s="58">
        <v>-123.27627793906215</v>
      </c>
      <c r="H81" s="58">
        <v>-83.998352690797034</v>
      </c>
      <c r="I81" s="58">
        <v>-102.18530949425308</v>
      </c>
      <c r="J81" s="58">
        <v>-32.887735691116177</v>
      </c>
      <c r="K81" s="58">
        <v>-6.5595025469408466</v>
      </c>
      <c r="L81" s="58">
        <v>3.0915189696103602</v>
      </c>
      <c r="M81" s="59">
        <v>-12.11857308948222</v>
      </c>
    </row>
    <row r="82" spans="1:13" ht="19.5" customHeight="1" x14ac:dyDescent="0.25">
      <c r="A82" s="77">
        <v>41</v>
      </c>
      <c r="B82" s="58">
        <v>-25.105591427416652</v>
      </c>
      <c r="C82" s="58">
        <v>-30.016661671258355</v>
      </c>
      <c r="D82" s="58">
        <v>-51.570743913526357</v>
      </c>
      <c r="E82" s="58">
        <v>-35.564332337400451</v>
      </c>
      <c r="F82" s="58">
        <v>-101.60226044079695</v>
      </c>
      <c r="G82" s="58">
        <v>-127.22552569310433</v>
      </c>
      <c r="H82" s="58">
        <v>-85.331063170974986</v>
      </c>
      <c r="I82" s="58">
        <v>-104.71961643495875</v>
      </c>
      <c r="J82" s="58">
        <v>-35.589880025467018</v>
      </c>
      <c r="K82" s="58">
        <v>-7.9287138497114658</v>
      </c>
      <c r="L82" s="58">
        <v>1.6625071347949636</v>
      </c>
      <c r="M82" s="59">
        <v>-13.952028913461172</v>
      </c>
    </row>
    <row r="83" spans="1:13" ht="19.5" customHeight="1" x14ac:dyDescent="0.25">
      <c r="A83" s="77">
        <v>41.5</v>
      </c>
      <c r="B83" s="58">
        <v>-27.360755677548557</v>
      </c>
      <c r="C83" s="58">
        <v>-32.923595811178956</v>
      </c>
      <c r="D83" s="58">
        <v>-54.360928002895925</v>
      </c>
      <c r="E83" s="58">
        <v>-38.215093163874478</v>
      </c>
      <c r="F83" s="58">
        <v>-104.28796770915238</v>
      </c>
      <c r="G83" s="58">
        <v>-131.28761593067421</v>
      </c>
      <c r="H83" s="58">
        <v>-87.417522862635181</v>
      </c>
      <c r="I83" s="58">
        <v>-107.66436883415393</v>
      </c>
      <c r="J83" s="58">
        <v>-38.323777922778888</v>
      </c>
      <c r="K83" s="58">
        <v>-9.2681515719220702</v>
      </c>
      <c r="L83" s="58">
        <v>0.49355061175381043</v>
      </c>
      <c r="M83" s="59">
        <v>-15.699459627649048</v>
      </c>
    </row>
    <row r="84" spans="1:13" ht="19.5" customHeight="1" x14ac:dyDescent="0.25">
      <c r="A84" s="77">
        <v>42</v>
      </c>
      <c r="B84" s="58">
        <v>-29.961904579111568</v>
      </c>
      <c r="C84" s="58">
        <v>-35.577648175532005</v>
      </c>
      <c r="D84" s="58">
        <v>-56.544669884169338</v>
      </c>
      <c r="E84" s="58">
        <v>-40.694740879604304</v>
      </c>
      <c r="F84" s="58">
        <v>-106.4486718318724</v>
      </c>
      <c r="G84" s="58">
        <v>-134.39824810783244</v>
      </c>
      <c r="H84" s="58">
        <v>-88.23874709735901</v>
      </c>
      <c r="I84" s="58">
        <v>-109.69522234568795</v>
      </c>
      <c r="J84" s="58">
        <v>-41.451845325980159</v>
      </c>
      <c r="K84" s="58">
        <v>-11.122263076982971</v>
      </c>
      <c r="L84" s="58">
        <v>-1.1853810308287129</v>
      </c>
      <c r="M84" s="59">
        <v>-17.919829811263948</v>
      </c>
    </row>
    <row r="85" spans="1:13" ht="19.5" customHeight="1" x14ac:dyDescent="0.25">
      <c r="A85" s="77">
        <v>42.5</v>
      </c>
      <c r="B85" s="58">
        <v>-32.599986248383139</v>
      </c>
      <c r="C85" s="58">
        <v>-38.45225201240541</v>
      </c>
      <c r="D85" s="58">
        <v>-58.564537938167042</v>
      </c>
      <c r="E85" s="58">
        <v>-43.20559206631853</v>
      </c>
      <c r="F85" s="58">
        <v>-107.87331888496492</v>
      </c>
      <c r="G85" s="58">
        <v>-137.0571534904341</v>
      </c>
      <c r="H85" s="58">
        <v>-87.639329456788005</v>
      </c>
      <c r="I85" s="58">
        <v>-110.856600610729</v>
      </c>
      <c r="J85" s="58">
        <v>-45.339905397838024</v>
      </c>
      <c r="K85" s="58">
        <v>-13.45581398859111</v>
      </c>
      <c r="L85" s="58">
        <v>-2.6937993580334396</v>
      </c>
      <c r="M85" s="59">
        <v>-20.496506248154191</v>
      </c>
    </row>
    <row r="86" spans="1:13" ht="19.5" customHeight="1" x14ac:dyDescent="0.25">
      <c r="A86" s="77">
        <v>43</v>
      </c>
      <c r="B86" s="58">
        <v>-35.335601600495465</v>
      </c>
      <c r="C86" s="58">
        <v>-41.477207385271363</v>
      </c>
      <c r="D86" s="58">
        <v>-61.9728878819394</v>
      </c>
      <c r="E86" s="58">
        <v>-46.261898955902076</v>
      </c>
      <c r="F86" s="58">
        <v>-109.84784537198659</v>
      </c>
      <c r="G86" s="58">
        <v>-140.29058103747721</v>
      </c>
      <c r="H86" s="58">
        <v>-88.252634035405791</v>
      </c>
      <c r="I86" s="58">
        <v>-112.79702014828986</v>
      </c>
      <c r="J86" s="58">
        <v>-49.305812436333859</v>
      </c>
      <c r="K86" s="58">
        <v>-16.154170540833235</v>
      </c>
      <c r="L86" s="58">
        <v>-4.1421172358340446</v>
      </c>
      <c r="M86" s="59">
        <v>-23.20070007100038</v>
      </c>
    </row>
    <row r="87" spans="1:13" ht="19.5" customHeight="1" x14ac:dyDescent="0.25">
      <c r="A87" s="77">
        <v>43.5</v>
      </c>
      <c r="B87" s="58">
        <v>-38.294972120158057</v>
      </c>
      <c r="C87" s="58">
        <v>-44.05046393877543</v>
      </c>
      <c r="D87" s="58">
        <v>-65.631518873995233</v>
      </c>
      <c r="E87" s="58">
        <v>-49.325651644309573</v>
      </c>
      <c r="F87" s="58">
        <v>-111.33217007872058</v>
      </c>
      <c r="G87" s="58">
        <v>-142.39768503143947</v>
      </c>
      <c r="H87" s="58">
        <v>-88.609315565824843</v>
      </c>
      <c r="I87" s="58">
        <v>-114.11305689199496</v>
      </c>
      <c r="J87" s="58">
        <v>-53.352381769224301</v>
      </c>
      <c r="K87" s="58">
        <v>-19.051656186799288</v>
      </c>
      <c r="L87" s="58">
        <v>-5.8650203007362043</v>
      </c>
      <c r="M87" s="59">
        <v>-26.089686085586596</v>
      </c>
    </row>
    <row r="88" spans="1:13" ht="19.5" customHeight="1" x14ac:dyDescent="0.25">
      <c r="A88" s="77">
        <v>44</v>
      </c>
      <c r="B88" s="58">
        <v>-40.913047910807762</v>
      </c>
      <c r="C88" s="58">
        <v>-46.60798856361896</v>
      </c>
      <c r="D88" s="58">
        <v>-67.801210994952058</v>
      </c>
      <c r="E88" s="58">
        <v>-51.774082489792931</v>
      </c>
      <c r="F88" s="58">
        <v>-111.12417491558892</v>
      </c>
      <c r="G88" s="58">
        <v>-142.97871035068667</v>
      </c>
      <c r="H88" s="58">
        <v>-85.980111705172291</v>
      </c>
      <c r="I88" s="58">
        <v>-113.36099899048263</v>
      </c>
      <c r="J88" s="58">
        <v>-57.68028786218639</v>
      </c>
      <c r="K88" s="58">
        <v>-22.043573564149796</v>
      </c>
      <c r="L88" s="58">
        <v>-7.5078538885117743</v>
      </c>
      <c r="M88" s="59">
        <v>-29.077238438282652</v>
      </c>
    </row>
    <row r="89" spans="1:13" ht="19.5" customHeight="1" x14ac:dyDescent="0.25">
      <c r="A89" s="77">
        <v>44.5</v>
      </c>
      <c r="B89" s="58">
        <v>-43.537498644271572</v>
      </c>
      <c r="C89" s="58">
        <v>-49.140284396146015</v>
      </c>
      <c r="D89" s="58">
        <v>-70.208370050062058</v>
      </c>
      <c r="E89" s="58">
        <v>-54.295384363493213</v>
      </c>
      <c r="F89" s="58">
        <v>-109.65451011981892</v>
      </c>
      <c r="G89" s="58">
        <v>-143.40493572159312</v>
      </c>
      <c r="H89" s="58">
        <v>-82.992278286813814</v>
      </c>
      <c r="I89" s="58">
        <v>-112.01724137607528</v>
      </c>
      <c r="J89" s="58">
        <v>-61.23479650864342</v>
      </c>
      <c r="K89" s="58">
        <v>-24.15206983074626</v>
      </c>
      <c r="L89" s="58">
        <v>-8.6519477526969091</v>
      </c>
      <c r="M89" s="59">
        <v>-31.346271364028865</v>
      </c>
    </row>
    <row r="90" spans="1:13" ht="19.5" customHeight="1" x14ac:dyDescent="0.25">
      <c r="A90" s="77">
        <v>45</v>
      </c>
      <c r="B90" s="58">
        <v>-45.719181613007343</v>
      </c>
      <c r="C90" s="58">
        <v>-50.944358015351135</v>
      </c>
      <c r="D90" s="58">
        <v>-72.05681974776887</v>
      </c>
      <c r="E90" s="58">
        <v>-56.240119792042456</v>
      </c>
      <c r="F90" s="58">
        <v>-106.35489833559028</v>
      </c>
      <c r="G90" s="58">
        <v>-142.7967787807942</v>
      </c>
      <c r="H90" s="58">
        <v>-78.308345690287979</v>
      </c>
      <c r="I90" s="58">
        <v>-109.15334093555748</v>
      </c>
      <c r="J90" s="58">
        <v>-64.022120715273701</v>
      </c>
      <c r="K90" s="58">
        <v>-25.939459918437137</v>
      </c>
      <c r="L90" s="58">
        <v>-10.071465368210257</v>
      </c>
      <c r="M90" s="59">
        <v>-33.344348667307031</v>
      </c>
    </row>
    <row r="91" spans="1:13" ht="19.5" customHeight="1" x14ac:dyDescent="0.25">
      <c r="A91" s="77">
        <v>45.5</v>
      </c>
      <c r="B91" s="58">
        <v>-47.208497565689406</v>
      </c>
      <c r="C91" s="58">
        <v>-52.527438348165738</v>
      </c>
      <c r="D91" s="58">
        <v>-71.742475339901802</v>
      </c>
      <c r="E91" s="58">
        <v>-57.159470417918982</v>
      </c>
      <c r="F91" s="58">
        <v>-100.62313842060897</v>
      </c>
      <c r="G91" s="58">
        <v>-139.96091016988103</v>
      </c>
      <c r="H91" s="58">
        <v>-69.62247637516549</v>
      </c>
      <c r="I91" s="58">
        <v>-103.40217498855183</v>
      </c>
      <c r="J91" s="58">
        <v>-66.560945407412788</v>
      </c>
      <c r="K91" s="58">
        <v>-27.093346248027341</v>
      </c>
      <c r="L91" s="58">
        <v>-10.988734955910127</v>
      </c>
      <c r="M91" s="59">
        <v>-34.881008870450081</v>
      </c>
    </row>
    <row r="92" spans="1:13" ht="19.5" customHeight="1" x14ac:dyDescent="0.25">
      <c r="A92" s="77">
        <v>46</v>
      </c>
      <c r="B92" s="58">
        <v>-48.585803236268248</v>
      </c>
      <c r="C92" s="58">
        <v>-54.483137819014701</v>
      </c>
      <c r="D92" s="58">
        <v>-71.598690620983646</v>
      </c>
      <c r="E92" s="58">
        <v>-58.222543892088858</v>
      </c>
      <c r="F92" s="58">
        <v>-92.927663337302079</v>
      </c>
      <c r="G92" s="58">
        <v>-137.38913867203854</v>
      </c>
      <c r="H92" s="58">
        <v>-61.157980538411834</v>
      </c>
      <c r="I92" s="58">
        <v>-97.158260849250823</v>
      </c>
      <c r="J92" s="58">
        <v>-68.619119449679303</v>
      </c>
      <c r="K92" s="58">
        <v>-27.580415659806889</v>
      </c>
      <c r="L92" s="58">
        <v>-11.256863936966477</v>
      </c>
      <c r="M92" s="59">
        <v>-35.818799682150889</v>
      </c>
    </row>
    <row r="93" spans="1:13" ht="19.5" customHeight="1" x14ac:dyDescent="0.25">
      <c r="A93" s="77">
        <v>46.5</v>
      </c>
      <c r="B93" s="58">
        <v>-49.514402361723569</v>
      </c>
      <c r="C93" s="58">
        <v>-55.664529016523815</v>
      </c>
      <c r="D93" s="58">
        <v>-71.739033453060969</v>
      </c>
      <c r="E93" s="58">
        <v>-58.972654943769449</v>
      </c>
      <c r="F93" s="58">
        <v>-83.57415427963906</v>
      </c>
      <c r="G93" s="58">
        <v>-133.64783148867866</v>
      </c>
      <c r="H93" s="58">
        <v>-53.678363444263965</v>
      </c>
      <c r="I93" s="58">
        <v>-90.300116404193886</v>
      </c>
      <c r="J93" s="58">
        <v>-69.938638857375423</v>
      </c>
      <c r="K93" s="58">
        <v>-27.663325957439426</v>
      </c>
      <c r="L93" s="58">
        <v>-11.521008752609175</v>
      </c>
      <c r="M93" s="59">
        <v>-36.374324522474673</v>
      </c>
    </row>
    <row r="94" spans="1:13" ht="19.5" customHeight="1" x14ac:dyDescent="0.25">
      <c r="A94" s="77">
        <v>47</v>
      </c>
      <c r="B94" s="58">
        <v>-48.931204634973469</v>
      </c>
      <c r="C94" s="58">
        <v>-55.52631329021051</v>
      </c>
      <c r="D94" s="58">
        <v>-69.129363100321285</v>
      </c>
      <c r="E94" s="58">
        <v>-57.862293675168416</v>
      </c>
      <c r="F94" s="58">
        <v>-72.232351372761102</v>
      </c>
      <c r="G94" s="58">
        <v>-127.92710829823379</v>
      </c>
      <c r="H94" s="58">
        <v>-43.033280394115167</v>
      </c>
      <c r="I94" s="58">
        <v>-81.064246688370019</v>
      </c>
      <c r="J94" s="58">
        <v>-71.120973703622255</v>
      </c>
      <c r="K94" s="58">
        <v>-27.315402134580665</v>
      </c>
      <c r="L94" s="58">
        <v>-11.181484903142463</v>
      </c>
      <c r="M94" s="59">
        <v>-36.539286913781794</v>
      </c>
    </row>
    <row r="95" spans="1:13" ht="19.5" customHeight="1" x14ac:dyDescent="0.25">
      <c r="A95" s="77">
        <v>47.5</v>
      </c>
      <c r="B95" s="58">
        <v>-47.60991999227106</v>
      </c>
      <c r="C95" s="58">
        <v>-54.978448446124062</v>
      </c>
      <c r="D95" s="58">
        <v>-65.75559355081252</v>
      </c>
      <c r="E95" s="58">
        <v>-56.114653996402545</v>
      </c>
      <c r="F95" s="58">
        <v>-59.266442531550993</v>
      </c>
      <c r="G95" s="58">
        <v>-121.7555090750684</v>
      </c>
      <c r="H95" s="58">
        <v>-32.54498037241973</v>
      </c>
      <c r="I95" s="58">
        <v>-71.188977326346375</v>
      </c>
      <c r="J95" s="58">
        <v>-71.337176154627329</v>
      </c>
      <c r="K95" s="58">
        <v>-26.148896344330492</v>
      </c>
      <c r="L95" s="58">
        <v>-9.945331493534832</v>
      </c>
      <c r="M95" s="59">
        <v>-35.810467997497547</v>
      </c>
    </row>
    <row r="96" spans="1:13" ht="19.5" customHeight="1" x14ac:dyDescent="0.25">
      <c r="A96" s="77">
        <v>48</v>
      </c>
      <c r="B96" s="58">
        <v>-45.389068792058914</v>
      </c>
      <c r="C96" s="58">
        <v>-53.523493201205874</v>
      </c>
      <c r="D96" s="58">
        <v>-61.942382530654534</v>
      </c>
      <c r="E96" s="58">
        <v>-53.618314841306443</v>
      </c>
      <c r="F96" s="58">
        <v>-44.513517633327645</v>
      </c>
      <c r="G96" s="58">
        <v>-115.2314528986627</v>
      </c>
      <c r="H96" s="58">
        <v>-23.379884893173021</v>
      </c>
      <c r="I96" s="58">
        <v>-61.041618475054456</v>
      </c>
      <c r="J96" s="58">
        <v>-70.635018313352447</v>
      </c>
      <c r="K96" s="58">
        <v>-24.335305299905656</v>
      </c>
      <c r="L96" s="58">
        <v>-8.8980940118379603</v>
      </c>
      <c r="M96" s="59">
        <v>-34.622805875032022</v>
      </c>
    </row>
    <row r="97" spans="1:13" ht="19.5" customHeight="1" x14ac:dyDescent="0.25">
      <c r="A97" s="77">
        <v>48.5</v>
      </c>
      <c r="B97" s="58">
        <v>-41.679096089981904</v>
      </c>
      <c r="C97" s="58">
        <v>-50.439195024843492</v>
      </c>
      <c r="D97" s="58">
        <v>-55.507994009949165</v>
      </c>
      <c r="E97" s="58">
        <v>-49.208761708258187</v>
      </c>
      <c r="F97" s="58">
        <v>-26.222319112511038</v>
      </c>
      <c r="G97" s="58">
        <v>-107.70393062114709</v>
      </c>
      <c r="H97" s="58">
        <v>-11.588841931995731</v>
      </c>
      <c r="I97" s="58">
        <v>-48.505030555217957</v>
      </c>
      <c r="J97" s="58">
        <v>-69.335159521346114</v>
      </c>
      <c r="K97" s="58">
        <v>-22.205598952343017</v>
      </c>
      <c r="L97" s="58">
        <v>-7.6645454581294032</v>
      </c>
      <c r="M97" s="59">
        <v>-33.068434643939511</v>
      </c>
    </row>
    <row r="98" spans="1:13" ht="19.5" customHeight="1" x14ac:dyDescent="0.25">
      <c r="A98" s="77">
        <v>49</v>
      </c>
      <c r="B98" s="58">
        <v>-37.26787394198071</v>
      </c>
      <c r="C98" s="58">
        <v>-45.908002785251099</v>
      </c>
      <c r="D98" s="58">
        <v>-46.110144651701077</v>
      </c>
      <c r="E98" s="58">
        <v>-43.095340459644298</v>
      </c>
      <c r="F98" s="58">
        <v>-2.1437509939507677</v>
      </c>
      <c r="G98" s="58">
        <v>-96.253569444072042</v>
      </c>
      <c r="H98" s="58">
        <v>1.6689328799557543</v>
      </c>
      <c r="I98" s="58">
        <v>-32.242795852689021</v>
      </c>
      <c r="J98" s="58">
        <v>-67.548758628449903</v>
      </c>
      <c r="K98" s="58">
        <v>-19.773597525370626</v>
      </c>
      <c r="L98" s="58">
        <v>-5.9719944273102268</v>
      </c>
      <c r="M98" s="59">
        <v>-31.098116860376919</v>
      </c>
    </row>
    <row r="99" spans="1:13" ht="19.5" customHeight="1" x14ac:dyDescent="0.25">
      <c r="A99" s="77">
        <v>49.5</v>
      </c>
      <c r="B99" s="58">
        <v>-32.395046838243225</v>
      </c>
      <c r="C99" s="58">
        <v>-40.105959252193848</v>
      </c>
      <c r="D99" s="58">
        <v>-33.795317513447024</v>
      </c>
      <c r="E99" s="58">
        <v>-35.432107867961371</v>
      </c>
      <c r="F99" s="58">
        <v>30.146996665287237</v>
      </c>
      <c r="G99" s="58">
        <v>-81.561359490374514</v>
      </c>
      <c r="H99" s="58">
        <v>17.725869461807676</v>
      </c>
      <c r="I99" s="58">
        <v>-11.229497787759868</v>
      </c>
      <c r="J99" s="58">
        <v>-65.19572807387263</v>
      </c>
      <c r="K99" s="58">
        <v>-17.124948881538604</v>
      </c>
      <c r="L99" s="58">
        <v>-4.8582051267506898</v>
      </c>
      <c r="M99" s="59">
        <v>-29.05962736072064</v>
      </c>
    </row>
    <row r="100" spans="1:13" ht="19.5" customHeight="1" x14ac:dyDescent="0.25">
      <c r="A100" s="77">
        <v>50</v>
      </c>
      <c r="B100" s="58">
        <v>-27.541679065471001</v>
      </c>
      <c r="C100" s="58">
        <v>-34.285863981018693</v>
      </c>
      <c r="D100" s="58">
        <v>-14.91308763139601</v>
      </c>
      <c r="E100" s="58">
        <v>-25.580210225961903</v>
      </c>
      <c r="F100" s="58">
        <v>63.836943891399223</v>
      </c>
      <c r="G100" s="58">
        <v>-68.331512216422169</v>
      </c>
      <c r="H100" s="58">
        <v>36.290189721670501</v>
      </c>
      <c r="I100" s="58">
        <v>10.598540465549185</v>
      </c>
      <c r="J100" s="58">
        <v>-62.873638284349738</v>
      </c>
      <c r="K100" s="58">
        <v>-14.400702612090747</v>
      </c>
      <c r="L100" s="58">
        <v>-4.3142684310493138</v>
      </c>
      <c r="M100" s="59">
        <v>-27.196203109163264</v>
      </c>
    </row>
    <row r="101" spans="1:13" ht="19.5" customHeight="1" x14ac:dyDescent="0.25">
      <c r="A101" s="77">
        <v>50.5</v>
      </c>
      <c r="B101" s="58">
        <v>-22.727779738992282</v>
      </c>
      <c r="C101" s="58">
        <v>-26.33629367108081</v>
      </c>
      <c r="D101" s="58">
        <v>8.5857159175612168</v>
      </c>
      <c r="E101" s="58">
        <v>-13.492785830837292</v>
      </c>
      <c r="F101" s="58">
        <v>98.33568323570465</v>
      </c>
      <c r="G101" s="58">
        <v>-59.364147306086551</v>
      </c>
      <c r="H101" s="58">
        <v>56.639467962942192</v>
      </c>
      <c r="I101" s="58">
        <v>31.870334630853431</v>
      </c>
      <c r="J101" s="58">
        <v>-60.715827576734405</v>
      </c>
      <c r="K101" s="58">
        <v>-11.796300043716684</v>
      </c>
      <c r="L101" s="58">
        <v>-3.5956473560692106</v>
      </c>
      <c r="M101" s="59">
        <v>-25.369258325506767</v>
      </c>
    </row>
    <row r="102" spans="1:13" ht="19.5" customHeight="1" x14ac:dyDescent="0.25">
      <c r="A102" s="77">
        <v>51</v>
      </c>
      <c r="B102" s="58">
        <v>-17.024455792440094</v>
      </c>
      <c r="C102" s="58">
        <v>-16.563346060939637</v>
      </c>
      <c r="D102" s="58">
        <v>31.872385062642266</v>
      </c>
      <c r="E102" s="58">
        <v>-0.57180559691248811</v>
      </c>
      <c r="F102" s="58">
        <v>136.31311881305982</v>
      </c>
      <c r="G102" s="58">
        <v>-45.935610353601604</v>
      </c>
      <c r="H102" s="58">
        <v>79.559960565145502</v>
      </c>
      <c r="I102" s="58">
        <v>56.645823008201241</v>
      </c>
      <c r="J102" s="58">
        <v>-58.094224666727193</v>
      </c>
      <c r="K102" s="58">
        <v>-8.1425105426692319</v>
      </c>
      <c r="L102" s="58">
        <v>-2.8073941693740698</v>
      </c>
      <c r="M102" s="59">
        <v>-23.014709792923497</v>
      </c>
    </row>
    <row r="103" spans="1:13" ht="19.5" customHeight="1" x14ac:dyDescent="0.25">
      <c r="A103" s="77">
        <v>51.5</v>
      </c>
      <c r="B103" s="58">
        <v>-9.3242552771221625</v>
      </c>
      <c r="C103" s="58">
        <v>-8.6519131881350404</v>
      </c>
      <c r="D103" s="58">
        <v>53.626199468906115</v>
      </c>
      <c r="E103" s="58">
        <v>11.88334366788297</v>
      </c>
      <c r="F103" s="58">
        <v>181.42815299531614</v>
      </c>
      <c r="G103" s="58">
        <v>-42.55140382123291</v>
      </c>
      <c r="H103" s="58">
        <v>102.29076054647948</v>
      </c>
      <c r="I103" s="58">
        <v>80.389169906854235</v>
      </c>
      <c r="J103" s="58">
        <v>-55.175752664149528</v>
      </c>
      <c r="K103" s="58">
        <v>-3.3592561993464174</v>
      </c>
      <c r="L103" s="58">
        <v>-2.0950153324116996</v>
      </c>
      <c r="M103" s="59">
        <v>-20.210008065302549</v>
      </c>
    </row>
    <row r="104" spans="1:13" ht="19.5" customHeight="1" x14ac:dyDescent="0.25">
      <c r="A104" s="77">
        <v>52</v>
      </c>
      <c r="B104" s="58">
        <v>-0.85641229797342078</v>
      </c>
      <c r="C104" s="58">
        <v>-2.1805929708626763</v>
      </c>
      <c r="D104" s="58">
        <v>69.136509502254839</v>
      </c>
      <c r="E104" s="58">
        <v>22.033168077806248</v>
      </c>
      <c r="F104" s="58">
        <v>221.72878961866635</v>
      </c>
      <c r="G104" s="58">
        <v>-17.563750640364674</v>
      </c>
      <c r="H104" s="58">
        <v>114.06321259019705</v>
      </c>
      <c r="I104" s="58">
        <v>106.07608385616625</v>
      </c>
      <c r="J104" s="58">
        <v>-51.909259320516114</v>
      </c>
      <c r="K104" s="58">
        <v>1.3670412673077201</v>
      </c>
      <c r="L104" s="58">
        <v>-1.0957637183042634</v>
      </c>
      <c r="M104" s="59">
        <v>-17.212660590504218</v>
      </c>
    </row>
    <row r="105" spans="1:13" ht="19.5" customHeight="1" x14ac:dyDescent="0.25">
      <c r="A105" s="77">
        <v>52.5</v>
      </c>
      <c r="B105" s="58">
        <v>6.8756964450371072</v>
      </c>
      <c r="C105" s="58">
        <v>4.0258580551171406</v>
      </c>
      <c r="D105" s="58">
        <v>70.847514047939569</v>
      </c>
      <c r="E105" s="58">
        <v>27.249689516031271</v>
      </c>
      <c r="F105" s="58">
        <v>255.64453975800546</v>
      </c>
      <c r="G105" s="58">
        <v>46.540882862394412</v>
      </c>
      <c r="H105" s="58">
        <v>117.49046419842725</v>
      </c>
      <c r="I105" s="58">
        <v>139.89196227294238</v>
      </c>
      <c r="J105" s="58">
        <v>-47.655031105685111</v>
      </c>
      <c r="K105" s="58">
        <v>6.9961510155339131</v>
      </c>
      <c r="L105" s="58">
        <v>0.32218361921741256</v>
      </c>
      <c r="M105" s="59">
        <v>-13.445565490311262</v>
      </c>
    </row>
    <row r="106" spans="1:13" ht="19.5" customHeight="1" x14ac:dyDescent="0.25">
      <c r="A106" s="77">
        <v>53</v>
      </c>
      <c r="B106" s="58">
        <v>11.654072874931643</v>
      </c>
      <c r="C106" s="58">
        <v>2.2540818800957538</v>
      </c>
      <c r="D106" s="58">
        <v>60.288094882034819</v>
      </c>
      <c r="E106" s="58">
        <v>24.73208321235407</v>
      </c>
      <c r="F106" s="58">
        <v>282.82040036844097</v>
      </c>
      <c r="G106" s="58">
        <v>111.31187183265618</v>
      </c>
      <c r="H106" s="58">
        <v>116.22713457466311</v>
      </c>
      <c r="I106" s="58">
        <v>170.11980225858676</v>
      </c>
      <c r="J106" s="58">
        <v>-42.445101501063888</v>
      </c>
      <c r="K106" s="58">
        <v>13.638974035702788</v>
      </c>
      <c r="L106" s="58">
        <v>2.0326606143554145</v>
      </c>
      <c r="M106" s="59">
        <v>-8.9244889503352294</v>
      </c>
    </row>
    <row r="107" spans="1:13" ht="19.5" customHeight="1" x14ac:dyDescent="0.25">
      <c r="A107" s="77">
        <v>53.5</v>
      </c>
      <c r="B107" s="58">
        <v>11.56076523269769</v>
      </c>
      <c r="C107" s="58">
        <v>-8.3256166212087948</v>
      </c>
      <c r="D107" s="58">
        <v>46.009207375719768</v>
      </c>
      <c r="E107" s="58">
        <v>16.414785329069556</v>
      </c>
      <c r="F107" s="58">
        <v>287.58748105700289</v>
      </c>
      <c r="G107" s="58">
        <v>161.31961757836214</v>
      </c>
      <c r="H107" s="58">
        <v>107.38193327558744</v>
      </c>
      <c r="I107" s="58">
        <v>185.42967730365083</v>
      </c>
      <c r="J107" s="58">
        <v>-37.279873256402517</v>
      </c>
      <c r="K107" s="58">
        <v>18.788251149122029</v>
      </c>
      <c r="L107" s="58">
        <v>3.3862235040162263</v>
      </c>
      <c r="M107" s="59">
        <v>-5.0351328677547542</v>
      </c>
    </row>
    <row r="108" spans="1:13" ht="19.5" customHeight="1" x14ac:dyDescent="0.25">
      <c r="A108" s="77">
        <v>54</v>
      </c>
      <c r="B108" s="58">
        <v>4.3674958664879284</v>
      </c>
      <c r="C108" s="58">
        <v>-21.147333689224396</v>
      </c>
      <c r="D108" s="58">
        <v>26.820775725709467</v>
      </c>
      <c r="E108" s="58">
        <v>3.3469793009909998</v>
      </c>
      <c r="F108" s="58">
        <v>252.48887595191945</v>
      </c>
      <c r="G108" s="58">
        <v>240.62801773051285</v>
      </c>
      <c r="H108" s="58">
        <v>97.27166079541054</v>
      </c>
      <c r="I108" s="58">
        <v>196.79618482594762</v>
      </c>
      <c r="J108" s="58">
        <v>-31.824281366144852</v>
      </c>
      <c r="K108" s="58">
        <v>23.144371402077496</v>
      </c>
      <c r="L108" s="58">
        <v>4.7365588953889937</v>
      </c>
      <c r="M108" s="59">
        <v>-1.3144503562261203</v>
      </c>
    </row>
    <row r="109" spans="1:13" ht="19.5" customHeight="1" x14ac:dyDescent="0.25">
      <c r="A109" s="77">
        <v>54.5</v>
      </c>
      <c r="B109" s="58">
        <v>-8.9575461476523373</v>
      </c>
      <c r="C109" s="58">
        <v>-37.128371642133956</v>
      </c>
      <c r="D109" s="58">
        <v>6.7179881413316878</v>
      </c>
      <c r="E109" s="58">
        <v>-13.122643216151536</v>
      </c>
      <c r="F109" s="58">
        <v>190.07541841549721</v>
      </c>
      <c r="G109" s="58">
        <v>283.84544013686985</v>
      </c>
      <c r="H109" s="58">
        <v>95.685212448584892</v>
      </c>
      <c r="I109" s="58">
        <v>189.86869033365065</v>
      </c>
      <c r="J109" s="58">
        <v>-26.676130498121235</v>
      </c>
      <c r="K109" s="58">
        <v>28.316071800924647</v>
      </c>
      <c r="L109" s="58">
        <v>5.946329869333761</v>
      </c>
      <c r="M109" s="59">
        <v>2.5287570573790568</v>
      </c>
    </row>
    <row r="110" spans="1:13" ht="19.5" customHeight="1" x14ac:dyDescent="0.25">
      <c r="A110" s="77">
        <v>55</v>
      </c>
      <c r="B110" s="58">
        <v>-22.43407110814168</v>
      </c>
      <c r="C110" s="58">
        <v>-52.500011337494655</v>
      </c>
      <c r="D110" s="58">
        <v>-5.8740732957691506</v>
      </c>
      <c r="E110" s="58">
        <v>-26.93605191380183</v>
      </c>
      <c r="F110" s="58">
        <v>122.20237946383666</v>
      </c>
      <c r="G110" s="58">
        <v>267.44141793541621</v>
      </c>
      <c r="H110" s="58">
        <v>102.50447547589987</v>
      </c>
      <c r="I110" s="58">
        <v>164.0494242917176</v>
      </c>
      <c r="J110" s="58">
        <v>-22.272832151086966</v>
      </c>
      <c r="K110" s="58">
        <v>32.398195699157569</v>
      </c>
      <c r="L110" s="58">
        <v>7.0967184281974696</v>
      </c>
      <c r="M110" s="59">
        <v>5.7406939920893576</v>
      </c>
    </row>
    <row r="111" spans="1:13" ht="19.5" customHeight="1" x14ac:dyDescent="0.25">
      <c r="A111" s="77">
        <v>55.5</v>
      </c>
      <c r="B111" s="58">
        <v>-31.445965378379995</v>
      </c>
      <c r="C111" s="58">
        <v>-58.137820841100321</v>
      </c>
      <c r="D111" s="58">
        <v>-8.3510179020283459</v>
      </c>
      <c r="E111" s="58">
        <v>-32.644934707169554</v>
      </c>
      <c r="F111" s="58">
        <v>51.916020304017991</v>
      </c>
      <c r="G111" s="58">
        <v>276.24562287535315</v>
      </c>
      <c r="H111" s="58">
        <v>112.66891731703859</v>
      </c>
      <c r="I111" s="58">
        <v>146.94352016546989</v>
      </c>
      <c r="J111" s="58">
        <v>-18.663909949500813</v>
      </c>
      <c r="K111" s="58">
        <v>35.149073876843005</v>
      </c>
      <c r="L111" s="58">
        <v>8.1343747274209139</v>
      </c>
      <c r="M111" s="59">
        <v>8.2065128849210343</v>
      </c>
    </row>
    <row r="112" spans="1:13" ht="19.5" customHeight="1" x14ac:dyDescent="0.25">
      <c r="A112" s="77">
        <v>56</v>
      </c>
      <c r="B112" s="58">
        <v>-35.259669794846189</v>
      </c>
      <c r="C112" s="58">
        <v>-52.800918090399222</v>
      </c>
      <c r="D112" s="58">
        <v>-6.0339714274615517</v>
      </c>
      <c r="E112" s="58">
        <v>-31.364853104235653</v>
      </c>
      <c r="F112" s="58">
        <v>-6.5428225367492132</v>
      </c>
      <c r="G112" s="58">
        <v>297.09361242563227</v>
      </c>
      <c r="H112" s="58">
        <v>123.0523706203597</v>
      </c>
      <c r="I112" s="58">
        <v>137.86772016974757</v>
      </c>
      <c r="J112" s="58">
        <v>-15.859375796904303</v>
      </c>
      <c r="K112" s="58">
        <v>37.967428621763212</v>
      </c>
      <c r="L112" s="58">
        <v>8.9190565045435566</v>
      </c>
      <c r="M112" s="59">
        <v>10.342369776467487</v>
      </c>
    </row>
    <row r="113" spans="1:13" ht="19.5" customHeight="1" x14ac:dyDescent="0.25">
      <c r="A113" s="77">
        <v>56.5</v>
      </c>
      <c r="B113" s="58">
        <v>-29.374579057951806</v>
      </c>
      <c r="C113" s="58">
        <v>-38.063370952392475</v>
      </c>
      <c r="D113" s="58">
        <v>7.1272317613521352</v>
      </c>
      <c r="E113" s="58">
        <v>-20.10357274966405</v>
      </c>
      <c r="F113" s="58">
        <v>-30.17561691944816</v>
      </c>
      <c r="G113" s="58">
        <v>280.21039499159298</v>
      </c>
      <c r="H113" s="58">
        <v>152.29897327240684</v>
      </c>
      <c r="I113" s="58">
        <v>134.11125044818388</v>
      </c>
      <c r="J113" s="58">
        <v>-9.2481836141239153</v>
      </c>
      <c r="K113" s="58">
        <v>45.323141430759193</v>
      </c>
      <c r="L113" s="58">
        <v>12.038632166504868</v>
      </c>
      <c r="M113" s="59">
        <v>16.037863327713382</v>
      </c>
    </row>
    <row r="114" spans="1:13" ht="19.5" customHeight="1" x14ac:dyDescent="0.25">
      <c r="A114" s="77">
        <v>57</v>
      </c>
      <c r="B114" s="58">
        <v>-14.158633847514352</v>
      </c>
      <c r="C114" s="58">
        <v>-15.287059921949677</v>
      </c>
      <c r="D114" s="58">
        <v>31.65908774936041</v>
      </c>
      <c r="E114" s="58">
        <v>0.73779799329879359</v>
      </c>
      <c r="F114" s="58">
        <v>-19.569221012647034</v>
      </c>
      <c r="G114" s="58">
        <v>263.94605550735116</v>
      </c>
      <c r="H114" s="58">
        <v>197.15098131631061</v>
      </c>
      <c r="I114" s="58">
        <v>147.1759386036716</v>
      </c>
      <c r="J114" s="58">
        <v>0.82628149211430957</v>
      </c>
      <c r="K114" s="58">
        <v>55.703453119866623</v>
      </c>
      <c r="L114" s="58">
        <v>17.150166118386519</v>
      </c>
      <c r="M114" s="59">
        <v>24.559966910122483</v>
      </c>
    </row>
    <row r="115" spans="1:13" ht="19.5" customHeight="1" x14ac:dyDescent="0.25">
      <c r="A115" s="77">
        <v>57.5</v>
      </c>
      <c r="B115" s="58">
        <v>3.2124279716471733</v>
      </c>
      <c r="C115" s="58">
        <v>8.5289753098578842</v>
      </c>
      <c r="D115" s="58">
        <v>57.928424273376706</v>
      </c>
      <c r="E115" s="58">
        <v>23.223275851627253</v>
      </c>
      <c r="F115" s="58">
        <v>3.9757637948200539</v>
      </c>
      <c r="G115" s="58">
        <v>257.23662415533857</v>
      </c>
      <c r="H115" s="58">
        <v>234.78908715874962</v>
      </c>
      <c r="I115" s="58">
        <v>165.33382503630276</v>
      </c>
      <c r="J115" s="58">
        <v>9.5444825787384548</v>
      </c>
      <c r="K115" s="58">
        <v>64.40951103762805</v>
      </c>
      <c r="L115" s="58">
        <v>20.885187763355223</v>
      </c>
      <c r="M115" s="59">
        <v>31.613060459907242</v>
      </c>
    </row>
    <row r="116" spans="1:13" ht="19.5" customHeight="1" x14ac:dyDescent="0.25">
      <c r="A116" s="77">
        <v>58</v>
      </c>
      <c r="B116" s="58">
        <v>19.655512574865725</v>
      </c>
      <c r="C116" s="58">
        <v>28.571009841443555</v>
      </c>
      <c r="D116" s="58">
        <v>82.51601421539813</v>
      </c>
      <c r="E116" s="58">
        <v>43.580845543902477</v>
      </c>
      <c r="F116" s="58">
        <v>37.33487108768113</v>
      </c>
      <c r="G116" s="58">
        <v>215.14261766949903</v>
      </c>
      <c r="H116" s="58">
        <v>269.8464147393517</v>
      </c>
      <c r="I116" s="58">
        <v>174.10796783217731</v>
      </c>
      <c r="J116" s="58">
        <v>18.066503945823797</v>
      </c>
      <c r="K116" s="58">
        <v>72.927974558938331</v>
      </c>
      <c r="L116" s="58">
        <v>23.954596235439794</v>
      </c>
      <c r="M116" s="59">
        <v>38.316358246733977</v>
      </c>
    </row>
    <row r="117" spans="1:13" ht="19.5" customHeight="1" x14ac:dyDescent="0.25">
      <c r="A117" s="77">
        <v>58.5</v>
      </c>
      <c r="B117" s="58">
        <v>35.580922482296593</v>
      </c>
      <c r="C117" s="58">
        <v>44.622967228907882</v>
      </c>
      <c r="D117" s="58">
        <v>106.34378355911002</v>
      </c>
      <c r="E117" s="58">
        <v>62.182557756771502</v>
      </c>
      <c r="F117" s="58">
        <v>77.207580920748086</v>
      </c>
      <c r="G117" s="58">
        <v>177.4993091106106</v>
      </c>
      <c r="H117" s="58">
        <v>308.96834558431249</v>
      </c>
      <c r="I117" s="58">
        <v>187.89174520522374</v>
      </c>
      <c r="J117" s="58">
        <v>27.665887354929058</v>
      </c>
      <c r="K117" s="58">
        <v>82.227415688402317</v>
      </c>
      <c r="L117" s="58">
        <v>27.58971887202928</v>
      </c>
      <c r="M117" s="59">
        <v>45.827673971786886</v>
      </c>
    </row>
    <row r="118" spans="1:13" ht="19.5" customHeight="1" x14ac:dyDescent="0.25">
      <c r="A118" s="77">
        <v>59</v>
      </c>
      <c r="B118" s="58">
        <v>45.488356390050768</v>
      </c>
      <c r="C118" s="58">
        <v>52.657354191941934</v>
      </c>
      <c r="D118" s="58">
        <v>118.70540388293374</v>
      </c>
      <c r="E118" s="58">
        <v>72.283704821642146</v>
      </c>
      <c r="F118" s="58">
        <v>102.27180307139656</v>
      </c>
      <c r="G118" s="58">
        <v>148.08560658110741</v>
      </c>
      <c r="H118" s="58">
        <v>307.61785847994173</v>
      </c>
      <c r="I118" s="58">
        <v>185.99175604414859</v>
      </c>
      <c r="J118" s="58">
        <v>28.81931045766769</v>
      </c>
      <c r="K118" s="58">
        <v>80.968432373738139</v>
      </c>
      <c r="L118" s="58">
        <v>26.099581562471609</v>
      </c>
      <c r="M118" s="59">
        <v>45.295774797959147</v>
      </c>
    </row>
    <row r="119" spans="1:13" ht="19.5" customHeight="1" x14ac:dyDescent="0.25">
      <c r="A119" s="77">
        <v>59.5</v>
      </c>
      <c r="B119" s="58">
        <v>49.700149030129197</v>
      </c>
      <c r="C119" s="58">
        <v>54.596497910182421</v>
      </c>
      <c r="D119" s="58">
        <v>117.7495999283617</v>
      </c>
      <c r="E119" s="58">
        <v>74.015415622891112</v>
      </c>
      <c r="F119" s="58">
        <v>108.18396994937295</v>
      </c>
      <c r="G119" s="58">
        <v>120.76020009216353</v>
      </c>
      <c r="H119" s="58">
        <v>266.17475402007119</v>
      </c>
      <c r="I119" s="58">
        <v>165.03964135386923</v>
      </c>
      <c r="J119" s="58">
        <v>22.651643110259727</v>
      </c>
      <c r="K119" s="58">
        <v>70.608961882373379</v>
      </c>
      <c r="L119" s="58">
        <v>19.936201959722961</v>
      </c>
      <c r="M119" s="59">
        <v>37.73226898411869</v>
      </c>
    </row>
    <row r="120" spans="1:13" ht="19.5" customHeight="1" x14ac:dyDescent="0.25">
      <c r="A120" s="77">
        <v>60</v>
      </c>
      <c r="B120" s="58">
        <v>53.773683318676262</v>
      </c>
      <c r="C120" s="58">
        <v>56.819255268034624</v>
      </c>
      <c r="D120" s="58">
        <v>114.8659833922917</v>
      </c>
      <c r="E120" s="58">
        <v>75.152973993000856</v>
      </c>
      <c r="F120" s="58">
        <v>110.71413259103315</v>
      </c>
      <c r="G120" s="58">
        <v>106.34596935984962</v>
      </c>
      <c r="H120" s="58">
        <v>228.5535665595045</v>
      </c>
      <c r="I120" s="58">
        <v>148.53788950346242</v>
      </c>
      <c r="J120" s="58">
        <v>18.642959088174496</v>
      </c>
      <c r="K120" s="58">
        <v>63.251475987694626</v>
      </c>
      <c r="L120" s="58">
        <v>15.00456214522908</v>
      </c>
      <c r="M120" s="59">
        <v>32.299665740366066</v>
      </c>
    </row>
    <row r="121" spans="1:13" ht="19.5" customHeight="1" x14ac:dyDescent="0.25">
      <c r="A121" s="77">
        <v>60.5</v>
      </c>
      <c r="B121" s="58">
        <v>56.876346117017043</v>
      </c>
      <c r="C121" s="58">
        <v>59.188034443154443</v>
      </c>
      <c r="D121" s="58">
        <v>109.39748591442481</v>
      </c>
      <c r="E121" s="58">
        <v>75.153955491532102</v>
      </c>
      <c r="F121" s="58">
        <v>109.27821672207315</v>
      </c>
      <c r="G121" s="58">
        <v>104.85929121649147</v>
      </c>
      <c r="H121" s="58">
        <v>189.22196960309248</v>
      </c>
      <c r="I121" s="58">
        <v>134.45315918055238</v>
      </c>
      <c r="J121" s="58">
        <v>15.339446254597927</v>
      </c>
      <c r="K121" s="58">
        <v>56.560841853434823</v>
      </c>
      <c r="L121" s="58">
        <v>10.473575950592132</v>
      </c>
      <c r="M121" s="59">
        <v>27.457954686208296</v>
      </c>
    </row>
    <row r="122" spans="1:13" ht="19.5" customHeight="1" x14ac:dyDescent="0.25">
      <c r="A122" s="77">
        <v>61</v>
      </c>
      <c r="B122" s="58">
        <v>58.369387436517748</v>
      </c>
      <c r="C122" s="58">
        <v>60.429612916937195</v>
      </c>
      <c r="D122" s="58">
        <v>101.4069098909124</v>
      </c>
      <c r="E122" s="58">
        <v>73.401970081455786</v>
      </c>
      <c r="F122" s="58">
        <v>103.68123918731209</v>
      </c>
      <c r="G122" s="58">
        <v>95.736910147012736</v>
      </c>
      <c r="H122" s="58">
        <v>146.53758059734076</v>
      </c>
      <c r="I122" s="58">
        <v>115.31857664388853</v>
      </c>
      <c r="J122" s="58">
        <v>11.472814306243151</v>
      </c>
      <c r="K122" s="58">
        <v>49.149587281202159</v>
      </c>
      <c r="L122" s="58">
        <v>5.6657836487904687</v>
      </c>
      <c r="M122" s="59">
        <v>22.096061745411927</v>
      </c>
    </row>
    <row r="123" spans="1:13" ht="19.5" customHeight="1" x14ac:dyDescent="0.25">
      <c r="A123" s="77">
        <v>61.5</v>
      </c>
      <c r="B123" s="58">
        <v>59.772872948111157</v>
      </c>
      <c r="C123" s="58">
        <v>62.120028126608176</v>
      </c>
      <c r="D123" s="58">
        <v>96.779662360804494</v>
      </c>
      <c r="E123" s="58">
        <v>72.890854478507947</v>
      </c>
      <c r="F123" s="58">
        <v>102.72575661744752</v>
      </c>
      <c r="G123" s="58">
        <v>90.790686855758153</v>
      </c>
      <c r="H123" s="58">
        <v>124.18272521672584</v>
      </c>
      <c r="I123" s="58">
        <v>105.89972289664384</v>
      </c>
      <c r="J123" s="58">
        <v>11.507667441011556</v>
      </c>
      <c r="K123" s="58">
        <v>47.577646416229101</v>
      </c>
      <c r="L123" s="58">
        <v>3.0847277232215156</v>
      </c>
      <c r="M123" s="59">
        <v>20.723347193487392</v>
      </c>
    </row>
    <row r="124" spans="1:13" ht="19.5" customHeight="1" x14ac:dyDescent="0.25">
      <c r="A124" s="77">
        <v>62</v>
      </c>
      <c r="B124" s="58">
        <v>60.678758379507514</v>
      </c>
      <c r="C124" s="58">
        <v>63.740657498546511</v>
      </c>
      <c r="D124" s="58">
        <v>95.488641530739841</v>
      </c>
      <c r="E124" s="58">
        <v>73.302685802931293</v>
      </c>
      <c r="F124" s="58">
        <v>108.01347570214048</v>
      </c>
      <c r="G124" s="58">
        <v>93.756001329475197</v>
      </c>
      <c r="H124" s="58">
        <v>122.38417811015449</v>
      </c>
      <c r="I124" s="58">
        <v>108.05121838059006</v>
      </c>
      <c r="J124" s="58">
        <v>15.321296941294193</v>
      </c>
      <c r="K124" s="58">
        <v>50.814225355757294</v>
      </c>
      <c r="L124" s="58">
        <v>2.3972104992642747</v>
      </c>
      <c r="M124" s="59">
        <v>22.84424426543859</v>
      </c>
    </row>
    <row r="125" spans="1:13" ht="19.5" customHeight="1" x14ac:dyDescent="0.25">
      <c r="A125" s="77">
        <v>62.5</v>
      </c>
      <c r="B125" s="58">
        <v>59.619161856267411</v>
      </c>
      <c r="C125" s="58">
        <v>62.923100674466085</v>
      </c>
      <c r="D125" s="58">
        <v>92.95306619749006</v>
      </c>
      <c r="E125" s="58">
        <v>71.831776242741185</v>
      </c>
      <c r="F125" s="58">
        <v>111.79092058670709</v>
      </c>
      <c r="G125" s="58">
        <v>96.680878403145769</v>
      </c>
      <c r="H125" s="58">
        <v>119.66752205239443</v>
      </c>
      <c r="I125" s="58">
        <v>109.3797736807491</v>
      </c>
      <c r="J125" s="58">
        <v>17.820128671128636</v>
      </c>
      <c r="K125" s="58">
        <v>52.139720178105264</v>
      </c>
      <c r="L125" s="58">
        <v>0.97585947306827947</v>
      </c>
      <c r="M125" s="59">
        <v>23.645236107434062</v>
      </c>
    </row>
    <row r="126" spans="1:13" ht="19.5" customHeight="1" x14ac:dyDescent="0.25">
      <c r="A126" s="77">
        <v>63</v>
      </c>
      <c r="B126" s="58">
        <v>57.711787165144912</v>
      </c>
      <c r="C126" s="58">
        <v>60.886534533530622</v>
      </c>
      <c r="D126" s="58">
        <v>91.590772032971913</v>
      </c>
      <c r="E126" s="58">
        <v>70.063031243882492</v>
      </c>
      <c r="F126" s="58">
        <v>115.09486265268724</v>
      </c>
      <c r="G126" s="58">
        <v>98.969533070281599</v>
      </c>
      <c r="H126" s="58">
        <v>119.3635351177566</v>
      </c>
      <c r="I126" s="58">
        <v>111.14264361357515</v>
      </c>
      <c r="J126" s="58">
        <v>19.58526520659867</v>
      </c>
      <c r="K126" s="58">
        <v>52.633958761775055</v>
      </c>
      <c r="L126" s="58">
        <v>-0.65529504646417802</v>
      </c>
      <c r="M126" s="59">
        <v>23.854642973969849</v>
      </c>
    </row>
    <row r="127" spans="1:13" ht="19.5" customHeight="1" x14ac:dyDescent="0.25">
      <c r="A127" s="77">
        <v>63.5</v>
      </c>
      <c r="B127" s="58">
        <v>54.598008919096557</v>
      </c>
      <c r="C127" s="58">
        <v>58.222365444484907</v>
      </c>
      <c r="D127" s="58">
        <v>89.883134859456206</v>
      </c>
      <c r="E127" s="58">
        <v>67.567836407679223</v>
      </c>
      <c r="F127" s="58">
        <v>117.27952774798023</v>
      </c>
      <c r="G127" s="58">
        <v>102.20491000696823</v>
      </c>
      <c r="H127" s="58">
        <v>119.57234566932756</v>
      </c>
      <c r="I127" s="58">
        <v>113.01892780809202</v>
      </c>
      <c r="J127" s="58">
        <v>21.145327381925952</v>
      </c>
      <c r="K127" s="58">
        <v>52.751535816636057</v>
      </c>
      <c r="L127" s="58">
        <v>-2.9076245894886448</v>
      </c>
      <c r="M127" s="59">
        <v>23.663079536357788</v>
      </c>
    </row>
    <row r="128" spans="1:13" ht="19.5" customHeight="1" x14ac:dyDescent="0.25">
      <c r="A128" s="77">
        <v>64</v>
      </c>
      <c r="B128" s="58">
        <v>51.886031168775133</v>
      </c>
      <c r="C128" s="58">
        <v>56.23722298493044</v>
      </c>
      <c r="D128" s="58">
        <v>88.377811069526473</v>
      </c>
      <c r="E128" s="58">
        <v>65.500355074410678</v>
      </c>
      <c r="F128" s="58">
        <v>119.90485672426644</v>
      </c>
      <c r="G128" s="58">
        <v>107.81297392744179</v>
      </c>
      <c r="H128" s="58">
        <v>119.93767060418645</v>
      </c>
      <c r="I128" s="58">
        <v>115.88516708529824</v>
      </c>
      <c r="J128" s="58">
        <v>22.495823137853584</v>
      </c>
      <c r="K128" s="58">
        <v>52.455861086848408</v>
      </c>
      <c r="L128" s="58">
        <v>-5.8775808003183467</v>
      </c>
      <c r="M128" s="59">
        <v>23.024701141461218</v>
      </c>
    </row>
    <row r="129" spans="1:13" ht="19.5" customHeight="1" x14ac:dyDescent="0.25">
      <c r="A129" s="77">
        <v>64.5</v>
      </c>
      <c r="B129" s="58">
        <v>49.733139125045469</v>
      </c>
      <c r="C129" s="58">
        <v>54.911831166039448</v>
      </c>
      <c r="D129" s="58">
        <v>88.236547657719811</v>
      </c>
      <c r="E129" s="58">
        <v>64.293839316268247</v>
      </c>
      <c r="F129" s="58">
        <v>122.68861282686147</v>
      </c>
      <c r="G129" s="58">
        <v>112.89095882265944</v>
      </c>
      <c r="H129" s="58">
        <v>121.00323992837581</v>
      </c>
      <c r="I129" s="58">
        <v>118.86093719263225</v>
      </c>
      <c r="J129" s="58">
        <v>23.676341901901324</v>
      </c>
      <c r="K129" s="58">
        <v>52.047735779477605</v>
      </c>
      <c r="L129" s="58">
        <v>-8.6376643717080768</v>
      </c>
      <c r="M129" s="59">
        <v>22.362137769890285</v>
      </c>
    </row>
    <row r="130" spans="1:13" ht="19.5" customHeight="1" x14ac:dyDescent="0.25">
      <c r="A130" s="77">
        <v>65</v>
      </c>
      <c r="B130" s="58">
        <v>47.17624068166856</v>
      </c>
      <c r="C130" s="58">
        <v>53.443812923950517</v>
      </c>
      <c r="D130" s="58">
        <v>87.653475813951545</v>
      </c>
      <c r="E130" s="58">
        <v>62.757843139856874</v>
      </c>
      <c r="F130" s="58">
        <v>124.78017124635521</v>
      </c>
      <c r="G130" s="58">
        <v>117.64262420059988</v>
      </c>
      <c r="H130" s="58">
        <v>121.83330171686957</v>
      </c>
      <c r="I130" s="58">
        <v>121.41869905460823</v>
      </c>
      <c r="J130" s="58">
        <v>25.297842434705814</v>
      </c>
      <c r="K130" s="58">
        <v>51.75582100053844</v>
      </c>
      <c r="L130" s="58">
        <v>-10.806042530386447</v>
      </c>
      <c r="M130" s="59">
        <v>22.082540301619265</v>
      </c>
    </row>
    <row r="131" spans="1:13" ht="19.5" customHeight="1" x14ac:dyDescent="0.25">
      <c r="A131" s="77">
        <v>65.5</v>
      </c>
      <c r="B131" s="58">
        <v>44.572221302015436</v>
      </c>
      <c r="C131" s="58">
        <v>52.054437878472115</v>
      </c>
      <c r="D131" s="58">
        <v>85.571643784706097</v>
      </c>
      <c r="E131" s="58">
        <v>60.732767655064549</v>
      </c>
      <c r="F131" s="58">
        <v>126.64894933503841</v>
      </c>
      <c r="G131" s="58">
        <v>123.16166042153473</v>
      </c>
      <c r="H131" s="58">
        <v>122.69436890179377</v>
      </c>
      <c r="I131" s="58">
        <v>124.16832621945564</v>
      </c>
      <c r="J131" s="58">
        <v>27.071889204926059</v>
      </c>
      <c r="K131" s="58">
        <v>51.805553833061403</v>
      </c>
      <c r="L131" s="58">
        <v>-12.577472526998827</v>
      </c>
      <c r="M131" s="59">
        <v>22.099990170329544</v>
      </c>
    </row>
    <row r="132" spans="1:13" ht="19.5" customHeight="1" x14ac:dyDescent="0.25">
      <c r="A132" s="77">
        <v>66</v>
      </c>
      <c r="B132" s="58">
        <v>43.000530986819086</v>
      </c>
      <c r="C132" s="58">
        <v>51.58210446227173</v>
      </c>
      <c r="D132" s="58">
        <v>84.721331804993739</v>
      </c>
      <c r="E132" s="58">
        <v>59.767989084694854</v>
      </c>
      <c r="F132" s="58">
        <v>129.29916098323309</v>
      </c>
      <c r="G132" s="58">
        <v>128.96755407821541</v>
      </c>
      <c r="H132" s="58">
        <v>126.3169532192404</v>
      </c>
      <c r="I132" s="58">
        <v>128.19455609356297</v>
      </c>
      <c r="J132" s="58">
        <v>28.946153526193918</v>
      </c>
      <c r="K132" s="58">
        <v>52.374262817105581</v>
      </c>
      <c r="L132" s="58">
        <v>-13.053874547208995</v>
      </c>
      <c r="M132" s="59">
        <v>22.755513932030169</v>
      </c>
    </row>
    <row r="133" spans="1:13" ht="19.5" customHeight="1" x14ac:dyDescent="0.25">
      <c r="A133" s="77">
        <v>66.5</v>
      </c>
      <c r="B133" s="58">
        <v>41.44571466297441</v>
      </c>
      <c r="C133" s="58">
        <v>50.782590696776751</v>
      </c>
      <c r="D133" s="58">
        <v>84.358057793650431</v>
      </c>
      <c r="E133" s="58">
        <v>58.862121051133862</v>
      </c>
      <c r="F133" s="58">
        <v>131.13305231188539</v>
      </c>
      <c r="G133" s="58">
        <v>133.22801648699306</v>
      </c>
      <c r="H133" s="58">
        <v>132.1759981619324</v>
      </c>
      <c r="I133" s="58">
        <v>132.17902232027029</v>
      </c>
      <c r="J133" s="58">
        <v>31.498994804682297</v>
      </c>
      <c r="K133" s="58">
        <v>53.18062658934825</v>
      </c>
      <c r="L133" s="58">
        <v>-11.195261058234555</v>
      </c>
      <c r="M133" s="59">
        <v>24.494786778598666</v>
      </c>
    </row>
    <row r="134" spans="1:13" ht="19.5" customHeight="1" x14ac:dyDescent="0.25">
      <c r="A134" s="77">
        <v>67</v>
      </c>
      <c r="B134" s="58">
        <v>40.098603119038614</v>
      </c>
      <c r="C134" s="58">
        <v>49.783212142682615</v>
      </c>
      <c r="D134" s="58">
        <v>82.79622781853395</v>
      </c>
      <c r="E134" s="58">
        <v>57.559347693418395</v>
      </c>
      <c r="F134" s="58">
        <v>132.45760928741259</v>
      </c>
      <c r="G134" s="58">
        <v>136.50652888108993</v>
      </c>
      <c r="H134" s="58">
        <v>138.85958095303698</v>
      </c>
      <c r="I134" s="58">
        <v>135.94123970717985</v>
      </c>
      <c r="J134" s="58">
        <v>34.903927832144497</v>
      </c>
      <c r="K134" s="58">
        <v>54.552644344397272</v>
      </c>
      <c r="L134" s="58">
        <v>-7.0702454794772382</v>
      </c>
      <c r="M134" s="59">
        <v>27.462108899021512</v>
      </c>
    </row>
    <row r="135" spans="1:13" ht="19.5" customHeight="1" x14ac:dyDescent="0.25">
      <c r="A135" s="77">
        <v>67.5</v>
      </c>
      <c r="B135" s="58">
        <v>39.629615478004453</v>
      </c>
      <c r="C135" s="58">
        <v>49.996322631705453</v>
      </c>
      <c r="D135" s="58">
        <v>82.693000030736115</v>
      </c>
      <c r="E135" s="58">
        <v>57.439646046815341</v>
      </c>
      <c r="F135" s="58">
        <v>133.94859097120479</v>
      </c>
      <c r="G135" s="58">
        <v>139.64946623216514</v>
      </c>
      <c r="H135" s="58">
        <v>148.2499057311058</v>
      </c>
      <c r="I135" s="58">
        <v>140.61598764482525</v>
      </c>
      <c r="J135" s="58">
        <v>38.309441118785564</v>
      </c>
      <c r="K135" s="58">
        <v>56.59733897393712</v>
      </c>
      <c r="L135" s="58">
        <v>-1.4254114947081753</v>
      </c>
      <c r="M135" s="59">
        <v>31.160456199338171</v>
      </c>
    </row>
    <row r="136" spans="1:13" ht="19.5" customHeight="1" x14ac:dyDescent="0.25">
      <c r="A136" s="77">
        <v>68</v>
      </c>
      <c r="B136" s="58">
        <v>40.025990401052724</v>
      </c>
      <c r="C136" s="58">
        <v>50.383001692737281</v>
      </c>
      <c r="D136" s="58">
        <v>84.570100995973931</v>
      </c>
      <c r="E136" s="58">
        <v>58.32636436325464</v>
      </c>
      <c r="F136" s="58">
        <v>135.03876983995258</v>
      </c>
      <c r="G136" s="58">
        <v>143.0764820209456</v>
      </c>
      <c r="H136" s="58">
        <v>159.11887390270761</v>
      </c>
      <c r="I136" s="58">
        <v>145.74470858786859</v>
      </c>
      <c r="J136" s="58">
        <v>41.860745852908273</v>
      </c>
      <c r="K136" s="58">
        <v>58.979520074818709</v>
      </c>
      <c r="L136" s="58">
        <v>4.9354970893275425</v>
      </c>
      <c r="M136" s="59">
        <v>35.258587672351503</v>
      </c>
    </row>
    <row r="137" spans="1:13" ht="19.5" customHeight="1" x14ac:dyDescent="0.25">
      <c r="A137" s="77">
        <v>68.5</v>
      </c>
      <c r="B137" s="58">
        <v>40.297910286879151</v>
      </c>
      <c r="C137" s="58">
        <v>49.712883993602098</v>
      </c>
      <c r="D137" s="58">
        <v>86.006781195036126</v>
      </c>
      <c r="E137" s="58">
        <v>58.672525158505799</v>
      </c>
      <c r="F137" s="58">
        <v>134.91978920977442</v>
      </c>
      <c r="G137" s="58">
        <v>144.97858613925811</v>
      </c>
      <c r="H137" s="58">
        <v>167.73943868784778</v>
      </c>
      <c r="I137" s="58">
        <v>149.2126046789601</v>
      </c>
      <c r="J137" s="58">
        <v>45.73130460188662</v>
      </c>
      <c r="K137" s="58">
        <v>61.02990216637312</v>
      </c>
      <c r="L137" s="58">
        <v>11.749690888476813</v>
      </c>
      <c r="M137" s="59">
        <v>39.503632552245513</v>
      </c>
    </row>
    <row r="138" spans="1:13" ht="19.5" customHeight="1" x14ac:dyDescent="0.25">
      <c r="A138" s="77">
        <v>69</v>
      </c>
      <c r="B138" s="58">
        <v>40.687127705576984</v>
      </c>
      <c r="C138" s="58">
        <v>49.376061163583316</v>
      </c>
      <c r="D138" s="58">
        <v>86.771285684192975</v>
      </c>
      <c r="E138" s="58">
        <v>58.944824851117765</v>
      </c>
      <c r="F138" s="58">
        <v>134.33207263232768</v>
      </c>
      <c r="G138" s="58">
        <v>146.561958440013</v>
      </c>
      <c r="H138" s="58">
        <v>173.64952304166601</v>
      </c>
      <c r="I138" s="58">
        <v>151.51451803800225</v>
      </c>
      <c r="J138" s="58">
        <v>49.46083129033687</v>
      </c>
      <c r="K138" s="58">
        <v>62.976468043439148</v>
      </c>
      <c r="L138" s="58">
        <v>18.047577877410049</v>
      </c>
      <c r="M138" s="59">
        <v>43.49495907039536</v>
      </c>
    </row>
    <row r="139" spans="1:13" ht="19.5" customHeight="1" x14ac:dyDescent="0.25">
      <c r="A139" s="77">
        <v>69.5</v>
      </c>
      <c r="B139" s="58">
        <v>41.896086208862265</v>
      </c>
      <c r="C139" s="58">
        <v>49.641075489695304</v>
      </c>
      <c r="D139" s="58">
        <v>88.91855860523529</v>
      </c>
      <c r="E139" s="58">
        <v>60.15190676793096</v>
      </c>
      <c r="F139" s="58">
        <v>133.91420486049165</v>
      </c>
      <c r="G139" s="58">
        <v>149.51107053325731</v>
      </c>
      <c r="H139" s="58">
        <v>178.54101161898464</v>
      </c>
      <c r="I139" s="58">
        <v>153.98876233757787</v>
      </c>
      <c r="J139" s="58">
        <v>52.460743924644582</v>
      </c>
      <c r="K139" s="58">
        <v>64.636056526892389</v>
      </c>
      <c r="L139" s="58">
        <v>22.540329862693426</v>
      </c>
      <c r="M139" s="59">
        <v>46.54571010474347</v>
      </c>
    </row>
    <row r="140" spans="1:13" ht="19.5" customHeight="1" x14ac:dyDescent="0.25">
      <c r="A140" s="77">
        <v>70</v>
      </c>
      <c r="B140" s="58">
        <v>43.134953706077297</v>
      </c>
      <c r="C140" s="58">
        <v>48.940799478844852</v>
      </c>
      <c r="D140" s="58">
        <v>90.689049290071296</v>
      </c>
      <c r="E140" s="58">
        <v>60.921600824997817</v>
      </c>
      <c r="F140" s="58">
        <v>132.78023499056965</v>
      </c>
      <c r="G140" s="58">
        <v>151.00798551517565</v>
      </c>
      <c r="H140" s="58">
        <v>180.35899700564894</v>
      </c>
      <c r="I140" s="58">
        <v>154.71573917046476</v>
      </c>
      <c r="J140" s="58">
        <v>55.112500378084334</v>
      </c>
      <c r="K140" s="58">
        <v>66.052569047606397</v>
      </c>
      <c r="L140" s="58">
        <v>25.915185944649057</v>
      </c>
      <c r="M140" s="59">
        <v>49.026751790113259</v>
      </c>
    </row>
    <row r="141" spans="1:13" ht="19.5" customHeight="1" x14ac:dyDescent="0.25">
      <c r="A141" s="77">
        <v>70.5</v>
      </c>
      <c r="B141" s="58">
        <v>43.711742041790266</v>
      </c>
      <c r="C141" s="58">
        <v>48.353900360741697</v>
      </c>
      <c r="D141" s="58">
        <v>90.97272499394677</v>
      </c>
      <c r="E141" s="58">
        <v>61.012789132159583</v>
      </c>
      <c r="F141" s="58">
        <v>130.88370535228015</v>
      </c>
      <c r="G141" s="58">
        <v>150.50030976721115</v>
      </c>
      <c r="H141" s="58">
        <v>178.86564634895481</v>
      </c>
      <c r="I141" s="58">
        <v>153.41655382281536</v>
      </c>
      <c r="J141" s="58">
        <v>57.70072444863078</v>
      </c>
      <c r="K141" s="58">
        <v>67.186844536226616</v>
      </c>
      <c r="L141" s="58">
        <v>29.015850807664627</v>
      </c>
      <c r="M141" s="59">
        <v>51.301139930840669</v>
      </c>
    </row>
    <row r="142" spans="1:13" ht="19.5" customHeight="1" x14ac:dyDescent="0.25">
      <c r="A142" s="77">
        <v>71</v>
      </c>
      <c r="B142" s="58">
        <v>44.317585554987737</v>
      </c>
      <c r="C142" s="58">
        <v>48.777033056821161</v>
      </c>
      <c r="D142" s="58">
        <v>90.907186908243347</v>
      </c>
      <c r="E142" s="58">
        <v>61.333935173350746</v>
      </c>
      <c r="F142" s="58">
        <v>129.4865452152693</v>
      </c>
      <c r="G142" s="58">
        <v>150.33231886144833</v>
      </c>
      <c r="H142" s="58">
        <v>176.60025323829936</v>
      </c>
      <c r="I142" s="58">
        <v>152.13970577167234</v>
      </c>
      <c r="J142" s="58">
        <v>60.138170000814625</v>
      </c>
      <c r="K142" s="58">
        <v>68.893305001323697</v>
      </c>
      <c r="L142" s="58">
        <v>31.184391976071694</v>
      </c>
      <c r="M142" s="59">
        <v>53.405288992736672</v>
      </c>
    </row>
    <row r="143" spans="1:13" ht="19.5" customHeight="1" x14ac:dyDescent="0.25">
      <c r="A143" s="77">
        <v>71.5</v>
      </c>
      <c r="B143" s="58">
        <v>45.101613607316388</v>
      </c>
      <c r="C143" s="58">
        <v>49.05816637208067</v>
      </c>
      <c r="D143" s="58">
        <v>91.434745588892639</v>
      </c>
      <c r="E143" s="58">
        <v>61.864841856096568</v>
      </c>
      <c r="F143" s="58">
        <v>128.69215018348501</v>
      </c>
      <c r="G143" s="58">
        <v>150.40717971569399</v>
      </c>
      <c r="H143" s="58">
        <v>174.73003005373533</v>
      </c>
      <c r="I143" s="58">
        <v>151.2764533176381</v>
      </c>
      <c r="J143" s="58">
        <v>62.016884478002822</v>
      </c>
      <c r="K143" s="58">
        <v>70.375955796173727</v>
      </c>
      <c r="L143" s="58">
        <v>32.88534617750738</v>
      </c>
      <c r="M143" s="59">
        <v>55.092728817227972</v>
      </c>
    </row>
    <row r="144" spans="1:13" ht="19.5" customHeight="1" x14ac:dyDescent="0.25">
      <c r="A144" s="77">
        <v>72</v>
      </c>
      <c r="B144" s="58">
        <v>44.925038498657571</v>
      </c>
      <c r="C144" s="58">
        <v>48.639212431107879</v>
      </c>
      <c r="D144" s="58">
        <v>91.068938220190688</v>
      </c>
      <c r="E144" s="58">
        <v>61.544396383318713</v>
      </c>
      <c r="F144" s="58">
        <v>126.54816519883306</v>
      </c>
      <c r="G144" s="58">
        <v>148.76399413052968</v>
      </c>
      <c r="H144" s="58">
        <v>171.27700423009438</v>
      </c>
      <c r="I144" s="58">
        <v>148.86305451981903</v>
      </c>
      <c r="J144" s="58">
        <v>63.243914026827149</v>
      </c>
      <c r="K144" s="58">
        <v>71.385015112889747</v>
      </c>
      <c r="L144" s="58">
        <v>35.020921799890715</v>
      </c>
      <c r="M144" s="59">
        <v>56.549950313202537</v>
      </c>
    </row>
    <row r="145" spans="1:13" ht="19.5" customHeight="1" x14ac:dyDescent="0.25">
      <c r="A145" s="77">
        <v>72.5</v>
      </c>
      <c r="B145" s="58">
        <v>44.314408947045123</v>
      </c>
      <c r="C145" s="58">
        <v>48.637658767622156</v>
      </c>
      <c r="D145" s="58">
        <v>90.067503157099765</v>
      </c>
      <c r="E145" s="58">
        <v>61.006523623922341</v>
      </c>
      <c r="F145" s="58">
        <v>124.24176016109345</v>
      </c>
      <c r="G145" s="58">
        <v>147.58304242873078</v>
      </c>
      <c r="H145" s="58">
        <v>167.21664975955375</v>
      </c>
      <c r="I145" s="58">
        <v>146.34715078312601</v>
      </c>
      <c r="J145" s="58">
        <v>64.449083889728271</v>
      </c>
      <c r="K145" s="58">
        <v>72.34579608091002</v>
      </c>
      <c r="L145" s="58">
        <v>36.962602708838354</v>
      </c>
      <c r="M145" s="59">
        <v>57.919160893158882</v>
      </c>
    </row>
    <row r="146" spans="1:13" ht="19.5" customHeight="1" x14ac:dyDescent="0.25">
      <c r="A146" s="77">
        <v>73</v>
      </c>
      <c r="B146" s="58">
        <v>43.782525275202026</v>
      </c>
      <c r="C146" s="58">
        <v>48.708623362777921</v>
      </c>
      <c r="D146" s="58">
        <v>89.518196742854826</v>
      </c>
      <c r="E146" s="58">
        <v>60.669781793611584</v>
      </c>
      <c r="F146" s="58">
        <v>122.47096232366715</v>
      </c>
      <c r="G146" s="58">
        <v>147.01813675817849</v>
      </c>
      <c r="H146" s="58">
        <v>164.3643426929878</v>
      </c>
      <c r="I146" s="58">
        <v>144.6178139249445</v>
      </c>
      <c r="J146" s="58">
        <v>65.108312395215307</v>
      </c>
      <c r="K146" s="58">
        <v>73.223536940353966</v>
      </c>
      <c r="L146" s="58">
        <v>38.391008292909028</v>
      </c>
      <c r="M146" s="59">
        <v>58.907619209492765</v>
      </c>
    </row>
    <row r="147" spans="1:13" ht="19.5" customHeight="1" x14ac:dyDescent="0.25">
      <c r="A147" s="77">
        <v>73.5</v>
      </c>
      <c r="B147" s="58">
        <v>43.66582048297456</v>
      </c>
      <c r="C147" s="58">
        <v>48.427764630559899</v>
      </c>
      <c r="D147" s="58">
        <v>89.182489242603253</v>
      </c>
      <c r="E147" s="58">
        <v>60.425358118712573</v>
      </c>
      <c r="F147" s="58">
        <v>120.39566126899027</v>
      </c>
      <c r="G147" s="58">
        <v>145.99281418402728</v>
      </c>
      <c r="H147" s="58">
        <v>161.73432591835325</v>
      </c>
      <c r="I147" s="58">
        <v>142.70760045712362</v>
      </c>
      <c r="J147" s="58">
        <v>65.232411697900545</v>
      </c>
      <c r="K147" s="58">
        <v>73.383147624704108</v>
      </c>
      <c r="L147" s="58">
        <v>39.918912474275544</v>
      </c>
      <c r="M147" s="59">
        <v>59.511490598960073</v>
      </c>
    </row>
    <row r="148" spans="1:13" ht="19.5" customHeight="1" x14ac:dyDescent="0.25">
      <c r="A148" s="77">
        <v>74</v>
      </c>
      <c r="B148" s="58">
        <v>43.527834034611537</v>
      </c>
      <c r="C148" s="58">
        <v>48.147021181232525</v>
      </c>
      <c r="D148" s="58">
        <v>88.754628394516999</v>
      </c>
      <c r="E148" s="58">
        <v>60.14316120345368</v>
      </c>
      <c r="F148" s="58">
        <v>117.806570089845</v>
      </c>
      <c r="G148" s="58">
        <v>144.63953380631037</v>
      </c>
      <c r="H148" s="58">
        <v>158.97122571059631</v>
      </c>
      <c r="I148" s="58">
        <v>140.47244320225056</v>
      </c>
      <c r="J148" s="58">
        <v>65.536752101599717</v>
      </c>
      <c r="K148" s="58">
        <v>73.368137741196321</v>
      </c>
      <c r="L148" s="58">
        <v>41.438125312207454</v>
      </c>
      <c r="M148" s="59">
        <v>60.114338385001162</v>
      </c>
    </row>
    <row r="149" spans="1:13" ht="19.5" customHeight="1" x14ac:dyDescent="0.25">
      <c r="A149" s="77">
        <v>74.5</v>
      </c>
      <c r="B149" s="58">
        <v>43.585857126259569</v>
      </c>
      <c r="C149" s="58">
        <v>48.239081540571192</v>
      </c>
      <c r="D149" s="58">
        <v>88.524766251474844</v>
      </c>
      <c r="E149" s="58">
        <v>60.116568306101868</v>
      </c>
      <c r="F149" s="58">
        <v>115.95289580175448</v>
      </c>
      <c r="G149" s="58">
        <v>144.20134343593452</v>
      </c>
      <c r="H149" s="58">
        <v>157.14393348126754</v>
      </c>
      <c r="I149" s="58">
        <v>139.09939090631886</v>
      </c>
      <c r="J149" s="58">
        <v>65.447266426313391</v>
      </c>
      <c r="K149" s="58">
        <v>73.293808830094562</v>
      </c>
      <c r="L149" s="58">
        <v>42.048484139241268</v>
      </c>
      <c r="M149" s="59">
        <v>60.263186465216414</v>
      </c>
    </row>
    <row r="150" spans="1:13" ht="19.5" customHeight="1" x14ac:dyDescent="0.25">
      <c r="A150" s="77">
        <v>75</v>
      </c>
      <c r="B150" s="58">
        <v>43.883124164143432</v>
      </c>
      <c r="C150" s="58">
        <v>48.196037650363841</v>
      </c>
      <c r="D150" s="58">
        <v>88.548469129847859</v>
      </c>
      <c r="E150" s="58">
        <v>60.209210314785047</v>
      </c>
      <c r="F150" s="58">
        <v>114.71070280606421</v>
      </c>
      <c r="G150" s="58">
        <v>143.30084021001588</v>
      </c>
      <c r="H150" s="58">
        <v>155.73849404408719</v>
      </c>
      <c r="I150" s="58">
        <v>137.91667902005574</v>
      </c>
      <c r="J150" s="58">
        <v>64.909266339727836</v>
      </c>
      <c r="K150" s="58">
        <v>72.216999716697671</v>
      </c>
      <c r="L150" s="58">
        <v>42.27119172371377</v>
      </c>
      <c r="M150" s="59">
        <v>59.799152593379766</v>
      </c>
    </row>
    <row r="151" spans="1:13" ht="19.5" customHeight="1" x14ac:dyDescent="0.25">
      <c r="A151" s="77">
        <v>75.5</v>
      </c>
      <c r="B151" s="58">
        <v>44.125976105216921</v>
      </c>
      <c r="C151" s="58">
        <v>47.885667709956834</v>
      </c>
      <c r="D151" s="58">
        <v>88.44609078296314</v>
      </c>
      <c r="E151" s="58">
        <v>60.152578199378958</v>
      </c>
      <c r="F151" s="58">
        <v>113.66946696390012</v>
      </c>
      <c r="G151" s="58">
        <v>141.88245234881379</v>
      </c>
      <c r="H151" s="58">
        <v>154.13739973658346</v>
      </c>
      <c r="I151" s="58">
        <v>136.56310634976577</v>
      </c>
      <c r="J151" s="58">
        <v>64.507072683741413</v>
      </c>
      <c r="K151" s="58">
        <v>70.737033353254802</v>
      </c>
      <c r="L151" s="58">
        <v>42.732895525896822</v>
      </c>
      <c r="M151" s="59">
        <v>59.325667187631012</v>
      </c>
    </row>
    <row r="152" spans="1:13" ht="19.5" customHeight="1" x14ac:dyDescent="0.25">
      <c r="A152" s="77">
        <v>76</v>
      </c>
      <c r="B152" s="58">
        <v>43.990185274243572</v>
      </c>
      <c r="C152" s="58">
        <v>47.768847659728692</v>
      </c>
      <c r="D152" s="58">
        <v>88.409559219681498</v>
      </c>
      <c r="E152" s="58">
        <v>60.056197384551261</v>
      </c>
      <c r="F152" s="58">
        <v>112.33374713087849</v>
      </c>
      <c r="G152" s="58">
        <v>141.07683438022516</v>
      </c>
      <c r="H152" s="58">
        <v>152.87856835939951</v>
      </c>
      <c r="I152" s="58">
        <v>135.42971662350104</v>
      </c>
      <c r="J152" s="58">
        <v>63.508279974579182</v>
      </c>
      <c r="K152" s="58">
        <v>69.220473041202425</v>
      </c>
      <c r="L152" s="58">
        <v>42.434913068189481</v>
      </c>
      <c r="M152" s="59">
        <v>58.387888694657029</v>
      </c>
    </row>
    <row r="153" spans="1:13" ht="19.5" customHeight="1" x14ac:dyDescent="0.25">
      <c r="A153" s="77">
        <v>76.5</v>
      </c>
      <c r="B153" s="58">
        <v>43.594997743195464</v>
      </c>
      <c r="C153" s="58">
        <v>47.573822959384998</v>
      </c>
      <c r="D153" s="58">
        <v>87.816210976797478</v>
      </c>
      <c r="E153" s="58">
        <v>59.661677226459311</v>
      </c>
      <c r="F153" s="58">
        <v>111.26124616176514</v>
      </c>
      <c r="G153" s="58">
        <v>140.02943224811148</v>
      </c>
      <c r="H153" s="58">
        <v>150.89916981753581</v>
      </c>
      <c r="I153" s="58">
        <v>134.06328274247082</v>
      </c>
      <c r="J153" s="58">
        <v>62.171431466096593</v>
      </c>
      <c r="K153" s="58">
        <v>67.809912093503542</v>
      </c>
      <c r="L153" s="58">
        <v>41.400573202424994</v>
      </c>
      <c r="M153" s="59">
        <v>57.127305587341709</v>
      </c>
    </row>
    <row r="154" spans="1:13" ht="19.5" customHeight="1" x14ac:dyDescent="0.25">
      <c r="A154" s="77">
        <v>77</v>
      </c>
      <c r="B154" s="58">
        <v>43.106360729068427</v>
      </c>
      <c r="C154" s="58">
        <v>47.273343034747128</v>
      </c>
      <c r="D154" s="58">
        <v>86.96584065537094</v>
      </c>
      <c r="E154" s="58">
        <v>59.115181473062165</v>
      </c>
      <c r="F154" s="58">
        <v>110.65488345471827</v>
      </c>
      <c r="G154" s="58">
        <v>137.95956734791662</v>
      </c>
      <c r="H154" s="58">
        <v>148.78705534874962</v>
      </c>
      <c r="I154" s="58">
        <v>132.46716871712817</v>
      </c>
      <c r="J154" s="58">
        <v>62.108909857081713</v>
      </c>
      <c r="K154" s="58">
        <v>66.810726269742318</v>
      </c>
      <c r="L154" s="58">
        <v>41.437137856455195</v>
      </c>
      <c r="M154" s="59">
        <v>56.785591327759739</v>
      </c>
    </row>
    <row r="155" spans="1:13" ht="19.5" customHeight="1" x14ac:dyDescent="0.25">
      <c r="A155" s="77">
        <v>77.5</v>
      </c>
      <c r="B155" s="58">
        <v>42.807952667923914</v>
      </c>
      <c r="C155" s="58">
        <v>47.213012102507534</v>
      </c>
      <c r="D155" s="58">
        <v>86.237587696853907</v>
      </c>
      <c r="E155" s="58">
        <v>58.752850822428456</v>
      </c>
      <c r="F155" s="58">
        <v>109.9627749965629</v>
      </c>
      <c r="G155" s="58">
        <v>136.5121187709999</v>
      </c>
      <c r="H155" s="58">
        <v>147.34538522738524</v>
      </c>
      <c r="I155" s="58">
        <v>131.27342633164935</v>
      </c>
      <c r="J155" s="58">
        <v>62.202970535982416</v>
      </c>
      <c r="K155" s="58">
        <v>66.728497260606417</v>
      </c>
      <c r="L155" s="58">
        <v>41.669653157383685</v>
      </c>
      <c r="M155" s="59">
        <v>56.867040317990842</v>
      </c>
    </row>
    <row r="156" spans="1:13" ht="19.5" customHeight="1" x14ac:dyDescent="0.25">
      <c r="A156" s="77">
        <v>78</v>
      </c>
      <c r="B156" s="58">
        <v>42.546275091522475</v>
      </c>
      <c r="C156" s="58">
        <v>47.034185022798965</v>
      </c>
      <c r="D156" s="58">
        <v>85.491316957612966</v>
      </c>
      <c r="E156" s="58">
        <v>58.357259023978138</v>
      </c>
      <c r="F156" s="58">
        <v>109.20320096258376</v>
      </c>
      <c r="G156" s="58">
        <v>136.26592199462195</v>
      </c>
      <c r="H156" s="58">
        <v>145.52420603895843</v>
      </c>
      <c r="I156" s="58">
        <v>130.33110966538803</v>
      </c>
      <c r="J156" s="58">
        <v>61.972499418552921</v>
      </c>
      <c r="K156" s="58">
        <v>66.416250538276643</v>
      </c>
      <c r="L156" s="58">
        <v>40.953238043693275</v>
      </c>
      <c r="M156" s="59">
        <v>56.447329333507611</v>
      </c>
    </row>
    <row r="157" spans="1:13" ht="19.5" customHeight="1" x14ac:dyDescent="0.25">
      <c r="A157" s="77">
        <v>78.5</v>
      </c>
      <c r="B157" s="58">
        <v>41.816565349393642</v>
      </c>
      <c r="C157" s="58">
        <v>46.199913830571475</v>
      </c>
      <c r="D157" s="58">
        <v>84.435677304348289</v>
      </c>
      <c r="E157" s="58">
        <v>57.484052161437802</v>
      </c>
      <c r="F157" s="58">
        <v>109.26400707936847</v>
      </c>
      <c r="G157" s="58">
        <v>135.45326311750145</v>
      </c>
      <c r="H157" s="58">
        <v>143.08393799615146</v>
      </c>
      <c r="I157" s="58">
        <v>129.26706939767379</v>
      </c>
      <c r="J157" s="58">
        <v>62.488607188458566</v>
      </c>
      <c r="K157" s="58">
        <v>66.007927659276234</v>
      </c>
      <c r="L157" s="58">
        <v>40.698208467099079</v>
      </c>
      <c r="M157" s="59">
        <v>56.398247771611295</v>
      </c>
    </row>
    <row r="158" spans="1:13" ht="19.5" customHeight="1" x14ac:dyDescent="0.25">
      <c r="A158" s="77">
        <v>79</v>
      </c>
      <c r="B158" s="58">
        <v>41.070504652818897</v>
      </c>
      <c r="C158" s="58">
        <v>45.397168028604028</v>
      </c>
      <c r="D158" s="58">
        <v>83.264894883566427</v>
      </c>
      <c r="E158" s="58">
        <v>56.57752252166312</v>
      </c>
      <c r="F158" s="58">
        <v>109.51132309747889</v>
      </c>
      <c r="G158" s="58">
        <v>134.2152827514019</v>
      </c>
      <c r="H158" s="58">
        <v>140.77021123428358</v>
      </c>
      <c r="I158" s="58">
        <v>128.16560569438812</v>
      </c>
      <c r="J158" s="58">
        <v>62.787316375452647</v>
      </c>
      <c r="K158" s="58">
        <v>65.549980804639588</v>
      </c>
      <c r="L158" s="58">
        <v>40.767850540756015</v>
      </c>
      <c r="M158" s="59">
        <v>56.368382573616088</v>
      </c>
    </row>
    <row r="159" spans="1:13" ht="19.5" customHeight="1" x14ac:dyDescent="0.25">
      <c r="A159" s="77">
        <v>79.5</v>
      </c>
      <c r="B159" s="58">
        <v>40.299491729719698</v>
      </c>
      <c r="C159" s="58">
        <v>44.592496360425237</v>
      </c>
      <c r="D159" s="58">
        <v>82.11662799651576</v>
      </c>
      <c r="E159" s="58">
        <v>55.66953869555357</v>
      </c>
      <c r="F159" s="58">
        <v>109.44003427001813</v>
      </c>
      <c r="G159" s="58">
        <v>133.27113544418614</v>
      </c>
      <c r="H159" s="58">
        <v>137.62261016012377</v>
      </c>
      <c r="I159" s="58">
        <v>126.77792662477601</v>
      </c>
      <c r="J159" s="58">
        <v>61.84528826050169</v>
      </c>
      <c r="K159" s="58">
        <v>64.363135194459844</v>
      </c>
      <c r="L159" s="58">
        <v>39.93164748170458</v>
      </c>
      <c r="M159" s="59">
        <v>55.380023645555376</v>
      </c>
    </row>
    <row r="160" spans="1:13" ht="19.5" customHeight="1" x14ac:dyDescent="0.25">
      <c r="A160" s="77">
        <v>80</v>
      </c>
      <c r="B160" s="58">
        <v>38.895237558361273</v>
      </c>
      <c r="C160" s="58">
        <v>42.957491412442664</v>
      </c>
      <c r="D160" s="58">
        <v>80.751152715290658</v>
      </c>
      <c r="E160" s="58">
        <v>54.20129389536487</v>
      </c>
      <c r="F160" s="58">
        <v>109.01549357711349</v>
      </c>
      <c r="G160" s="58">
        <v>131.16938903569329</v>
      </c>
      <c r="H160" s="58">
        <v>133.64649969908152</v>
      </c>
      <c r="I160" s="58">
        <v>124.61046077062944</v>
      </c>
      <c r="J160" s="58">
        <v>61.071978684739733</v>
      </c>
      <c r="K160" s="58">
        <v>63.268221758881992</v>
      </c>
      <c r="L160" s="58">
        <v>39.163783202283383</v>
      </c>
      <c r="M160" s="59">
        <v>54.501327881968372</v>
      </c>
    </row>
    <row r="161" spans="1:13" ht="19.5" customHeight="1" x14ac:dyDescent="0.25">
      <c r="A161" s="77">
        <v>80.5</v>
      </c>
      <c r="B161" s="58">
        <v>37.394219657806872</v>
      </c>
      <c r="C161" s="58">
        <v>41.201074617005133</v>
      </c>
      <c r="D161" s="58">
        <v>78.937658673918477</v>
      </c>
      <c r="E161" s="58">
        <v>52.510984316243501</v>
      </c>
      <c r="F161" s="58">
        <v>107.86230531587429</v>
      </c>
      <c r="G161" s="58">
        <v>127.19237459760262</v>
      </c>
      <c r="H161" s="58">
        <v>129.65381784101098</v>
      </c>
      <c r="I161" s="58">
        <v>121.56949925149597</v>
      </c>
      <c r="J161" s="58">
        <v>60.828663416015807</v>
      </c>
      <c r="K161" s="58">
        <v>63.043658882935993</v>
      </c>
      <c r="L161" s="58">
        <v>39.299107046792251</v>
      </c>
      <c r="M161" s="59">
        <v>54.390476448581353</v>
      </c>
    </row>
    <row r="162" spans="1:13" ht="19.5" customHeight="1" x14ac:dyDescent="0.25">
      <c r="A162" s="77">
        <v>81</v>
      </c>
      <c r="B162" s="58">
        <v>36.396756870275496</v>
      </c>
      <c r="C162" s="58">
        <v>40.133867163098998</v>
      </c>
      <c r="D162" s="58">
        <v>77.270524324909516</v>
      </c>
      <c r="E162" s="58">
        <v>51.267049452761341</v>
      </c>
      <c r="F162" s="58">
        <v>106.42294364426716</v>
      </c>
      <c r="G162" s="58">
        <v>123.14867032418098</v>
      </c>
      <c r="H162" s="58">
        <v>126.01534745297249</v>
      </c>
      <c r="I162" s="58">
        <v>118.52898714047355</v>
      </c>
      <c r="J162" s="58">
        <v>60.393226567889485</v>
      </c>
      <c r="K162" s="58">
        <v>63.113980077846193</v>
      </c>
      <c r="L162" s="58">
        <v>39.632731654619157</v>
      </c>
      <c r="M162" s="59">
        <v>54.379979433451609</v>
      </c>
    </row>
    <row r="163" spans="1:13" ht="19.5" customHeight="1" x14ac:dyDescent="0.25">
      <c r="A163" s="77">
        <v>81.5</v>
      </c>
      <c r="B163" s="58">
        <v>35.590939735346133</v>
      </c>
      <c r="C163" s="58">
        <v>38.919473133561439</v>
      </c>
      <c r="D163" s="58">
        <v>76.072783930613639</v>
      </c>
      <c r="E163" s="58">
        <v>50.194398933173737</v>
      </c>
      <c r="F163" s="58">
        <v>104.83939943908133</v>
      </c>
      <c r="G163" s="58">
        <v>119.40376701459562</v>
      </c>
      <c r="H163" s="58">
        <v>122.69210344019831</v>
      </c>
      <c r="I163" s="58">
        <v>115.64508996462509</v>
      </c>
      <c r="J163" s="58">
        <v>60.55975481659496</v>
      </c>
      <c r="K163" s="58">
        <v>63.273948283866147</v>
      </c>
      <c r="L163" s="58">
        <v>40.596232135701122</v>
      </c>
      <c r="M163" s="59">
        <v>54.809978412054079</v>
      </c>
    </row>
    <row r="164" spans="1:13" ht="19.5" customHeight="1" x14ac:dyDescent="0.25">
      <c r="A164" s="77">
        <v>82</v>
      </c>
      <c r="B164" s="58">
        <v>35.014727466600064</v>
      </c>
      <c r="C164" s="58">
        <v>37.43775812824029</v>
      </c>
      <c r="D164" s="58">
        <v>74.838333586825527</v>
      </c>
      <c r="E164" s="58">
        <v>49.096939727221958</v>
      </c>
      <c r="F164" s="58">
        <v>103.0346777949037</v>
      </c>
      <c r="G164" s="58">
        <v>115.19358832102533</v>
      </c>
      <c r="H164" s="58">
        <v>120.11489145916636</v>
      </c>
      <c r="I164" s="58">
        <v>112.7810525250318</v>
      </c>
      <c r="J164" s="58">
        <v>61.540480496255277</v>
      </c>
      <c r="K164" s="58">
        <v>64.203854594073277</v>
      </c>
      <c r="L164" s="58">
        <v>41.894311546332972</v>
      </c>
      <c r="M164" s="59">
        <v>55.879548878887171</v>
      </c>
    </row>
    <row r="165" spans="1:13" ht="19.5" customHeight="1" x14ac:dyDescent="0.25">
      <c r="A165" s="77">
        <v>82.5</v>
      </c>
      <c r="B165" s="58">
        <v>34.97191136094996</v>
      </c>
      <c r="C165" s="58">
        <v>36.734063203913664</v>
      </c>
      <c r="D165" s="58">
        <v>73.433456209306456</v>
      </c>
      <c r="E165" s="58">
        <v>48.379810258056693</v>
      </c>
      <c r="F165" s="58">
        <v>101.49160181983932</v>
      </c>
      <c r="G165" s="58">
        <v>111.53929268538664</v>
      </c>
      <c r="H165" s="58">
        <v>117.95151631610963</v>
      </c>
      <c r="I165" s="58">
        <v>110.32747027377853</v>
      </c>
      <c r="J165" s="58">
        <v>62.326690359537885</v>
      </c>
      <c r="K165" s="58">
        <v>64.909687568255293</v>
      </c>
      <c r="L165" s="58">
        <v>42.82803269891275</v>
      </c>
      <c r="M165" s="59">
        <v>56.688136875568638</v>
      </c>
    </row>
    <row r="166" spans="1:13" ht="19.5" customHeight="1" x14ac:dyDescent="0.25">
      <c r="A166" s="77">
        <v>83</v>
      </c>
      <c r="B166" s="58">
        <v>35.401819391323137</v>
      </c>
      <c r="C166" s="58">
        <v>36.577549386203046</v>
      </c>
      <c r="D166" s="58">
        <v>72.517270633862296</v>
      </c>
      <c r="E166" s="58">
        <v>48.165546470462829</v>
      </c>
      <c r="F166" s="58">
        <v>101.21898910891558</v>
      </c>
      <c r="G166" s="58">
        <v>109.18687589290367</v>
      </c>
      <c r="H166" s="58">
        <v>115.97487257344136</v>
      </c>
      <c r="I166" s="58">
        <v>108.79357919175352</v>
      </c>
      <c r="J166" s="58">
        <v>62.881258340498711</v>
      </c>
      <c r="K166" s="58">
        <v>65.412346885565171</v>
      </c>
      <c r="L166" s="58">
        <v>43.733395663267935</v>
      </c>
      <c r="M166" s="59">
        <v>57.342333629777272</v>
      </c>
    </row>
    <row r="167" spans="1:13" ht="19.5" customHeight="1" x14ac:dyDescent="0.25">
      <c r="A167" s="77">
        <v>83.5</v>
      </c>
      <c r="B167" s="58">
        <v>35.791922258127087</v>
      </c>
      <c r="C167" s="58">
        <v>36.000822704186326</v>
      </c>
      <c r="D167" s="58">
        <v>71.591919616540409</v>
      </c>
      <c r="E167" s="58">
        <v>47.794888192951269</v>
      </c>
      <c r="F167" s="58">
        <v>100.93903781407347</v>
      </c>
      <c r="G167" s="58">
        <v>107.02887605772034</v>
      </c>
      <c r="H167" s="58">
        <v>113.71661284756351</v>
      </c>
      <c r="I167" s="58">
        <v>107.22817557311912</v>
      </c>
      <c r="J167" s="58">
        <v>63.696575004370274</v>
      </c>
      <c r="K167" s="58">
        <v>66.068255288195587</v>
      </c>
      <c r="L167" s="58">
        <v>44.809961085594182</v>
      </c>
      <c r="M167" s="59">
        <v>58.191597126053352</v>
      </c>
    </row>
    <row r="168" spans="1:13" ht="19.5" customHeight="1" x14ac:dyDescent="0.25">
      <c r="A168" s="77">
        <v>84</v>
      </c>
      <c r="B168" s="58">
        <v>36.238104492485817</v>
      </c>
      <c r="C168" s="58">
        <v>35.678504053164708</v>
      </c>
      <c r="D168" s="58">
        <v>70.786547479444053</v>
      </c>
      <c r="E168" s="58">
        <v>47.567718675031529</v>
      </c>
      <c r="F168" s="58">
        <v>100.68326636286498</v>
      </c>
      <c r="G168" s="58">
        <v>105.72018318881237</v>
      </c>
      <c r="H168" s="58">
        <v>111.72741723031716</v>
      </c>
      <c r="I168" s="58">
        <v>106.04362226066483</v>
      </c>
      <c r="J168" s="58">
        <v>64.133885230246733</v>
      </c>
      <c r="K168" s="58">
        <v>66.886421674807963</v>
      </c>
      <c r="L168" s="58">
        <v>45.502042068734958</v>
      </c>
      <c r="M168" s="59">
        <v>58.840782991263218</v>
      </c>
    </row>
    <row r="169" spans="1:13" ht="19.5" customHeight="1" x14ac:dyDescent="0.25">
      <c r="A169" s="77">
        <v>84.5</v>
      </c>
      <c r="B169" s="58">
        <v>36.621078799283922</v>
      </c>
      <c r="C169" s="58">
        <v>35.749222819503885</v>
      </c>
      <c r="D169" s="58">
        <v>70.309408857356601</v>
      </c>
      <c r="E169" s="58">
        <v>47.559903492048136</v>
      </c>
      <c r="F169" s="58">
        <v>100.87084534331805</v>
      </c>
      <c r="G169" s="58">
        <v>105.36557507585218</v>
      </c>
      <c r="H169" s="58">
        <v>109.95353010448707</v>
      </c>
      <c r="I169" s="58">
        <v>105.39665017455245</v>
      </c>
      <c r="J169" s="58">
        <v>64.668701902551263</v>
      </c>
      <c r="K169" s="58">
        <v>67.841088184787381</v>
      </c>
      <c r="L169" s="58">
        <v>46.293509689476878</v>
      </c>
      <c r="M169" s="59">
        <v>59.601099925605176</v>
      </c>
    </row>
    <row r="170" spans="1:13" ht="19.5" customHeight="1" x14ac:dyDescent="0.25">
      <c r="A170" s="77">
        <v>85</v>
      </c>
      <c r="B170" s="58">
        <v>36.896518139380611</v>
      </c>
      <c r="C170" s="58">
        <v>35.675021741369378</v>
      </c>
      <c r="D170" s="58">
        <v>70.444975398332119</v>
      </c>
      <c r="E170" s="58">
        <v>47.672171759694038</v>
      </c>
      <c r="F170" s="58">
        <v>101.36632065392727</v>
      </c>
      <c r="G170" s="58">
        <v>105.74196980997813</v>
      </c>
      <c r="H170" s="58">
        <v>108.56739295032203</v>
      </c>
      <c r="I170" s="58">
        <v>105.22522780474247</v>
      </c>
      <c r="J170" s="58">
        <v>65.854069701331412</v>
      </c>
      <c r="K170" s="58">
        <v>68.81818431502532</v>
      </c>
      <c r="L170" s="58">
        <v>47.82114024359084</v>
      </c>
      <c r="M170" s="59">
        <v>60.831131419982519</v>
      </c>
    </row>
    <row r="171" spans="1:13" ht="19.5" customHeight="1" x14ac:dyDescent="0.25">
      <c r="A171" s="77">
        <v>85.5</v>
      </c>
      <c r="B171" s="58">
        <v>37.081799444291569</v>
      </c>
      <c r="C171" s="58">
        <v>35.186489179030609</v>
      </c>
      <c r="D171" s="58">
        <v>70.991962369582666</v>
      </c>
      <c r="E171" s="58">
        <v>47.75341699763495</v>
      </c>
      <c r="F171" s="58">
        <v>101.58346984312163</v>
      </c>
      <c r="G171" s="58">
        <v>106.57845947236716</v>
      </c>
      <c r="H171" s="58">
        <v>107.81592738330454</v>
      </c>
      <c r="I171" s="58">
        <v>105.32595223293112</v>
      </c>
      <c r="J171" s="58">
        <v>66.881474950035567</v>
      </c>
      <c r="K171" s="58">
        <v>69.421508706225865</v>
      </c>
      <c r="L171" s="58">
        <v>49.119084240190261</v>
      </c>
      <c r="M171" s="59">
        <v>61.8073559654839</v>
      </c>
    </row>
    <row r="172" spans="1:13" ht="19.5" customHeight="1" x14ac:dyDescent="0.25">
      <c r="A172" s="77">
        <v>86</v>
      </c>
      <c r="B172" s="58">
        <v>36.861277875226826</v>
      </c>
      <c r="C172" s="58">
        <v>34.467491492502099</v>
      </c>
      <c r="D172" s="58">
        <v>71.299188778923877</v>
      </c>
      <c r="E172" s="58">
        <v>47.542652715550936</v>
      </c>
      <c r="F172" s="58">
        <v>101.81686762315563</v>
      </c>
      <c r="G172" s="58">
        <v>107.46915545343171</v>
      </c>
      <c r="H172" s="58">
        <v>106.91275525910997</v>
      </c>
      <c r="I172" s="58">
        <v>105.39959277856578</v>
      </c>
      <c r="J172" s="58">
        <v>67.510492329312115</v>
      </c>
      <c r="K172" s="58">
        <v>70.082854422156601</v>
      </c>
      <c r="L172" s="58">
        <v>49.93269052559576</v>
      </c>
      <c r="M172" s="59">
        <v>62.508679092354818</v>
      </c>
    </row>
    <row r="173" spans="1:13" ht="19.5" customHeight="1" x14ac:dyDescent="0.25">
      <c r="A173" s="77">
        <v>86.5</v>
      </c>
      <c r="B173" s="58">
        <v>36.479155320070795</v>
      </c>
      <c r="C173" s="58">
        <v>33.735652015599399</v>
      </c>
      <c r="D173" s="58">
        <v>71.332630153672497</v>
      </c>
      <c r="E173" s="58">
        <v>47.182479163114238</v>
      </c>
      <c r="F173" s="58">
        <v>101.62528710254104</v>
      </c>
      <c r="G173" s="58">
        <v>107.32343746191526</v>
      </c>
      <c r="H173" s="58">
        <v>105.5996727393006</v>
      </c>
      <c r="I173" s="58">
        <v>104.84946576791897</v>
      </c>
      <c r="J173" s="58">
        <v>68.311473483749111</v>
      </c>
      <c r="K173" s="58">
        <v>70.431739172383146</v>
      </c>
      <c r="L173" s="58">
        <v>50.684747272610863</v>
      </c>
      <c r="M173" s="59">
        <v>63.142653309581043</v>
      </c>
    </row>
    <row r="174" spans="1:13" ht="19.5" customHeight="1" x14ac:dyDescent="0.25">
      <c r="A174" s="77">
        <v>87</v>
      </c>
      <c r="B174" s="58">
        <v>37.334890696282365</v>
      </c>
      <c r="C174" s="58">
        <v>33.893857764433335</v>
      </c>
      <c r="D174" s="58">
        <v>73.629670057726997</v>
      </c>
      <c r="E174" s="58">
        <v>48.28613950614757</v>
      </c>
      <c r="F174" s="58">
        <v>102.86696465116019</v>
      </c>
      <c r="G174" s="58">
        <v>109.20922479803421</v>
      </c>
      <c r="H174" s="58">
        <v>106.98424277935662</v>
      </c>
      <c r="I174" s="58">
        <v>106.353477409517</v>
      </c>
      <c r="J174" s="58">
        <v>70.589227660958045</v>
      </c>
      <c r="K174" s="58">
        <v>72.813415645187831</v>
      </c>
      <c r="L174" s="58">
        <v>53.344200222674068</v>
      </c>
      <c r="M174" s="59">
        <v>65.582281176273312</v>
      </c>
    </row>
    <row r="175" spans="1:13" ht="19.5" customHeight="1" x14ac:dyDescent="0.25">
      <c r="A175" s="77">
        <v>87.5</v>
      </c>
      <c r="B175" s="58">
        <v>38.664150753348423</v>
      </c>
      <c r="C175" s="58">
        <v>34.831101610273421</v>
      </c>
      <c r="D175" s="58">
        <v>77.264425957838228</v>
      </c>
      <c r="E175" s="58">
        <v>50.253226107153353</v>
      </c>
      <c r="F175" s="58">
        <v>105.44185710987074</v>
      </c>
      <c r="G175" s="58">
        <v>112.3284145345545</v>
      </c>
      <c r="H175" s="58">
        <v>109.81893959201076</v>
      </c>
      <c r="I175" s="58">
        <v>109.19640374547866</v>
      </c>
      <c r="J175" s="58">
        <v>73.700889003908514</v>
      </c>
      <c r="K175" s="58">
        <v>77.695792114270986</v>
      </c>
      <c r="L175" s="58">
        <v>57.060157873351216</v>
      </c>
      <c r="M175" s="59">
        <v>69.485612997176915</v>
      </c>
    </row>
    <row r="176" spans="1:13" ht="19.5" customHeight="1" x14ac:dyDescent="0.25">
      <c r="A176" s="77">
        <v>88</v>
      </c>
      <c r="B176" s="58">
        <v>39.623065644086545</v>
      </c>
      <c r="C176" s="58">
        <v>36.112429080090841</v>
      </c>
      <c r="D176" s="58">
        <v>79.875624913509512</v>
      </c>
      <c r="E176" s="58">
        <v>51.870373212562299</v>
      </c>
      <c r="F176" s="58">
        <v>106.89729073929898</v>
      </c>
      <c r="G176" s="58">
        <v>113.81694056446092</v>
      </c>
      <c r="H176" s="58">
        <v>111.39052968384347</v>
      </c>
      <c r="I176" s="58">
        <v>110.70158699586779</v>
      </c>
      <c r="J176" s="58">
        <v>76.639622670527714</v>
      </c>
      <c r="K176" s="58">
        <v>82.405176252948252</v>
      </c>
      <c r="L176" s="58">
        <v>60.534012436278559</v>
      </c>
      <c r="M176" s="59">
        <v>73.19293711991817</v>
      </c>
    </row>
    <row r="177" spans="1:13" ht="19.5" customHeight="1" x14ac:dyDescent="0.25">
      <c r="A177" s="77">
        <v>88.5</v>
      </c>
      <c r="B177" s="58">
        <v>41.32177680139138</v>
      </c>
      <c r="C177" s="58">
        <v>38.059018638485753</v>
      </c>
      <c r="D177" s="58">
        <v>83.023572768509879</v>
      </c>
      <c r="E177" s="58">
        <v>54.134789402795668</v>
      </c>
      <c r="F177" s="58">
        <v>107.76337302434612</v>
      </c>
      <c r="G177" s="58">
        <v>115.04061777639424</v>
      </c>
      <c r="H177" s="58">
        <v>113.98490139324478</v>
      </c>
      <c r="I177" s="58">
        <v>112.26296406466172</v>
      </c>
      <c r="J177" s="58">
        <v>79.397523698799901</v>
      </c>
      <c r="K177" s="58">
        <v>86.687618469817579</v>
      </c>
      <c r="L177" s="58">
        <v>64.235833735769432</v>
      </c>
      <c r="M177" s="59">
        <v>76.773658634795638</v>
      </c>
    </row>
    <row r="178" spans="1:13" ht="19.5" customHeight="1" x14ac:dyDescent="0.25">
      <c r="A178" s="77">
        <v>89</v>
      </c>
      <c r="B178" s="58">
        <v>43.223574614379345</v>
      </c>
      <c r="C178" s="58">
        <v>40.025287585716001</v>
      </c>
      <c r="D178" s="58">
        <v>86.471449166883218</v>
      </c>
      <c r="E178" s="58">
        <v>56.57343712232619</v>
      </c>
      <c r="F178" s="58">
        <v>109.20898486313345</v>
      </c>
      <c r="G178" s="58">
        <v>116.48564680012683</v>
      </c>
      <c r="H178" s="58">
        <v>117.1851644793891</v>
      </c>
      <c r="I178" s="58">
        <v>114.29326538088314</v>
      </c>
      <c r="J178" s="58">
        <v>81.686514296227614</v>
      </c>
      <c r="K178" s="58">
        <v>91.218085579701579</v>
      </c>
      <c r="L178" s="58">
        <v>67.577865524301458</v>
      </c>
      <c r="M178" s="59">
        <v>80.160821800076889</v>
      </c>
    </row>
    <row r="179" spans="1:13" ht="19.5" customHeight="1" x14ac:dyDescent="0.25">
      <c r="A179" s="77">
        <v>89.5</v>
      </c>
      <c r="B179" s="58">
        <v>43.036180629805123</v>
      </c>
      <c r="C179" s="58">
        <v>40.222256254242225</v>
      </c>
      <c r="D179" s="58">
        <v>85.454698182186235</v>
      </c>
      <c r="E179" s="58">
        <v>56.237711688744525</v>
      </c>
      <c r="F179" s="58">
        <v>107.46213708926169</v>
      </c>
      <c r="G179" s="58">
        <v>113.26081738715041</v>
      </c>
      <c r="H179" s="58">
        <v>114.87952870812634</v>
      </c>
      <c r="I179" s="58">
        <v>111.86749439484613</v>
      </c>
      <c r="J179" s="58">
        <v>79.791812846692665</v>
      </c>
      <c r="K179" s="58">
        <v>90.399573177396491</v>
      </c>
      <c r="L179" s="58">
        <v>66.897954107031069</v>
      </c>
      <c r="M179" s="59">
        <v>79.029780043706737</v>
      </c>
    </row>
    <row r="180" spans="1:13" ht="19.5" customHeight="1" x14ac:dyDescent="0.25">
      <c r="A180" s="77">
        <v>90</v>
      </c>
      <c r="B180" s="58">
        <v>41.56627725623887</v>
      </c>
      <c r="C180" s="58">
        <v>38.723319573448634</v>
      </c>
      <c r="D180" s="58">
        <v>80.78202738025054</v>
      </c>
      <c r="E180" s="58">
        <v>53.690541403312672</v>
      </c>
      <c r="F180" s="58">
        <v>102.22843177318677</v>
      </c>
      <c r="G180" s="58">
        <v>106.01982420201054</v>
      </c>
      <c r="H180" s="58">
        <v>108.38582667742222</v>
      </c>
      <c r="I180" s="58">
        <v>105.54469421753986</v>
      </c>
      <c r="J180" s="58">
        <v>74.770879953189777</v>
      </c>
      <c r="K180" s="58">
        <v>84.072172415796118</v>
      </c>
      <c r="L180" s="58">
        <v>63.181726333088044</v>
      </c>
      <c r="M180" s="59">
        <v>74.008259567357982</v>
      </c>
    </row>
    <row r="181" spans="1:13" ht="19.5" customHeight="1" x14ac:dyDescent="0.25">
      <c r="A181" s="77">
        <v>90.5</v>
      </c>
      <c r="B181" s="58">
        <v>40.365399332354308</v>
      </c>
      <c r="C181" s="58">
        <v>37.234549805437538</v>
      </c>
      <c r="D181" s="58">
        <v>77.006123389753398</v>
      </c>
      <c r="E181" s="58">
        <v>51.535357509181743</v>
      </c>
      <c r="F181" s="58">
        <v>97.963772035360194</v>
      </c>
      <c r="G181" s="58">
        <v>100.44839476819369</v>
      </c>
      <c r="H181" s="58">
        <v>103.10624731282446</v>
      </c>
      <c r="I181" s="58">
        <v>100.50613803879277</v>
      </c>
      <c r="J181" s="58">
        <v>70.228251115941347</v>
      </c>
      <c r="K181" s="58">
        <v>78.727393338865028</v>
      </c>
      <c r="L181" s="58">
        <v>59.917273151862616</v>
      </c>
      <c r="M181" s="59">
        <v>69.624305868889664</v>
      </c>
    </row>
    <row r="182" spans="1:13" ht="19.5" customHeight="1" x14ac:dyDescent="0.25">
      <c r="A182" s="77">
        <v>91</v>
      </c>
      <c r="B182" s="58">
        <v>38.629379388278586</v>
      </c>
      <c r="C182" s="58">
        <v>35.614242122615991</v>
      </c>
      <c r="D182" s="58">
        <v>72.86936390806369</v>
      </c>
      <c r="E182" s="58">
        <v>49.03766180631942</v>
      </c>
      <c r="F182" s="58">
        <v>94.066844748053725</v>
      </c>
      <c r="G182" s="58">
        <v>95.169642496322936</v>
      </c>
      <c r="H182" s="58">
        <v>97.349668817516132</v>
      </c>
      <c r="I182" s="58">
        <v>95.528718687297598</v>
      </c>
      <c r="J182" s="58">
        <v>66.086131747598628</v>
      </c>
      <c r="K182" s="58">
        <v>73.772446141916788</v>
      </c>
      <c r="L182" s="58">
        <v>56.51538572577838</v>
      </c>
      <c r="M182" s="59">
        <v>65.457987871764601</v>
      </c>
    </row>
    <row r="183" spans="1:13" ht="19.5" customHeight="1" x14ac:dyDescent="0.25">
      <c r="A183" s="77">
        <v>91.5</v>
      </c>
      <c r="B183" s="58">
        <v>36.741281060232325</v>
      </c>
      <c r="C183" s="58">
        <v>33.804327970970633</v>
      </c>
      <c r="D183" s="58">
        <v>68.485781702519091</v>
      </c>
      <c r="E183" s="58">
        <v>46.34379691124068</v>
      </c>
      <c r="F183" s="58">
        <v>89.818106183163536</v>
      </c>
      <c r="G183" s="58">
        <v>89.752308001976445</v>
      </c>
      <c r="H183" s="58">
        <v>91.1654001030046</v>
      </c>
      <c r="I183" s="58">
        <v>90.245271429381532</v>
      </c>
      <c r="J183" s="58">
        <v>62.477388375547491</v>
      </c>
      <c r="K183" s="58">
        <v>68.470314390968383</v>
      </c>
      <c r="L183" s="58">
        <v>53.625926990330818</v>
      </c>
      <c r="M183" s="59">
        <v>61.524543252282228</v>
      </c>
    </row>
    <row r="184" spans="1:13" ht="19.5" customHeight="1" x14ac:dyDescent="0.25">
      <c r="A184" s="77">
        <v>92</v>
      </c>
      <c r="B184" s="58">
        <v>35.605896676211145</v>
      </c>
      <c r="C184" s="58">
        <v>32.705046504099641</v>
      </c>
      <c r="D184" s="58">
        <v>66.290359928292304</v>
      </c>
      <c r="E184" s="58">
        <v>44.867101036201028</v>
      </c>
      <c r="F184" s="58">
        <v>86.853084905759943</v>
      </c>
      <c r="G184" s="58">
        <v>86.59913885101021</v>
      </c>
      <c r="H184" s="58">
        <v>87.843213729420441</v>
      </c>
      <c r="I184" s="58">
        <v>87.098479162063526</v>
      </c>
      <c r="J184" s="58">
        <v>61.382432750411176</v>
      </c>
      <c r="K184" s="58">
        <v>66.404310171370938</v>
      </c>
      <c r="L184" s="58">
        <v>52.717324612026516</v>
      </c>
      <c r="M184" s="59">
        <v>60.168022511269548</v>
      </c>
    </row>
    <row r="185" spans="1:13" ht="19.5" customHeight="1" x14ac:dyDescent="0.25">
      <c r="A185" s="77">
        <v>92.5</v>
      </c>
      <c r="B185" s="58">
        <v>35.166550035963752</v>
      </c>
      <c r="C185" s="58">
        <v>32.45367934721159</v>
      </c>
      <c r="D185" s="58">
        <v>65.659711395368163</v>
      </c>
      <c r="E185" s="58">
        <v>44.426646926181171</v>
      </c>
      <c r="F185" s="58">
        <v>85.363658814917784</v>
      </c>
      <c r="G185" s="58">
        <v>85.315575612717737</v>
      </c>
      <c r="H185" s="58">
        <v>86.467643950449599</v>
      </c>
      <c r="I185" s="58">
        <v>85.715626126028383</v>
      </c>
      <c r="J185" s="58">
        <v>62.049695293550855</v>
      </c>
      <c r="K185" s="58">
        <v>67.404033113777487</v>
      </c>
      <c r="L185" s="58">
        <v>53.183112770642644</v>
      </c>
      <c r="M185" s="59">
        <v>60.878947059323657</v>
      </c>
    </row>
    <row r="186" spans="1:13" ht="19.5" customHeight="1" x14ac:dyDescent="0.25">
      <c r="A186" s="77">
        <v>93</v>
      </c>
      <c r="B186" s="58">
        <v>34.650539620118536</v>
      </c>
      <c r="C186" s="58">
        <v>32.030626703508432</v>
      </c>
      <c r="D186" s="58">
        <v>64.721632855571656</v>
      </c>
      <c r="E186" s="58">
        <v>43.80093305973287</v>
      </c>
      <c r="F186" s="58">
        <v>83.632050117142725</v>
      </c>
      <c r="G186" s="58">
        <v>83.101376296450624</v>
      </c>
      <c r="H186" s="58">
        <v>84.312994478689831</v>
      </c>
      <c r="I186" s="58">
        <v>83.682140297427722</v>
      </c>
      <c r="J186" s="58">
        <v>62.065597800421131</v>
      </c>
      <c r="K186" s="58">
        <v>67.251007639164371</v>
      </c>
      <c r="L186" s="58">
        <v>53.579467108446941</v>
      </c>
      <c r="M186" s="59">
        <v>60.965357516010812</v>
      </c>
    </row>
    <row r="187" spans="1:13" ht="19.5" customHeight="1" x14ac:dyDescent="0.25">
      <c r="A187" s="77">
        <v>93.5</v>
      </c>
      <c r="B187" s="58">
        <v>34.295706193334851</v>
      </c>
      <c r="C187" s="58">
        <v>31.624459434059425</v>
      </c>
      <c r="D187" s="58">
        <v>63.865097417782685</v>
      </c>
      <c r="E187" s="58">
        <v>43.261754348392323</v>
      </c>
      <c r="F187" s="58">
        <v>81.986502457143374</v>
      </c>
      <c r="G187" s="58">
        <v>81.148547323119146</v>
      </c>
      <c r="H187" s="58">
        <v>82.369772999935734</v>
      </c>
      <c r="I187" s="58">
        <v>81.834940926732756</v>
      </c>
      <c r="J187" s="58">
        <v>62.530830569028268</v>
      </c>
      <c r="K187" s="58">
        <v>66.879248766186919</v>
      </c>
      <c r="L187" s="58">
        <v>54.560492671325889</v>
      </c>
      <c r="M187" s="59">
        <v>61.323524002180363</v>
      </c>
    </row>
    <row r="188" spans="1:13" ht="19.5" customHeight="1" x14ac:dyDescent="0.25">
      <c r="A188" s="77">
        <v>94</v>
      </c>
      <c r="B188" s="58">
        <v>33.953131812755124</v>
      </c>
      <c r="C188" s="58">
        <v>31.242425796403786</v>
      </c>
      <c r="D188" s="58">
        <v>62.446016874147858</v>
      </c>
      <c r="E188" s="58">
        <v>42.547191494435587</v>
      </c>
      <c r="F188" s="58">
        <v>79.947464504892991</v>
      </c>
      <c r="G188" s="58">
        <v>79.598625786577358</v>
      </c>
      <c r="H188" s="58">
        <v>80.182169387008585</v>
      </c>
      <c r="I188" s="58">
        <v>79.909419892826307</v>
      </c>
      <c r="J188" s="58">
        <v>62.997354587550092</v>
      </c>
      <c r="K188" s="58">
        <v>67.026470067645789</v>
      </c>
      <c r="L188" s="58">
        <v>55.518052603760154</v>
      </c>
      <c r="M188" s="59">
        <v>61.847292419652014</v>
      </c>
    </row>
    <row r="189" spans="1:13" ht="19.5" customHeight="1" x14ac:dyDescent="0.25">
      <c r="A189" s="77">
        <v>94.5</v>
      </c>
      <c r="B189" s="58">
        <v>33.675883839363117</v>
      </c>
      <c r="C189" s="58">
        <v>31.079451818374555</v>
      </c>
      <c r="D189" s="58">
        <v>60.92737840784639</v>
      </c>
      <c r="E189" s="58">
        <v>41.894238021861355</v>
      </c>
      <c r="F189" s="58">
        <v>77.763232916136104</v>
      </c>
      <c r="G189" s="58">
        <v>77.58213608000014</v>
      </c>
      <c r="H189" s="58">
        <v>77.582616695147181</v>
      </c>
      <c r="I189" s="58">
        <v>77.64266189709447</v>
      </c>
      <c r="J189" s="58">
        <v>62.611074608797836</v>
      </c>
      <c r="K189" s="58">
        <v>66.305177638079741</v>
      </c>
      <c r="L189" s="58">
        <v>56.3609381244273</v>
      </c>
      <c r="M189" s="59">
        <v>61.759063457101625</v>
      </c>
    </row>
    <row r="190" spans="1:13" ht="19.5" customHeight="1" x14ac:dyDescent="0.25">
      <c r="A190" s="77">
        <v>95</v>
      </c>
      <c r="B190" s="58">
        <v>33.324052468490926</v>
      </c>
      <c r="C190" s="58">
        <v>31.119279298093225</v>
      </c>
      <c r="D190" s="58">
        <v>59.97317231942629</v>
      </c>
      <c r="E190" s="58">
        <v>41.472168028670147</v>
      </c>
      <c r="F190" s="58">
        <v>75.903778327693331</v>
      </c>
      <c r="G190" s="58">
        <v>76.04225573743939</v>
      </c>
      <c r="H190" s="58">
        <v>75.730997795049021</v>
      </c>
      <c r="I190" s="58">
        <v>75.892343953393905</v>
      </c>
      <c r="J190" s="58">
        <v>62.28137740745111</v>
      </c>
      <c r="K190" s="58">
        <v>64.999008725882149</v>
      </c>
      <c r="L190" s="58">
        <v>57.414282888965033</v>
      </c>
      <c r="M190" s="59">
        <v>61.564889674099426</v>
      </c>
    </row>
    <row r="191" spans="1:13" ht="19.5" customHeight="1" x14ac:dyDescent="0.25">
      <c r="A191" s="77">
        <v>95.5</v>
      </c>
      <c r="B191" s="58">
        <v>32.908282596022325</v>
      </c>
      <c r="C191" s="58">
        <v>30.730341446985527</v>
      </c>
      <c r="D191" s="58">
        <v>58.559803120501627</v>
      </c>
      <c r="E191" s="58">
        <v>40.732809054503157</v>
      </c>
      <c r="F191" s="58">
        <v>73.685130842250402</v>
      </c>
      <c r="G191" s="58">
        <v>74.154597120152104</v>
      </c>
      <c r="H191" s="58">
        <v>74.234073638548125</v>
      </c>
      <c r="I191" s="58">
        <v>74.024600533650201</v>
      </c>
      <c r="J191" s="58">
        <v>63.086646951985514</v>
      </c>
      <c r="K191" s="58">
        <v>64.741003805744</v>
      </c>
      <c r="L191" s="58">
        <v>58.430215968034688</v>
      </c>
      <c r="M191" s="59">
        <v>62.085955575254729</v>
      </c>
    </row>
    <row r="192" spans="1:13" ht="19.5" customHeight="1" x14ac:dyDescent="0.25">
      <c r="A192" s="77">
        <v>96</v>
      </c>
      <c r="B192" s="58">
        <v>32.585190091317493</v>
      </c>
      <c r="C192" s="58">
        <v>29.797597644280195</v>
      </c>
      <c r="D192" s="58">
        <v>56.770152830281937</v>
      </c>
      <c r="E192" s="58">
        <v>39.717646855293204</v>
      </c>
      <c r="F192" s="58">
        <v>71.202703968774998</v>
      </c>
      <c r="G192" s="58">
        <v>71.398361578796695</v>
      </c>
      <c r="H192" s="58">
        <v>71.742669740647898</v>
      </c>
      <c r="I192" s="58">
        <v>71.447911762739864</v>
      </c>
      <c r="J192" s="58">
        <v>62.836381851048742</v>
      </c>
      <c r="K192" s="58">
        <v>64.536388423305283</v>
      </c>
      <c r="L192" s="58">
        <v>58.499300402980978</v>
      </c>
      <c r="M192" s="59">
        <v>61.957356892444999</v>
      </c>
    </row>
    <row r="193" spans="1:13" ht="19.5" customHeight="1" x14ac:dyDescent="0.25">
      <c r="A193" s="77">
        <v>96.5</v>
      </c>
      <c r="B193" s="58">
        <v>32.246752455732434</v>
      </c>
      <c r="C193" s="58">
        <v>29.148874410005931</v>
      </c>
      <c r="D193" s="58">
        <v>55.774921564158873</v>
      </c>
      <c r="E193" s="58">
        <v>39.056849476632415</v>
      </c>
      <c r="F193" s="58">
        <v>69.395629069561664</v>
      </c>
      <c r="G193" s="58">
        <v>68.967685978591661</v>
      </c>
      <c r="H193" s="58">
        <v>69.449831824646324</v>
      </c>
      <c r="I193" s="58">
        <v>69.271048957599874</v>
      </c>
      <c r="J193" s="58">
        <v>62.375844617442155</v>
      </c>
      <c r="K193" s="58">
        <v>64.362041165119876</v>
      </c>
      <c r="L193" s="58">
        <v>58.304591733289797</v>
      </c>
      <c r="M193" s="59">
        <v>61.680825838617274</v>
      </c>
    </row>
    <row r="194" spans="1:13" ht="19.5" customHeight="1" x14ac:dyDescent="0.25">
      <c r="A194" s="77">
        <v>97</v>
      </c>
      <c r="B194" s="58">
        <v>32.002966416156049</v>
      </c>
      <c r="C194" s="58">
        <v>28.244058500943783</v>
      </c>
      <c r="D194" s="58">
        <v>54.71474303674492</v>
      </c>
      <c r="E194" s="58">
        <v>38.320589317948254</v>
      </c>
      <c r="F194" s="58">
        <v>68.0294364992141</v>
      </c>
      <c r="G194" s="58">
        <v>67.124356720508004</v>
      </c>
      <c r="H194" s="58">
        <v>67.578655785789167</v>
      </c>
      <c r="I194" s="58">
        <v>67.577483001837095</v>
      </c>
      <c r="J194" s="58">
        <v>62.899645770891418</v>
      </c>
      <c r="K194" s="58">
        <v>65.263690964633781</v>
      </c>
      <c r="L194" s="58">
        <v>58.614125479901986</v>
      </c>
      <c r="M194" s="59">
        <v>62.259154071809064</v>
      </c>
    </row>
    <row r="195" spans="1:13" ht="19.5" customHeight="1" x14ac:dyDescent="0.25">
      <c r="A195" s="77">
        <v>97.5</v>
      </c>
      <c r="B195" s="58">
        <v>31.994780760271052</v>
      </c>
      <c r="C195" s="58">
        <v>27.37788348959208</v>
      </c>
      <c r="D195" s="58">
        <v>53.62572777225212</v>
      </c>
      <c r="E195" s="58">
        <v>37.666130674038421</v>
      </c>
      <c r="F195" s="58">
        <v>66.361646060844478</v>
      </c>
      <c r="G195" s="58">
        <v>65.714708800197585</v>
      </c>
      <c r="H195" s="58">
        <v>65.250345048718941</v>
      </c>
      <c r="I195" s="58">
        <v>65.775566636587001</v>
      </c>
      <c r="J195" s="58">
        <v>63.122744555187424</v>
      </c>
      <c r="K195" s="58">
        <v>67.470676316812302</v>
      </c>
      <c r="L195" s="58">
        <v>59.028084165119601</v>
      </c>
      <c r="M195" s="59">
        <v>63.207168345706442</v>
      </c>
    </row>
    <row r="196" spans="1:13" ht="19.5" customHeight="1" x14ac:dyDescent="0.25">
      <c r="A196" s="77">
        <v>98</v>
      </c>
      <c r="B196" s="58">
        <v>32.009865076413611</v>
      </c>
      <c r="C196" s="58">
        <v>27.199375197637188</v>
      </c>
      <c r="D196" s="58">
        <v>53.235459661700482</v>
      </c>
      <c r="E196" s="58">
        <v>37.481566645250432</v>
      </c>
      <c r="F196" s="58">
        <v>65.67873668542579</v>
      </c>
      <c r="G196" s="58">
        <v>65.05980234530756</v>
      </c>
      <c r="H196" s="58">
        <v>63.747304594950421</v>
      </c>
      <c r="I196" s="58">
        <v>64.828614541894595</v>
      </c>
      <c r="J196" s="58">
        <v>62.88916799377391</v>
      </c>
      <c r="K196" s="58">
        <v>68.442517845423055</v>
      </c>
      <c r="L196" s="58">
        <v>59.072064644476754</v>
      </c>
      <c r="M196" s="59">
        <v>63.467916827891237</v>
      </c>
    </row>
    <row r="197" spans="1:13" ht="19.5" customHeight="1" x14ac:dyDescent="0.25">
      <c r="A197" s="77">
        <v>98.5</v>
      </c>
      <c r="B197" s="58">
        <v>34.789352853526459</v>
      </c>
      <c r="C197" s="58">
        <v>29.862220251039059</v>
      </c>
      <c r="D197" s="58">
        <v>57.742972365237087</v>
      </c>
      <c r="E197" s="58">
        <v>40.798181823267534</v>
      </c>
      <c r="F197" s="58">
        <v>69.874790879226225</v>
      </c>
      <c r="G197" s="58">
        <v>71.081185904201831</v>
      </c>
      <c r="H197" s="58">
        <v>67.565556263417662</v>
      </c>
      <c r="I197" s="58">
        <v>69.507177682281906</v>
      </c>
      <c r="J197" s="58">
        <v>68.11572287591575</v>
      </c>
      <c r="K197" s="58">
        <v>77.090862120981484</v>
      </c>
      <c r="L197" s="58">
        <v>65.026572858760005</v>
      </c>
      <c r="M197" s="59">
        <v>70.077719285219075</v>
      </c>
    </row>
    <row r="198" spans="1:13" ht="19.5" customHeight="1" x14ac:dyDescent="0.25">
      <c r="A198" s="78">
        <v>99</v>
      </c>
      <c r="B198" s="62">
        <v>16.155553303279888</v>
      </c>
      <c r="C198" s="62">
        <v>14.042132905139988</v>
      </c>
      <c r="D198" s="62">
        <v>26.715374297047124</v>
      </c>
      <c r="E198" s="62">
        <v>18.971020168489002</v>
      </c>
      <c r="F198" s="62">
        <v>31.59169777736702</v>
      </c>
      <c r="G198" s="62">
        <v>33.096734798994255</v>
      </c>
      <c r="H198" s="62">
        <v>30.695633775443287</v>
      </c>
      <c r="I198" s="62">
        <v>31.794688783934856</v>
      </c>
      <c r="J198" s="62">
        <v>31.469288509330301</v>
      </c>
      <c r="K198" s="62">
        <v>36.971760969389408</v>
      </c>
      <c r="L198" s="62">
        <v>30.561308646189168</v>
      </c>
      <c r="M198" s="63">
        <v>33.000786041636289</v>
      </c>
    </row>
  </sheetData>
  <mergeCells count="2">
    <mergeCell ref="A18:L18"/>
    <mergeCell ref="H35:I35"/>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2A028-4CB7-4E14-9F15-2E6DD95A3767}">
  <dimension ref="A1:O182"/>
  <sheetViews>
    <sheetView tabSelected="1" workbookViewId="0">
      <selection activeCell="S15" sqref="S15"/>
    </sheetView>
  </sheetViews>
  <sheetFormatPr defaultColWidth="9.140625" defaultRowHeight="15" x14ac:dyDescent="0.25"/>
  <cols>
    <col min="1" max="1" width="4.7109375" style="18" customWidth="1"/>
    <col min="2" max="16384" width="9.140625" style="18"/>
  </cols>
  <sheetData>
    <row r="1" spans="1:15" s="159" customFormat="1" ht="18" x14ac:dyDescent="0.25">
      <c r="B1" s="157" t="s">
        <v>370</v>
      </c>
    </row>
    <row r="2" spans="1:15" s="40" customFormat="1" x14ac:dyDescent="0.25"/>
    <row r="3" spans="1:15" ht="15.75" thickBot="1" x14ac:dyDescent="0.3">
      <c r="B3" s="198" t="s">
        <v>198</v>
      </c>
      <c r="C3" s="198"/>
      <c r="D3" s="198"/>
      <c r="E3" s="198"/>
      <c r="F3" s="198"/>
      <c r="G3" s="198"/>
      <c r="H3" s="198"/>
      <c r="I3" s="198"/>
      <c r="J3" s="198"/>
      <c r="K3" s="198"/>
      <c r="L3" s="198"/>
      <c r="M3" s="198"/>
      <c r="N3" s="198"/>
      <c r="O3" s="198"/>
    </row>
    <row r="4" spans="1:15" ht="15.75" thickTop="1" x14ac:dyDescent="0.25">
      <c r="A4" s="199" t="s">
        <v>199</v>
      </c>
      <c r="B4" s="23" t="s">
        <v>200</v>
      </c>
      <c r="C4" s="23" t="s">
        <v>201</v>
      </c>
      <c r="D4" s="23" t="s">
        <v>202</v>
      </c>
      <c r="E4" s="23" t="s">
        <v>203</v>
      </c>
      <c r="F4" s="23" t="s">
        <v>204</v>
      </c>
      <c r="G4" s="23" t="s">
        <v>205</v>
      </c>
      <c r="H4" s="23" t="s">
        <v>206</v>
      </c>
      <c r="I4" s="23" t="s">
        <v>207</v>
      </c>
      <c r="J4" s="23" t="s">
        <v>208</v>
      </c>
      <c r="K4" s="23" t="s">
        <v>209</v>
      </c>
      <c r="L4" s="23" t="s">
        <v>210</v>
      </c>
      <c r="M4" s="23" t="s">
        <v>211</v>
      </c>
      <c r="N4" s="23" t="s">
        <v>212</v>
      </c>
      <c r="O4" s="23" t="s">
        <v>213</v>
      </c>
    </row>
    <row r="5" spans="1:15" x14ac:dyDescent="0.25">
      <c r="A5" s="200"/>
      <c r="B5" s="24">
        <v>249.5</v>
      </c>
      <c r="C5" s="24">
        <v>124.5</v>
      </c>
      <c r="D5" s="24">
        <v>109.5</v>
      </c>
      <c r="E5" s="24">
        <v>114.5</v>
      </c>
      <c r="F5" s="24">
        <v>136.33000000000001</v>
      </c>
      <c r="G5" s="24">
        <v>130.83000000000001</v>
      </c>
      <c r="H5" s="24">
        <v>131.84</v>
      </c>
      <c r="I5" s="24">
        <v>253.96</v>
      </c>
      <c r="J5" s="24">
        <v>169.5</v>
      </c>
      <c r="K5" s="24">
        <v>149.5</v>
      </c>
      <c r="L5" s="24">
        <v>135.47</v>
      </c>
      <c r="M5" s="24">
        <v>149.5</v>
      </c>
      <c r="N5" s="24">
        <v>109.83</v>
      </c>
      <c r="O5" s="24">
        <v>132.63999999999999</v>
      </c>
    </row>
    <row r="6" spans="1:15" x14ac:dyDescent="0.25">
      <c r="A6" s="200"/>
      <c r="B6" s="24">
        <v>109.5</v>
      </c>
      <c r="C6" s="24">
        <v>119.5</v>
      </c>
      <c r="D6" s="24">
        <v>114.5</v>
      </c>
      <c r="E6" s="24">
        <v>138.15</v>
      </c>
      <c r="F6" s="24">
        <v>146.69999999999999</v>
      </c>
      <c r="G6" s="24">
        <v>144.5</v>
      </c>
      <c r="H6" s="24">
        <v>249.5</v>
      </c>
      <c r="I6" s="24">
        <v>100.75</v>
      </c>
      <c r="J6" s="24">
        <v>139.5</v>
      </c>
      <c r="K6" s="24">
        <v>124.5</v>
      </c>
      <c r="L6" s="24">
        <v>164.5</v>
      </c>
      <c r="M6" s="24">
        <v>124.5</v>
      </c>
      <c r="N6" s="24">
        <v>127.19</v>
      </c>
      <c r="O6" s="24">
        <v>139.81</v>
      </c>
    </row>
    <row r="7" spans="1:15" x14ac:dyDescent="0.25">
      <c r="A7" s="200"/>
      <c r="B7" s="24">
        <v>120.13</v>
      </c>
      <c r="C7" s="24">
        <v>109.5</v>
      </c>
      <c r="D7" s="24">
        <v>123.25</v>
      </c>
      <c r="E7" s="24">
        <v>144.5</v>
      </c>
      <c r="F7" s="24">
        <v>104.5</v>
      </c>
      <c r="G7" s="24">
        <v>119.5</v>
      </c>
      <c r="H7" s="24">
        <v>128.99</v>
      </c>
      <c r="I7" s="24">
        <v>134.5</v>
      </c>
      <c r="J7" s="24">
        <v>138.53</v>
      </c>
      <c r="K7" s="24">
        <v>165.33</v>
      </c>
      <c r="L7" s="24">
        <v>111.57</v>
      </c>
      <c r="M7" s="24">
        <v>134.5</v>
      </c>
      <c r="N7" s="24">
        <v>138.04</v>
      </c>
      <c r="O7" s="24">
        <v>144.5</v>
      </c>
    </row>
    <row r="8" spans="1:15" x14ac:dyDescent="0.25">
      <c r="A8" s="200"/>
      <c r="B8" s="24">
        <v>138.84</v>
      </c>
      <c r="C8" s="24">
        <v>122.91</v>
      </c>
      <c r="D8" s="24">
        <v>134.79</v>
      </c>
      <c r="E8" s="24">
        <v>134.5</v>
      </c>
      <c r="F8" s="24">
        <v>141.91999999999999</v>
      </c>
      <c r="G8" s="24">
        <v>109.5</v>
      </c>
      <c r="H8" s="24">
        <v>134.5</v>
      </c>
      <c r="I8" s="24">
        <v>123.35</v>
      </c>
      <c r="J8" s="24">
        <v>142.41999999999999</v>
      </c>
      <c r="K8" s="24">
        <v>139.5</v>
      </c>
      <c r="L8" s="24">
        <v>124.5</v>
      </c>
      <c r="M8" s="24">
        <v>163.53</v>
      </c>
      <c r="N8" s="24">
        <v>134.78</v>
      </c>
      <c r="O8" s="24">
        <v>144.88</v>
      </c>
    </row>
    <row r="9" spans="1:15" x14ac:dyDescent="0.25">
      <c r="A9" s="200"/>
      <c r="B9" s="24">
        <v>145.6</v>
      </c>
      <c r="C9" s="24">
        <v>126.29</v>
      </c>
      <c r="D9" s="24">
        <v>109.5</v>
      </c>
      <c r="E9" s="24">
        <v>104.5</v>
      </c>
      <c r="F9" s="24">
        <v>124.32</v>
      </c>
      <c r="G9" s="24">
        <v>139.5</v>
      </c>
      <c r="H9" s="24">
        <v>124.68</v>
      </c>
      <c r="I9" s="24">
        <v>109.5</v>
      </c>
      <c r="J9" s="24">
        <v>138.79</v>
      </c>
      <c r="K9" s="24">
        <v>139.63</v>
      </c>
      <c r="L9" s="24">
        <v>134.5</v>
      </c>
      <c r="M9" s="24">
        <v>124.9</v>
      </c>
      <c r="N9" s="24">
        <v>139.78</v>
      </c>
      <c r="O9" s="24">
        <v>141.55000000000001</v>
      </c>
    </row>
    <row r="10" spans="1:15" x14ac:dyDescent="0.25">
      <c r="A10" s="200"/>
      <c r="B10" s="24">
        <v>141.08000000000001</v>
      </c>
      <c r="C10" s="24">
        <v>109.5</v>
      </c>
      <c r="D10" s="24">
        <v>237.6</v>
      </c>
      <c r="E10" s="24">
        <v>104.5</v>
      </c>
      <c r="F10" s="24">
        <v>114.5</v>
      </c>
      <c r="G10" s="24">
        <v>244.5</v>
      </c>
      <c r="H10" s="24">
        <v>138.74</v>
      </c>
      <c r="I10" s="24">
        <v>131.03</v>
      </c>
      <c r="J10" s="24">
        <v>149.5</v>
      </c>
      <c r="K10" s="24">
        <v>134.65</v>
      </c>
      <c r="L10" s="24">
        <v>138.37</v>
      </c>
      <c r="M10" s="24">
        <v>111.32</v>
      </c>
      <c r="N10" s="24">
        <v>136.21</v>
      </c>
      <c r="O10" s="24">
        <v>149.5</v>
      </c>
    </row>
    <row r="11" spans="1:15" x14ac:dyDescent="0.25">
      <c r="A11" s="200"/>
      <c r="B11" s="24">
        <v>94.5</v>
      </c>
      <c r="C11" s="24">
        <v>131.81</v>
      </c>
      <c r="D11" s="24">
        <v>121.12</v>
      </c>
      <c r="E11" s="24">
        <v>139.5</v>
      </c>
      <c r="F11" s="24">
        <v>104.5</v>
      </c>
      <c r="G11" s="24">
        <v>127.46</v>
      </c>
      <c r="H11" s="24">
        <v>147.88999999999999</v>
      </c>
      <c r="I11" s="24">
        <v>127.98</v>
      </c>
      <c r="J11" s="24">
        <v>120.33</v>
      </c>
      <c r="K11" s="24">
        <v>136</v>
      </c>
      <c r="L11" s="24">
        <v>136.09</v>
      </c>
      <c r="M11" s="24">
        <v>134.5</v>
      </c>
      <c r="N11" s="24">
        <v>145.82</v>
      </c>
      <c r="O11" s="24">
        <v>151.84</v>
      </c>
    </row>
    <row r="12" spans="1:15" x14ac:dyDescent="0.25">
      <c r="A12" s="200"/>
      <c r="B12" s="24">
        <v>135.63999999999999</v>
      </c>
      <c r="C12" s="24">
        <v>109.5</v>
      </c>
      <c r="D12" s="24">
        <v>123.33</v>
      </c>
      <c r="E12" s="24">
        <v>114.5</v>
      </c>
      <c r="F12" s="24">
        <v>135.47</v>
      </c>
      <c r="G12" s="24">
        <v>129.5</v>
      </c>
      <c r="H12" s="24">
        <v>144.5</v>
      </c>
      <c r="I12" s="24">
        <v>139.5</v>
      </c>
      <c r="J12" s="24">
        <v>130.25</v>
      </c>
      <c r="K12" s="24">
        <v>146.26</v>
      </c>
      <c r="L12" s="24">
        <v>144.5</v>
      </c>
      <c r="M12" s="24">
        <v>134.5</v>
      </c>
      <c r="N12" s="24">
        <v>147.44999999999999</v>
      </c>
      <c r="O12" s="24">
        <v>141.99</v>
      </c>
    </row>
    <row r="13" spans="1:15" x14ac:dyDescent="0.25">
      <c r="A13" s="200"/>
      <c r="B13" s="24">
        <v>136.16999999999999</v>
      </c>
      <c r="C13" s="24">
        <v>138.38999999999999</v>
      </c>
      <c r="D13" s="24">
        <v>146.74</v>
      </c>
      <c r="E13" s="24">
        <v>122.38</v>
      </c>
      <c r="F13" s="24">
        <v>238.42</v>
      </c>
      <c r="G13" s="24">
        <v>109.5</v>
      </c>
      <c r="H13" s="24">
        <v>143.35</v>
      </c>
      <c r="I13" s="24">
        <v>137</v>
      </c>
      <c r="J13" s="24">
        <v>139.81</v>
      </c>
      <c r="K13" s="24">
        <v>149.72</v>
      </c>
      <c r="L13" s="24">
        <v>134.91</v>
      </c>
      <c r="M13" s="24">
        <v>137.72999999999999</v>
      </c>
      <c r="N13" s="24">
        <v>136.54</v>
      </c>
      <c r="O13" s="24">
        <v>134.97999999999999</v>
      </c>
    </row>
    <row r="14" spans="1:15" x14ac:dyDescent="0.25">
      <c r="A14" s="200"/>
      <c r="B14" s="24">
        <v>109.5</v>
      </c>
      <c r="C14" s="24">
        <v>142.71</v>
      </c>
      <c r="D14" s="24">
        <v>142.25</v>
      </c>
      <c r="E14" s="24">
        <v>104.5</v>
      </c>
      <c r="F14" s="24">
        <v>122.8</v>
      </c>
      <c r="G14" s="24">
        <v>109.5</v>
      </c>
      <c r="H14" s="24">
        <v>144.16999999999999</v>
      </c>
      <c r="I14" s="24">
        <v>136.83000000000001</v>
      </c>
      <c r="J14" s="24">
        <v>154.38</v>
      </c>
      <c r="K14" s="24">
        <v>136.63</v>
      </c>
      <c r="L14" s="24">
        <v>147.03</v>
      </c>
      <c r="M14" s="24">
        <v>134.18</v>
      </c>
      <c r="N14" s="24">
        <v>129.61000000000001</v>
      </c>
      <c r="O14" s="24">
        <v>171.46</v>
      </c>
    </row>
    <row r="15" spans="1:15" x14ac:dyDescent="0.25">
      <c r="A15" s="200"/>
      <c r="B15" s="24">
        <v>134.5</v>
      </c>
      <c r="C15" s="24">
        <v>132.66999999999999</v>
      </c>
      <c r="D15" s="24">
        <v>135.6</v>
      </c>
      <c r="E15" s="24">
        <v>134.5</v>
      </c>
      <c r="F15" s="24">
        <v>123</v>
      </c>
      <c r="G15" s="24">
        <v>139.5</v>
      </c>
      <c r="H15" s="24">
        <v>142.38</v>
      </c>
      <c r="I15" s="24">
        <v>135.82</v>
      </c>
      <c r="J15" s="24">
        <v>119.5</v>
      </c>
      <c r="K15" s="24">
        <v>128.54</v>
      </c>
      <c r="L15" s="24">
        <v>127.66</v>
      </c>
      <c r="M15" s="24">
        <v>144.5</v>
      </c>
      <c r="N15" s="24">
        <v>168.5</v>
      </c>
      <c r="O15" s="24">
        <v>154.5</v>
      </c>
    </row>
    <row r="16" spans="1:15" x14ac:dyDescent="0.25">
      <c r="A16" s="200"/>
      <c r="B16" s="24">
        <v>137.69</v>
      </c>
      <c r="C16" s="24">
        <v>169.5</v>
      </c>
      <c r="D16" s="24">
        <v>154.5</v>
      </c>
      <c r="E16" s="24">
        <v>234.5</v>
      </c>
      <c r="F16" s="24">
        <v>242.01</v>
      </c>
      <c r="G16" s="24">
        <v>149.5</v>
      </c>
      <c r="H16" s="24">
        <v>149.5</v>
      </c>
      <c r="I16" s="24">
        <v>143.47</v>
      </c>
      <c r="J16" s="24">
        <v>144.5</v>
      </c>
      <c r="K16" s="24">
        <v>117.23</v>
      </c>
      <c r="L16" s="24">
        <v>135.54</v>
      </c>
      <c r="M16" s="24">
        <v>146.5</v>
      </c>
      <c r="N16" s="24">
        <v>149.5</v>
      </c>
      <c r="O16" s="24">
        <v>146.58000000000001</v>
      </c>
    </row>
    <row r="17" spans="1:15" x14ac:dyDescent="0.25">
      <c r="A17" s="200"/>
      <c r="B17" s="24">
        <v>134.5</v>
      </c>
      <c r="C17" s="24">
        <v>139.07</v>
      </c>
      <c r="D17" s="24">
        <v>169.5</v>
      </c>
      <c r="E17" s="24">
        <v>121.69</v>
      </c>
      <c r="F17" s="24">
        <v>139.5</v>
      </c>
      <c r="G17" s="24">
        <v>146.83000000000001</v>
      </c>
      <c r="H17" s="24">
        <v>143.5</v>
      </c>
      <c r="I17" s="24">
        <v>147.72999999999999</v>
      </c>
      <c r="J17" s="24">
        <v>114.5</v>
      </c>
      <c r="K17" s="24">
        <v>118.91</v>
      </c>
      <c r="L17" s="24">
        <v>116.89</v>
      </c>
      <c r="M17" s="24">
        <v>127.77</v>
      </c>
      <c r="N17" s="24">
        <v>141.82</v>
      </c>
      <c r="O17" s="24">
        <v>125.16</v>
      </c>
    </row>
    <row r="18" spans="1:15" x14ac:dyDescent="0.25">
      <c r="A18" s="200"/>
      <c r="B18" s="24">
        <v>114.5</v>
      </c>
      <c r="C18" s="24">
        <v>134.63</v>
      </c>
      <c r="D18" s="24">
        <v>143.07</v>
      </c>
      <c r="E18" s="24">
        <v>122.8</v>
      </c>
      <c r="F18" s="24">
        <v>144.5</v>
      </c>
      <c r="G18" s="24">
        <v>145.19999999999999</v>
      </c>
      <c r="H18" s="24">
        <v>144.03</v>
      </c>
      <c r="I18" s="24">
        <v>136.91999999999999</v>
      </c>
      <c r="J18" s="24">
        <v>174.14</v>
      </c>
      <c r="K18" s="24">
        <v>140.03</v>
      </c>
      <c r="L18" s="24">
        <v>139.5</v>
      </c>
      <c r="M18" s="24">
        <v>135.12</v>
      </c>
      <c r="N18" s="24">
        <v>120.3</v>
      </c>
      <c r="O18" s="24">
        <v>169.5</v>
      </c>
    </row>
    <row r="19" spans="1:15" x14ac:dyDescent="0.25">
      <c r="A19" s="200"/>
      <c r="B19" s="24">
        <v>145.43</v>
      </c>
      <c r="C19" s="24">
        <v>137.58000000000001</v>
      </c>
      <c r="D19" s="24">
        <v>140.66</v>
      </c>
      <c r="E19" s="24">
        <v>238.53</v>
      </c>
      <c r="F19" s="24">
        <v>176.72</v>
      </c>
      <c r="G19" s="24">
        <v>144.5</v>
      </c>
      <c r="H19" s="24">
        <v>154.5</v>
      </c>
      <c r="I19" s="24">
        <v>149.5</v>
      </c>
      <c r="J19" s="24">
        <v>120.21</v>
      </c>
      <c r="K19" s="24">
        <v>149.5</v>
      </c>
      <c r="L19" s="24">
        <v>149.5</v>
      </c>
      <c r="M19" s="24">
        <v>139.5</v>
      </c>
      <c r="N19" s="24">
        <v>165.5</v>
      </c>
      <c r="O19" s="24">
        <v>154.5</v>
      </c>
    </row>
    <row r="20" spans="1:15" x14ac:dyDescent="0.25">
      <c r="A20" s="200"/>
      <c r="B20" s="24">
        <v>134.5</v>
      </c>
      <c r="C20" s="24">
        <v>133.96</v>
      </c>
      <c r="D20" s="24">
        <v>137.63</v>
      </c>
      <c r="E20" s="24">
        <v>149.5</v>
      </c>
      <c r="F20" s="24">
        <v>155.41</v>
      </c>
      <c r="G20" s="24">
        <v>144.5</v>
      </c>
      <c r="H20" s="24">
        <v>123.43</v>
      </c>
      <c r="I20" s="24">
        <v>137.94999999999999</v>
      </c>
      <c r="J20" s="24">
        <v>134.1</v>
      </c>
      <c r="K20" s="24">
        <v>169.5</v>
      </c>
      <c r="L20" s="24">
        <v>167.98</v>
      </c>
      <c r="M20" s="24">
        <v>117.61</v>
      </c>
      <c r="N20" s="24">
        <v>114.92</v>
      </c>
      <c r="O20" s="24">
        <v>138.68</v>
      </c>
    </row>
    <row r="21" spans="1:15" x14ac:dyDescent="0.25">
      <c r="A21" s="200"/>
      <c r="B21" s="24">
        <v>139.5</v>
      </c>
      <c r="C21" s="24">
        <v>147.80000000000001</v>
      </c>
      <c r="D21" s="24">
        <v>149.5</v>
      </c>
      <c r="E21" s="24">
        <v>137.44999999999999</v>
      </c>
      <c r="F21" s="24">
        <v>141.97</v>
      </c>
      <c r="G21" s="24">
        <v>154.5</v>
      </c>
      <c r="H21" s="24">
        <v>154.5</v>
      </c>
      <c r="I21" s="24">
        <v>119.81</v>
      </c>
      <c r="J21" s="24">
        <v>154.5</v>
      </c>
      <c r="K21" s="24">
        <v>114.5</v>
      </c>
      <c r="L21" s="24">
        <v>119.08</v>
      </c>
      <c r="M21" s="24">
        <v>149.5</v>
      </c>
      <c r="N21" s="24">
        <v>131.99</v>
      </c>
      <c r="O21" s="24">
        <v>120.24</v>
      </c>
    </row>
    <row r="22" spans="1:15" x14ac:dyDescent="0.25">
      <c r="A22" s="200"/>
      <c r="B22" s="24">
        <v>104.5</v>
      </c>
      <c r="C22" s="24">
        <v>144.85</v>
      </c>
      <c r="D22" s="24">
        <v>149.5</v>
      </c>
      <c r="E22" s="24">
        <v>169.5</v>
      </c>
      <c r="F22" s="24">
        <v>119.5</v>
      </c>
      <c r="G22" s="24">
        <v>144.5</v>
      </c>
      <c r="H22" s="24">
        <v>149.5</v>
      </c>
      <c r="I22" s="24">
        <v>149.5</v>
      </c>
      <c r="J22" s="24">
        <v>144.5</v>
      </c>
      <c r="K22" s="24">
        <v>118.2</v>
      </c>
      <c r="L22" s="24">
        <v>114.07</v>
      </c>
      <c r="M22" s="24">
        <v>166.17</v>
      </c>
      <c r="N22" s="24">
        <v>142.09</v>
      </c>
      <c r="O22" s="24">
        <v>154.5</v>
      </c>
    </row>
    <row r="23" spans="1:15" x14ac:dyDescent="0.25">
      <c r="A23" s="200"/>
      <c r="B23" s="24">
        <v>109.5</v>
      </c>
      <c r="C23" s="24">
        <v>136.37</v>
      </c>
      <c r="D23" s="24">
        <v>140.94</v>
      </c>
      <c r="E23" s="24">
        <v>139.15</v>
      </c>
      <c r="F23" s="24">
        <v>149.5</v>
      </c>
      <c r="G23" s="24">
        <v>119.5</v>
      </c>
      <c r="H23" s="24">
        <v>160.32</v>
      </c>
      <c r="I23" s="24">
        <v>145.13</v>
      </c>
      <c r="J23" s="24">
        <v>111.6</v>
      </c>
      <c r="K23" s="24">
        <v>131.51</v>
      </c>
      <c r="L23" s="24">
        <v>114.5</v>
      </c>
      <c r="M23" s="24">
        <v>114.5</v>
      </c>
      <c r="N23" s="24">
        <v>149.5</v>
      </c>
      <c r="O23" s="24">
        <v>147.13</v>
      </c>
    </row>
    <row r="24" spans="1:15" x14ac:dyDescent="0.25">
      <c r="A24" s="200"/>
      <c r="B24" s="24">
        <v>129.97999999999999</v>
      </c>
      <c r="C24" s="24">
        <v>136.93</v>
      </c>
      <c r="D24" s="24">
        <v>149.75</v>
      </c>
      <c r="E24" s="24">
        <v>109.5</v>
      </c>
      <c r="F24" s="24">
        <v>139.5</v>
      </c>
      <c r="G24" s="24">
        <v>146.41</v>
      </c>
      <c r="H24" s="24">
        <v>148.84</v>
      </c>
      <c r="I24" s="24">
        <v>155.77000000000001</v>
      </c>
      <c r="J24" s="24">
        <v>170.18</v>
      </c>
      <c r="K24" s="24">
        <v>150.16999999999999</v>
      </c>
      <c r="L24" s="24">
        <v>129.69999999999999</v>
      </c>
      <c r="M24" s="24">
        <v>114.5</v>
      </c>
      <c r="N24" s="24">
        <v>137.07</v>
      </c>
      <c r="O24" s="24">
        <v>143.05000000000001</v>
      </c>
    </row>
    <row r="25" spans="1:15" x14ac:dyDescent="0.25">
      <c r="A25" s="200"/>
      <c r="B25" s="24">
        <v>134.5</v>
      </c>
      <c r="C25" s="24">
        <v>148.69999999999999</v>
      </c>
      <c r="D25" s="24">
        <v>140.82</v>
      </c>
      <c r="E25" s="24">
        <v>145.25</v>
      </c>
      <c r="F25" s="24">
        <v>141.5</v>
      </c>
      <c r="G25" s="24">
        <v>154.5</v>
      </c>
      <c r="H25" s="24">
        <v>124.5</v>
      </c>
      <c r="I25" s="24">
        <v>142.21</v>
      </c>
      <c r="J25" s="24">
        <v>157.66</v>
      </c>
      <c r="K25" s="24">
        <v>144.27000000000001</v>
      </c>
      <c r="L25" s="24">
        <v>149.5</v>
      </c>
      <c r="M25" s="24">
        <v>164.5</v>
      </c>
      <c r="N25" s="24">
        <v>139.63</v>
      </c>
      <c r="O25" s="24">
        <v>133.88</v>
      </c>
    </row>
    <row r="26" spans="1:15" x14ac:dyDescent="0.25">
      <c r="A26" s="200"/>
      <c r="B26" s="24">
        <v>136.04</v>
      </c>
      <c r="C26" s="24">
        <v>114.5</v>
      </c>
      <c r="D26" s="24">
        <v>114.5</v>
      </c>
      <c r="E26" s="24">
        <v>139.5</v>
      </c>
      <c r="F26" s="24">
        <v>149.5</v>
      </c>
      <c r="G26" s="24">
        <v>160.97999999999999</v>
      </c>
      <c r="H26" s="24">
        <v>104.5</v>
      </c>
      <c r="I26" s="24">
        <v>119.5</v>
      </c>
      <c r="J26" s="24">
        <v>139.5</v>
      </c>
      <c r="K26" s="24">
        <v>168.79</v>
      </c>
      <c r="L26" s="24">
        <v>164.5</v>
      </c>
      <c r="M26" s="24">
        <v>129.79</v>
      </c>
      <c r="N26" s="24">
        <v>152.5</v>
      </c>
      <c r="O26" s="24">
        <v>156.13</v>
      </c>
    </row>
    <row r="27" spans="1:15" x14ac:dyDescent="0.25">
      <c r="A27" s="200"/>
      <c r="B27" s="24">
        <v>109.5</v>
      </c>
      <c r="C27" s="24">
        <v>149.5</v>
      </c>
      <c r="D27" s="24">
        <v>149.5</v>
      </c>
      <c r="E27" s="24">
        <v>139.34</v>
      </c>
      <c r="F27" s="24">
        <v>142.29</v>
      </c>
      <c r="G27" s="24">
        <v>154.5</v>
      </c>
      <c r="H27" s="24">
        <v>122.83</v>
      </c>
      <c r="I27" s="24">
        <v>119.17</v>
      </c>
      <c r="J27" s="24">
        <v>143.28</v>
      </c>
      <c r="K27" s="24">
        <v>109.68</v>
      </c>
      <c r="L27" s="24">
        <v>140.13</v>
      </c>
      <c r="M27" s="24">
        <v>139.5</v>
      </c>
      <c r="N27" s="24">
        <v>127.83</v>
      </c>
      <c r="O27" s="24">
        <v>156.38</v>
      </c>
    </row>
    <row r="28" spans="1:15" x14ac:dyDescent="0.25">
      <c r="A28" s="200"/>
      <c r="B28" s="24">
        <v>119.5</v>
      </c>
      <c r="C28" s="24">
        <v>163.44</v>
      </c>
      <c r="D28" s="24">
        <v>167.13</v>
      </c>
      <c r="E28" s="24">
        <v>144.5</v>
      </c>
      <c r="F28" s="24">
        <v>156.57</v>
      </c>
      <c r="G28" s="24">
        <v>124.5</v>
      </c>
      <c r="H28" s="24">
        <v>120.01</v>
      </c>
      <c r="I28" s="24">
        <v>99.5</v>
      </c>
      <c r="J28" s="24">
        <v>149.5</v>
      </c>
      <c r="K28" s="24">
        <v>154.5</v>
      </c>
      <c r="L28" s="24">
        <v>149.5</v>
      </c>
      <c r="M28" s="24">
        <v>149.5</v>
      </c>
      <c r="N28" s="24">
        <v>152.36000000000001</v>
      </c>
      <c r="O28" s="24">
        <v>128.4</v>
      </c>
    </row>
    <row r="29" spans="1:15" x14ac:dyDescent="0.25">
      <c r="A29" s="200"/>
      <c r="B29" s="24">
        <v>132.83000000000001</v>
      </c>
      <c r="C29" s="24">
        <v>113.01</v>
      </c>
      <c r="D29" s="24">
        <v>153.11000000000001</v>
      </c>
      <c r="E29" s="24">
        <v>149.5</v>
      </c>
      <c r="F29" s="24">
        <v>149.5</v>
      </c>
      <c r="G29" s="24">
        <v>154.5</v>
      </c>
      <c r="H29" s="24">
        <v>118.4</v>
      </c>
      <c r="I29" s="24">
        <v>116.38</v>
      </c>
      <c r="J29" s="24">
        <v>126.54</v>
      </c>
      <c r="K29" s="24">
        <v>137.38</v>
      </c>
      <c r="L29" s="24">
        <v>134.66999999999999</v>
      </c>
      <c r="M29" s="24">
        <v>134.5</v>
      </c>
      <c r="N29" s="24">
        <v>123.28</v>
      </c>
      <c r="O29" s="24">
        <v>159.97999999999999</v>
      </c>
    </row>
    <row r="30" spans="1:15" x14ac:dyDescent="0.25">
      <c r="A30" s="200"/>
      <c r="B30" s="24">
        <v>121.27</v>
      </c>
      <c r="C30" s="24">
        <v>144.24</v>
      </c>
      <c r="D30" s="24">
        <v>148.63999999999999</v>
      </c>
      <c r="E30" s="24">
        <v>149.5</v>
      </c>
      <c r="F30" s="24">
        <v>149.5</v>
      </c>
      <c r="G30" s="24">
        <v>125.01</v>
      </c>
      <c r="H30" s="24">
        <v>140.52000000000001</v>
      </c>
      <c r="I30" s="24">
        <v>114.5</v>
      </c>
      <c r="J30" s="24">
        <v>121.64</v>
      </c>
      <c r="K30" s="24">
        <v>124.5</v>
      </c>
      <c r="L30" s="24">
        <v>149.5</v>
      </c>
      <c r="M30" s="24">
        <v>149.5</v>
      </c>
      <c r="N30" s="24">
        <v>156.13</v>
      </c>
      <c r="O30" s="24">
        <v>154.5</v>
      </c>
    </row>
    <row r="31" spans="1:15" x14ac:dyDescent="0.25">
      <c r="A31" s="200"/>
      <c r="B31" s="24">
        <v>127.21</v>
      </c>
      <c r="C31" s="24">
        <v>148.57</v>
      </c>
      <c r="D31" s="24">
        <v>113.77</v>
      </c>
      <c r="E31" s="24">
        <v>151.12</v>
      </c>
      <c r="F31" s="24">
        <v>119.5</v>
      </c>
      <c r="G31" s="24">
        <v>149.5</v>
      </c>
      <c r="H31" s="24">
        <v>140.77000000000001</v>
      </c>
      <c r="I31" s="24">
        <v>135.86000000000001</v>
      </c>
      <c r="J31" s="24">
        <v>126.87</v>
      </c>
      <c r="K31" s="24">
        <v>149.5</v>
      </c>
      <c r="L31" s="24">
        <v>139.5</v>
      </c>
      <c r="M31" s="24">
        <v>139.5</v>
      </c>
      <c r="N31" s="24">
        <v>127.83</v>
      </c>
      <c r="O31" s="24">
        <v>133.63</v>
      </c>
    </row>
    <row r="32" spans="1:15" x14ac:dyDescent="0.25">
      <c r="A32" s="200"/>
      <c r="B32" s="24">
        <v>129.85</v>
      </c>
      <c r="C32" s="24">
        <v>139.84</v>
      </c>
      <c r="D32" s="24">
        <v>145.27000000000001</v>
      </c>
      <c r="E32" s="24">
        <v>114.5</v>
      </c>
      <c r="F32" s="24">
        <v>119.12</v>
      </c>
      <c r="G32" s="24">
        <v>142.21</v>
      </c>
      <c r="H32" s="24">
        <v>124.5</v>
      </c>
      <c r="I32" s="24">
        <v>135.35</v>
      </c>
      <c r="J32" s="24">
        <v>156.69</v>
      </c>
      <c r="K32" s="24">
        <v>139.5</v>
      </c>
      <c r="L32" s="24">
        <v>124.5</v>
      </c>
      <c r="M32" s="24">
        <v>124.5</v>
      </c>
      <c r="N32" s="24">
        <v>149.5</v>
      </c>
      <c r="O32" s="24">
        <v>167.05</v>
      </c>
    </row>
    <row r="33" spans="1:15" x14ac:dyDescent="0.25">
      <c r="A33" s="200"/>
      <c r="B33" s="24">
        <v>112.19</v>
      </c>
      <c r="C33" s="24">
        <v>125.86</v>
      </c>
      <c r="D33" s="24">
        <v>128.30000000000001</v>
      </c>
      <c r="E33" s="24">
        <v>167.23</v>
      </c>
      <c r="F33" s="24">
        <v>147.11000000000001</v>
      </c>
      <c r="G33" s="24">
        <v>120.13</v>
      </c>
      <c r="H33" s="24">
        <v>118.18</v>
      </c>
      <c r="I33" s="24">
        <v>119.5</v>
      </c>
      <c r="J33" s="24">
        <v>162.58000000000001</v>
      </c>
      <c r="K33" s="24">
        <v>119.5</v>
      </c>
      <c r="L33" s="24">
        <v>119.5</v>
      </c>
      <c r="M33" s="24">
        <v>119.5</v>
      </c>
      <c r="N33" s="24">
        <v>162.34</v>
      </c>
      <c r="O33" s="24">
        <v>158.9</v>
      </c>
    </row>
    <row r="34" spans="1:15" x14ac:dyDescent="0.25">
      <c r="A34" s="200"/>
      <c r="B34" s="24">
        <v>146.47</v>
      </c>
      <c r="C34" s="24">
        <v>125.76</v>
      </c>
      <c r="D34" s="24">
        <v>127.9</v>
      </c>
      <c r="E34" s="24">
        <v>144.5</v>
      </c>
      <c r="F34" s="24">
        <v>116.87</v>
      </c>
      <c r="G34" s="24">
        <v>119.5</v>
      </c>
      <c r="H34" s="24">
        <v>123.3</v>
      </c>
      <c r="I34" s="24">
        <v>114.5</v>
      </c>
      <c r="J34" s="24">
        <v>157.36000000000001</v>
      </c>
      <c r="K34" s="24">
        <v>124.5</v>
      </c>
      <c r="L34" s="24">
        <v>151.35</v>
      </c>
      <c r="M34" s="24">
        <v>150.41</v>
      </c>
      <c r="N34" s="24">
        <v>155.13</v>
      </c>
      <c r="O34" s="24">
        <v>279.5</v>
      </c>
    </row>
    <row r="35" spans="1:15" x14ac:dyDescent="0.25">
      <c r="A35" s="200"/>
      <c r="B35" s="24">
        <v>254.5</v>
      </c>
      <c r="C35" s="24">
        <v>111.45</v>
      </c>
      <c r="D35" s="24">
        <v>112.93</v>
      </c>
      <c r="E35" s="24">
        <v>143.04</v>
      </c>
      <c r="F35" s="24">
        <v>114.18</v>
      </c>
      <c r="G35" s="24">
        <v>122.82</v>
      </c>
      <c r="H35" s="24">
        <v>253.01</v>
      </c>
      <c r="I35" s="24">
        <v>118.81</v>
      </c>
      <c r="J35" s="24">
        <v>167.82</v>
      </c>
      <c r="K35" s="24">
        <v>154.5</v>
      </c>
      <c r="L35" s="24">
        <v>124.5</v>
      </c>
      <c r="M35" s="24">
        <v>124.5</v>
      </c>
      <c r="N35" s="24">
        <v>162.16999999999999</v>
      </c>
      <c r="O35" s="24">
        <v>166.72</v>
      </c>
    </row>
    <row r="36" spans="1:15" x14ac:dyDescent="0.25">
      <c r="A36" s="200"/>
      <c r="B36" s="24">
        <v>121.1</v>
      </c>
      <c r="C36" s="24">
        <v>120.11</v>
      </c>
      <c r="D36" s="24">
        <v>234.14</v>
      </c>
      <c r="E36" s="24">
        <v>113.56</v>
      </c>
      <c r="F36" s="24">
        <v>136</v>
      </c>
      <c r="G36" s="24">
        <v>128.28</v>
      </c>
      <c r="H36" s="24">
        <v>117.85</v>
      </c>
      <c r="I36" s="24">
        <v>257.20999999999998</v>
      </c>
      <c r="J36" s="24">
        <v>161.22</v>
      </c>
      <c r="K36" s="24">
        <v>157.63999999999999</v>
      </c>
      <c r="L36" s="24">
        <v>156.08000000000001</v>
      </c>
      <c r="M36" s="24">
        <v>155.22999999999999</v>
      </c>
      <c r="N36" s="24">
        <v>132.69</v>
      </c>
      <c r="O36" s="24">
        <v>138.19</v>
      </c>
    </row>
    <row r="37" spans="1:15" x14ac:dyDescent="0.25">
      <c r="A37" s="200"/>
      <c r="B37" s="24">
        <v>159.5</v>
      </c>
      <c r="C37" s="24">
        <v>114.5</v>
      </c>
      <c r="D37" s="24">
        <v>162.63</v>
      </c>
      <c r="E37" s="24">
        <v>131.02000000000001</v>
      </c>
      <c r="F37" s="24">
        <v>169.5</v>
      </c>
      <c r="G37" s="24">
        <v>142.56</v>
      </c>
      <c r="H37" s="24">
        <v>116.92</v>
      </c>
      <c r="I37" s="24">
        <v>99.5</v>
      </c>
      <c r="J37" s="24">
        <v>120.44</v>
      </c>
      <c r="K37" s="24">
        <v>154.5</v>
      </c>
      <c r="L37" s="24">
        <v>161.97999999999999</v>
      </c>
      <c r="M37" s="24">
        <v>149.5</v>
      </c>
      <c r="N37" s="24">
        <v>274.5</v>
      </c>
      <c r="O37" s="24">
        <v>128.31</v>
      </c>
    </row>
    <row r="38" spans="1:15" x14ac:dyDescent="0.25">
      <c r="A38" s="200"/>
      <c r="B38" s="24">
        <v>138.46</v>
      </c>
      <c r="C38" s="24">
        <v>159.5</v>
      </c>
      <c r="D38" s="24">
        <v>114.5</v>
      </c>
      <c r="E38" s="24">
        <v>111.58</v>
      </c>
      <c r="F38" s="24">
        <v>121.17</v>
      </c>
      <c r="G38" s="24">
        <v>127.78</v>
      </c>
      <c r="H38" s="24">
        <v>269.5</v>
      </c>
      <c r="I38" s="24">
        <v>120.59</v>
      </c>
      <c r="J38" s="24">
        <v>136.63999999999999</v>
      </c>
      <c r="K38" s="24">
        <v>163.55000000000001</v>
      </c>
      <c r="L38" s="24">
        <v>154.97999999999999</v>
      </c>
      <c r="M38" s="24">
        <v>161.46</v>
      </c>
      <c r="N38" s="24">
        <v>122</v>
      </c>
      <c r="O38" s="24">
        <v>147.47999999999999</v>
      </c>
    </row>
    <row r="39" spans="1:15" x14ac:dyDescent="0.25">
      <c r="A39" s="200"/>
      <c r="B39" s="24">
        <v>144.5</v>
      </c>
      <c r="C39" s="24">
        <v>108.31</v>
      </c>
      <c r="D39" s="24">
        <v>110.76</v>
      </c>
      <c r="E39" s="24">
        <v>115.91</v>
      </c>
      <c r="F39" s="24">
        <v>136.19</v>
      </c>
      <c r="G39" s="24">
        <v>124.66</v>
      </c>
      <c r="H39" s="24">
        <v>104.5</v>
      </c>
      <c r="I39" s="24">
        <v>269.5</v>
      </c>
      <c r="J39" s="24">
        <v>169.34</v>
      </c>
      <c r="K39" s="24">
        <v>157.04</v>
      </c>
      <c r="L39" s="24">
        <v>139.5</v>
      </c>
      <c r="M39" s="24">
        <v>154.5</v>
      </c>
      <c r="N39" s="24">
        <v>143.6</v>
      </c>
      <c r="O39" s="24">
        <v>131.32</v>
      </c>
    </row>
    <row r="40" spans="1:15" x14ac:dyDescent="0.25">
      <c r="A40" s="200"/>
      <c r="B40" s="24">
        <v>134.58000000000001</v>
      </c>
      <c r="C40" s="24">
        <v>110.59</v>
      </c>
      <c r="D40" s="24">
        <v>122.16</v>
      </c>
      <c r="E40" s="24">
        <v>131.25</v>
      </c>
      <c r="F40" s="24">
        <v>118.7</v>
      </c>
      <c r="G40" s="24">
        <v>121.59</v>
      </c>
      <c r="H40" s="24">
        <v>174.5</v>
      </c>
      <c r="I40" s="24">
        <v>114.5</v>
      </c>
      <c r="J40" s="24">
        <v>111.26</v>
      </c>
      <c r="K40" s="24">
        <v>118.91</v>
      </c>
      <c r="L40" s="24">
        <v>118.77</v>
      </c>
      <c r="M40" s="24">
        <v>139.5</v>
      </c>
      <c r="N40" s="24">
        <v>124.64</v>
      </c>
      <c r="O40" s="24">
        <v>134.97999999999999</v>
      </c>
    </row>
    <row r="41" spans="1:15" x14ac:dyDescent="0.25">
      <c r="A41" s="200"/>
      <c r="B41" s="24">
        <v>154.5</v>
      </c>
      <c r="C41" s="24">
        <v>119.5</v>
      </c>
      <c r="D41" s="24">
        <v>261.25</v>
      </c>
      <c r="E41" s="24">
        <v>113.31</v>
      </c>
      <c r="F41" s="24">
        <v>114.5</v>
      </c>
      <c r="G41" s="24">
        <v>246.64</v>
      </c>
      <c r="H41" s="24">
        <v>155.66999999999999</v>
      </c>
      <c r="I41" s="24">
        <v>99.5</v>
      </c>
      <c r="J41" s="24">
        <v>147.47999999999999</v>
      </c>
      <c r="K41" s="24">
        <v>144.5</v>
      </c>
      <c r="L41" s="24">
        <v>131.54</v>
      </c>
      <c r="M41" s="24">
        <v>119.5</v>
      </c>
      <c r="N41" s="24">
        <v>129.04</v>
      </c>
      <c r="O41" s="24">
        <v>121.49</v>
      </c>
    </row>
    <row r="42" spans="1:15" x14ac:dyDescent="0.25">
      <c r="A42" s="200"/>
      <c r="B42" s="24">
        <v>124.5</v>
      </c>
      <c r="C42" s="24">
        <v>127.22</v>
      </c>
      <c r="D42" s="24">
        <v>124.5</v>
      </c>
      <c r="E42" s="24">
        <v>159.5</v>
      </c>
      <c r="F42" s="24">
        <v>234.5</v>
      </c>
      <c r="G42" s="24">
        <v>135.97999999999999</v>
      </c>
      <c r="H42" s="24">
        <v>134.5</v>
      </c>
      <c r="I42" s="24">
        <v>115.18</v>
      </c>
      <c r="J42" s="24">
        <v>128.22</v>
      </c>
      <c r="K42" s="24">
        <v>132.66999999999999</v>
      </c>
      <c r="L42" s="24">
        <v>161.09</v>
      </c>
      <c r="M42" s="24">
        <v>131.6</v>
      </c>
      <c r="N42" s="24">
        <v>115.64</v>
      </c>
      <c r="O42" s="24">
        <v>279.5</v>
      </c>
    </row>
    <row r="43" spans="1:15" x14ac:dyDescent="0.25">
      <c r="A43" s="200"/>
      <c r="B43" s="24">
        <v>109.35</v>
      </c>
      <c r="C43" s="24">
        <v>159.5</v>
      </c>
      <c r="D43" s="24">
        <v>131.03</v>
      </c>
      <c r="E43" s="24">
        <v>110.93</v>
      </c>
      <c r="F43" s="24">
        <v>129.26</v>
      </c>
      <c r="G43" s="24">
        <v>119.5</v>
      </c>
      <c r="H43" s="24">
        <v>132.83000000000001</v>
      </c>
      <c r="I43" s="24">
        <v>169.5</v>
      </c>
      <c r="J43" s="24">
        <v>127.7</v>
      </c>
      <c r="K43" s="24">
        <v>164.5</v>
      </c>
      <c r="L43" s="24">
        <v>142.99</v>
      </c>
      <c r="M43" s="24">
        <v>159.9</v>
      </c>
      <c r="N43" s="24">
        <v>274.5</v>
      </c>
      <c r="O43" s="24">
        <v>123.49</v>
      </c>
    </row>
    <row r="44" spans="1:15" x14ac:dyDescent="0.25">
      <c r="A44" s="200"/>
      <c r="B44" s="24">
        <v>123.93</v>
      </c>
      <c r="C44" s="24">
        <v>114.5</v>
      </c>
      <c r="D44" s="24">
        <v>114.5</v>
      </c>
      <c r="E44" s="24">
        <v>229.5</v>
      </c>
      <c r="F44" s="24">
        <v>115.4</v>
      </c>
      <c r="G44" s="24">
        <v>156.36000000000001</v>
      </c>
      <c r="H44" s="24">
        <v>119.5</v>
      </c>
      <c r="I44" s="24">
        <v>149.80000000000001</v>
      </c>
      <c r="J44" s="24">
        <v>112.93</v>
      </c>
      <c r="K44" s="24">
        <v>144.80000000000001</v>
      </c>
      <c r="L44" s="24">
        <v>272.92</v>
      </c>
      <c r="M44" s="24">
        <v>274.5</v>
      </c>
      <c r="N44" s="24">
        <v>118.14</v>
      </c>
      <c r="O44" s="24">
        <v>136.09</v>
      </c>
    </row>
    <row r="45" spans="1:15" x14ac:dyDescent="0.25">
      <c r="A45" s="200"/>
      <c r="B45" s="24">
        <v>124.5</v>
      </c>
      <c r="C45" s="24">
        <v>254.5</v>
      </c>
      <c r="D45" s="24">
        <v>147.69999999999999</v>
      </c>
      <c r="E45" s="24">
        <v>123.83</v>
      </c>
      <c r="F45" s="24">
        <v>129.5</v>
      </c>
      <c r="G45" s="24">
        <v>174.5</v>
      </c>
      <c r="H45" s="24">
        <v>104.5</v>
      </c>
      <c r="I45" s="24">
        <v>128.75</v>
      </c>
      <c r="J45" s="24">
        <v>271.41000000000003</v>
      </c>
      <c r="K45" s="24">
        <v>124.5</v>
      </c>
      <c r="L45" s="24">
        <v>124.5</v>
      </c>
      <c r="M45" s="24">
        <v>141.91999999999999</v>
      </c>
      <c r="N45" s="24">
        <v>119.79</v>
      </c>
      <c r="O45" s="24">
        <v>134.9</v>
      </c>
    </row>
    <row r="46" spans="1:15" x14ac:dyDescent="0.25">
      <c r="A46" s="200"/>
      <c r="B46" s="24">
        <v>119.5</v>
      </c>
      <c r="C46" s="24">
        <v>94.5</v>
      </c>
      <c r="D46" s="24">
        <v>160.47999999999999</v>
      </c>
      <c r="E46" s="24">
        <v>109.5</v>
      </c>
      <c r="F46" s="24">
        <v>165.63</v>
      </c>
      <c r="G46" s="24">
        <v>104.5</v>
      </c>
      <c r="H46" s="24">
        <v>143.79</v>
      </c>
      <c r="I46" s="24">
        <v>129.5</v>
      </c>
      <c r="J46" s="24">
        <v>91.6</v>
      </c>
      <c r="K46" s="24">
        <v>125.27</v>
      </c>
      <c r="L46" s="24">
        <v>125.41</v>
      </c>
      <c r="M46" s="24">
        <v>124.5</v>
      </c>
      <c r="N46" s="24">
        <v>130.68</v>
      </c>
      <c r="O46" s="24">
        <v>123.06</v>
      </c>
    </row>
    <row r="47" spans="1:15" x14ac:dyDescent="0.25">
      <c r="A47" s="200"/>
      <c r="B47" s="24">
        <v>100.5</v>
      </c>
      <c r="C47" s="24">
        <v>142.94</v>
      </c>
      <c r="D47" s="24">
        <v>273.72000000000003</v>
      </c>
      <c r="E47" s="24">
        <v>266.89999999999998</v>
      </c>
      <c r="F47" s="24">
        <v>274.5</v>
      </c>
      <c r="G47" s="24">
        <v>136.33000000000001</v>
      </c>
      <c r="H47" s="24">
        <v>174.44</v>
      </c>
      <c r="I47" s="24">
        <v>138.72</v>
      </c>
      <c r="J47" s="24">
        <v>111.22</v>
      </c>
      <c r="K47" s="24">
        <v>271.5</v>
      </c>
      <c r="L47" s="24">
        <v>111.9</v>
      </c>
      <c r="M47" s="24">
        <v>126.32</v>
      </c>
      <c r="N47" s="24">
        <v>128.75</v>
      </c>
      <c r="O47" s="24">
        <v>149.61000000000001</v>
      </c>
    </row>
    <row r="48" spans="1:15" x14ac:dyDescent="0.25">
      <c r="A48" s="200"/>
      <c r="B48" s="24">
        <v>106.14</v>
      </c>
      <c r="C48" s="24">
        <v>136.69999999999999</v>
      </c>
      <c r="D48" s="24">
        <v>144.5</v>
      </c>
      <c r="E48" s="24">
        <v>124.5</v>
      </c>
      <c r="F48" s="24">
        <v>150.83000000000001</v>
      </c>
      <c r="G48" s="24">
        <v>279.5</v>
      </c>
      <c r="H48" s="24">
        <v>124.85</v>
      </c>
      <c r="I48" s="24">
        <v>114.5</v>
      </c>
      <c r="J48" s="24">
        <v>119.5</v>
      </c>
      <c r="K48" s="24">
        <v>111.93</v>
      </c>
      <c r="L48" s="24">
        <v>109.5</v>
      </c>
      <c r="M48" s="24">
        <v>112.44</v>
      </c>
      <c r="N48" s="24">
        <v>117.83</v>
      </c>
      <c r="O48" s="24">
        <v>134.82</v>
      </c>
    </row>
    <row r="49" spans="1:15" x14ac:dyDescent="0.25">
      <c r="A49" s="200"/>
      <c r="B49" s="24">
        <v>122.96</v>
      </c>
      <c r="C49" s="24">
        <v>114.5</v>
      </c>
      <c r="D49" s="24">
        <v>119.5</v>
      </c>
      <c r="E49" s="24">
        <v>114.5</v>
      </c>
      <c r="F49" s="24">
        <v>138.07</v>
      </c>
      <c r="G49" s="24">
        <v>264.5</v>
      </c>
      <c r="H49" s="24">
        <v>169.5</v>
      </c>
      <c r="I49" s="24">
        <v>149.5</v>
      </c>
      <c r="J49" s="24">
        <v>117.3</v>
      </c>
      <c r="K49" s="24">
        <v>109.5</v>
      </c>
      <c r="L49" s="24">
        <v>268.31</v>
      </c>
      <c r="M49" s="24">
        <v>269.5</v>
      </c>
      <c r="N49" s="24">
        <v>146.29</v>
      </c>
      <c r="O49" s="24">
        <v>140.25</v>
      </c>
    </row>
    <row r="50" spans="1:15" x14ac:dyDescent="0.25">
      <c r="A50" s="200"/>
      <c r="B50" s="24">
        <v>104.1</v>
      </c>
      <c r="C50" s="24">
        <v>140.61000000000001</v>
      </c>
      <c r="D50" s="24">
        <v>94.5</v>
      </c>
      <c r="E50" s="24">
        <v>132.88999999999999</v>
      </c>
      <c r="F50" s="24">
        <v>258.01</v>
      </c>
      <c r="G50" s="24">
        <v>145.38</v>
      </c>
      <c r="H50" s="24">
        <v>169.13</v>
      </c>
      <c r="I50" s="24">
        <v>121.02</v>
      </c>
      <c r="J50" s="24">
        <v>94.5</v>
      </c>
      <c r="K50" s="24">
        <v>119.33</v>
      </c>
      <c r="L50" s="24">
        <v>117.29</v>
      </c>
      <c r="M50" s="24">
        <v>119.21</v>
      </c>
      <c r="N50" s="24">
        <v>130.63</v>
      </c>
      <c r="O50" s="24">
        <v>121.11</v>
      </c>
    </row>
    <row r="51" spans="1:15" x14ac:dyDescent="0.25">
      <c r="A51" s="200"/>
      <c r="B51" s="24">
        <v>125.01</v>
      </c>
      <c r="C51" s="24">
        <v>153.6</v>
      </c>
      <c r="D51" s="24">
        <v>156.35</v>
      </c>
      <c r="E51" s="24">
        <v>146.72</v>
      </c>
      <c r="F51" s="24">
        <v>99.5</v>
      </c>
      <c r="G51" s="24">
        <v>279.5</v>
      </c>
      <c r="H51" s="24">
        <v>164.5</v>
      </c>
      <c r="I51" s="24">
        <v>163.91</v>
      </c>
      <c r="J51" s="24">
        <v>262.94</v>
      </c>
      <c r="K51" s="24">
        <v>115.21</v>
      </c>
      <c r="L51" s="24">
        <v>113.99</v>
      </c>
      <c r="M51" s="24">
        <v>115.21</v>
      </c>
      <c r="N51" s="24">
        <v>135.82</v>
      </c>
      <c r="O51" s="24">
        <v>144.5</v>
      </c>
    </row>
    <row r="52" spans="1:15" x14ac:dyDescent="0.25">
      <c r="A52" s="200"/>
      <c r="B52" s="24">
        <v>105.98</v>
      </c>
      <c r="C52" s="24">
        <v>158.97999999999999</v>
      </c>
      <c r="D52" s="24">
        <v>114.5</v>
      </c>
      <c r="E52" s="24">
        <v>253.44</v>
      </c>
      <c r="F52" s="24">
        <v>120.06</v>
      </c>
      <c r="G52" s="24">
        <v>119.83</v>
      </c>
      <c r="H52" s="24">
        <v>179.5</v>
      </c>
      <c r="I52" s="24">
        <v>171.07</v>
      </c>
      <c r="J52" s="24">
        <v>119.5</v>
      </c>
      <c r="K52" s="24">
        <v>265.2</v>
      </c>
      <c r="L52" s="24">
        <v>116.94</v>
      </c>
      <c r="M52" s="24">
        <v>119.02</v>
      </c>
      <c r="N52" s="24">
        <v>71.459999999999994</v>
      </c>
      <c r="O52" s="24">
        <v>69.5</v>
      </c>
    </row>
    <row r="53" spans="1:15" x14ac:dyDescent="0.25">
      <c r="A53" s="200"/>
      <c r="B53" s="24">
        <v>149.5</v>
      </c>
      <c r="C53" s="24">
        <v>155.97</v>
      </c>
      <c r="D53" s="24">
        <v>89.5</v>
      </c>
      <c r="E53" s="24">
        <v>262.89</v>
      </c>
      <c r="F53" s="24">
        <v>149.5</v>
      </c>
      <c r="G53" s="24">
        <v>126.49</v>
      </c>
      <c r="H53" s="24">
        <v>163.89</v>
      </c>
      <c r="I53" s="24">
        <v>159.5</v>
      </c>
      <c r="J53" s="24">
        <v>133.22999999999999</v>
      </c>
      <c r="K53" s="24">
        <v>117.66</v>
      </c>
      <c r="L53" s="24">
        <v>74.5</v>
      </c>
      <c r="M53" s="24">
        <v>128.5</v>
      </c>
      <c r="N53" s="24">
        <v>116.17</v>
      </c>
      <c r="O53" s="24">
        <v>144.5</v>
      </c>
    </row>
    <row r="54" spans="1:15" x14ac:dyDescent="0.25">
      <c r="A54" s="200"/>
      <c r="B54" s="24">
        <v>154.5</v>
      </c>
      <c r="C54" s="24">
        <v>89.5</v>
      </c>
      <c r="D54" s="24">
        <v>160.07</v>
      </c>
      <c r="E54" s="24">
        <v>159.5</v>
      </c>
      <c r="F54" s="24">
        <v>269.5</v>
      </c>
      <c r="G54" s="24">
        <v>104.5</v>
      </c>
      <c r="H54" s="24">
        <v>146.1</v>
      </c>
      <c r="I54" s="24">
        <v>165.58</v>
      </c>
      <c r="J54" s="24">
        <v>133.04</v>
      </c>
      <c r="K54" s="24">
        <v>130.68</v>
      </c>
      <c r="L54" s="24">
        <v>128.84</v>
      </c>
      <c r="M54" s="24">
        <v>127.61</v>
      </c>
      <c r="N54" s="24">
        <v>74.5</v>
      </c>
      <c r="O54" s="24">
        <v>132.41999999999999</v>
      </c>
    </row>
    <row r="55" spans="1:15" x14ac:dyDescent="0.25">
      <c r="A55" s="200"/>
      <c r="B55" s="24">
        <v>136.81</v>
      </c>
      <c r="C55" s="24">
        <v>129.5</v>
      </c>
      <c r="D55" s="24">
        <v>144.5</v>
      </c>
      <c r="E55" s="24">
        <v>94.5</v>
      </c>
      <c r="F55" s="24">
        <v>166.66</v>
      </c>
      <c r="G55" s="24">
        <v>154.5</v>
      </c>
      <c r="H55" s="24">
        <v>130.82</v>
      </c>
      <c r="I55" s="24">
        <v>124.5</v>
      </c>
      <c r="J55" s="24">
        <v>113.5</v>
      </c>
      <c r="K55" s="24">
        <v>129.12</v>
      </c>
      <c r="L55" s="24">
        <v>127.65</v>
      </c>
      <c r="M55" s="24">
        <v>112.14</v>
      </c>
      <c r="N55" s="24">
        <v>139.5</v>
      </c>
      <c r="O55" s="24">
        <v>144.5</v>
      </c>
    </row>
    <row r="56" spans="1:15" x14ac:dyDescent="0.25">
      <c r="A56" s="200"/>
      <c r="B56" s="24">
        <v>143.08000000000001</v>
      </c>
      <c r="C56" s="24">
        <v>154.5</v>
      </c>
      <c r="D56" s="24">
        <v>157.13999999999999</v>
      </c>
      <c r="E56" s="24">
        <v>144.5</v>
      </c>
      <c r="F56" s="24">
        <v>114.5</v>
      </c>
      <c r="G56" s="24">
        <v>169.5</v>
      </c>
      <c r="H56" s="24">
        <v>149.5</v>
      </c>
      <c r="I56" s="24">
        <v>158.84</v>
      </c>
      <c r="J56" s="24">
        <v>114.31</v>
      </c>
      <c r="K56" s="24">
        <v>109.5</v>
      </c>
      <c r="L56" s="24">
        <v>111.71</v>
      </c>
      <c r="M56" s="24">
        <v>115.05</v>
      </c>
      <c r="N56" s="24">
        <v>140.36000000000001</v>
      </c>
      <c r="O56" s="24">
        <v>130.51</v>
      </c>
    </row>
    <row r="57" spans="1:15" x14ac:dyDescent="0.25">
      <c r="A57" s="200"/>
      <c r="B57" s="24">
        <v>109.5</v>
      </c>
      <c r="C57" s="24">
        <v>159.5</v>
      </c>
      <c r="D57" s="24">
        <v>131.81</v>
      </c>
      <c r="E57" s="24">
        <v>267.13</v>
      </c>
      <c r="F57" s="24">
        <v>162.04</v>
      </c>
      <c r="G57" s="24">
        <v>175.01</v>
      </c>
      <c r="H57" s="24">
        <v>164.5</v>
      </c>
      <c r="I57" s="24">
        <v>159.81</v>
      </c>
      <c r="J57" s="24">
        <v>113.99</v>
      </c>
      <c r="K57" s="24">
        <v>89.5</v>
      </c>
      <c r="L57" s="24">
        <v>114.34</v>
      </c>
      <c r="M57" s="24">
        <v>71.02</v>
      </c>
      <c r="N57" s="24">
        <v>127.23</v>
      </c>
      <c r="O57" s="24">
        <v>133.19999999999999</v>
      </c>
    </row>
    <row r="58" spans="1:15" x14ac:dyDescent="0.25">
      <c r="A58" s="200"/>
      <c r="B58" s="24">
        <v>121.32</v>
      </c>
      <c r="C58" s="24">
        <v>148.71</v>
      </c>
      <c r="D58" s="24">
        <v>154.5</v>
      </c>
      <c r="E58" s="24">
        <v>158.59</v>
      </c>
      <c r="F58" s="24">
        <v>270.01</v>
      </c>
      <c r="G58" s="24">
        <v>164.89</v>
      </c>
      <c r="H58" s="24">
        <v>124.67</v>
      </c>
      <c r="I58" s="24">
        <v>129.5</v>
      </c>
      <c r="J58" s="24">
        <v>117.07</v>
      </c>
      <c r="K58" s="24">
        <v>112</v>
      </c>
      <c r="L58" s="24">
        <v>111.76</v>
      </c>
      <c r="M58" s="24">
        <v>128.04</v>
      </c>
      <c r="N58" s="24">
        <v>139.5</v>
      </c>
      <c r="O58" s="24">
        <v>129.5</v>
      </c>
    </row>
    <row r="59" spans="1:15" x14ac:dyDescent="0.25">
      <c r="A59" s="200"/>
      <c r="B59" s="24">
        <v>254.5</v>
      </c>
      <c r="C59" s="24">
        <v>158.19999999999999</v>
      </c>
      <c r="D59" s="24">
        <v>154.5</v>
      </c>
      <c r="E59" s="24">
        <v>154.5</v>
      </c>
      <c r="F59" s="24">
        <v>161.97</v>
      </c>
      <c r="G59" s="24">
        <v>169.5</v>
      </c>
      <c r="H59" s="24">
        <v>129.86000000000001</v>
      </c>
      <c r="I59" s="24">
        <v>127.88</v>
      </c>
      <c r="J59" s="24">
        <v>138.5</v>
      </c>
      <c r="K59" s="24">
        <v>111.66</v>
      </c>
      <c r="L59" s="24">
        <v>84.5</v>
      </c>
      <c r="M59" s="24">
        <v>145</v>
      </c>
      <c r="N59" s="24">
        <v>125.36</v>
      </c>
      <c r="O59" s="24">
        <v>130.06</v>
      </c>
    </row>
    <row r="60" spans="1:15" x14ac:dyDescent="0.25">
      <c r="A60" s="200"/>
      <c r="B60" s="24">
        <v>89.5</v>
      </c>
      <c r="C60" s="24">
        <v>130.82</v>
      </c>
      <c r="D60" s="24">
        <v>162.9</v>
      </c>
      <c r="E60" s="24">
        <v>154.5</v>
      </c>
      <c r="F60" s="24">
        <v>98.07</v>
      </c>
      <c r="G60" s="24">
        <v>179.5</v>
      </c>
      <c r="H60" s="24">
        <v>149.5</v>
      </c>
      <c r="I60" s="24">
        <v>149.5</v>
      </c>
      <c r="J60" s="24">
        <v>117.99</v>
      </c>
      <c r="K60" s="24">
        <v>114.5</v>
      </c>
      <c r="L60" s="24">
        <v>129.19</v>
      </c>
      <c r="M60" s="24">
        <v>79.5</v>
      </c>
      <c r="N60" s="24">
        <v>128.76</v>
      </c>
      <c r="O60" s="24">
        <v>129.63</v>
      </c>
    </row>
    <row r="61" spans="1:15" x14ac:dyDescent="0.25">
      <c r="A61" s="200"/>
      <c r="B61" s="24">
        <v>106.55</v>
      </c>
      <c r="C61" s="24">
        <v>124.59</v>
      </c>
      <c r="D61" s="24">
        <v>137.99</v>
      </c>
      <c r="E61" s="24">
        <v>154.58000000000001</v>
      </c>
      <c r="F61" s="24">
        <v>169.5</v>
      </c>
      <c r="G61" s="24">
        <v>165.04</v>
      </c>
      <c r="H61" s="24">
        <v>154.5</v>
      </c>
      <c r="I61" s="24">
        <v>142.22999999999999</v>
      </c>
      <c r="J61" s="24">
        <v>144.5</v>
      </c>
      <c r="K61" s="24">
        <v>132.44999999999999</v>
      </c>
      <c r="L61" s="24">
        <v>144.74</v>
      </c>
      <c r="M61" s="24">
        <v>134.5</v>
      </c>
      <c r="N61" s="24">
        <v>124.5</v>
      </c>
      <c r="O61" s="24">
        <v>132.44999999999999</v>
      </c>
    </row>
    <row r="62" spans="1:15" x14ac:dyDescent="0.25">
      <c r="A62" s="200"/>
      <c r="B62" s="24">
        <v>109.5</v>
      </c>
      <c r="C62" s="24">
        <v>108.79</v>
      </c>
      <c r="D62" s="24">
        <v>150.37</v>
      </c>
      <c r="E62" s="24">
        <v>134.5</v>
      </c>
      <c r="F62" s="24">
        <v>159.5</v>
      </c>
      <c r="G62" s="24">
        <v>149.5</v>
      </c>
      <c r="H62" s="24">
        <v>141.1</v>
      </c>
      <c r="I62" s="24">
        <v>174.5</v>
      </c>
      <c r="J62" s="24">
        <v>152.05000000000001</v>
      </c>
      <c r="K62" s="24">
        <v>147.16999999999999</v>
      </c>
      <c r="L62" s="24">
        <v>114.5</v>
      </c>
      <c r="M62" s="24">
        <v>114.5</v>
      </c>
      <c r="N62" s="24">
        <v>125.85</v>
      </c>
      <c r="O62" s="24">
        <v>124.5</v>
      </c>
    </row>
    <row r="63" spans="1:15" x14ac:dyDescent="0.25">
      <c r="A63" s="200"/>
      <c r="B63" s="24">
        <v>109.5</v>
      </c>
      <c r="C63" s="24">
        <v>147.97999999999999</v>
      </c>
      <c r="D63" s="24">
        <v>128.32</v>
      </c>
      <c r="E63" s="24">
        <v>119.5</v>
      </c>
      <c r="F63" s="24">
        <v>279.5</v>
      </c>
      <c r="G63" s="24">
        <v>127.91</v>
      </c>
      <c r="H63" s="24">
        <v>163.41999999999999</v>
      </c>
      <c r="I63" s="24">
        <v>147.83000000000001</v>
      </c>
      <c r="J63" s="24">
        <v>144.5</v>
      </c>
      <c r="K63" s="24">
        <v>114.5</v>
      </c>
      <c r="L63" s="24">
        <v>135.38</v>
      </c>
      <c r="M63" s="24">
        <v>139.5</v>
      </c>
      <c r="N63" s="24">
        <v>124.79</v>
      </c>
      <c r="O63" s="24">
        <v>274.5</v>
      </c>
    </row>
    <row r="64" spans="1:15" x14ac:dyDescent="0.25">
      <c r="A64" s="200"/>
      <c r="B64" s="24">
        <v>148.88999999999999</v>
      </c>
      <c r="C64" s="24">
        <v>159.5</v>
      </c>
      <c r="D64" s="24">
        <v>163.06</v>
      </c>
      <c r="E64" s="24">
        <v>114.5</v>
      </c>
      <c r="F64" s="24">
        <v>157.9</v>
      </c>
      <c r="G64" s="24">
        <v>132.26</v>
      </c>
      <c r="H64" s="24">
        <v>179.5</v>
      </c>
      <c r="I64" s="24">
        <v>157.36000000000001</v>
      </c>
      <c r="J64" s="24">
        <v>145.36000000000001</v>
      </c>
      <c r="K64" s="24">
        <v>139.5</v>
      </c>
      <c r="L64" s="24">
        <v>139.5</v>
      </c>
      <c r="M64" s="24">
        <v>139.5</v>
      </c>
      <c r="N64" s="24">
        <v>127.13</v>
      </c>
      <c r="O64" s="24">
        <v>132.93</v>
      </c>
    </row>
    <row r="65" spans="1:15" x14ac:dyDescent="0.25">
      <c r="A65" s="200"/>
      <c r="B65" s="24">
        <v>152.35</v>
      </c>
      <c r="C65" s="24">
        <v>125.28</v>
      </c>
      <c r="D65" s="24">
        <v>157.31</v>
      </c>
      <c r="E65" s="24">
        <v>119.5</v>
      </c>
      <c r="F65" s="24">
        <v>119.5</v>
      </c>
      <c r="G65" s="24">
        <v>167.96</v>
      </c>
      <c r="H65" s="24">
        <v>117.48</v>
      </c>
      <c r="I65" s="24">
        <v>138.03</v>
      </c>
      <c r="J65" s="24">
        <v>133.82</v>
      </c>
      <c r="K65" s="24">
        <v>141.74</v>
      </c>
      <c r="L65" s="24">
        <v>139.5</v>
      </c>
      <c r="M65" s="24">
        <v>126.12</v>
      </c>
      <c r="N65" s="24">
        <v>119.5</v>
      </c>
      <c r="O65" s="24">
        <v>129.5</v>
      </c>
    </row>
    <row r="66" spans="1:15" x14ac:dyDescent="0.25">
      <c r="A66" s="200"/>
      <c r="B66" s="24">
        <v>153.44999999999999</v>
      </c>
      <c r="C66" s="24">
        <v>126.77</v>
      </c>
      <c r="D66" s="24">
        <v>144.5</v>
      </c>
      <c r="E66" s="24">
        <v>144.5</v>
      </c>
      <c r="F66" s="24">
        <v>124.5</v>
      </c>
      <c r="G66" s="24">
        <v>134.5</v>
      </c>
      <c r="H66" s="24">
        <v>124.5</v>
      </c>
      <c r="I66" s="24">
        <v>113.09</v>
      </c>
      <c r="J66" s="24">
        <v>144.5</v>
      </c>
      <c r="K66" s="24">
        <v>143.38</v>
      </c>
      <c r="L66" s="24">
        <v>127.07</v>
      </c>
      <c r="M66" s="24">
        <v>137.88</v>
      </c>
      <c r="N66" s="24">
        <v>269.5</v>
      </c>
      <c r="O66" s="24">
        <v>141.87</v>
      </c>
    </row>
    <row r="67" spans="1:15" x14ac:dyDescent="0.25">
      <c r="A67" s="200"/>
      <c r="B67" s="24">
        <v>114.5</v>
      </c>
      <c r="C67" s="24">
        <v>140.33000000000001</v>
      </c>
      <c r="D67" s="24">
        <v>114.5</v>
      </c>
      <c r="E67" s="24">
        <v>152.28</v>
      </c>
      <c r="F67" s="24">
        <v>126.69</v>
      </c>
      <c r="G67" s="24">
        <v>154.5</v>
      </c>
      <c r="H67" s="24">
        <v>157.63</v>
      </c>
      <c r="I67" s="24">
        <v>121.85</v>
      </c>
      <c r="J67" s="24">
        <v>132.35</v>
      </c>
      <c r="K67" s="24">
        <v>129.96</v>
      </c>
      <c r="L67" s="24">
        <v>139.5</v>
      </c>
      <c r="M67" s="24">
        <v>124.5</v>
      </c>
      <c r="N67" s="24">
        <v>127</v>
      </c>
      <c r="O67" s="24">
        <v>154.5</v>
      </c>
    </row>
    <row r="68" spans="1:15" x14ac:dyDescent="0.25">
      <c r="A68" s="200"/>
      <c r="B68" s="24">
        <v>149.5</v>
      </c>
      <c r="C68" s="24">
        <v>129.5</v>
      </c>
      <c r="D68" s="24">
        <v>153.71</v>
      </c>
      <c r="E68" s="24">
        <v>159.5</v>
      </c>
      <c r="F68" s="24">
        <v>140.24</v>
      </c>
      <c r="G68" s="24">
        <v>164.5</v>
      </c>
      <c r="H68" s="24">
        <v>119.5</v>
      </c>
      <c r="I68" s="24">
        <v>174.5</v>
      </c>
      <c r="J68" s="24">
        <v>139.5</v>
      </c>
      <c r="K68" s="24">
        <v>139.5</v>
      </c>
      <c r="L68" s="24">
        <v>124.65</v>
      </c>
      <c r="M68" s="24">
        <v>127.61</v>
      </c>
      <c r="N68" s="24">
        <v>136.59</v>
      </c>
      <c r="O68" s="24">
        <v>168.83</v>
      </c>
    </row>
    <row r="69" spans="1:15" x14ac:dyDescent="0.25">
      <c r="A69" s="200"/>
      <c r="B69" s="24">
        <v>124.5</v>
      </c>
      <c r="C69" s="24">
        <v>251.34</v>
      </c>
      <c r="D69" s="24">
        <v>130.55000000000001</v>
      </c>
      <c r="E69" s="24">
        <v>139.5</v>
      </c>
      <c r="F69" s="24">
        <v>159.5</v>
      </c>
      <c r="G69" s="24">
        <v>179.5</v>
      </c>
      <c r="H69" s="24">
        <v>149.5</v>
      </c>
      <c r="I69" s="24">
        <v>114.5</v>
      </c>
      <c r="J69" s="24">
        <v>133.62</v>
      </c>
      <c r="K69" s="24">
        <v>128.15</v>
      </c>
      <c r="L69" s="24">
        <v>129.5</v>
      </c>
      <c r="M69" s="24">
        <v>124.5</v>
      </c>
      <c r="N69" s="24">
        <v>124.5</v>
      </c>
      <c r="O69" s="24">
        <v>130.25</v>
      </c>
    </row>
    <row r="70" spans="1:15" x14ac:dyDescent="0.25">
      <c r="A70" s="200"/>
      <c r="B70" s="24">
        <v>104.5</v>
      </c>
      <c r="C70" s="24">
        <v>116.29</v>
      </c>
      <c r="D70" s="24">
        <v>109.5</v>
      </c>
      <c r="E70" s="24">
        <v>130.21</v>
      </c>
      <c r="F70" s="24">
        <v>144.5</v>
      </c>
      <c r="G70" s="24">
        <v>143.71</v>
      </c>
      <c r="H70" s="24">
        <v>145.85</v>
      </c>
      <c r="I70" s="24">
        <v>154.5</v>
      </c>
      <c r="J70" s="24">
        <v>132.83000000000001</v>
      </c>
      <c r="K70" s="24">
        <v>133</v>
      </c>
      <c r="L70" s="24">
        <v>124.5</v>
      </c>
      <c r="M70" s="24">
        <v>123.68</v>
      </c>
      <c r="N70" s="24">
        <v>149.5</v>
      </c>
      <c r="O70" s="24">
        <v>144.5</v>
      </c>
    </row>
    <row r="71" spans="1:15" x14ac:dyDescent="0.25">
      <c r="A71" s="200"/>
      <c r="B71" s="24">
        <v>249.5</v>
      </c>
      <c r="C71" s="24">
        <v>150.22</v>
      </c>
      <c r="D71" s="24">
        <v>132.28</v>
      </c>
      <c r="E71" s="24">
        <v>278.91000000000003</v>
      </c>
      <c r="F71" s="24">
        <v>149.5</v>
      </c>
      <c r="G71" s="24">
        <v>159.5</v>
      </c>
      <c r="H71" s="24">
        <v>161.06</v>
      </c>
      <c r="I71" s="24">
        <v>144.5</v>
      </c>
      <c r="J71" s="24">
        <v>133.41999999999999</v>
      </c>
      <c r="K71" s="24">
        <v>128.07</v>
      </c>
      <c r="L71" s="24">
        <v>125.63</v>
      </c>
      <c r="M71" s="24">
        <v>124.5</v>
      </c>
      <c r="N71" s="24">
        <v>164.5</v>
      </c>
      <c r="O71" s="24">
        <v>154.5</v>
      </c>
    </row>
    <row r="72" spans="1:15" x14ac:dyDescent="0.25">
      <c r="A72" s="200"/>
      <c r="B72" s="24">
        <v>139.5</v>
      </c>
      <c r="C72" s="24">
        <v>126.13</v>
      </c>
      <c r="D72" s="24">
        <v>141.94999999999999</v>
      </c>
      <c r="E72" s="24">
        <v>149.5</v>
      </c>
      <c r="F72" s="24">
        <v>154.5</v>
      </c>
      <c r="G72" s="24">
        <v>122.69</v>
      </c>
      <c r="H72" s="24">
        <v>134.71</v>
      </c>
      <c r="I72" s="24">
        <v>141.24</v>
      </c>
      <c r="J72" s="24">
        <v>134.5</v>
      </c>
      <c r="K72" s="24">
        <v>127.77</v>
      </c>
      <c r="L72" s="24">
        <v>124.5</v>
      </c>
      <c r="M72" s="24">
        <v>124.76</v>
      </c>
      <c r="N72" s="24">
        <v>125.36</v>
      </c>
      <c r="O72" s="24">
        <v>149.5</v>
      </c>
    </row>
    <row r="73" spans="1:15" x14ac:dyDescent="0.25">
      <c r="A73" s="200"/>
      <c r="B73" s="24">
        <v>119.54</v>
      </c>
      <c r="C73" s="24">
        <v>111.37</v>
      </c>
      <c r="D73" s="24">
        <v>130.66999999999999</v>
      </c>
      <c r="E73" s="24">
        <v>154.5</v>
      </c>
      <c r="F73" s="24">
        <v>135.87</v>
      </c>
      <c r="G73" s="24">
        <v>147.09</v>
      </c>
      <c r="H73" s="24">
        <v>154.5</v>
      </c>
      <c r="I73" s="24">
        <v>142.13999999999999</v>
      </c>
      <c r="J73" s="24">
        <v>127.48</v>
      </c>
      <c r="K73" s="24">
        <v>128.32</v>
      </c>
      <c r="L73" s="24">
        <v>126.17</v>
      </c>
      <c r="M73" s="24">
        <v>119.5</v>
      </c>
      <c r="N73" s="24">
        <v>142.66</v>
      </c>
      <c r="O73" s="24">
        <v>246.48</v>
      </c>
    </row>
    <row r="74" spans="1:15" x14ac:dyDescent="0.25">
      <c r="A74" s="200"/>
      <c r="B74" s="24">
        <v>154.5</v>
      </c>
      <c r="C74" s="24">
        <v>134.5</v>
      </c>
      <c r="D74" s="24">
        <v>151.93</v>
      </c>
      <c r="E74" s="24">
        <v>144.5</v>
      </c>
      <c r="F74" s="24">
        <v>169.5</v>
      </c>
      <c r="G74" s="24">
        <v>129.5</v>
      </c>
      <c r="H74" s="24">
        <v>144.26</v>
      </c>
      <c r="I74" s="24">
        <v>119.5</v>
      </c>
      <c r="J74" s="24">
        <v>127.26</v>
      </c>
      <c r="K74" s="24">
        <v>129.5</v>
      </c>
      <c r="L74" s="24">
        <v>119.5</v>
      </c>
      <c r="M74" s="24">
        <v>125.72</v>
      </c>
      <c r="N74" s="24">
        <v>149.5</v>
      </c>
      <c r="O74" s="24">
        <v>162.97</v>
      </c>
    </row>
    <row r="75" spans="1:15" x14ac:dyDescent="0.25">
      <c r="A75" s="200"/>
      <c r="B75" s="24">
        <v>154.5</v>
      </c>
      <c r="C75" s="24">
        <v>114.5</v>
      </c>
      <c r="D75" s="24">
        <v>119.45</v>
      </c>
      <c r="E75" s="24">
        <v>159.5</v>
      </c>
      <c r="F75" s="24">
        <v>186.54</v>
      </c>
      <c r="G75" s="24">
        <v>124.5</v>
      </c>
      <c r="H75" s="24">
        <v>124.5</v>
      </c>
      <c r="I75" s="24">
        <v>131.75</v>
      </c>
      <c r="J75" s="24">
        <v>257.5</v>
      </c>
      <c r="K75" s="24">
        <v>122.43</v>
      </c>
      <c r="L75" s="24">
        <v>125.57</v>
      </c>
      <c r="M75" s="24">
        <v>265.97000000000003</v>
      </c>
      <c r="N75" s="24">
        <v>242.37</v>
      </c>
      <c r="O75" s="24">
        <v>178.81</v>
      </c>
    </row>
    <row r="76" spans="1:15" x14ac:dyDescent="0.25">
      <c r="A76" s="200"/>
      <c r="B76" s="24">
        <v>119.5</v>
      </c>
      <c r="C76" s="24">
        <v>124.5</v>
      </c>
      <c r="D76" s="24">
        <v>127.44</v>
      </c>
      <c r="E76" s="24">
        <v>150.09</v>
      </c>
      <c r="F76" s="24">
        <v>116.38</v>
      </c>
      <c r="G76" s="24">
        <v>149.5</v>
      </c>
      <c r="H76" s="24">
        <v>146.46</v>
      </c>
      <c r="I76" s="24">
        <v>156.72999999999999</v>
      </c>
      <c r="J76" s="24">
        <v>134.5</v>
      </c>
      <c r="K76" s="24">
        <v>125.72</v>
      </c>
      <c r="L76" s="24">
        <v>263.25</v>
      </c>
      <c r="M76" s="24">
        <v>124.1</v>
      </c>
      <c r="N76" s="24">
        <v>279.5</v>
      </c>
      <c r="O76" s="24">
        <v>134.5</v>
      </c>
    </row>
    <row r="77" spans="1:15" x14ac:dyDescent="0.25">
      <c r="A77" s="200"/>
      <c r="B77" s="24">
        <v>127.55</v>
      </c>
      <c r="C77" s="24">
        <v>147.52000000000001</v>
      </c>
      <c r="D77" s="24">
        <v>115.75</v>
      </c>
      <c r="E77" s="24">
        <v>174.5</v>
      </c>
      <c r="F77" s="24">
        <v>279.5</v>
      </c>
      <c r="G77" s="24">
        <v>147.56</v>
      </c>
      <c r="H77" s="24">
        <v>125.53</v>
      </c>
      <c r="I77" s="24">
        <v>122</v>
      </c>
      <c r="J77" s="24">
        <v>126.21</v>
      </c>
      <c r="K77" s="24">
        <v>259.5</v>
      </c>
      <c r="L77" s="24">
        <v>132.97999999999999</v>
      </c>
      <c r="M77" s="24">
        <v>139.5</v>
      </c>
      <c r="N77" s="24">
        <v>146.86000000000001</v>
      </c>
      <c r="O77" s="24">
        <v>144.5</v>
      </c>
    </row>
    <row r="78" spans="1:15" x14ac:dyDescent="0.25">
      <c r="A78" s="200"/>
      <c r="B78" s="24">
        <v>126.04</v>
      </c>
      <c r="C78" s="24">
        <v>114.5</v>
      </c>
      <c r="D78" s="24">
        <v>113.94</v>
      </c>
      <c r="E78" s="24">
        <v>133.12</v>
      </c>
      <c r="F78" s="24">
        <v>139.58000000000001</v>
      </c>
      <c r="G78" s="24">
        <v>162.80000000000001</v>
      </c>
      <c r="H78" s="24">
        <v>147.83000000000001</v>
      </c>
      <c r="I78" s="24">
        <v>149.5</v>
      </c>
      <c r="J78" s="24">
        <v>154.5</v>
      </c>
      <c r="K78" s="24">
        <v>104.5</v>
      </c>
      <c r="L78" s="24">
        <v>149.5</v>
      </c>
      <c r="M78" s="24">
        <v>149.5</v>
      </c>
      <c r="N78" s="24">
        <v>158.24</v>
      </c>
      <c r="O78" s="24">
        <v>136.88</v>
      </c>
    </row>
    <row r="79" spans="1:15" x14ac:dyDescent="0.25">
      <c r="A79" s="200"/>
      <c r="B79" s="24">
        <v>100.33</v>
      </c>
      <c r="C79" s="24">
        <v>122.56</v>
      </c>
      <c r="D79" s="24">
        <v>163.19999999999999</v>
      </c>
      <c r="E79" s="24">
        <v>110.8</v>
      </c>
      <c r="F79" s="24">
        <v>119.5</v>
      </c>
      <c r="G79" s="24">
        <v>154.5</v>
      </c>
      <c r="H79" s="24">
        <v>142.56</v>
      </c>
      <c r="I79" s="24">
        <v>139.5</v>
      </c>
      <c r="J79" s="24">
        <v>139.5</v>
      </c>
      <c r="K79" s="24">
        <v>133.66999999999999</v>
      </c>
      <c r="L79" s="24">
        <v>124.5</v>
      </c>
      <c r="M79" s="24">
        <v>239.5</v>
      </c>
      <c r="N79" s="24">
        <v>175.65</v>
      </c>
      <c r="O79" s="24">
        <v>279.5</v>
      </c>
    </row>
    <row r="80" spans="1:15" x14ac:dyDescent="0.25">
      <c r="A80" s="200"/>
      <c r="B80" s="24">
        <v>154.5</v>
      </c>
      <c r="C80" s="24">
        <v>124.5</v>
      </c>
      <c r="D80" s="24">
        <v>129.5</v>
      </c>
      <c r="E80" s="24">
        <v>134.96</v>
      </c>
      <c r="F80" s="24">
        <v>116.58</v>
      </c>
      <c r="G80" s="24">
        <v>135.22</v>
      </c>
      <c r="H80" s="24">
        <v>159.5</v>
      </c>
      <c r="I80" s="24">
        <v>139.82</v>
      </c>
      <c r="J80" s="24">
        <v>114.04</v>
      </c>
      <c r="K80" s="24">
        <v>136.16999999999999</v>
      </c>
      <c r="L80" s="24">
        <v>123.74</v>
      </c>
      <c r="M80" s="24">
        <v>157.72</v>
      </c>
      <c r="N80" s="24">
        <v>131.94</v>
      </c>
      <c r="O80" s="24">
        <v>136.72</v>
      </c>
    </row>
    <row r="81" spans="1:15" x14ac:dyDescent="0.25">
      <c r="A81" s="200"/>
      <c r="B81" s="24">
        <v>146.58000000000001</v>
      </c>
      <c r="C81" s="24">
        <v>161.12</v>
      </c>
      <c r="D81" s="24">
        <v>124.5</v>
      </c>
      <c r="E81" s="24">
        <v>114.5</v>
      </c>
      <c r="F81" s="24">
        <v>142.69</v>
      </c>
      <c r="G81" s="24">
        <v>145.27000000000001</v>
      </c>
      <c r="H81" s="24">
        <v>174.66</v>
      </c>
      <c r="I81" s="24">
        <v>143.9</v>
      </c>
      <c r="J81" s="24">
        <v>154.5</v>
      </c>
      <c r="K81" s="24">
        <v>111.89</v>
      </c>
      <c r="L81" s="24">
        <v>139.5</v>
      </c>
      <c r="M81" s="24">
        <v>174.09</v>
      </c>
      <c r="N81" s="24">
        <v>139.5</v>
      </c>
      <c r="O81" s="24">
        <v>157.81</v>
      </c>
    </row>
    <row r="82" spans="1:15" x14ac:dyDescent="0.25">
      <c r="A82" s="200"/>
      <c r="B82" s="24">
        <v>126.03</v>
      </c>
      <c r="C82" s="24">
        <v>125.09</v>
      </c>
      <c r="D82" s="24">
        <v>164.5</v>
      </c>
      <c r="E82" s="24">
        <v>109.5</v>
      </c>
      <c r="F82" s="24">
        <v>140.02000000000001</v>
      </c>
      <c r="G82" s="24">
        <v>129.5</v>
      </c>
      <c r="H82" s="24">
        <v>144.5</v>
      </c>
      <c r="I82" s="24">
        <v>171.55</v>
      </c>
      <c r="J82" s="24">
        <v>235.06</v>
      </c>
      <c r="K82" s="24">
        <v>124.5</v>
      </c>
      <c r="L82" s="24">
        <v>149.5</v>
      </c>
      <c r="M82" s="24">
        <v>144.5</v>
      </c>
      <c r="N82" s="24">
        <v>130.97999999999999</v>
      </c>
      <c r="O82" s="24">
        <v>167.88</v>
      </c>
    </row>
    <row r="83" spans="1:15" x14ac:dyDescent="0.25">
      <c r="A83" s="200"/>
      <c r="B83" s="24">
        <v>254.5</v>
      </c>
      <c r="C83" s="24">
        <v>157.47</v>
      </c>
      <c r="D83" s="24">
        <v>130.62</v>
      </c>
      <c r="E83" s="24">
        <v>279.5</v>
      </c>
      <c r="F83" s="24">
        <v>156.28</v>
      </c>
      <c r="G83" s="24">
        <v>175</v>
      </c>
      <c r="H83" s="24">
        <v>130.33000000000001</v>
      </c>
      <c r="I83" s="24">
        <v>127.15</v>
      </c>
      <c r="J83" s="24">
        <v>271.45999999999998</v>
      </c>
      <c r="K83" s="24">
        <v>124.31</v>
      </c>
      <c r="L83" s="24">
        <v>239.5</v>
      </c>
      <c r="M83" s="24">
        <v>152</v>
      </c>
      <c r="N83" s="24">
        <v>154.06</v>
      </c>
      <c r="O83" s="24">
        <v>149.5</v>
      </c>
    </row>
    <row r="84" spans="1:15" x14ac:dyDescent="0.25">
      <c r="A84" s="200"/>
      <c r="B84" s="24">
        <v>104.5</v>
      </c>
      <c r="C84" s="24">
        <v>138.58000000000001</v>
      </c>
      <c r="D84" s="24">
        <v>145.46</v>
      </c>
      <c r="E84" s="24">
        <v>142.5</v>
      </c>
      <c r="F84" s="24">
        <v>127</v>
      </c>
      <c r="G84" s="24">
        <v>128.13999999999999</v>
      </c>
      <c r="H84" s="24">
        <v>187.21</v>
      </c>
      <c r="I84" s="24">
        <v>144.5</v>
      </c>
      <c r="J84" s="24">
        <v>125.66</v>
      </c>
      <c r="K84" s="24">
        <v>238.47</v>
      </c>
      <c r="L84" s="24">
        <v>274.5</v>
      </c>
      <c r="M84" s="24">
        <v>130.19999999999999</v>
      </c>
      <c r="N84" s="24">
        <v>131.43</v>
      </c>
      <c r="O84" s="24">
        <v>158.61000000000001</v>
      </c>
    </row>
    <row r="85" spans="1:15" x14ac:dyDescent="0.25">
      <c r="A85" s="200"/>
      <c r="B85" s="24">
        <v>112.36</v>
      </c>
      <c r="C85" s="24">
        <v>164.9</v>
      </c>
      <c r="D85" s="24">
        <v>119.5</v>
      </c>
      <c r="E85" s="24">
        <v>132.96</v>
      </c>
      <c r="F85" s="24">
        <v>149.5</v>
      </c>
      <c r="G85" s="24">
        <v>149.5</v>
      </c>
      <c r="H85" s="24">
        <v>159.5</v>
      </c>
      <c r="I85" s="24">
        <v>139.5</v>
      </c>
      <c r="J85" s="24">
        <v>181.56</v>
      </c>
      <c r="K85" s="24">
        <v>139.5</v>
      </c>
      <c r="L85" s="24">
        <v>175.9</v>
      </c>
      <c r="M85" s="24">
        <v>154.5</v>
      </c>
      <c r="N85" s="24">
        <v>154.5</v>
      </c>
      <c r="O85" s="24">
        <v>154.5</v>
      </c>
    </row>
    <row r="86" spans="1:15" x14ac:dyDescent="0.25">
      <c r="A86" s="200"/>
      <c r="B86" s="24">
        <v>118.75</v>
      </c>
      <c r="C86" s="24">
        <v>134.5</v>
      </c>
      <c r="D86" s="24">
        <v>169.5</v>
      </c>
      <c r="E86" s="24">
        <v>121.46</v>
      </c>
      <c r="F86" s="24">
        <v>137.62</v>
      </c>
      <c r="G86" s="24">
        <v>144.5</v>
      </c>
      <c r="H86" s="24">
        <v>229.5</v>
      </c>
      <c r="I86" s="24">
        <v>154.5</v>
      </c>
      <c r="J86" s="24">
        <v>142.21</v>
      </c>
      <c r="K86" s="24">
        <v>274.5</v>
      </c>
      <c r="L86" s="24">
        <v>158.32</v>
      </c>
      <c r="M86" s="24">
        <v>139.5</v>
      </c>
      <c r="N86" s="24">
        <v>147.59</v>
      </c>
      <c r="O86" s="24">
        <v>159.5</v>
      </c>
    </row>
    <row r="87" spans="1:15" x14ac:dyDescent="0.25">
      <c r="A87" s="200"/>
      <c r="B87" s="24">
        <v>145.37</v>
      </c>
      <c r="C87" s="24">
        <v>113.56</v>
      </c>
      <c r="D87" s="24">
        <v>142.68</v>
      </c>
      <c r="E87" s="24">
        <v>149.72</v>
      </c>
      <c r="F87" s="24">
        <v>169.5</v>
      </c>
      <c r="G87" s="24">
        <v>159.5</v>
      </c>
      <c r="H87" s="24">
        <v>167.97</v>
      </c>
      <c r="I87" s="24">
        <v>129.5</v>
      </c>
      <c r="J87" s="24">
        <v>163.34</v>
      </c>
      <c r="K87" s="24">
        <v>177.35</v>
      </c>
      <c r="L87" s="24">
        <v>145.63</v>
      </c>
      <c r="M87" s="24">
        <v>129.5</v>
      </c>
      <c r="N87" s="24">
        <v>164.23</v>
      </c>
      <c r="O87" s="24">
        <v>144.68</v>
      </c>
    </row>
    <row r="88" spans="1:15" x14ac:dyDescent="0.25">
      <c r="A88" s="200"/>
      <c r="B88" s="24">
        <v>124.5</v>
      </c>
      <c r="C88" s="24">
        <v>244.5</v>
      </c>
      <c r="D88" s="24">
        <v>116.94</v>
      </c>
      <c r="E88" s="24">
        <v>129.5</v>
      </c>
      <c r="F88" s="24">
        <v>135.35</v>
      </c>
      <c r="G88" s="24">
        <v>148.49</v>
      </c>
      <c r="H88" s="24">
        <v>120.86</v>
      </c>
      <c r="I88" s="24">
        <v>117</v>
      </c>
      <c r="J88" s="24">
        <v>134.91999999999999</v>
      </c>
      <c r="K88" s="24">
        <v>160.02000000000001</v>
      </c>
      <c r="L88" s="24">
        <v>131.4</v>
      </c>
      <c r="M88" s="24">
        <v>154.5</v>
      </c>
      <c r="N88" s="24">
        <v>140.9</v>
      </c>
      <c r="O88" s="24">
        <v>162</v>
      </c>
    </row>
    <row r="89" spans="1:15" x14ac:dyDescent="0.25">
      <c r="A89" s="200"/>
      <c r="B89" s="24">
        <v>134.5</v>
      </c>
      <c r="C89" s="24">
        <v>124.5</v>
      </c>
      <c r="D89" s="24">
        <v>125.75</v>
      </c>
      <c r="E89" s="24">
        <v>130.94999999999999</v>
      </c>
      <c r="F89" s="24">
        <v>121.22</v>
      </c>
      <c r="G89" s="24">
        <v>144.5</v>
      </c>
      <c r="H89" s="24">
        <v>144.5</v>
      </c>
      <c r="I89" s="24">
        <v>234.5</v>
      </c>
      <c r="J89" s="24">
        <v>144.5</v>
      </c>
      <c r="K89" s="24">
        <v>132.27000000000001</v>
      </c>
      <c r="L89" s="24">
        <v>139.5</v>
      </c>
      <c r="M89" s="24">
        <v>130.72</v>
      </c>
      <c r="N89" s="24">
        <v>154.76</v>
      </c>
      <c r="O89" s="24">
        <v>159.19999999999999</v>
      </c>
    </row>
    <row r="90" spans="1:15" x14ac:dyDescent="0.25">
      <c r="A90" s="200"/>
      <c r="B90" s="24">
        <v>159.5</v>
      </c>
      <c r="C90" s="24">
        <v>119.5</v>
      </c>
      <c r="D90" s="24">
        <v>204.5</v>
      </c>
      <c r="E90" s="24">
        <v>117.58</v>
      </c>
      <c r="F90" s="24">
        <v>123.64</v>
      </c>
      <c r="G90" s="24">
        <v>134.5</v>
      </c>
      <c r="H90" s="24">
        <v>129.58000000000001</v>
      </c>
      <c r="I90" s="24">
        <v>154.88999999999999</v>
      </c>
      <c r="J90" s="24">
        <v>169.5</v>
      </c>
      <c r="K90" s="24">
        <v>149.5</v>
      </c>
      <c r="L90" s="24">
        <v>130.29</v>
      </c>
      <c r="M90" s="24">
        <v>145.13</v>
      </c>
      <c r="N90" s="24">
        <v>154.5</v>
      </c>
      <c r="O90" s="24">
        <v>174.5</v>
      </c>
    </row>
    <row r="91" spans="1:15" x14ac:dyDescent="0.25">
      <c r="A91" s="200"/>
      <c r="B91" s="24">
        <v>109.5</v>
      </c>
      <c r="C91" s="24">
        <v>129.5</v>
      </c>
      <c r="D91" s="24">
        <v>152.77000000000001</v>
      </c>
      <c r="E91" s="24">
        <v>133.88</v>
      </c>
      <c r="F91" s="24">
        <v>139.5</v>
      </c>
      <c r="G91" s="24">
        <v>186.51</v>
      </c>
      <c r="H91" s="24">
        <v>259.5</v>
      </c>
      <c r="I91" s="24">
        <v>265.63</v>
      </c>
      <c r="J91" s="24">
        <v>158.05000000000001</v>
      </c>
      <c r="K91" s="24">
        <v>139.88</v>
      </c>
      <c r="L91" s="24">
        <v>154.11000000000001</v>
      </c>
      <c r="M91" s="24">
        <v>163.16999999999999</v>
      </c>
      <c r="N91" s="24">
        <v>149.5</v>
      </c>
      <c r="O91" s="24">
        <v>149.5</v>
      </c>
    </row>
    <row r="92" spans="1:15" x14ac:dyDescent="0.25">
      <c r="A92" s="200"/>
      <c r="B92" s="24">
        <v>124.5</v>
      </c>
      <c r="C92" s="24">
        <v>119.5</v>
      </c>
      <c r="D92" s="24">
        <v>119.5</v>
      </c>
      <c r="E92" s="24">
        <v>133.03</v>
      </c>
      <c r="F92" s="24">
        <v>140.86000000000001</v>
      </c>
      <c r="G92" s="24">
        <v>158.96</v>
      </c>
      <c r="H92" s="24">
        <v>154.97999999999999</v>
      </c>
      <c r="I92" s="24">
        <v>182.95</v>
      </c>
      <c r="J92" s="24">
        <v>136.71</v>
      </c>
      <c r="K92" s="24">
        <v>155.16999999999999</v>
      </c>
      <c r="L92" s="24">
        <v>164.5</v>
      </c>
      <c r="M92" s="24">
        <v>154.5</v>
      </c>
      <c r="N92" s="24">
        <v>158</v>
      </c>
      <c r="O92" s="24">
        <v>172.83</v>
      </c>
    </row>
    <row r="93" spans="1:15" x14ac:dyDescent="0.25">
      <c r="A93" s="200"/>
      <c r="B93" s="24">
        <v>149.5</v>
      </c>
      <c r="C93" s="24">
        <v>113.47</v>
      </c>
      <c r="D93" s="24">
        <v>122.43</v>
      </c>
      <c r="E93" s="24">
        <v>114.3</v>
      </c>
      <c r="F93" s="24">
        <v>125.33</v>
      </c>
      <c r="G93" s="24">
        <v>134.5</v>
      </c>
      <c r="H93" s="24">
        <v>162.82</v>
      </c>
      <c r="I93" s="24">
        <v>164.68</v>
      </c>
      <c r="J93" s="24">
        <v>175.79</v>
      </c>
      <c r="K93" s="24">
        <v>133.13</v>
      </c>
      <c r="L93" s="24">
        <v>154.5</v>
      </c>
      <c r="M93" s="24">
        <v>139.19</v>
      </c>
      <c r="N93" s="24">
        <v>169.5</v>
      </c>
      <c r="O93" s="24">
        <v>149.5</v>
      </c>
    </row>
    <row r="94" spans="1:15" x14ac:dyDescent="0.25">
      <c r="A94" s="200"/>
      <c r="B94" s="24">
        <v>134.5</v>
      </c>
      <c r="C94" s="24">
        <v>147.68</v>
      </c>
      <c r="D94" s="24">
        <v>140.13</v>
      </c>
      <c r="E94" s="24">
        <v>144.5</v>
      </c>
      <c r="F94" s="24">
        <v>176.35</v>
      </c>
      <c r="G94" s="24">
        <v>167.64</v>
      </c>
      <c r="H94" s="24">
        <v>174.9</v>
      </c>
      <c r="I94" s="24">
        <v>125.96</v>
      </c>
      <c r="J94" s="24">
        <v>133.74</v>
      </c>
      <c r="K94" s="24">
        <v>166.92</v>
      </c>
      <c r="L94" s="24">
        <v>130.72</v>
      </c>
      <c r="M94" s="24">
        <v>157.18</v>
      </c>
      <c r="N94" s="24">
        <v>144.5</v>
      </c>
      <c r="O94" s="24">
        <v>159.5</v>
      </c>
    </row>
    <row r="95" spans="1:15" x14ac:dyDescent="0.25">
      <c r="A95" s="200"/>
      <c r="B95" s="24">
        <v>124.5</v>
      </c>
      <c r="C95" s="24">
        <v>134.5</v>
      </c>
      <c r="D95" s="24">
        <v>229.5</v>
      </c>
      <c r="E95" s="24">
        <v>159.5</v>
      </c>
      <c r="F95" s="24">
        <v>149.5</v>
      </c>
      <c r="G95" s="24">
        <v>220.52</v>
      </c>
      <c r="H95" s="24">
        <v>183.11</v>
      </c>
      <c r="I95" s="24">
        <v>154.5</v>
      </c>
      <c r="J95" s="24">
        <v>157.83000000000001</v>
      </c>
      <c r="K95" s="24">
        <v>132.91999999999999</v>
      </c>
      <c r="L95" s="24">
        <v>146.47</v>
      </c>
      <c r="M95" s="24">
        <v>169.5</v>
      </c>
      <c r="N95" s="24">
        <v>145.19</v>
      </c>
      <c r="O95" s="24">
        <v>161.44</v>
      </c>
    </row>
    <row r="96" spans="1:15" x14ac:dyDescent="0.25">
      <c r="A96" s="200"/>
      <c r="B96" s="24">
        <v>119.5</v>
      </c>
      <c r="C96" s="24">
        <v>159.5</v>
      </c>
      <c r="D96" s="24">
        <v>146.35</v>
      </c>
      <c r="E96" s="24">
        <v>144.5</v>
      </c>
      <c r="F96" s="24">
        <v>136.94</v>
      </c>
      <c r="G96" s="24">
        <v>155.80000000000001</v>
      </c>
      <c r="H96" s="24">
        <v>147.41999999999999</v>
      </c>
      <c r="I96" s="24">
        <v>141.43</v>
      </c>
      <c r="J96" s="24">
        <v>160.94999999999999</v>
      </c>
      <c r="K96" s="24">
        <v>154.5</v>
      </c>
      <c r="L96" s="24">
        <v>155.47</v>
      </c>
      <c r="M96" s="24">
        <v>154.5</v>
      </c>
      <c r="N96" s="24">
        <v>169.42</v>
      </c>
      <c r="O96" s="24">
        <v>155.52000000000001</v>
      </c>
    </row>
    <row r="97" spans="1:15" x14ac:dyDescent="0.25">
      <c r="A97" s="200"/>
      <c r="B97" s="24">
        <v>122.91</v>
      </c>
      <c r="C97" s="24">
        <v>164.5</v>
      </c>
      <c r="D97" s="24">
        <v>132.74</v>
      </c>
      <c r="E97" s="24">
        <v>119.5</v>
      </c>
      <c r="F97" s="24">
        <v>172.98</v>
      </c>
      <c r="G97" s="24">
        <v>125.66</v>
      </c>
      <c r="H97" s="24">
        <v>154.5</v>
      </c>
      <c r="I97" s="24">
        <v>159.41</v>
      </c>
      <c r="J97" s="24">
        <v>149.5</v>
      </c>
      <c r="K97" s="24">
        <v>149.5</v>
      </c>
      <c r="L97" s="24">
        <v>169.5</v>
      </c>
      <c r="M97" s="24">
        <v>148.37</v>
      </c>
      <c r="N97" s="24">
        <v>154.5</v>
      </c>
      <c r="O97" s="24">
        <v>156.16999999999999</v>
      </c>
    </row>
    <row r="98" spans="1:15" x14ac:dyDescent="0.25">
      <c r="A98" s="200"/>
      <c r="B98" s="24">
        <v>120.79</v>
      </c>
      <c r="C98" s="24">
        <v>138.31</v>
      </c>
      <c r="D98" s="24">
        <v>114.5</v>
      </c>
      <c r="E98" s="24">
        <v>167.63</v>
      </c>
      <c r="F98" s="24">
        <v>124.1</v>
      </c>
      <c r="G98" s="24">
        <v>132.02000000000001</v>
      </c>
      <c r="H98" s="24">
        <v>164.5</v>
      </c>
      <c r="I98" s="24">
        <v>171.8</v>
      </c>
      <c r="J98" s="24">
        <v>164.5</v>
      </c>
      <c r="K98" s="24">
        <v>174.3</v>
      </c>
      <c r="L98" s="24">
        <v>139.91999999999999</v>
      </c>
      <c r="M98" s="24">
        <v>144.5</v>
      </c>
      <c r="N98" s="24">
        <v>157.06</v>
      </c>
      <c r="O98" s="24">
        <v>154.88</v>
      </c>
    </row>
    <row r="99" spans="1:15" x14ac:dyDescent="0.25">
      <c r="A99" s="200"/>
      <c r="B99" s="24">
        <v>106.38</v>
      </c>
      <c r="C99" s="24">
        <v>134.5</v>
      </c>
      <c r="D99" s="24">
        <v>159.5</v>
      </c>
      <c r="E99" s="24">
        <v>129.5</v>
      </c>
      <c r="F99" s="24">
        <v>149.5</v>
      </c>
      <c r="G99" s="24">
        <v>161.97999999999999</v>
      </c>
      <c r="H99" s="24">
        <v>159.5</v>
      </c>
      <c r="I99" s="24">
        <v>138.84</v>
      </c>
      <c r="J99" s="24">
        <v>159.5</v>
      </c>
      <c r="K99" s="24">
        <v>158.62</v>
      </c>
      <c r="L99" s="24">
        <v>159.5</v>
      </c>
      <c r="M99" s="24">
        <v>168.04</v>
      </c>
      <c r="N99" s="24">
        <v>154.5</v>
      </c>
      <c r="O99" s="24">
        <v>154.5</v>
      </c>
    </row>
    <row r="100" spans="1:15" x14ac:dyDescent="0.25">
      <c r="A100" s="200"/>
      <c r="B100" s="24">
        <v>109.5</v>
      </c>
      <c r="C100" s="24">
        <v>137.05000000000001</v>
      </c>
      <c r="D100" s="24">
        <v>145.4</v>
      </c>
      <c r="E100" s="24">
        <v>151.18</v>
      </c>
      <c r="F100" s="24">
        <v>167.7</v>
      </c>
      <c r="G100" s="24">
        <v>174.88</v>
      </c>
      <c r="H100" s="24">
        <v>143.5</v>
      </c>
      <c r="I100" s="24">
        <v>144.5</v>
      </c>
      <c r="J100" s="24">
        <v>142.16</v>
      </c>
      <c r="K100" s="24">
        <v>141.13</v>
      </c>
      <c r="L100" s="24">
        <v>149.5</v>
      </c>
      <c r="M100" s="24">
        <v>144.5</v>
      </c>
      <c r="N100" s="24">
        <v>148.86000000000001</v>
      </c>
      <c r="O100" s="24">
        <v>169.5</v>
      </c>
    </row>
    <row r="101" spans="1:15" x14ac:dyDescent="0.25">
      <c r="A101" s="200"/>
      <c r="B101" s="24">
        <v>154.5</v>
      </c>
      <c r="C101" s="24">
        <v>147.63999999999999</v>
      </c>
      <c r="D101" s="24">
        <v>164.5</v>
      </c>
      <c r="E101" s="24">
        <v>117.62</v>
      </c>
      <c r="F101" s="24">
        <v>129.5</v>
      </c>
      <c r="G101" s="24">
        <v>181.4</v>
      </c>
      <c r="H101" s="24">
        <v>144.5</v>
      </c>
      <c r="I101" s="24">
        <v>163.86</v>
      </c>
      <c r="J101" s="24">
        <v>173.94</v>
      </c>
      <c r="K101" s="24">
        <v>159.5</v>
      </c>
      <c r="L101" s="24">
        <v>154.5</v>
      </c>
      <c r="M101" s="24">
        <v>154.5</v>
      </c>
      <c r="N101" s="24">
        <v>154.5</v>
      </c>
      <c r="O101" s="24">
        <v>181.74</v>
      </c>
    </row>
    <row r="102" spans="1:15" x14ac:dyDescent="0.25">
      <c r="A102" s="200"/>
      <c r="B102" s="24">
        <v>154.5</v>
      </c>
      <c r="C102" s="24">
        <v>141.44999999999999</v>
      </c>
      <c r="D102" s="24">
        <v>149.5</v>
      </c>
      <c r="E102" s="24">
        <v>124.5</v>
      </c>
      <c r="F102" s="24">
        <v>157.99</v>
      </c>
      <c r="G102" s="24">
        <v>149.19</v>
      </c>
      <c r="H102" s="24">
        <v>169.5</v>
      </c>
      <c r="I102" s="24">
        <v>179.5</v>
      </c>
      <c r="J102" s="24">
        <v>149.5</v>
      </c>
      <c r="K102" s="24">
        <v>156</v>
      </c>
      <c r="L102" s="24">
        <v>144.5</v>
      </c>
      <c r="M102" s="24">
        <v>144.5</v>
      </c>
      <c r="N102" s="24">
        <v>154.11000000000001</v>
      </c>
      <c r="O102" s="24">
        <v>178.38</v>
      </c>
    </row>
    <row r="103" spans="1:15" x14ac:dyDescent="0.25">
      <c r="A103" s="200"/>
      <c r="B103" s="24">
        <v>169.5</v>
      </c>
      <c r="C103" s="24">
        <v>124.5</v>
      </c>
      <c r="D103" s="24">
        <v>141.52000000000001</v>
      </c>
      <c r="E103" s="24">
        <v>144.5</v>
      </c>
      <c r="F103" s="24">
        <v>209.5</v>
      </c>
      <c r="G103" s="24">
        <v>164.5</v>
      </c>
      <c r="H103" s="24">
        <v>139.5</v>
      </c>
      <c r="I103" s="24">
        <v>139.5</v>
      </c>
      <c r="J103" s="24">
        <v>149.5</v>
      </c>
      <c r="K103" s="24">
        <v>149.5</v>
      </c>
      <c r="L103" s="24">
        <v>169.5</v>
      </c>
      <c r="M103" s="24">
        <v>155.79</v>
      </c>
      <c r="N103" s="24">
        <v>149.5</v>
      </c>
      <c r="O103" s="24">
        <v>159.63</v>
      </c>
    </row>
    <row r="104" spans="1:15" x14ac:dyDescent="0.25">
      <c r="A104" s="200"/>
      <c r="B104" s="24">
        <v>109.02</v>
      </c>
      <c r="C104" s="24">
        <v>124.5</v>
      </c>
      <c r="D104" s="24">
        <v>130.43</v>
      </c>
      <c r="E104" s="24">
        <v>124.5</v>
      </c>
      <c r="F104" s="24">
        <v>129.5</v>
      </c>
      <c r="G104" s="24">
        <v>249.5</v>
      </c>
      <c r="H104" s="24">
        <v>164.5</v>
      </c>
      <c r="I104" s="24">
        <v>158.31</v>
      </c>
      <c r="J104" s="24">
        <v>159.5</v>
      </c>
      <c r="K104" s="24">
        <v>148.66999999999999</v>
      </c>
      <c r="L104" s="24">
        <v>144.5</v>
      </c>
      <c r="M104" s="24">
        <v>151.83000000000001</v>
      </c>
      <c r="N104" s="24">
        <v>164.5</v>
      </c>
      <c r="O104" s="24">
        <v>160</v>
      </c>
    </row>
    <row r="105" spans="1:15" x14ac:dyDescent="0.25">
      <c r="A105" s="200"/>
      <c r="B105" s="24">
        <v>138.16</v>
      </c>
      <c r="C105" s="24">
        <v>124.5</v>
      </c>
      <c r="D105" s="24">
        <v>149.5</v>
      </c>
      <c r="E105" s="24">
        <v>146.15</v>
      </c>
      <c r="F105" s="24">
        <v>139.5</v>
      </c>
      <c r="G105" s="24">
        <v>169.5</v>
      </c>
      <c r="H105" s="24">
        <v>156.54</v>
      </c>
      <c r="I105" s="24">
        <v>164.5</v>
      </c>
      <c r="J105" s="24">
        <v>160.6</v>
      </c>
      <c r="K105" s="24">
        <v>171.06</v>
      </c>
      <c r="L105" s="24">
        <v>154.5</v>
      </c>
      <c r="M105" s="24">
        <v>149.5</v>
      </c>
      <c r="N105" s="24">
        <v>175.19</v>
      </c>
      <c r="O105" s="24">
        <v>146.84</v>
      </c>
    </row>
    <row r="106" spans="1:15" x14ac:dyDescent="0.25">
      <c r="A106" s="200"/>
      <c r="B106" s="24">
        <v>106.31</v>
      </c>
      <c r="C106" s="24">
        <v>152.91999999999999</v>
      </c>
      <c r="D106" s="24">
        <v>137.80000000000001</v>
      </c>
      <c r="E106" s="24">
        <v>157.66999999999999</v>
      </c>
      <c r="F106" s="24">
        <v>119.42</v>
      </c>
      <c r="G106" s="24">
        <v>149.5</v>
      </c>
      <c r="H106" s="24">
        <v>175.78</v>
      </c>
      <c r="I106" s="24">
        <v>134.5</v>
      </c>
      <c r="J106" s="24">
        <v>147.6</v>
      </c>
      <c r="K106" s="24">
        <v>145.75</v>
      </c>
      <c r="L106" s="24">
        <v>144.5</v>
      </c>
      <c r="M106" s="24">
        <v>149.5</v>
      </c>
      <c r="N106" s="24">
        <v>179.18</v>
      </c>
      <c r="O106" s="24">
        <v>170.39</v>
      </c>
    </row>
    <row r="107" spans="1:15" x14ac:dyDescent="0.25">
      <c r="A107" s="200"/>
      <c r="B107" s="24">
        <v>134.5</v>
      </c>
      <c r="C107" s="24">
        <v>129.5</v>
      </c>
      <c r="D107" s="24">
        <v>127.48</v>
      </c>
      <c r="E107" s="24">
        <v>202.27</v>
      </c>
      <c r="F107" s="24">
        <v>154.5</v>
      </c>
      <c r="G107" s="24">
        <v>144.5</v>
      </c>
      <c r="H107" s="24">
        <v>156.74</v>
      </c>
      <c r="I107" s="24">
        <v>154.5</v>
      </c>
      <c r="J107" s="24">
        <v>156.16999999999999</v>
      </c>
      <c r="K107" s="24">
        <v>156.66</v>
      </c>
      <c r="L107" s="24">
        <v>157.94999999999999</v>
      </c>
      <c r="M107" s="24">
        <v>149.5</v>
      </c>
      <c r="N107" s="24">
        <v>155.75</v>
      </c>
      <c r="O107" s="24">
        <v>159.4</v>
      </c>
    </row>
    <row r="108" spans="1:15" x14ac:dyDescent="0.25">
      <c r="A108" s="200"/>
      <c r="B108" s="24">
        <v>259.5</v>
      </c>
      <c r="C108" s="24">
        <v>124.38</v>
      </c>
      <c r="D108" s="24">
        <v>124.5</v>
      </c>
      <c r="E108" s="24">
        <v>160.91</v>
      </c>
      <c r="F108" s="24">
        <v>154.80000000000001</v>
      </c>
      <c r="G108" s="24">
        <v>163.55000000000001</v>
      </c>
      <c r="H108" s="24">
        <v>145.71</v>
      </c>
      <c r="I108" s="24">
        <v>161.02000000000001</v>
      </c>
      <c r="J108" s="24">
        <v>154.5</v>
      </c>
      <c r="K108" s="24">
        <v>159.5</v>
      </c>
      <c r="L108" s="24">
        <v>154.5</v>
      </c>
      <c r="M108" s="24">
        <v>177.92</v>
      </c>
      <c r="N108" s="24">
        <v>157</v>
      </c>
      <c r="O108" s="24">
        <v>173.99</v>
      </c>
    </row>
    <row r="109" spans="1:15" x14ac:dyDescent="0.25">
      <c r="A109" s="200"/>
      <c r="B109" s="24">
        <v>143.6</v>
      </c>
      <c r="C109" s="24">
        <v>129.5</v>
      </c>
      <c r="D109" s="24">
        <v>155.16</v>
      </c>
      <c r="E109" s="24">
        <v>134.5</v>
      </c>
      <c r="F109" s="24">
        <v>231.9</v>
      </c>
      <c r="G109" s="24">
        <v>158.94</v>
      </c>
      <c r="H109" s="24">
        <v>189.5</v>
      </c>
      <c r="I109" s="24">
        <v>174.5</v>
      </c>
      <c r="J109" s="24">
        <v>184.5</v>
      </c>
      <c r="K109" s="24">
        <v>145.13</v>
      </c>
      <c r="L109" s="24">
        <v>154.5</v>
      </c>
      <c r="M109" s="24">
        <v>164.5</v>
      </c>
      <c r="N109" s="24">
        <v>142.26</v>
      </c>
      <c r="O109" s="24">
        <v>164.5</v>
      </c>
    </row>
    <row r="110" spans="1:15" x14ac:dyDescent="0.25">
      <c r="A110" s="200"/>
      <c r="B110" s="24">
        <v>169.5</v>
      </c>
      <c r="C110" s="24">
        <v>134.5</v>
      </c>
      <c r="D110" s="24">
        <v>142.5</v>
      </c>
      <c r="E110" s="24">
        <v>146.77000000000001</v>
      </c>
      <c r="F110" s="24">
        <v>159.5</v>
      </c>
      <c r="G110" s="24">
        <v>154.5</v>
      </c>
      <c r="H110" s="24">
        <v>187.32</v>
      </c>
      <c r="I110" s="24">
        <v>149.5</v>
      </c>
      <c r="J110" s="24">
        <v>182.29</v>
      </c>
      <c r="K110" s="24">
        <v>154.5</v>
      </c>
      <c r="L110" s="24">
        <v>176.32</v>
      </c>
      <c r="M110" s="24">
        <v>174.58</v>
      </c>
      <c r="N110" s="24">
        <v>142.28</v>
      </c>
      <c r="O110" s="24">
        <v>162.78</v>
      </c>
    </row>
    <row r="111" spans="1:15" x14ac:dyDescent="0.25">
      <c r="A111" s="200"/>
      <c r="B111" s="24">
        <v>259.5</v>
      </c>
      <c r="C111" s="24">
        <v>167</v>
      </c>
      <c r="D111" s="24">
        <v>124.5</v>
      </c>
      <c r="E111" s="24">
        <v>113.74</v>
      </c>
      <c r="F111" s="24">
        <v>149.5</v>
      </c>
      <c r="G111" s="24">
        <v>144.5</v>
      </c>
      <c r="H111" s="24">
        <v>159.5</v>
      </c>
      <c r="I111" s="24">
        <v>142.6</v>
      </c>
      <c r="J111" s="24">
        <v>155.03</v>
      </c>
      <c r="K111" s="24">
        <v>154.5</v>
      </c>
      <c r="L111" s="24">
        <v>179.5</v>
      </c>
      <c r="M111" s="24">
        <v>154.99</v>
      </c>
      <c r="N111" s="24">
        <v>169.3</v>
      </c>
      <c r="O111" s="24">
        <v>168.94</v>
      </c>
    </row>
    <row r="112" spans="1:15" x14ac:dyDescent="0.25">
      <c r="A112" s="200"/>
      <c r="B112" s="24">
        <v>132</v>
      </c>
      <c r="C112" s="24">
        <v>163.66999999999999</v>
      </c>
      <c r="D112" s="24">
        <v>166.52</v>
      </c>
      <c r="E112" s="24">
        <v>134.5</v>
      </c>
      <c r="F112" s="24">
        <v>139.5</v>
      </c>
      <c r="G112" s="24">
        <v>144.5</v>
      </c>
      <c r="H112" s="24">
        <v>149.5</v>
      </c>
      <c r="I112" s="24">
        <v>156.88</v>
      </c>
      <c r="J112" s="24">
        <v>154.5</v>
      </c>
      <c r="K112" s="24">
        <v>154.5</v>
      </c>
      <c r="L112" s="24">
        <v>157.47999999999999</v>
      </c>
      <c r="M112" s="24">
        <v>154.93</v>
      </c>
      <c r="N112" s="24">
        <v>156.6</v>
      </c>
      <c r="O112" s="24">
        <v>176.53</v>
      </c>
    </row>
    <row r="113" spans="1:15" x14ac:dyDescent="0.25">
      <c r="A113" s="200"/>
      <c r="B113" s="24">
        <v>109.5</v>
      </c>
      <c r="C113" s="24">
        <v>133.09</v>
      </c>
      <c r="D113" s="24">
        <v>133.22</v>
      </c>
      <c r="E113" s="24">
        <v>149.5</v>
      </c>
      <c r="F113" s="24">
        <v>149.5</v>
      </c>
      <c r="G113" s="24">
        <v>174.5</v>
      </c>
      <c r="H113" s="24">
        <v>160.53</v>
      </c>
      <c r="I113" s="24">
        <v>156.94</v>
      </c>
      <c r="J113" s="24">
        <v>160.78</v>
      </c>
      <c r="K113" s="24">
        <v>181.11</v>
      </c>
      <c r="L113" s="24">
        <v>158.25</v>
      </c>
      <c r="M113" s="24">
        <v>141.87</v>
      </c>
      <c r="N113" s="24">
        <v>171.17</v>
      </c>
      <c r="O113" s="24">
        <v>160.44999999999999</v>
      </c>
    </row>
    <row r="114" spans="1:15" x14ac:dyDescent="0.25">
      <c r="A114" s="200"/>
      <c r="B114" s="24">
        <v>149.5</v>
      </c>
      <c r="C114" s="24">
        <v>152.06</v>
      </c>
      <c r="D114" s="24">
        <v>154.5</v>
      </c>
      <c r="E114" s="24">
        <v>139.5</v>
      </c>
      <c r="F114" s="24">
        <v>137.93</v>
      </c>
      <c r="G114" s="24">
        <v>157.6</v>
      </c>
      <c r="H114" s="24">
        <v>159.5</v>
      </c>
      <c r="I114" s="24">
        <v>145.97</v>
      </c>
      <c r="J114" s="24">
        <v>163.03</v>
      </c>
      <c r="K114" s="24">
        <v>154.5</v>
      </c>
      <c r="L114" s="24">
        <v>139.5</v>
      </c>
      <c r="M114" s="24">
        <v>139.5</v>
      </c>
      <c r="N114" s="24">
        <v>160.33000000000001</v>
      </c>
      <c r="O114" s="24">
        <v>171.6</v>
      </c>
    </row>
    <row r="115" spans="1:15" x14ac:dyDescent="0.25">
      <c r="A115" s="200"/>
      <c r="B115" s="24">
        <v>118.14</v>
      </c>
      <c r="C115" s="24">
        <v>134.5</v>
      </c>
      <c r="D115" s="24">
        <v>169.5</v>
      </c>
      <c r="E115" s="24">
        <v>144.07</v>
      </c>
      <c r="F115" s="24">
        <v>163.72999999999999</v>
      </c>
      <c r="G115" s="24">
        <v>155.88</v>
      </c>
      <c r="H115" s="24">
        <v>174.5</v>
      </c>
      <c r="I115" s="24">
        <v>186.22</v>
      </c>
      <c r="J115" s="24">
        <v>141.83000000000001</v>
      </c>
      <c r="K115" s="24">
        <v>178.15</v>
      </c>
      <c r="L115" s="24">
        <v>142.69</v>
      </c>
      <c r="M115" s="24">
        <v>168.25</v>
      </c>
      <c r="N115" s="24">
        <v>164.5</v>
      </c>
      <c r="O115" s="24">
        <v>168.16</v>
      </c>
    </row>
    <row r="116" spans="1:15" x14ac:dyDescent="0.25">
      <c r="A116" s="200"/>
      <c r="B116" s="24">
        <v>159.5</v>
      </c>
      <c r="C116" s="24">
        <v>134.5</v>
      </c>
      <c r="D116" s="24">
        <v>142.16999999999999</v>
      </c>
      <c r="E116" s="24">
        <v>129.94</v>
      </c>
      <c r="F116" s="24">
        <v>135.44999999999999</v>
      </c>
      <c r="G116" s="24">
        <v>145.93</v>
      </c>
      <c r="H116" s="24">
        <v>154.5</v>
      </c>
      <c r="I116" s="24">
        <v>154.76</v>
      </c>
      <c r="J116" s="24">
        <v>174.5</v>
      </c>
      <c r="K116" s="24">
        <v>169.5</v>
      </c>
      <c r="L116" s="24">
        <v>169.5</v>
      </c>
      <c r="M116" s="24">
        <v>155.5</v>
      </c>
      <c r="N116" s="24">
        <v>159.5</v>
      </c>
      <c r="O116" s="24">
        <v>171.33</v>
      </c>
    </row>
    <row r="117" spans="1:15" x14ac:dyDescent="0.25">
      <c r="A117" s="200"/>
      <c r="B117" s="24">
        <v>116.96</v>
      </c>
      <c r="C117" s="24">
        <v>134.35</v>
      </c>
      <c r="D117" s="24">
        <v>139.96</v>
      </c>
      <c r="E117" s="24">
        <v>224.5</v>
      </c>
      <c r="F117" s="24">
        <v>175.75</v>
      </c>
      <c r="G117" s="24">
        <v>188.01</v>
      </c>
      <c r="H117" s="24">
        <v>159.5</v>
      </c>
      <c r="I117" s="24">
        <v>183.58</v>
      </c>
      <c r="J117" s="24">
        <v>146.29</v>
      </c>
      <c r="K117" s="24">
        <v>159.5</v>
      </c>
      <c r="L117" s="24">
        <v>157.69999999999999</v>
      </c>
      <c r="M117" s="24">
        <v>170.04</v>
      </c>
      <c r="N117" s="24">
        <v>174.5</v>
      </c>
      <c r="O117" s="24">
        <v>192.31</v>
      </c>
    </row>
    <row r="118" spans="1:15" x14ac:dyDescent="0.25">
      <c r="A118" s="200"/>
      <c r="B118" s="24">
        <v>264.5</v>
      </c>
      <c r="C118" s="24">
        <v>150.65</v>
      </c>
      <c r="D118" s="24">
        <v>141</v>
      </c>
      <c r="E118" s="24">
        <v>144.5</v>
      </c>
      <c r="F118" s="24">
        <v>174.5</v>
      </c>
      <c r="G118" s="24">
        <v>159.5</v>
      </c>
      <c r="H118" s="24">
        <v>164.5</v>
      </c>
      <c r="I118" s="24">
        <v>174.5</v>
      </c>
      <c r="J118" s="24">
        <v>161.55000000000001</v>
      </c>
      <c r="K118" s="24">
        <v>159.5</v>
      </c>
      <c r="L118" s="24">
        <v>171.93</v>
      </c>
      <c r="M118" s="24">
        <v>159.77000000000001</v>
      </c>
      <c r="N118" s="24">
        <v>157.83000000000001</v>
      </c>
      <c r="O118" s="24">
        <v>279.5</v>
      </c>
    </row>
    <row r="119" spans="1:15" x14ac:dyDescent="0.25">
      <c r="A119" s="200"/>
      <c r="B119" s="24">
        <v>144.5</v>
      </c>
      <c r="C119" s="24">
        <v>134.5</v>
      </c>
      <c r="D119" s="24">
        <v>141.69</v>
      </c>
      <c r="E119" s="24">
        <v>127.26</v>
      </c>
      <c r="F119" s="24">
        <v>136.31</v>
      </c>
      <c r="G119" s="24">
        <v>184.66</v>
      </c>
      <c r="H119" s="24">
        <v>160.33000000000001</v>
      </c>
      <c r="I119" s="24">
        <v>155.96</v>
      </c>
      <c r="J119" s="24">
        <v>177.24</v>
      </c>
      <c r="K119" s="24">
        <v>143.81</v>
      </c>
      <c r="L119" s="24">
        <v>162.19</v>
      </c>
      <c r="M119" s="24">
        <v>164.5</v>
      </c>
      <c r="N119" s="24">
        <v>169.5</v>
      </c>
      <c r="O119" s="24">
        <v>192</v>
      </c>
    </row>
    <row r="120" spans="1:15" x14ac:dyDescent="0.25">
      <c r="A120" s="200"/>
      <c r="B120" s="24">
        <v>118.12</v>
      </c>
      <c r="C120" s="24">
        <v>135.30000000000001</v>
      </c>
      <c r="D120" s="24">
        <v>141.82</v>
      </c>
      <c r="E120" s="24">
        <v>154.5</v>
      </c>
      <c r="F120" s="24">
        <v>149.5</v>
      </c>
      <c r="G120" s="24">
        <v>159.5</v>
      </c>
      <c r="H120" s="24">
        <v>174.5</v>
      </c>
      <c r="I120" s="24">
        <v>161.41999999999999</v>
      </c>
      <c r="J120" s="24">
        <v>164.5</v>
      </c>
      <c r="K120" s="24">
        <v>139.81</v>
      </c>
      <c r="L120" s="24">
        <v>166.34</v>
      </c>
      <c r="M120" s="24">
        <v>158.91</v>
      </c>
      <c r="N120" s="24">
        <v>164.89</v>
      </c>
      <c r="O120" s="24">
        <v>192.12</v>
      </c>
    </row>
    <row r="121" spans="1:15" x14ac:dyDescent="0.25">
      <c r="A121" s="200"/>
      <c r="B121" s="24">
        <v>119.5</v>
      </c>
      <c r="C121" s="24">
        <v>144.81</v>
      </c>
      <c r="D121" s="24">
        <v>157.38</v>
      </c>
      <c r="E121" s="24">
        <v>129.5</v>
      </c>
      <c r="F121" s="24">
        <v>164.5</v>
      </c>
      <c r="G121" s="24">
        <v>174.5</v>
      </c>
      <c r="H121" s="24">
        <v>181.98</v>
      </c>
      <c r="I121" s="24">
        <v>154.5</v>
      </c>
      <c r="J121" s="24">
        <v>170.55</v>
      </c>
      <c r="K121" s="24">
        <v>169.5</v>
      </c>
      <c r="L121" s="24">
        <v>174.5</v>
      </c>
      <c r="M121" s="24">
        <v>174.11</v>
      </c>
      <c r="N121" s="24">
        <v>168.01</v>
      </c>
      <c r="O121" s="24">
        <v>189.94</v>
      </c>
    </row>
    <row r="122" spans="1:15" x14ac:dyDescent="0.25">
      <c r="A122" s="200"/>
      <c r="B122" s="24">
        <v>130.13</v>
      </c>
      <c r="C122" s="24">
        <v>131.15</v>
      </c>
      <c r="D122" s="24">
        <v>145.4</v>
      </c>
      <c r="E122" s="24">
        <v>135.09</v>
      </c>
      <c r="F122" s="24">
        <v>144.5</v>
      </c>
      <c r="G122" s="24">
        <v>158.69</v>
      </c>
      <c r="H122" s="24">
        <v>148.78</v>
      </c>
      <c r="I122" s="24">
        <v>164.02</v>
      </c>
      <c r="J122" s="24">
        <v>179.5</v>
      </c>
      <c r="K122" s="24">
        <v>158.88999999999999</v>
      </c>
      <c r="L122" s="24">
        <v>159.5</v>
      </c>
      <c r="M122" s="24">
        <v>156.77000000000001</v>
      </c>
      <c r="N122" s="24">
        <v>189.36</v>
      </c>
      <c r="O122" s="24">
        <v>185.37</v>
      </c>
    </row>
    <row r="123" spans="1:15" x14ac:dyDescent="0.25">
      <c r="A123" s="200"/>
      <c r="B123" s="24">
        <v>122.06</v>
      </c>
      <c r="C123" s="24">
        <v>152.38999999999999</v>
      </c>
      <c r="D123" s="24">
        <v>139.25</v>
      </c>
      <c r="E123" s="24">
        <v>164.5</v>
      </c>
      <c r="F123" s="24">
        <v>149.5</v>
      </c>
      <c r="G123" s="24">
        <v>158.31</v>
      </c>
      <c r="H123" s="24">
        <v>164.85</v>
      </c>
      <c r="I123" s="24">
        <v>169.5</v>
      </c>
      <c r="J123" s="24">
        <v>164.5</v>
      </c>
      <c r="K123" s="24">
        <v>174.12</v>
      </c>
      <c r="L123" s="24">
        <v>158.79</v>
      </c>
      <c r="M123" s="24">
        <v>169.5</v>
      </c>
      <c r="N123" s="24">
        <v>279.5</v>
      </c>
      <c r="O123" s="24">
        <v>199.5</v>
      </c>
    </row>
    <row r="124" spans="1:15" x14ac:dyDescent="0.25">
      <c r="A124" s="200"/>
      <c r="B124" s="24">
        <v>264.5</v>
      </c>
      <c r="C124" s="24">
        <v>169.5</v>
      </c>
      <c r="D124" s="24">
        <v>134.97</v>
      </c>
      <c r="E124" s="24">
        <v>164.01</v>
      </c>
      <c r="F124" s="24">
        <v>147</v>
      </c>
      <c r="G124" s="24">
        <v>154.5</v>
      </c>
      <c r="H124" s="24">
        <v>168.5</v>
      </c>
      <c r="I124" s="24">
        <v>140.93</v>
      </c>
      <c r="J124" s="24">
        <v>146.29</v>
      </c>
      <c r="K124" s="24">
        <v>164.5</v>
      </c>
      <c r="L124" s="24">
        <v>169.5</v>
      </c>
      <c r="M124" s="24">
        <v>188.89</v>
      </c>
      <c r="N124" s="24">
        <v>189.24</v>
      </c>
      <c r="O124" s="24">
        <v>194.24</v>
      </c>
    </row>
    <row r="125" spans="1:15" x14ac:dyDescent="0.25">
      <c r="A125" s="200"/>
      <c r="B125" s="24">
        <v>133.71</v>
      </c>
      <c r="C125" s="24">
        <v>139.26</v>
      </c>
      <c r="D125" s="24">
        <v>149.5</v>
      </c>
      <c r="E125" s="24">
        <v>142.88999999999999</v>
      </c>
      <c r="F125" s="24">
        <v>149.5</v>
      </c>
      <c r="G125" s="24">
        <v>149.5</v>
      </c>
      <c r="H125" s="24">
        <v>144.5</v>
      </c>
      <c r="I125" s="24">
        <v>174.5</v>
      </c>
      <c r="J125" s="24">
        <v>196.41</v>
      </c>
      <c r="K125" s="24">
        <v>177.4</v>
      </c>
      <c r="L125" s="24">
        <v>189.5</v>
      </c>
      <c r="M125" s="24">
        <v>164.6</v>
      </c>
      <c r="N125" s="24">
        <v>189.5</v>
      </c>
      <c r="O125" s="24">
        <v>192.72</v>
      </c>
    </row>
    <row r="126" spans="1:15" x14ac:dyDescent="0.25">
      <c r="A126" s="200"/>
      <c r="B126" s="24">
        <v>134.83000000000001</v>
      </c>
      <c r="C126" s="24">
        <v>138.77000000000001</v>
      </c>
      <c r="D126" s="24">
        <v>154.99</v>
      </c>
      <c r="E126" s="24">
        <v>144.5</v>
      </c>
      <c r="F126" s="24">
        <v>167.64</v>
      </c>
      <c r="G126" s="24">
        <v>164.5</v>
      </c>
      <c r="H126" s="24">
        <v>173.77</v>
      </c>
      <c r="I126" s="24">
        <v>163.06</v>
      </c>
      <c r="J126" s="24">
        <v>163.05000000000001</v>
      </c>
      <c r="K126" s="24">
        <v>169.42</v>
      </c>
      <c r="L126" s="24">
        <v>166.58</v>
      </c>
      <c r="M126" s="24">
        <v>167.97</v>
      </c>
      <c r="N126" s="24">
        <v>187.28</v>
      </c>
      <c r="O126" s="24">
        <v>186.93</v>
      </c>
    </row>
    <row r="127" spans="1:15" x14ac:dyDescent="0.25">
      <c r="A127" s="200"/>
      <c r="B127" s="24">
        <v>132.13</v>
      </c>
      <c r="C127" s="24">
        <v>140.88</v>
      </c>
      <c r="D127" s="24">
        <v>145.30000000000001</v>
      </c>
      <c r="E127" s="24">
        <v>154.5</v>
      </c>
      <c r="F127" s="24">
        <v>156.55000000000001</v>
      </c>
      <c r="G127" s="24">
        <v>158.53</v>
      </c>
      <c r="H127" s="24">
        <v>184.5</v>
      </c>
      <c r="I127" s="24">
        <v>146.72999999999999</v>
      </c>
      <c r="J127" s="24">
        <v>174.5</v>
      </c>
      <c r="K127" s="24">
        <v>161</v>
      </c>
      <c r="L127" s="24">
        <v>169.5</v>
      </c>
      <c r="M127" s="24">
        <v>279.5</v>
      </c>
      <c r="N127" s="24">
        <v>182.56</v>
      </c>
      <c r="O127" s="24">
        <v>192.35</v>
      </c>
    </row>
    <row r="128" spans="1:15" x14ac:dyDescent="0.25">
      <c r="A128" s="200"/>
      <c r="B128" s="24">
        <v>144.5</v>
      </c>
      <c r="C128" s="24">
        <v>137.94999999999999</v>
      </c>
      <c r="D128" s="24">
        <v>146.38999999999999</v>
      </c>
      <c r="E128" s="24">
        <v>144.5</v>
      </c>
      <c r="F128" s="24">
        <v>159.5</v>
      </c>
      <c r="G128" s="24">
        <v>172.98</v>
      </c>
      <c r="H128" s="24">
        <v>164.5</v>
      </c>
      <c r="I128" s="24">
        <v>165.21</v>
      </c>
      <c r="J128" s="24">
        <v>174.5</v>
      </c>
      <c r="K128" s="24">
        <v>145.06</v>
      </c>
      <c r="L128" s="24">
        <v>190.38</v>
      </c>
      <c r="M128" s="24">
        <v>189.5</v>
      </c>
      <c r="N128" s="24">
        <v>196.04</v>
      </c>
      <c r="O128" s="24">
        <v>207.58</v>
      </c>
    </row>
    <row r="129" spans="1:15" x14ac:dyDescent="0.25">
      <c r="A129" s="200"/>
      <c r="B129" s="24">
        <v>154.5</v>
      </c>
      <c r="C129" s="24">
        <v>164.24</v>
      </c>
      <c r="D129" s="24">
        <v>174.5</v>
      </c>
      <c r="E129" s="24">
        <v>144.5</v>
      </c>
      <c r="F129" s="24">
        <v>169.5</v>
      </c>
      <c r="G129" s="24">
        <v>178.91</v>
      </c>
      <c r="H129" s="24">
        <v>199.83</v>
      </c>
      <c r="I129" s="24">
        <v>178.67</v>
      </c>
      <c r="J129" s="24">
        <v>169.8</v>
      </c>
      <c r="K129" s="24">
        <v>159.5</v>
      </c>
      <c r="L129" s="24">
        <v>190.09</v>
      </c>
      <c r="M129" s="24">
        <v>189.5</v>
      </c>
      <c r="N129" s="24">
        <v>189.84</v>
      </c>
      <c r="O129" s="24">
        <v>199.87</v>
      </c>
    </row>
    <row r="130" spans="1:15" x14ac:dyDescent="0.25">
      <c r="A130" s="200"/>
      <c r="B130" s="24">
        <v>127.28</v>
      </c>
      <c r="C130" s="24">
        <v>141.11000000000001</v>
      </c>
      <c r="D130" s="24">
        <v>146.08000000000001</v>
      </c>
      <c r="E130" s="24">
        <v>156.63</v>
      </c>
      <c r="F130" s="24">
        <v>154.5</v>
      </c>
      <c r="G130" s="24">
        <v>152.21</v>
      </c>
      <c r="H130" s="24">
        <v>164.5</v>
      </c>
      <c r="I130" s="24">
        <v>172.04</v>
      </c>
      <c r="J130" s="24">
        <v>197.74</v>
      </c>
      <c r="K130" s="24">
        <v>192.92</v>
      </c>
      <c r="L130" s="24">
        <v>189.5</v>
      </c>
      <c r="M130" s="24">
        <v>187.43</v>
      </c>
      <c r="N130" s="24">
        <v>189.7</v>
      </c>
      <c r="O130" s="24">
        <v>204.67</v>
      </c>
    </row>
    <row r="131" spans="1:15" x14ac:dyDescent="0.25">
      <c r="A131" s="200"/>
      <c r="B131" s="24">
        <v>146.19</v>
      </c>
      <c r="C131" s="24">
        <v>144.16999999999999</v>
      </c>
      <c r="D131" s="24">
        <v>145.93</v>
      </c>
      <c r="E131" s="24">
        <v>144.5</v>
      </c>
      <c r="F131" s="24">
        <v>184.5</v>
      </c>
      <c r="G131" s="24">
        <v>164.5</v>
      </c>
      <c r="H131" s="24">
        <v>174.5</v>
      </c>
      <c r="I131" s="24">
        <v>182.16</v>
      </c>
      <c r="J131" s="24">
        <v>198.35</v>
      </c>
      <c r="K131" s="24">
        <v>170.96</v>
      </c>
      <c r="L131" s="24">
        <v>185.3</v>
      </c>
      <c r="M131" s="24">
        <v>183.03</v>
      </c>
      <c r="N131" s="24">
        <v>189.56</v>
      </c>
      <c r="O131" s="24">
        <v>220.9</v>
      </c>
    </row>
    <row r="132" spans="1:15" x14ac:dyDescent="0.25">
      <c r="A132" s="200"/>
      <c r="B132" s="24">
        <v>136.09</v>
      </c>
      <c r="C132" s="24">
        <v>169.5</v>
      </c>
      <c r="D132" s="24">
        <v>169.5</v>
      </c>
      <c r="E132" s="24">
        <v>142.03</v>
      </c>
      <c r="F132" s="24">
        <v>144.4</v>
      </c>
      <c r="G132" s="24">
        <v>183.25</v>
      </c>
      <c r="H132" s="24">
        <v>169.5</v>
      </c>
      <c r="I132" s="24">
        <v>198.71</v>
      </c>
      <c r="J132" s="24">
        <v>195.1</v>
      </c>
      <c r="K132" s="24">
        <v>171.68</v>
      </c>
      <c r="L132" s="24">
        <v>199.5</v>
      </c>
      <c r="M132" s="24">
        <v>196.89</v>
      </c>
      <c r="N132" s="24">
        <v>184.5</v>
      </c>
      <c r="O132" s="24">
        <v>197.68</v>
      </c>
    </row>
    <row r="133" spans="1:15" x14ac:dyDescent="0.25">
      <c r="A133" s="200"/>
      <c r="B133" s="24">
        <v>123.82</v>
      </c>
      <c r="C133" s="24">
        <v>145.29</v>
      </c>
      <c r="D133" s="24">
        <v>149.5</v>
      </c>
      <c r="E133" s="24">
        <v>149.5</v>
      </c>
      <c r="F133" s="24">
        <v>154.5</v>
      </c>
      <c r="G133" s="24">
        <v>144.07</v>
      </c>
      <c r="H133" s="24">
        <v>174.5</v>
      </c>
      <c r="I133" s="24">
        <v>164.5</v>
      </c>
      <c r="J133" s="24">
        <v>190.7</v>
      </c>
      <c r="K133" s="24">
        <v>167.61</v>
      </c>
      <c r="L133" s="24">
        <v>193.99</v>
      </c>
      <c r="M133" s="24">
        <v>190.38</v>
      </c>
      <c r="N133" s="24">
        <v>204.5</v>
      </c>
      <c r="O133" s="24">
        <v>224.43</v>
      </c>
    </row>
    <row r="134" spans="1:15" x14ac:dyDescent="0.25">
      <c r="A134" s="200"/>
      <c r="B134" s="24">
        <v>134.5</v>
      </c>
      <c r="C134" s="24">
        <v>140.94</v>
      </c>
      <c r="D134" s="24">
        <v>174.5</v>
      </c>
      <c r="E134" s="24">
        <v>147.53</v>
      </c>
      <c r="F134" s="24">
        <v>157.09</v>
      </c>
      <c r="G134" s="24">
        <v>169.5</v>
      </c>
      <c r="H134" s="24">
        <v>199.5</v>
      </c>
      <c r="I134" s="24">
        <v>174.5</v>
      </c>
      <c r="J134" s="24">
        <v>204.5</v>
      </c>
      <c r="K134" s="24">
        <v>194.5</v>
      </c>
      <c r="L134" s="24">
        <v>192.13</v>
      </c>
      <c r="M134" s="24">
        <v>189.99</v>
      </c>
      <c r="N134" s="24">
        <v>197.08</v>
      </c>
      <c r="O134" s="24">
        <v>214.5</v>
      </c>
    </row>
    <row r="135" spans="1:15" x14ac:dyDescent="0.25">
      <c r="A135" s="200"/>
      <c r="B135" s="24">
        <v>138.28</v>
      </c>
      <c r="C135" s="24">
        <v>140.4</v>
      </c>
      <c r="D135" s="24">
        <v>149.5</v>
      </c>
      <c r="E135" s="24">
        <v>156.81</v>
      </c>
      <c r="F135" s="24">
        <v>156.5</v>
      </c>
      <c r="G135" s="24">
        <v>164.5</v>
      </c>
      <c r="H135" s="24">
        <v>171.11</v>
      </c>
      <c r="I135" s="24">
        <v>164.5</v>
      </c>
      <c r="J135" s="24">
        <v>199.5</v>
      </c>
      <c r="K135" s="24">
        <v>194.19</v>
      </c>
      <c r="L135" s="24">
        <v>186</v>
      </c>
      <c r="M135" s="24">
        <v>190.36</v>
      </c>
      <c r="N135" s="24">
        <v>204.5</v>
      </c>
      <c r="O135" s="24">
        <v>230.81</v>
      </c>
    </row>
    <row r="136" spans="1:15" x14ac:dyDescent="0.25">
      <c r="A136" s="200"/>
      <c r="B136" s="24">
        <v>159.5</v>
      </c>
      <c r="C136" s="24">
        <v>144.13999999999999</v>
      </c>
      <c r="D136" s="24">
        <v>146.78</v>
      </c>
      <c r="E136" s="24">
        <v>137.36000000000001</v>
      </c>
      <c r="F136" s="24">
        <v>154.5</v>
      </c>
      <c r="G136" s="24">
        <v>164.5</v>
      </c>
      <c r="H136" s="24">
        <v>194.79</v>
      </c>
      <c r="I136" s="24">
        <v>170.93</v>
      </c>
      <c r="J136" s="24">
        <v>198.7</v>
      </c>
      <c r="K136" s="24">
        <v>192.48</v>
      </c>
      <c r="L136" s="24">
        <v>206.69</v>
      </c>
      <c r="M136" s="24">
        <v>184.5</v>
      </c>
      <c r="N136" s="24">
        <v>219.88</v>
      </c>
      <c r="O136" s="24">
        <v>240.48</v>
      </c>
    </row>
    <row r="137" spans="1:15" x14ac:dyDescent="0.25">
      <c r="A137" s="200"/>
      <c r="B137" s="24">
        <v>129.5</v>
      </c>
      <c r="C137" s="24">
        <v>168.42</v>
      </c>
      <c r="D137" s="24">
        <v>144.5</v>
      </c>
      <c r="E137" s="24">
        <v>169.5</v>
      </c>
      <c r="F137" s="24">
        <v>184.5</v>
      </c>
      <c r="G137" s="24">
        <v>198.03</v>
      </c>
      <c r="H137" s="24">
        <v>199.64</v>
      </c>
      <c r="I137" s="24">
        <v>174.5</v>
      </c>
      <c r="J137" s="24">
        <v>199.17</v>
      </c>
      <c r="K137" s="24">
        <v>187.88</v>
      </c>
      <c r="L137" s="24">
        <v>192.23</v>
      </c>
      <c r="M137" s="24">
        <v>204.5</v>
      </c>
      <c r="N137" s="24">
        <v>194.5</v>
      </c>
      <c r="O137" s="24">
        <v>229.5</v>
      </c>
    </row>
    <row r="138" spans="1:15" x14ac:dyDescent="0.25">
      <c r="A138" s="200"/>
      <c r="B138" s="24">
        <v>139.5</v>
      </c>
      <c r="C138" s="24">
        <v>159.5</v>
      </c>
      <c r="D138" s="24">
        <v>176.76</v>
      </c>
      <c r="E138" s="24">
        <v>149.41999999999999</v>
      </c>
      <c r="F138" s="24">
        <v>159.41</v>
      </c>
      <c r="G138" s="24">
        <v>170.92</v>
      </c>
      <c r="H138" s="24">
        <v>201.27</v>
      </c>
      <c r="I138" s="24">
        <v>199.5</v>
      </c>
      <c r="J138" s="24">
        <v>211.83</v>
      </c>
      <c r="K138" s="24">
        <v>201.17</v>
      </c>
      <c r="L138" s="24">
        <v>200.7</v>
      </c>
      <c r="M138" s="24">
        <v>197.71</v>
      </c>
      <c r="N138" s="24">
        <v>222.76</v>
      </c>
      <c r="O138" s="24">
        <v>230.67</v>
      </c>
    </row>
    <row r="139" spans="1:15" x14ac:dyDescent="0.25">
      <c r="A139" s="200"/>
      <c r="B139" s="24">
        <v>140.69</v>
      </c>
      <c r="C139" s="24">
        <v>168.05</v>
      </c>
      <c r="D139" s="24">
        <v>147.80000000000001</v>
      </c>
      <c r="E139" s="24">
        <v>149.5</v>
      </c>
      <c r="F139" s="24">
        <v>155.77000000000001</v>
      </c>
      <c r="G139" s="24">
        <v>169.5</v>
      </c>
      <c r="H139" s="24">
        <v>187.69</v>
      </c>
      <c r="I139" s="24">
        <v>199.5</v>
      </c>
      <c r="J139" s="24">
        <v>194.5</v>
      </c>
      <c r="K139" s="24">
        <v>195.78</v>
      </c>
      <c r="L139" s="24">
        <v>206.6</v>
      </c>
      <c r="M139" s="24">
        <v>204.5</v>
      </c>
      <c r="N139" s="24">
        <v>229.83</v>
      </c>
      <c r="O139" s="24">
        <v>239.5</v>
      </c>
    </row>
    <row r="140" spans="1:15" x14ac:dyDescent="0.25">
      <c r="A140" s="200"/>
      <c r="B140" s="24">
        <v>144.5</v>
      </c>
      <c r="C140" s="24">
        <v>164.5</v>
      </c>
      <c r="D140" s="24">
        <v>173.33</v>
      </c>
      <c r="E140" s="24">
        <v>149.5</v>
      </c>
      <c r="F140" s="24">
        <v>184.05</v>
      </c>
      <c r="G140" s="24">
        <v>168.15</v>
      </c>
      <c r="H140" s="24">
        <v>196.33</v>
      </c>
      <c r="I140" s="24">
        <v>190.63</v>
      </c>
      <c r="J140" s="24">
        <v>207.03</v>
      </c>
      <c r="K140" s="24">
        <v>194.53</v>
      </c>
      <c r="L140" s="24">
        <v>221.91</v>
      </c>
      <c r="M140" s="24">
        <v>221.19</v>
      </c>
      <c r="N140" s="24">
        <v>239.5</v>
      </c>
      <c r="O140" s="24">
        <v>266.94</v>
      </c>
    </row>
    <row r="141" spans="1:15" x14ac:dyDescent="0.25">
      <c r="A141" s="200"/>
      <c r="B141" s="24">
        <v>254.5</v>
      </c>
      <c r="C141" s="24">
        <v>144.6</v>
      </c>
      <c r="D141" s="24">
        <v>249.5</v>
      </c>
      <c r="E141" s="24">
        <v>149.5</v>
      </c>
      <c r="F141" s="24">
        <v>154.5</v>
      </c>
      <c r="G141" s="24">
        <v>164.5</v>
      </c>
      <c r="H141" s="24">
        <v>199.8</v>
      </c>
      <c r="I141" s="24">
        <v>195.99</v>
      </c>
      <c r="J141" s="24">
        <v>214.5</v>
      </c>
      <c r="K141" s="24">
        <v>209.5</v>
      </c>
      <c r="L141" s="24">
        <v>199.5</v>
      </c>
      <c r="M141" s="24">
        <v>195.45</v>
      </c>
      <c r="N141" s="24">
        <v>229.5</v>
      </c>
      <c r="O141" s="24">
        <v>262.39</v>
      </c>
    </row>
    <row r="142" spans="1:15" x14ac:dyDescent="0.25">
      <c r="A142" s="200"/>
      <c r="B142" s="24">
        <v>139.5</v>
      </c>
      <c r="C142" s="24">
        <v>162.84</v>
      </c>
      <c r="D142" s="24">
        <v>169.5</v>
      </c>
      <c r="E142" s="24">
        <v>149.5</v>
      </c>
      <c r="F142" s="24">
        <v>154.5</v>
      </c>
      <c r="G142" s="24">
        <v>197</v>
      </c>
      <c r="H142" s="24">
        <v>195.85</v>
      </c>
      <c r="I142" s="24">
        <v>200.45</v>
      </c>
      <c r="J142" s="24">
        <v>227.03</v>
      </c>
      <c r="K142" s="24">
        <v>195.88</v>
      </c>
      <c r="L142" s="24">
        <v>227.77</v>
      </c>
      <c r="M142" s="24">
        <v>225.31</v>
      </c>
      <c r="N142" s="24">
        <v>229.5</v>
      </c>
      <c r="O142" s="24">
        <v>273.86</v>
      </c>
    </row>
    <row r="143" spans="1:15" x14ac:dyDescent="0.25">
      <c r="A143" s="200"/>
      <c r="B143" s="24">
        <v>160.37</v>
      </c>
      <c r="C143" s="24">
        <v>165.97</v>
      </c>
      <c r="D143" s="24">
        <v>149.21</v>
      </c>
      <c r="E143" s="24">
        <v>144.5</v>
      </c>
      <c r="F143" s="24">
        <v>162.55000000000001</v>
      </c>
      <c r="G143" s="24">
        <v>199.5</v>
      </c>
      <c r="H143" s="24">
        <v>204.53</v>
      </c>
      <c r="I143" s="24">
        <v>204.5</v>
      </c>
      <c r="J143" s="24">
        <v>207</v>
      </c>
      <c r="K143" s="24">
        <v>189.5</v>
      </c>
      <c r="L143" s="24">
        <v>235.51</v>
      </c>
      <c r="M143" s="24">
        <v>232.14</v>
      </c>
      <c r="N143" s="24">
        <v>239.5</v>
      </c>
      <c r="O143" s="24"/>
    </row>
    <row r="144" spans="1:15" x14ac:dyDescent="0.25">
      <c r="A144" s="200"/>
      <c r="B144" s="24">
        <v>136.74</v>
      </c>
      <c r="C144" s="24">
        <v>152.47</v>
      </c>
      <c r="D144" s="24">
        <v>159.5</v>
      </c>
      <c r="E144" s="24">
        <v>174.5</v>
      </c>
      <c r="F144" s="24">
        <v>257.47000000000003</v>
      </c>
      <c r="G144" s="24">
        <v>269.5</v>
      </c>
      <c r="H144" s="24">
        <v>207.61</v>
      </c>
      <c r="I144" s="24">
        <v>194.5</v>
      </c>
      <c r="J144" s="24">
        <v>234.5</v>
      </c>
      <c r="K144" s="24">
        <v>203.25</v>
      </c>
      <c r="L144" s="24">
        <v>245.19</v>
      </c>
      <c r="M144" s="24">
        <v>242.52</v>
      </c>
      <c r="N144" s="24">
        <v>267.61</v>
      </c>
      <c r="O144" s="24"/>
    </row>
    <row r="145" spans="1:15" x14ac:dyDescent="0.25">
      <c r="A145" s="200"/>
      <c r="B145" s="24">
        <v>154.5</v>
      </c>
      <c r="C145" s="24">
        <v>166.27</v>
      </c>
      <c r="D145" s="24">
        <v>169.5</v>
      </c>
      <c r="E145" s="24">
        <v>169.5</v>
      </c>
      <c r="F145" s="24">
        <v>174.5</v>
      </c>
      <c r="G145" s="24">
        <v>169.5</v>
      </c>
      <c r="H145" s="24">
        <v>200.58</v>
      </c>
      <c r="I145" s="24">
        <v>200.86</v>
      </c>
      <c r="J145" s="24">
        <v>243.71</v>
      </c>
      <c r="K145" s="24">
        <v>209.5</v>
      </c>
      <c r="L145" s="24">
        <v>234.5</v>
      </c>
      <c r="M145" s="24">
        <v>229.5</v>
      </c>
      <c r="N145" s="24">
        <v>262.99</v>
      </c>
      <c r="O145" s="24"/>
    </row>
    <row r="146" spans="1:15" x14ac:dyDescent="0.25">
      <c r="A146" s="200"/>
      <c r="B146" s="24">
        <v>135.59</v>
      </c>
      <c r="C146" s="24">
        <v>168.65</v>
      </c>
      <c r="D146" s="24">
        <v>154.5</v>
      </c>
      <c r="E146" s="24">
        <v>149.5</v>
      </c>
      <c r="F146" s="24">
        <v>180.46</v>
      </c>
      <c r="G146" s="24">
        <v>179.5</v>
      </c>
      <c r="H146" s="24">
        <v>214.5</v>
      </c>
      <c r="I146" s="24">
        <v>200.55</v>
      </c>
      <c r="J146" s="24">
        <v>254.5</v>
      </c>
      <c r="K146" s="24">
        <v>224.03</v>
      </c>
      <c r="L146" s="24">
        <v>244.92</v>
      </c>
      <c r="M146" s="24">
        <v>232.5</v>
      </c>
      <c r="N146" s="24">
        <v>275.02</v>
      </c>
      <c r="O146" s="24"/>
    </row>
    <row r="147" spans="1:15" x14ac:dyDescent="0.25">
      <c r="A147" s="200"/>
      <c r="B147" s="24">
        <v>140.86000000000001</v>
      </c>
      <c r="C147" s="24">
        <v>162.49</v>
      </c>
      <c r="D147" s="24">
        <v>169.19</v>
      </c>
      <c r="E147" s="24">
        <v>148.12</v>
      </c>
      <c r="F147" s="24">
        <v>179.5</v>
      </c>
      <c r="G147" s="24">
        <v>189.5</v>
      </c>
      <c r="H147" s="24">
        <v>206.9</v>
      </c>
      <c r="I147" s="24">
        <v>212.09</v>
      </c>
      <c r="J147" s="24">
        <v>239.5</v>
      </c>
      <c r="K147" s="24">
        <v>202</v>
      </c>
      <c r="L147" s="24">
        <v>257.52999999999997</v>
      </c>
      <c r="M147" s="24">
        <v>250.44</v>
      </c>
      <c r="N147" s="24"/>
      <c r="O147" s="24"/>
    </row>
    <row r="148" spans="1:15" x14ac:dyDescent="0.25">
      <c r="A148" s="200"/>
      <c r="B148" s="24">
        <v>154.5</v>
      </c>
      <c r="C148" s="24">
        <v>164.43</v>
      </c>
      <c r="D148" s="24">
        <v>169.5</v>
      </c>
      <c r="E148" s="24">
        <v>149.5</v>
      </c>
      <c r="F148" s="24">
        <v>187.84</v>
      </c>
      <c r="G148" s="24">
        <v>200.52</v>
      </c>
      <c r="H148" s="24">
        <v>209.5</v>
      </c>
      <c r="I148" s="24">
        <v>214.5</v>
      </c>
      <c r="J148" s="24">
        <v>253.55</v>
      </c>
      <c r="K148" s="24">
        <v>231.27</v>
      </c>
      <c r="L148" s="24">
        <v>274.5</v>
      </c>
      <c r="M148" s="24">
        <v>241.64</v>
      </c>
      <c r="N148" s="24"/>
      <c r="O148" s="24"/>
    </row>
    <row r="149" spans="1:15" x14ac:dyDescent="0.25">
      <c r="A149" s="200"/>
      <c r="B149" s="24">
        <v>137.09</v>
      </c>
      <c r="C149" s="24">
        <v>164.5</v>
      </c>
      <c r="D149" s="24">
        <v>166.13</v>
      </c>
      <c r="E149" s="24">
        <v>174.5</v>
      </c>
      <c r="F149" s="24">
        <v>169.5</v>
      </c>
      <c r="G149" s="24">
        <v>190.8</v>
      </c>
      <c r="H149" s="24">
        <v>223.07</v>
      </c>
      <c r="I149" s="24">
        <v>207.72</v>
      </c>
      <c r="J149" s="24">
        <v>262.79000000000002</v>
      </c>
      <c r="K149" s="24">
        <v>239.89</v>
      </c>
      <c r="L149" s="24">
        <v>269.5</v>
      </c>
      <c r="M149" s="24">
        <v>269.5</v>
      </c>
      <c r="N149" s="24"/>
      <c r="O149" s="24"/>
    </row>
    <row r="150" spans="1:15" x14ac:dyDescent="0.25">
      <c r="A150" s="200"/>
      <c r="B150" s="24">
        <v>159.5</v>
      </c>
      <c r="C150" s="24">
        <v>174.5</v>
      </c>
      <c r="D150" s="24">
        <v>162.94</v>
      </c>
      <c r="E150" s="24">
        <v>239.5</v>
      </c>
      <c r="F150" s="24">
        <v>179.5</v>
      </c>
      <c r="G150" s="24">
        <v>189.5</v>
      </c>
      <c r="H150" s="24">
        <v>240.4</v>
      </c>
      <c r="I150" s="24">
        <v>209.5</v>
      </c>
      <c r="J150" s="24">
        <v>279.5</v>
      </c>
      <c r="K150" s="24">
        <v>249.5</v>
      </c>
      <c r="L150" s="24">
        <v>279.5</v>
      </c>
      <c r="M150" s="24">
        <v>265.08999999999997</v>
      </c>
      <c r="N150" s="24"/>
      <c r="O150" s="24"/>
    </row>
    <row r="151" spans="1:15" x14ac:dyDescent="0.25">
      <c r="A151" s="200"/>
      <c r="B151" s="24">
        <v>159.5</v>
      </c>
      <c r="C151" s="24">
        <v>172</v>
      </c>
      <c r="D151" s="24">
        <v>149.5</v>
      </c>
      <c r="E151" s="24">
        <v>172.72</v>
      </c>
      <c r="F151" s="24">
        <v>170.55</v>
      </c>
      <c r="G151" s="24">
        <v>194.64</v>
      </c>
      <c r="H151" s="24">
        <v>231.96</v>
      </c>
      <c r="I151" s="24">
        <v>227.23</v>
      </c>
      <c r="J151" s="24">
        <v>274.95</v>
      </c>
      <c r="K151" s="24">
        <v>237.65</v>
      </c>
      <c r="L151" s="24">
        <v>279.5</v>
      </c>
      <c r="M151" s="24">
        <v>276.49</v>
      </c>
      <c r="N151" s="24"/>
      <c r="O151" s="24"/>
    </row>
    <row r="152" spans="1:15" x14ac:dyDescent="0.25">
      <c r="A152" s="200"/>
      <c r="B152" s="24">
        <v>144.5</v>
      </c>
      <c r="C152" s="24">
        <v>174.5</v>
      </c>
      <c r="D152" s="24">
        <v>174.65</v>
      </c>
      <c r="E152" s="24">
        <v>169.5</v>
      </c>
      <c r="F152" s="24">
        <v>178.47</v>
      </c>
      <c r="G152" s="24">
        <v>193.52</v>
      </c>
      <c r="H152" s="24">
        <v>234.5</v>
      </c>
      <c r="I152" s="24">
        <v>244.89</v>
      </c>
      <c r="J152" s="24"/>
      <c r="K152" s="24">
        <v>261.49</v>
      </c>
      <c r="L152" s="24">
        <v>279.5</v>
      </c>
      <c r="M152" s="24">
        <v>279.5</v>
      </c>
      <c r="N152" s="24"/>
      <c r="O152" s="24"/>
    </row>
    <row r="153" spans="1:15" x14ac:dyDescent="0.25">
      <c r="A153" s="200"/>
      <c r="B153" s="24">
        <v>143.15</v>
      </c>
      <c r="C153" s="24">
        <v>255.15</v>
      </c>
      <c r="D153" s="24">
        <v>169.5</v>
      </c>
      <c r="E153" s="24">
        <v>169.5</v>
      </c>
      <c r="F153" s="24">
        <v>184.5</v>
      </c>
      <c r="G153" s="24">
        <v>193.04</v>
      </c>
      <c r="H153" s="24">
        <v>249.5</v>
      </c>
      <c r="I153" s="24">
        <v>235.39</v>
      </c>
      <c r="J153" s="24"/>
      <c r="K153" s="24">
        <v>249.5</v>
      </c>
      <c r="L153" s="24"/>
      <c r="M153" s="24">
        <v>277.64</v>
      </c>
      <c r="N153" s="24"/>
      <c r="O153" s="24"/>
    </row>
    <row r="154" spans="1:15" x14ac:dyDescent="0.25">
      <c r="A154" s="200"/>
      <c r="B154" s="24">
        <v>157.37</v>
      </c>
      <c r="C154" s="24">
        <v>174.5</v>
      </c>
      <c r="D154" s="24">
        <v>179.5</v>
      </c>
      <c r="E154" s="24">
        <v>159.5</v>
      </c>
      <c r="F154" s="24">
        <v>178.94</v>
      </c>
      <c r="G154" s="24">
        <v>197.53</v>
      </c>
      <c r="H154" s="24">
        <v>246.39</v>
      </c>
      <c r="I154" s="24">
        <v>239.5</v>
      </c>
      <c r="J154" s="24"/>
      <c r="K154" s="24">
        <v>279.5</v>
      </c>
      <c r="L154" s="24"/>
      <c r="M154" s="24"/>
      <c r="N154" s="24"/>
      <c r="O154" s="24"/>
    </row>
    <row r="155" spans="1:15" x14ac:dyDescent="0.25">
      <c r="A155" s="200"/>
      <c r="B155" s="24">
        <v>249.5</v>
      </c>
      <c r="C155" s="24">
        <v>167.38</v>
      </c>
      <c r="D155" s="24">
        <v>167.78</v>
      </c>
      <c r="E155" s="24">
        <v>169.5</v>
      </c>
      <c r="F155" s="24">
        <v>193.63</v>
      </c>
      <c r="G155" s="24">
        <v>194.5</v>
      </c>
      <c r="H155" s="24">
        <v>264.5</v>
      </c>
      <c r="I155" s="24">
        <v>254.5</v>
      </c>
      <c r="J155" s="24"/>
      <c r="K155" s="24">
        <v>274.5</v>
      </c>
      <c r="L155" s="24"/>
      <c r="M155" s="24"/>
      <c r="N155" s="24"/>
      <c r="O155" s="24"/>
    </row>
    <row r="156" spans="1:15" x14ac:dyDescent="0.25">
      <c r="A156" s="200"/>
      <c r="B156" s="24">
        <v>154.5</v>
      </c>
      <c r="C156" s="24">
        <v>179.5</v>
      </c>
      <c r="D156" s="24">
        <v>183.79</v>
      </c>
      <c r="E156" s="24">
        <v>154.5</v>
      </c>
      <c r="F156" s="24">
        <v>188.78</v>
      </c>
      <c r="G156" s="24">
        <v>211.48</v>
      </c>
      <c r="H156" s="24">
        <v>274.5</v>
      </c>
      <c r="I156" s="24">
        <v>261.49</v>
      </c>
      <c r="J156" s="24"/>
      <c r="K156" s="24">
        <v>279.5</v>
      </c>
      <c r="L156" s="24"/>
      <c r="M156" s="24"/>
      <c r="N156" s="24"/>
      <c r="O156" s="24"/>
    </row>
    <row r="157" spans="1:15" x14ac:dyDescent="0.25">
      <c r="A157" s="200"/>
      <c r="B157" s="24">
        <v>154.5</v>
      </c>
      <c r="C157" s="24">
        <v>174.5</v>
      </c>
      <c r="D157" s="24">
        <v>180.75</v>
      </c>
      <c r="E157" s="24">
        <v>166.15</v>
      </c>
      <c r="F157" s="24">
        <v>200.01</v>
      </c>
      <c r="G157" s="24">
        <v>204.5</v>
      </c>
      <c r="H157" s="24">
        <v>279.5</v>
      </c>
      <c r="I157" s="24">
        <v>252.37</v>
      </c>
      <c r="J157" s="24"/>
      <c r="K157" s="24"/>
      <c r="L157" s="24"/>
      <c r="M157" s="24"/>
      <c r="N157" s="24"/>
      <c r="O157" s="24"/>
    </row>
    <row r="158" spans="1:15" x14ac:dyDescent="0.25">
      <c r="A158" s="200"/>
      <c r="B158" s="24">
        <v>159.5</v>
      </c>
      <c r="C158" s="24">
        <v>179.5</v>
      </c>
      <c r="D158" s="24">
        <v>170.24</v>
      </c>
      <c r="E158" s="24">
        <v>164.5</v>
      </c>
      <c r="F158" s="24">
        <v>190.3</v>
      </c>
      <c r="G158" s="24">
        <v>216.94</v>
      </c>
      <c r="H158" s="24">
        <v>274.5</v>
      </c>
      <c r="I158" s="24">
        <v>274.5</v>
      </c>
      <c r="J158" s="24"/>
      <c r="K158" s="24"/>
      <c r="L158" s="24"/>
      <c r="M158" s="24"/>
      <c r="N158" s="24"/>
      <c r="O158" s="24"/>
    </row>
    <row r="159" spans="1:15" x14ac:dyDescent="0.25">
      <c r="A159" s="200"/>
      <c r="B159" s="24">
        <v>154.37</v>
      </c>
      <c r="C159" s="24">
        <v>174.5</v>
      </c>
      <c r="D159" s="24">
        <v>264.5</v>
      </c>
      <c r="E159" s="24">
        <v>162.97</v>
      </c>
      <c r="F159" s="24">
        <v>208.3</v>
      </c>
      <c r="G159" s="24">
        <v>207</v>
      </c>
      <c r="H159" s="24"/>
      <c r="I159" s="24">
        <v>279.5</v>
      </c>
      <c r="J159" s="24"/>
      <c r="K159" s="24"/>
      <c r="L159" s="24"/>
      <c r="M159" s="24"/>
      <c r="N159" s="24"/>
      <c r="O159" s="24"/>
    </row>
    <row r="160" spans="1:15" x14ac:dyDescent="0.25">
      <c r="A160" s="200"/>
      <c r="B160" s="24">
        <v>148.63999999999999</v>
      </c>
      <c r="C160" s="24">
        <v>174.5</v>
      </c>
      <c r="D160" s="24">
        <v>180.44</v>
      </c>
      <c r="E160" s="24">
        <v>167.45</v>
      </c>
      <c r="F160" s="24">
        <v>193.68</v>
      </c>
      <c r="G160" s="24">
        <v>234.5</v>
      </c>
      <c r="H160" s="24"/>
      <c r="I160" s="24"/>
      <c r="J160" s="24"/>
      <c r="K160" s="24"/>
      <c r="L160" s="24"/>
      <c r="M160" s="24"/>
      <c r="N160" s="24"/>
      <c r="O160" s="24"/>
    </row>
    <row r="161" spans="1:15" x14ac:dyDescent="0.25">
      <c r="A161" s="200"/>
      <c r="B161" s="24">
        <v>149.5</v>
      </c>
      <c r="C161" s="24">
        <v>174.5</v>
      </c>
      <c r="D161" s="24">
        <v>179.5</v>
      </c>
      <c r="E161" s="24">
        <v>172.44</v>
      </c>
      <c r="F161" s="24">
        <v>214.5</v>
      </c>
      <c r="G161" s="24">
        <v>226.7</v>
      </c>
      <c r="H161" s="24"/>
      <c r="I161" s="24"/>
      <c r="J161" s="24"/>
      <c r="K161" s="24"/>
      <c r="L161" s="24"/>
      <c r="M161" s="24"/>
      <c r="N161" s="24"/>
      <c r="O161" s="24"/>
    </row>
    <row r="162" spans="1:15" x14ac:dyDescent="0.25">
      <c r="A162" s="200"/>
      <c r="B162" s="24">
        <v>154.5</v>
      </c>
      <c r="C162" s="24"/>
      <c r="D162" s="24">
        <v>179.26</v>
      </c>
      <c r="E162" s="24">
        <v>181.61</v>
      </c>
      <c r="F162" s="24">
        <v>210.5</v>
      </c>
      <c r="G162" s="24">
        <v>229.5</v>
      </c>
      <c r="H162" s="24"/>
      <c r="I162" s="24"/>
      <c r="J162" s="24"/>
      <c r="K162" s="24"/>
      <c r="L162" s="24"/>
      <c r="M162" s="24"/>
      <c r="N162" s="24"/>
      <c r="O162" s="24"/>
    </row>
    <row r="163" spans="1:15" x14ac:dyDescent="0.25">
      <c r="A163" s="200"/>
      <c r="B163" s="24">
        <v>154.5</v>
      </c>
      <c r="C163" s="24"/>
      <c r="D163" s="24">
        <v>184.5</v>
      </c>
      <c r="E163" s="24">
        <v>179.37</v>
      </c>
      <c r="F163" s="24">
        <v>209.5</v>
      </c>
      <c r="G163" s="24">
        <v>219.5</v>
      </c>
      <c r="H163" s="24"/>
      <c r="I163" s="24"/>
      <c r="J163" s="24"/>
      <c r="K163" s="24"/>
      <c r="L163" s="24"/>
      <c r="M163" s="24"/>
      <c r="N163" s="24"/>
      <c r="O163" s="24"/>
    </row>
    <row r="164" spans="1:15" x14ac:dyDescent="0.25">
      <c r="A164" s="200"/>
      <c r="B164" s="24">
        <v>254.5</v>
      </c>
      <c r="C164" s="24"/>
      <c r="D164" s="24">
        <v>179.5</v>
      </c>
      <c r="E164" s="24">
        <v>169.5</v>
      </c>
      <c r="F164" s="24">
        <v>198.17</v>
      </c>
      <c r="G164" s="24">
        <v>234.5</v>
      </c>
      <c r="H164" s="24"/>
      <c r="I164" s="24"/>
      <c r="J164" s="24"/>
      <c r="K164" s="24"/>
      <c r="L164" s="24"/>
      <c r="M164" s="24"/>
      <c r="N164" s="24"/>
      <c r="O164" s="24"/>
    </row>
    <row r="165" spans="1:15" x14ac:dyDescent="0.25">
      <c r="A165" s="200"/>
      <c r="B165" s="24">
        <v>259.5</v>
      </c>
      <c r="C165" s="24"/>
      <c r="D165" s="24">
        <v>189.5</v>
      </c>
      <c r="E165" s="24">
        <v>265.32</v>
      </c>
      <c r="F165" s="24"/>
      <c r="G165" s="24">
        <v>248.36</v>
      </c>
      <c r="H165" s="24"/>
      <c r="I165" s="24"/>
      <c r="J165" s="24"/>
      <c r="K165" s="24"/>
      <c r="L165" s="24"/>
      <c r="M165" s="24"/>
      <c r="N165" s="24"/>
      <c r="O165" s="24"/>
    </row>
    <row r="166" spans="1:15" x14ac:dyDescent="0.25">
      <c r="A166" s="200"/>
      <c r="B166" s="24">
        <v>154.5</v>
      </c>
      <c r="C166" s="24"/>
      <c r="D166" s="24"/>
      <c r="E166" s="24">
        <v>181.93</v>
      </c>
      <c r="F166" s="24"/>
      <c r="G166" s="24"/>
      <c r="H166" s="24"/>
      <c r="I166" s="24"/>
      <c r="J166" s="24"/>
      <c r="K166" s="24"/>
      <c r="L166" s="24"/>
      <c r="M166" s="24"/>
      <c r="N166" s="24"/>
      <c r="O166" s="24"/>
    </row>
    <row r="167" spans="1:15" x14ac:dyDescent="0.25">
      <c r="A167" s="200"/>
      <c r="B167" s="24">
        <v>159.5</v>
      </c>
      <c r="C167" s="24"/>
      <c r="D167" s="24"/>
      <c r="E167" s="24">
        <v>191.53</v>
      </c>
      <c r="F167" s="24"/>
      <c r="G167" s="24"/>
      <c r="H167" s="24"/>
      <c r="I167" s="24"/>
      <c r="J167" s="24"/>
      <c r="K167" s="24"/>
      <c r="L167" s="24"/>
      <c r="M167" s="24"/>
      <c r="N167" s="24"/>
      <c r="O167" s="24"/>
    </row>
    <row r="168" spans="1:15" x14ac:dyDescent="0.25">
      <c r="A168" s="200"/>
      <c r="B168" s="24">
        <v>154.5</v>
      </c>
      <c r="C168" s="24"/>
      <c r="D168" s="24"/>
      <c r="E168" s="24">
        <v>174.5</v>
      </c>
      <c r="F168" s="24"/>
      <c r="G168" s="24"/>
      <c r="H168" s="24"/>
      <c r="I168" s="24"/>
      <c r="J168" s="24"/>
      <c r="K168" s="24"/>
      <c r="L168" s="24"/>
      <c r="M168" s="24"/>
      <c r="N168" s="24"/>
      <c r="O168" s="24"/>
    </row>
    <row r="169" spans="1:15" x14ac:dyDescent="0.25">
      <c r="A169" s="200"/>
      <c r="B169" s="24">
        <v>158.15</v>
      </c>
      <c r="C169" s="24"/>
      <c r="D169" s="24"/>
      <c r="E169" s="24">
        <v>183.5</v>
      </c>
      <c r="F169" s="24"/>
      <c r="G169" s="24"/>
      <c r="H169" s="24"/>
      <c r="I169" s="24"/>
      <c r="J169" s="24"/>
      <c r="K169" s="24"/>
      <c r="L169" s="24"/>
      <c r="M169" s="24"/>
      <c r="N169" s="24"/>
      <c r="O169" s="24"/>
    </row>
    <row r="170" spans="1:15" x14ac:dyDescent="0.25">
      <c r="A170" s="200"/>
      <c r="B170" s="24">
        <v>159.5</v>
      </c>
      <c r="C170" s="24"/>
      <c r="D170" s="24"/>
      <c r="E170" s="24">
        <v>181.78</v>
      </c>
      <c r="F170" s="24"/>
      <c r="G170" s="24"/>
      <c r="H170" s="24"/>
      <c r="I170" s="24"/>
      <c r="J170" s="24"/>
      <c r="K170" s="24"/>
      <c r="L170" s="24"/>
      <c r="M170" s="24"/>
      <c r="N170" s="24"/>
      <c r="O170" s="24"/>
    </row>
    <row r="171" spans="1:15" x14ac:dyDescent="0.25">
      <c r="A171" s="200"/>
      <c r="B171" s="24">
        <v>161.85</v>
      </c>
      <c r="C171" s="24"/>
      <c r="D171" s="24"/>
      <c r="E171" s="24">
        <v>204.5</v>
      </c>
      <c r="F171" s="24"/>
      <c r="G171" s="24"/>
      <c r="H171" s="24"/>
      <c r="I171" s="24"/>
      <c r="J171" s="24"/>
      <c r="K171" s="24"/>
      <c r="L171" s="24"/>
      <c r="M171" s="24"/>
      <c r="N171" s="24"/>
      <c r="O171" s="24"/>
    </row>
    <row r="172" spans="1:15" x14ac:dyDescent="0.25">
      <c r="A172" s="200"/>
      <c r="B172" s="24">
        <v>159.5</v>
      </c>
      <c r="C172" s="24"/>
      <c r="D172" s="24"/>
      <c r="E172" s="24"/>
      <c r="F172" s="24"/>
      <c r="G172" s="24"/>
      <c r="H172" s="24"/>
      <c r="I172" s="24"/>
      <c r="J172" s="24"/>
      <c r="K172" s="24"/>
      <c r="L172" s="24"/>
      <c r="M172" s="24"/>
      <c r="N172" s="24"/>
      <c r="O172" s="24"/>
    </row>
    <row r="173" spans="1:15" x14ac:dyDescent="0.25">
      <c r="A173" s="200"/>
      <c r="B173" s="24">
        <v>154.5</v>
      </c>
      <c r="C173" s="24"/>
      <c r="D173" s="24"/>
      <c r="E173" s="24"/>
      <c r="F173" s="24"/>
      <c r="G173" s="24"/>
      <c r="H173" s="24"/>
      <c r="I173" s="24"/>
      <c r="J173" s="24"/>
      <c r="K173" s="24"/>
      <c r="L173" s="24"/>
      <c r="M173" s="24"/>
      <c r="N173" s="24"/>
      <c r="O173" s="24"/>
    </row>
    <row r="174" spans="1:15" x14ac:dyDescent="0.25">
      <c r="A174" s="200"/>
      <c r="B174" s="24">
        <v>159.5</v>
      </c>
      <c r="C174" s="24"/>
      <c r="D174" s="24"/>
      <c r="E174" s="24"/>
      <c r="F174" s="24"/>
      <c r="G174" s="24"/>
      <c r="H174" s="24"/>
      <c r="I174" s="24"/>
      <c r="J174" s="24"/>
      <c r="K174" s="24"/>
      <c r="L174" s="24"/>
      <c r="M174" s="24"/>
      <c r="N174" s="24"/>
      <c r="O174" s="24"/>
    </row>
    <row r="175" spans="1:15" x14ac:dyDescent="0.25">
      <c r="A175" s="200"/>
      <c r="B175" s="24">
        <v>159.5</v>
      </c>
      <c r="C175" s="24"/>
      <c r="D175" s="24"/>
      <c r="E175" s="24"/>
      <c r="F175" s="24"/>
      <c r="G175" s="24"/>
      <c r="H175" s="24"/>
      <c r="I175" s="24"/>
      <c r="J175" s="24"/>
      <c r="K175" s="24"/>
      <c r="L175" s="24"/>
      <c r="M175" s="24"/>
      <c r="N175" s="24"/>
      <c r="O175" s="24"/>
    </row>
    <row r="176" spans="1:15" x14ac:dyDescent="0.25">
      <c r="A176" s="200"/>
      <c r="B176" s="24">
        <v>159.5</v>
      </c>
      <c r="C176" s="24"/>
      <c r="D176" s="24"/>
      <c r="E176" s="24"/>
      <c r="F176" s="24"/>
      <c r="G176" s="24"/>
      <c r="H176" s="24"/>
      <c r="I176" s="24"/>
      <c r="J176" s="24"/>
      <c r="K176" s="24"/>
      <c r="L176" s="24"/>
      <c r="M176" s="24"/>
      <c r="N176" s="24"/>
      <c r="O176" s="24"/>
    </row>
    <row r="177" spans="1:15" x14ac:dyDescent="0.25">
      <c r="A177" s="200"/>
      <c r="B177" s="24">
        <v>159.5</v>
      </c>
      <c r="C177" s="24"/>
      <c r="D177" s="24"/>
      <c r="E177" s="24"/>
      <c r="F177" s="24"/>
      <c r="G177" s="24"/>
      <c r="H177" s="24"/>
      <c r="I177" s="24"/>
      <c r="J177" s="24"/>
      <c r="K177" s="24"/>
      <c r="L177" s="24"/>
      <c r="M177" s="24"/>
      <c r="N177" s="24"/>
      <c r="O177" s="24"/>
    </row>
    <row r="178" spans="1:15" x14ac:dyDescent="0.25">
      <c r="A178" s="200"/>
      <c r="B178" s="24">
        <v>159.5</v>
      </c>
      <c r="C178" s="24"/>
      <c r="D178" s="24"/>
      <c r="E178" s="24"/>
      <c r="F178" s="24"/>
      <c r="G178" s="24"/>
      <c r="H178" s="24"/>
      <c r="I178" s="24"/>
      <c r="J178" s="24"/>
      <c r="K178" s="24"/>
      <c r="L178" s="24"/>
      <c r="M178" s="24"/>
      <c r="N178" s="24"/>
      <c r="O178" s="24"/>
    </row>
    <row r="179" spans="1:15" x14ac:dyDescent="0.25">
      <c r="A179" s="200"/>
      <c r="B179" s="24">
        <v>168.05</v>
      </c>
      <c r="C179" s="24"/>
      <c r="D179" s="24"/>
      <c r="E179" s="24"/>
      <c r="F179" s="24"/>
      <c r="G179" s="24"/>
      <c r="H179" s="24"/>
      <c r="I179" s="24"/>
      <c r="J179" s="24"/>
      <c r="K179" s="24"/>
      <c r="L179" s="24"/>
      <c r="M179" s="24"/>
      <c r="N179" s="24"/>
      <c r="O179" s="24"/>
    </row>
    <row r="180" spans="1:15" x14ac:dyDescent="0.25">
      <c r="A180" s="200"/>
      <c r="B180" s="24">
        <v>239.5</v>
      </c>
      <c r="C180" s="24"/>
      <c r="D180" s="24"/>
      <c r="E180" s="24"/>
      <c r="F180" s="24"/>
      <c r="G180" s="24"/>
      <c r="H180" s="24"/>
      <c r="I180" s="24"/>
      <c r="J180" s="24"/>
      <c r="K180" s="24"/>
      <c r="L180" s="24"/>
      <c r="M180" s="24"/>
      <c r="N180" s="24"/>
      <c r="O180" s="24"/>
    </row>
    <row r="181" spans="1:15" x14ac:dyDescent="0.25">
      <c r="A181" s="200"/>
      <c r="B181" s="24">
        <v>159.5</v>
      </c>
      <c r="C181" s="24"/>
      <c r="D181" s="24"/>
      <c r="E181" s="24"/>
      <c r="F181" s="24"/>
      <c r="G181" s="24"/>
      <c r="H181" s="24"/>
      <c r="I181" s="24"/>
      <c r="J181" s="24"/>
      <c r="K181" s="24"/>
      <c r="L181" s="24"/>
      <c r="M181" s="24"/>
      <c r="N181" s="24"/>
      <c r="O181" s="24"/>
    </row>
    <row r="182" spans="1:15" x14ac:dyDescent="0.25">
      <c r="A182" s="200"/>
      <c r="B182" s="24">
        <v>164.97</v>
      </c>
      <c r="C182" s="24"/>
      <c r="D182" s="24"/>
      <c r="E182" s="24"/>
      <c r="F182" s="24"/>
      <c r="G182" s="24"/>
      <c r="H182" s="24"/>
      <c r="I182" s="24"/>
      <c r="J182" s="24"/>
      <c r="K182" s="24"/>
      <c r="L182" s="24"/>
      <c r="M182" s="24"/>
      <c r="N182" s="24"/>
      <c r="O182" s="24"/>
    </row>
  </sheetData>
  <mergeCells count="2">
    <mergeCell ref="B3:O3"/>
    <mergeCell ref="A4:A18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C268A-B1E5-4EDB-8968-AE83B1FA71E9}">
  <dimension ref="A1:L632"/>
  <sheetViews>
    <sheetView workbookViewId="0">
      <selection activeCell="O32" sqref="O32"/>
    </sheetView>
  </sheetViews>
  <sheetFormatPr defaultColWidth="9.140625" defaultRowHeight="15" x14ac:dyDescent="0.25"/>
  <cols>
    <col min="1" max="1" width="3.42578125" style="18" bestFit="1" customWidth="1"/>
    <col min="2" max="16384" width="9.140625" style="18"/>
  </cols>
  <sheetData>
    <row r="1" spans="1:12" s="159" customFormat="1" ht="21.75" x14ac:dyDescent="0.3">
      <c r="A1" s="157" t="s">
        <v>371</v>
      </c>
    </row>
    <row r="2" spans="1:12" ht="15.75" thickBot="1" x14ac:dyDescent="0.3">
      <c r="B2" s="198" t="s">
        <v>198</v>
      </c>
      <c r="C2" s="198"/>
      <c r="D2" s="198"/>
      <c r="E2" s="198"/>
      <c r="F2" s="198"/>
      <c r="G2" s="198"/>
      <c r="H2" s="198"/>
      <c r="I2" s="198"/>
      <c r="J2" s="198"/>
      <c r="K2" s="198"/>
      <c r="L2" s="198"/>
    </row>
    <row r="3" spans="1:12" ht="15.75" thickTop="1" x14ac:dyDescent="0.25">
      <c r="A3" s="199" t="s">
        <v>199</v>
      </c>
      <c r="B3" s="25" t="s">
        <v>200</v>
      </c>
      <c r="C3" s="25" t="s">
        <v>214</v>
      </c>
      <c r="D3" s="25" t="s">
        <v>215</v>
      </c>
      <c r="E3" s="25" t="s">
        <v>216</v>
      </c>
      <c r="F3" s="25" t="s">
        <v>217</v>
      </c>
      <c r="G3" s="25" t="s">
        <v>206</v>
      </c>
      <c r="H3" s="25" t="s">
        <v>218</v>
      </c>
      <c r="I3" s="25" t="s">
        <v>219</v>
      </c>
      <c r="J3" s="25" t="s">
        <v>220</v>
      </c>
      <c r="K3" s="25" t="s">
        <v>221</v>
      </c>
      <c r="L3" s="25" t="s">
        <v>212</v>
      </c>
    </row>
    <row r="4" spans="1:12" x14ac:dyDescent="0.25">
      <c r="A4" s="200"/>
      <c r="B4" s="24">
        <v>217.21</v>
      </c>
      <c r="C4" s="24">
        <v>215.32</v>
      </c>
      <c r="D4" s="24">
        <v>148.28</v>
      </c>
      <c r="E4" s="24">
        <v>146.58000000000001</v>
      </c>
      <c r="F4" s="24">
        <v>218.77</v>
      </c>
      <c r="G4" s="24">
        <v>218.28</v>
      </c>
      <c r="H4" s="24">
        <v>135.03</v>
      </c>
      <c r="I4" s="24">
        <v>155.32</v>
      </c>
      <c r="J4" s="24">
        <v>68.69</v>
      </c>
      <c r="K4" s="24">
        <v>0</v>
      </c>
      <c r="L4" s="24">
        <v>0</v>
      </c>
    </row>
    <row r="5" spans="1:12" x14ac:dyDescent="0.25">
      <c r="A5" s="200"/>
      <c r="B5" s="24">
        <v>177.3</v>
      </c>
      <c r="C5" s="24">
        <v>180.32</v>
      </c>
      <c r="D5" s="24">
        <v>150.32</v>
      </c>
      <c r="E5" s="24">
        <v>147.04</v>
      </c>
      <c r="F5" s="24">
        <v>204.81</v>
      </c>
      <c r="G5" s="24">
        <v>190.32</v>
      </c>
      <c r="H5" s="24">
        <v>146.58000000000001</v>
      </c>
      <c r="I5" s="24">
        <v>95.32</v>
      </c>
      <c r="J5" s="24">
        <v>160.32</v>
      </c>
      <c r="K5" s="24">
        <v>0</v>
      </c>
      <c r="L5" s="24">
        <v>0</v>
      </c>
    </row>
    <row r="6" spans="1:12" x14ac:dyDescent="0.25">
      <c r="A6" s="200"/>
      <c r="B6" s="24">
        <v>221.58</v>
      </c>
      <c r="C6" s="24">
        <v>202.84</v>
      </c>
      <c r="D6" s="24">
        <v>195.32</v>
      </c>
      <c r="E6" s="24">
        <v>166.58</v>
      </c>
      <c r="F6" s="24">
        <v>230.32</v>
      </c>
      <c r="G6" s="24">
        <v>182.42</v>
      </c>
      <c r="H6" s="24">
        <v>176.58</v>
      </c>
      <c r="I6" s="24">
        <v>96.21</v>
      </c>
      <c r="J6" s="24">
        <v>165.32</v>
      </c>
      <c r="K6" s="24">
        <v>0</v>
      </c>
      <c r="L6" s="24">
        <v>0</v>
      </c>
    </row>
    <row r="7" spans="1:12" x14ac:dyDescent="0.25">
      <c r="A7" s="200"/>
      <c r="B7" s="24">
        <v>216.58</v>
      </c>
      <c r="C7" s="24">
        <v>235.32</v>
      </c>
      <c r="D7" s="24">
        <v>208.5</v>
      </c>
      <c r="E7" s="24">
        <v>201.28</v>
      </c>
      <c r="F7" s="24">
        <v>222.75</v>
      </c>
      <c r="G7" s="24">
        <v>205.15</v>
      </c>
      <c r="H7" s="24">
        <v>136.58000000000001</v>
      </c>
      <c r="I7" s="24">
        <v>95.25</v>
      </c>
      <c r="J7" s="24">
        <v>200.32</v>
      </c>
      <c r="K7" s="24">
        <v>0</v>
      </c>
      <c r="L7" s="24">
        <v>0</v>
      </c>
    </row>
    <row r="8" spans="1:12" x14ac:dyDescent="0.25">
      <c r="A8" s="200"/>
      <c r="B8" s="24">
        <v>211.58</v>
      </c>
      <c r="C8" s="24">
        <v>195.32</v>
      </c>
      <c r="D8" s="24">
        <v>211.77</v>
      </c>
      <c r="E8" s="24">
        <v>146.58000000000001</v>
      </c>
      <c r="F8" s="24">
        <v>205.99</v>
      </c>
      <c r="G8" s="24">
        <v>176.1</v>
      </c>
      <c r="H8" s="24">
        <v>187.01</v>
      </c>
      <c r="I8" s="24">
        <v>107.87</v>
      </c>
      <c r="J8" s="24">
        <v>70.319999999999993</v>
      </c>
      <c r="K8" s="24">
        <v>0</v>
      </c>
      <c r="L8" s="24">
        <v>0</v>
      </c>
    </row>
    <row r="9" spans="1:12" x14ac:dyDescent="0.25">
      <c r="A9" s="200"/>
      <c r="B9" s="24">
        <v>212.91</v>
      </c>
      <c r="C9" s="24">
        <v>225.32</v>
      </c>
      <c r="D9" s="24">
        <v>135.51</v>
      </c>
      <c r="E9" s="24">
        <v>137.43</v>
      </c>
      <c r="F9" s="24">
        <v>167.82</v>
      </c>
      <c r="G9" s="24">
        <v>199.29</v>
      </c>
      <c r="H9" s="24">
        <v>170.4</v>
      </c>
      <c r="I9" s="24">
        <v>115.32</v>
      </c>
      <c r="J9" s="24">
        <v>145.94999999999999</v>
      </c>
      <c r="K9" s="24">
        <v>0</v>
      </c>
      <c r="L9" s="24">
        <v>0</v>
      </c>
    </row>
    <row r="10" spans="1:12" x14ac:dyDescent="0.25">
      <c r="A10" s="200"/>
      <c r="B10" s="24">
        <v>219.72</v>
      </c>
      <c r="C10" s="24">
        <v>225.21</v>
      </c>
      <c r="D10" s="24">
        <v>213.55</v>
      </c>
      <c r="E10" s="24">
        <v>141.58000000000001</v>
      </c>
      <c r="F10" s="24">
        <v>189.53</v>
      </c>
      <c r="G10" s="24">
        <v>181.46</v>
      </c>
      <c r="H10" s="24">
        <v>141.58000000000001</v>
      </c>
      <c r="I10" s="24">
        <v>102.02</v>
      </c>
      <c r="J10" s="24">
        <v>147.44</v>
      </c>
      <c r="K10" s="24">
        <v>15.94</v>
      </c>
      <c r="L10" s="24">
        <v>0</v>
      </c>
    </row>
    <row r="11" spans="1:12" x14ac:dyDescent="0.25">
      <c r="A11" s="200"/>
      <c r="B11" s="24">
        <v>221.58</v>
      </c>
      <c r="C11" s="24">
        <v>230.32</v>
      </c>
      <c r="D11" s="24">
        <v>213.39</v>
      </c>
      <c r="E11" s="24">
        <v>216.58</v>
      </c>
      <c r="F11" s="24">
        <v>195.32</v>
      </c>
      <c r="G11" s="24">
        <v>188.16</v>
      </c>
      <c r="H11" s="24">
        <v>128.57</v>
      </c>
      <c r="I11" s="24">
        <v>100.32</v>
      </c>
      <c r="J11" s="24">
        <v>70.319999999999993</v>
      </c>
      <c r="K11" s="24">
        <v>0</v>
      </c>
      <c r="L11" s="24">
        <v>0</v>
      </c>
    </row>
    <row r="12" spans="1:12" x14ac:dyDescent="0.25">
      <c r="A12" s="200"/>
      <c r="B12" s="24">
        <v>221.58</v>
      </c>
      <c r="C12" s="24">
        <v>185.32</v>
      </c>
      <c r="D12" s="24">
        <v>215.32</v>
      </c>
      <c r="E12" s="24">
        <v>176.58</v>
      </c>
      <c r="F12" s="24">
        <v>235.32</v>
      </c>
      <c r="G12" s="24">
        <v>184.07</v>
      </c>
      <c r="H12" s="24">
        <v>163.09</v>
      </c>
      <c r="I12" s="24">
        <v>108.47</v>
      </c>
      <c r="J12" s="24">
        <v>30.32</v>
      </c>
      <c r="K12" s="24">
        <v>26.58</v>
      </c>
      <c r="L12" s="24">
        <v>10.32</v>
      </c>
    </row>
    <row r="13" spans="1:12" x14ac:dyDescent="0.25">
      <c r="A13" s="200"/>
      <c r="B13" s="24">
        <v>221.58</v>
      </c>
      <c r="C13" s="24">
        <v>150.32</v>
      </c>
      <c r="D13" s="24">
        <v>135.32</v>
      </c>
      <c r="E13" s="24">
        <v>206.58</v>
      </c>
      <c r="F13" s="24">
        <v>200.32</v>
      </c>
      <c r="G13" s="24">
        <v>175.32</v>
      </c>
      <c r="H13" s="24">
        <v>141.58000000000001</v>
      </c>
      <c r="I13" s="24">
        <v>121.8</v>
      </c>
      <c r="J13" s="24">
        <v>66.14</v>
      </c>
      <c r="K13" s="24">
        <v>0</v>
      </c>
      <c r="L13" s="24">
        <v>0</v>
      </c>
    </row>
    <row r="14" spans="1:12" x14ac:dyDescent="0.25">
      <c r="A14" s="200"/>
      <c r="B14" s="24">
        <v>211.58</v>
      </c>
      <c r="C14" s="24">
        <v>230.32</v>
      </c>
      <c r="D14" s="24">
        <v>145.32</v>
      </c>
      <c r="E14" s="24">
        <v>161.58000000000001</v>
      </c>
      <c r="F14" s="24">
        <v>188.82</v>
      </c>
      <c r="G14" s="24">
        <v>181.67</v>
      </c>
      <c r="H14" s="24">
        <v>131.58000000000001</v>
      </c>
      <c r="I14" s="24">
        <v>105.32</v>
      </c>
      <c r="J14" s="24">
        <v>95.32</v>
      </c>
      <c r="K14" s="24">
        <v>6.58</v>
      </c>
      <c r="L14" s="24">
        <v>10.32</v>
      </c>
    </row>
    <row r="15" spans="1:12" x14ac:dyDescent="0.25">
      <c r="A15" s="200"/>
      <c r="B15" s="24">
        <v>184.54</v>
      </c>
      <c r="C15" s="24">
        <v>226.65</v>
      </c>
      <c r="D15" s="24">
        <v>235.32</v>
      </c>
      <c r="E15" s="24">
        <v>198.86</v>
      </c>
      <c r="F15" s="24">
        <v>193.01</v>
      </c>
      <c r="G15" s="24">
        <v>163.63</v>
      </c>
      <c r="H15" s="24">
        <v>148.07</v>
      </c>
      <c r="I15" s="24">
        <v>105.32</v>
      </c>
      <c r="J15" s="24">
        <v>100.32</v>
      </c>
      <c r="K15" s="24">
        <v>1.58</v>
      </c>
      <c r="L15" s="24">
        <v>5.32</v>
      </c>
    </row>
    <row r="16" spans="1:12" x14ac:dyDescent="0.25">
      <c r="A16" s="200"/>
      <c r="B16" s="24">
        <v>214.67</v>
      </c>
      <c r="C16" s="24">
        <v>170.32</v>
      </c>
      <c r="D16" s="24">
        <v>140.32</v>
      </c>
      <c r="E16" s="24">
        <v>155.75</v>
      </c>
      <c r="F16" s="24">
        <v>195.32</v>
      </c>
      <c r="G16" s="24">
        <v>190.32</v>
      </c>
      <c r="H16" s="24">
        <v>161.58000000000001</v>
      </c>
      <c r="I16" s="24">
        <v>99.33</v>
      </c>
      <c r="J16" s="24">
        <v>155.32</v>
      </c>
      <c r="K16" s="24">
        <v>28.64</v>
      </c>
      <c r="L16" s="24">
        <v>0</v>
      </c>
    </row>
    <row r="17" spans="1:12" x14ac:dyDescent="0.25">
      <c r="A17" s="200"/>
      <c r="B17" s="24">
        <v>221.58</v>
      </c>
      <c r="C17" s="24">
        <v>220.32</v>
      </c>
      <c r="D17" s="24">
        <v>155.32</v>
      </c>
      <c r="E17" s="24">
        <v>176.58</v>
      </c>
      <c r="F17" s="24">
        <v>190.32</v>
      </c>
      <c r="G17" s="24">
        <v>215.32</v>
      </c>
      <c r="H17" s="24">
        <v>139.88999999999999</v>
      </c>
      <c r="I17" s="24">
        <v>115.32</v>
      </c>
      <c r="J17" s="24">
        <v>140.32</v>
      </c>
      <c r="K17" s="24">
        <v>31.58</v>
      </c>
      <c r="L17" s="24">
        <v>5.32</v>
      </c>
    </row>
    <row r="18" spans="1:12" x14ac:dyDescent="0.25">
      <c r="A18" s="200"/>
      <c r="B18" s="24">
        <v>216.58</v>
      </c>
      <c r="C18" s="24">
        <v>230.32</v>
      </c>
      <c r="D18" s="24">
        <v>161.99</v>
      </c>
      <c r="E18" s="24">
        <v>141.03</v>
      </c>
      <c r="F18" s="24">
        <v>170.32</v>
      </c>
      <c r="G18" s="24">
        <v>184.89</v>
      </c>
      <c r="H18" s="24">
        <v>165.87</v>
      </c>
      <c r="I18" s="24">
        <v>135.32</v>
      </c>
      <c r="J18" s="24">
        <v>95.32</v>
      </c>
      <c r="K18" s="24">
        <v>36.58</v>
      </c>
      <c r="L18" s="24">
        <v>0</v>
      </c>
    </row>
    <row r="19" spans="1:12" x14ac:dyDescent="0.25">
      <c r="A19" s="200"/>
      <c r="B19" s="24">
        <v>229.02</v>
      </c>
      <c r="C19" s="24">
        <v>205.32</v>
      </c>
      <c r="D19" s="24">
        <v>235.32</v>
      </c>
      <c r="E19" s="24">
        <v>161.47</v>
      </c>
      <c r="F19" s="24">
        <v>217.59</v>
      </c>
      <c r="G19" s="24">
        <v>160.81</v>
      </c>
      <c r="H19" s="24">
        <v>145.04</v>
      </c>
      <c r="I19" s="24">
        <v>131.51</v>
      </c>
      <c r="J19" s="24">
        <v>136.11000000000001</v>
      </c>
      <c r="K19" s="24">
        <v>26.58</v>
      </c>
      <c r="L19" s="24">
        <v>55.32</v>
      </c>
    </row>
    <row r="20" spans="1:12" x14ac:dyDescent="0.25">
      <c r="A20" s="200"/>
      <c r="B20" s="24">
        <v>216.58</v>
      </c>
      <c r="C20" s="24">
        <v>240.32</v>
      </c>
      <c r="D20" s="24">
        <v>214.4</v>
      </c>
      <c r="E20" s="24">
        <v>181.58</v>
      </c>
      <c r="F20" s="24">
        <v>247.93</v>
      </c>
      <c r="G20" s="24">
        <v>186.27</v>
      </c>
      <c r="H20" s="24">
        <v>154.05000000000001</v>
      </c>
      <c r="I20" s="24">
        <v>108.17</v>
      </c>
      <c r="J20" s="24">
        <v>152.46</v>
      </c>
      <c r="K20" s="24">
        <v>1.58</v>
      </c>
      <c r="L20" s="24">
        <v>10.32</v>
      </c>
    </row>
    <row r="21" spans="1:12" x14ac:dyDescent="0.25">
      <c r="A21" s="200"/>
      <c r="B21" s="24">
        <v>146.58000000000001</v>
      </c>
      <c r="C21" s="24">
        <v>210.32</v>
      </c>
      <c r="D21" s="24">
        <v>170.32</v>
      </c>
      <c r="E21" s="24">
        <v>181.9</v>
      </c>
      <c r="F21" s="24">
        <v>224.48</v>
      </c>
      <c r="G21" s="24">
        <v>190.32</v>
      </c>
      <c r="H21" s="24">
        <v>131.65</v>
      </c>
      <c r="I21" s="24">
        <v>135.32</v>
      </c>
      <c r="J21" s="24">
        <v>40.32</v>
      </c>
      <c r="K21" s="24">
        <v>0</v>
      </c>
      <c r="L21" s="24">
        <v>195.32</v>
      </c>
    </row>
    <row r="22" spans="1:12" x14ac:dyDescent="0.25">
      <c r="A22" s="200"/>
      <c r="B22" s="24">
        <v>174.65</v>
      </c>
      <c r="C22" s="24">
        <v>223.16</v>
      </c>
      <c r="D22" s="24">
        <v>210.32</v>
      </c>
      <c r="E22" s="24">
        <v>181.58</v>
      </c>
      <c r="F22" s="24">
        <v>185.32</v>
      </c>
      <c r="G22" s="24">
        <v>180.32</v>
      </c>
      <c r="H22" s="24">
        <v>131.58000000000001</v>
      </c>
      <c r="I22" s="24">
        <v>85.32</v>
      </c>
      <c r="J22" s="24">
        <v>60.69</v>
      </c>
      <c r="K22" s="24">
        <v>1.58</v>
      </c>
      <c r="L22" s="24">
        <v>0</v>
      </c>
    </row>
    <row r="23" spans="1:12" x14ac:dyDescent="0.25">
      <c r="A23" s="200"/>
      <c r="B23" s="24">
        <v>176.58</v>
      </c>
      <c r="C23" s="24">
        <v>220.32</v>
      </c>
      <c r="D23" s="24">
        <v>160.32</v>
      </c>
      <c r="E23" s="24">
        <v>175.46</v>
      </c>
      <c r="F23" s="24">
        <v>195.32</v>
      </c>
      <c r="G23" s="24">
        <v>175.32</v>
      </c>
      <c r="H23" s="24">
        <v>136.58000000000001</v>
      </c>
      <c r="I23" s="24">
        <v>88.44</v>
      </c>
      <c r="J23" s="24">
        <v>40.32</v>
      </c>
      <c r="K23" s="24">
        <v>24.38</v>
      </c>
      <c r="L23" s="24">
        <v>0</v>
      </c>
    </row>
    <row r="24" spans="1:12" x14ac:dyDescent="0.25">
      <c r="A24" s="200"/>
      <c r="B24" s="24">
        <v>196.58</v>
      </c>
      <c r="C24" s="24">
        <v>160.72999999999999</v>
      </c>
      <c r="D24" s="24">
        <v>229.73</v>
      </c>
      <c r="E24" s="24">
        <v>192.3</v>
      </c>
      <c r="F24" s="24">
        <v>224.42</v>
      </c>
      <c r="G24" s="24">
        <v>180.42</v>
      </c>
      <c r="H24" s="24">
        <v>176.58</v>
      </c>
      <c r="I24" s="24">
        <v>90.56</v>
      </c>
      <c r="J24" s="24">
        <v>79.84</v>
      </c>
      <c r="K24" s="24">
        <v>0.04</v>
      </c>
      <c r="L24" s="24">
        <v>8.92</v>
      </c>
    </row>
    <row r="25" spans="1:12" x14ac:dyDescent="0.25">
      <c r="A25" s="200"/>
      <c r="B25" s="24">
        <v>211.58</v>
      </c>
      <c r="C25" s="24">
        <v>236.23</v>
      </c>
      <c r="D25" s="24">
        <v>215.32</v>
      </c>
      <c r="E25" s="24">
        <v>186.58</v>
      </c>
      <c r="F25" s="24">
        <v>220.32</v>
      </c>
      <c r="G25" s="24">
        <v>170.32</v>
      </c>
      <c r="H25" s="24">
        <v>131.58000000000001</v>
      </c>
      <c r="I25" s="24">
        <v>137.28</v>
      </c>
      <c r="J25" s="24">
        <v>35.32</v>
      </c>
      <c r="K25" s="24">
        <v>0</v>
      </c>
      <c r="L25" s="24">
        <v>0</v>
      </c>
    </row>
    <row r="26" spans="1:12" x14ac:dyDescent="0.25">
      <c r="A26" s="200"/>
      <c r="B26" s="24">
        <v>229.56</v>
      </c>
      <c r="C26" s="24">
        <v>191.03</v>
      </c>
      <c r="D26" s="24">
        <v>225.32</v>
      </c>
      <c r="E26" s="24">
        <v>195.35</v>
      </c>
      <c r="F26" s="24">
        <v>210.32</v>
      </c>
      <c r="G26" s="24">
        <v>178.98</v>
      </c>
      <c r="H26" s="24">
        <v>125.27</v>
      </c>
      <c r="I26" s="24">
        <v>67.5</v>
      </c>
      <c r="J26" s="24">
        <v>162.30000000000001</v>
      </c>
      <c r="K26" s="24">
        <v>0</v>
      </c>
      <c r="L26" s="24">
        <v>0</v>
      </c>
    </row>
    <row r="27" spans="1:12" x14ac:dyDescent="0.25">
      <c r="A27" s="200"/>
      <c r="B27" s="24">
        <v>193.72</v>
      </c>
      <c r="C27" s="24">
        <v>230.32</v>
      </c>
      <c r="D27" s="24">
        <v>160.32</v>
      </c>
      <c r="E27" s="24">
        <v>181.58</v>
      </c>
      <c r="F27" s="24">
        <v>225.99</v>
      </c>
      <c r="G27" s="24">
        <v>195.25</v>
      </c>
      <c r="H27" s="24">
        <v>126.58</v>
      </c>
      <c r="I27" s="24">
        <v>115.72</v>
      </c>
      <c r="J27" s="24">
        <v>45.32</v>
      </c>
      <c r="K27" s="24">
        <v>0</v>
      </c>
      <c r="L27" s="24">
        <v>0</v>
      </c>
    </row>
    <row r="28" spans="1:12" x14ac:dyDescent="0.25">
      <c r="A28" s="200"/>
      <c r="B28" s="24">
        <v>196.58</v>
      </c>
      <c r="C28" s="24">
        <v>215.32</v>
      </c>
      <c r="D28" s="24">
        <v>226.84</v>
      </c>
      <c r="E28" s="24">
        <v>181.58</v>
      </c>
      <c r="F28" s="24">
        <v>200.32</v>
      </c>
      <c r="G28" s="24">
        <v>180.32</v>
      </c>
      <c r="H28" s="24">
        <v>134.13999999999999</v>
      </c>
      <c r="I28" s="24">
        <v>145.32</v>
      </c>
      <c r="J28" s="24">
        <v>30.32</v>
      </c>
      <c r="K28" s="24">
        <v>16.579999999999998</v>
      </c>
      <c r="L28" s="24">
        <v>0</v>
      </c>
    </row>
    <row r="29" spans="1:12" x14ac:dyDescent="0.25">
      <c r="A29" s="200"/>
      <c r="B29" s="24">
        <v>208.69</v>
      </c>
      <c r="C29" s="24">
        <v>176.89</v>
      </c>
      <c r="D29" s="24">
        <v>205.32</v>
      </c>
      <c r="E29" s="24">
        <v>181.58</v>
      </c>
      <c r="F29" s="24">
        <v>206.19</v>
      </c>
      <c r="G29" s="24">
        <v>130.32</v>
      </c>
      <c r="H29" s="24">
        <v>174.38</v>
      </c>
      <c r="I29" s="24">
        <v>105.32</v>
      </c>
      <c r="J29" s="24">
        <v>155.32</v>
      </c>
      <c r="K29" s="24">
        <v>0</v>
      </c>
      <c r="L29" s="24">
        <v>0</v>
      </c>
    </row>
    <row r="30" spans="1:12" x14ac:dyDescent="0.25">
      <c r="A30" s="200"/>
      <c r="B30" s="24">
        <v>231.58</v>
      </c>
      <c r="C30" s="24">
        <v>235.32</v>
      </c>
      <c r="D30" s="24">
        <v>204.8</v>
      </c>
      <c r="E30" s="24">
        <v>166.58</v>
      </c>
      <c r="F30" s="24">
        <v>195.32</v>
      </c>
      <c r="G30" s="24">
        <v>155.32</v>
      </c>
      <c r="H30" s="24">
        <v>171.58</v>
      </c>
      <c r="I30" s="24">
        <v>110.32</v>
      </c>
      <c r="J30" s="24">
        <v>50.32</v>
      </c>
      <c r="K30" s="24">
        <v>5.93</v>
      </c>
      <c r="L30" s="24">
        <v>29.89</v>
      </c>
    </row>
    <row r="31" spans="1:12" x14ac:dyDescent="0.25">
      <c r="A31" s="200"/>
      <c r="B31" s="24">
        <v>211.58</v>
      </c>
      <c r="C31" s="24">
        <v>206.69</v>
      </c>
      <c r="D31" s="24">
        <v>217.82</v>
      </c>
      <c r="E31" s="24">
        <v>176.58</v>
      </c>
      <c r="F31" s="24">
        <v>205.32</v>
      </c>
      <c r="G31" s="24">
        <v>205.32</v>
      </c>
      <c r="H31" s="24">
        <v>181.58</v>
      </c>
      <c r="I31" s="24">
        <v>90.32</v>
      </c>
      <c r="J31" s="24">
        <v>64.790000000000006</v>
      </c>
      <c r="K31" s="24">
        <v>6.58</v>
      </c>
      <c r="L31" s="24">
        <v>0</v>
      </c>
    </row>
    <row r="32" spans="1:12" x14ac:dyDescent="0.25">
      <c r="A32" s="200"/>
      <c r="B32" s="24">
        <v>226.58</v>
      </c>
      <c r="C32" s="24">
        <v>163.76</v>
      </c>
      <c r="D32" s="24">
        <v>228.29</v>
      </c>
      <c r="E32" s="24">
        <v>141.58000000000001</v>
      </c>
      <c r="F32" s="24">
        <v>209.93</v>
      </c>
      <c r="G32" s="24">
        <v>228.46</v>
      </c>
      <c r="H32" s="24">
        <v>181.58</v>
      </c>
      <c r="I32" s="24">
        <v>76.03</v>
      </c>
      <c r="J32" s="24">
        <v>82.19</v>
      </c>
      <c r="K32" s="24">
        <v>6.58</v>
      </c>
      <c r="L32" s="24">
        <v>0</v>
      </c>
    </row>
    <row r="33" spans="1:12" x14ac:dyDescent="0.25">
      <c r="A33" s="200"/>
      <c r="B33" s="24">
        <v>171.58</v>
      </c>
      <c r="C33" s="24">
        <v>242.08</v>
      </c>
      <c r="D33" s="24">
        <v>225.32</v>
      </c>
      <c r="E33" s="24">
        <v>175.96</v>
      </c>
      <c r="F33" s="24">
        <v>210.32</v>
      </c>
      <c r="G33" s="24">
        <v>230.32</v>
      </c>
      <c r="H33" s="24">
        <v>152.5</v>
      </c>
      <c r="I33" s="24">
        <v>85.32</v>
      </c>
      <c r="J33" s="24">
        <v>35.32</v>
      </c>
      <c r="K33" s="24">
        <v>0</v>
      </c>
      <c r="L33" s="24">
        <v>0</v>
      </c>
    </row>
    <row r="34" spans="1:12" x14ac:dyDescent="0.25">
      <c r="A34" s="200"/>
      <c r="B34" s="24">
        <v>205.03</v>
      </c>
      <c r="C34" s="24">
        <v>240.32</v>
      </c>
      <c r="D34" s="24">
        <v>161.88</v>
      </c>
      <c r="E34" s="24">
        <v>201.58</v>
      </c>
      <c r="F34" s="24">
        <v>198.71</v>
      </c>
      <c r="G34" s="24">
        <v>161.94999999999999</v>
      </c>
      <c r="H34" s="24">
        <v>151.58000000000001</v>
      </c>
      <c r="I34" s="24">
        <v>75.319999999999993</v>
      </c>
      <c r="J34" s="24">
        <v>110.32</v>
      </c>
      <c r="K34" s="24">
        <v>0</v>
      </c>
      <c r="L34" s="24">
        <v>45.32</v>
      </c>
    </row>
    <row r="35" spans="1:12" x14ac:dyDescent="0.25">
      <c r="A35" s="200"/>
      <c r="B35" s="24">
        <v>171.58</v>
      </c>
      <c r="C35" s="24">
        <v>190.32</v>
      </c>
      <c r="D35" s="24">
        <v>155.72999999999999</v>
      </c>
      <c r="E35" s="24">
        <v>161.58000000000001</v>
      </c>
      <c r="F35" s="24">
        <v>150.32</v>
      </c>
      <c r="G35" s="24">
        <v>175.39</v>
      </c>
      <c r="H35" s="24">
        <v>154.09</v>
      </c>
      <c r="I35" s="24">
        <v>100.32</v>
      </c>
      <c r="J35" s="24">
        <v>80.319999999999993</v>
      </c>
      <c r="K35" s="24">
        <v>0</v>
      </c>
      <c r="L35" s="24">
        <v>0</v>
      </c>
    </row>
    <row r="36" spans="1:12" x14ac:dyDescent="0.25">
      <c r="A36" s="200"/>
      <c r="B36" s="24">
        <v>191.58</v>
      </c>
      <c r="C36" s="24">
        <v>185.32</v>
      </c>
      <c r="D36" s="24">
        <v>165.32</v>
      </c>
      <c r="E36" s="24">
        <v>201.58</v>
      </c>
      <c r="F36" s="24">
        <v>190.32</v>
      </c>
      <c r="G36" s="24">
        <v>205.32</v>
      </c>
      <c r="H36" s="24">
        <v>120.79</v>
      </c>
      <c r="I36" s="24">
        <v>130.32</v>
      </c>
      <c r="J36" s="24">
        <v>108.74</v>
      </c>
      <c r="K36" s="24">
        <v>0</v>
      </c>
      <c r="L36" s="24">
        <v>0</v>
      </c>
    </row>
    <row r="37" spans="1:12" x14ac:dyDescent="0.25">
      <c r="A37" s="200"/>
      <c r="B37" s="24">
        <v>216.58</v>
      </c>
      <c r="C37" s="24">
        <v>170.32</v>
      </c>
      <c r="D37" s="24">
        <v>166</v>
      </c>
      <c r="E37" s="24">
        <v>106.58</v>
      </c>
      <c r="F37" s="24">
        <v>245.57</v>
      </c>
      <c r="G37" s="24">
        <v>202.82</v>
      </c>
      <c r="H37" s="24">
        <v>175.86</v>
      </c>
      <c r="I37" s="24">
        <v>87.78</v>
      </c>
      <c r="J37" s="24">
        <v>53.73</v>
      </c>
      <c r="K37" s="24">
        <v>11.53</v>
      </c>
      <c r="L37" s="24">
        <v>0</v>
      </c>
    </row>
    <row r="38" spans="1:12" x14ac:dyDescent="0.25">
      <c r="A38" s="200"/>
      <c r="B38" s="24">
        <v>221.58</v>
      </c>
      <c r="C38" s="24">
        <v>250.32</v>
      </c>
      <c r="D38" s="24">
        <v>170.16</v>
      </c>
      <c r="E38" s="24">
        <v>181.58</v>
      </c>
      <c r="F38" s="24">
        <v>225.32</v>
      </c>
      <c r="G38" s="24">
        <v>225.32</v>
      </c>
      <c r="H38" s="24">
        <v>153.36000000000001</v>
      </c>
      <c r="I38" s="24">
        <v>123.75</v>
      </c>
      <c r="J38" s="24">
        <v>55.32</v>
      </c>
      <c r="K38" s="24">
        <v>0</v>
      </c>
      <c r="L38" s="24">
        <v>57.51</v>
      </c>
    </row>
    <row r="39" spans="1:12" x14ac:dyDescent="0.25">
      <c r="A39" s="200"/>
      <c r="B39" s="24">
        <v>216.58</v>
      </c>
      <c r="C39" s="24">
        <v>182.48</v>
      </c>
      <c r="D39" s="24">
        <v>168.22</v>
      </c>
      <c r="E39" s="24">
        <v>156.58000000000001</v>
      </c>
      <c r="F39" s="24">
        <v>183.56</v>
      </c>
      <c r="G39" s="24">
        <v>188.65</v>
      </c>
      <c r="H39" s="24">
        <v>131.58000000000001</v>
      </c>
      <c r="I39" s="24">
        <v>120.32</v>
      </c>
      <c r="J39" s="24">
        <v>68.650000000000006</v>
      </c>
      <c r="K39" s="24">
        <v>0</v>
      </c>
      <c r="L39" s="24">
        <v>11.84</v>
      </c>
    </row>
    <row r="40" spans="1:12" x14ac:dyDescent="0.25">
      <c r="A40" s="200"/>
      <c r="B40" s="24">
        <v>221.58</v>
      </c>
      <c r="C40" s="24">
        <v>205.32</v>
      </c>
      <c r="D40" s="24">
        <v>233.25</v>
      </c>
      <c r="E40" s="24">
        <v>181.58</v>
      </c>
      <c r="F40" s="24">
        <v>185.32</v>
      </c>
      <c r="G40" s="24">
        <v>255.32</v>
      </c>
      <c r="H40" s="24">
        <v>127.2</v>
      </c>
      <c r="I40" s="24">
        <v>115.32</v>
      </c>
      <c r="J40" s="24">
        <v>55.32</v>
      </c>
      <c r="K40" s="24">
        <v>0</v>
      </c>
      <c r="L40" s="24">
        <v>60.71</v>
      </c>
    </row>
    <row r="41" spans="1:12" x14ac:dyDescent="0.25">
      <c r="A41" s="200"/>
      <c r="B41" s="24">
        <v>171.58</v>
      </c>
      <c r="C41" s="24">
        <v>175.32</v>
      </c>
      <c r="D41" s="24">
        <v>155.32</v>
      </c>
      <c r="E41" s="24">
        <v>141.58000000000001</v>
      </c>
      <c r="F41" s="24">
        <v>193.22</v>
      </c>
      <c r="G41" s="24">
        <v>210.85</v>
      </c>
      <c r="H41" s="24">
        <v>151.58000000000001</v>
      </c>
      <c r="I41" s="24">
        <v>110.35</v>
      </c>
      <c r="J41" s="24">
        <v>98.57</v>
      </c>
      <c r="K41" s="24">
        <v>0</v>
      </c>
      <c r="L41" s="24">
        <v>60.32</v>
      </c>
    </row>
    <row r="42" spans="1:12" x14ac:dyDescent="0.25">
      <c r="A42" s="200"/>
      <c r="B42" s="24">
        <v>199.72</v>
      </c>
      <c r="C42" s="24">
        <v>220.32</v>
      </c>
      <c r="D42" s="24">
        <v>235.32</v>
      </c>
      <c r="E42" s="24">
        <v>161.58000000000001</v>
      </c>
      <c r="F42" s="24">
        <v>210.32</v>
      </c>
      <c r="G42" s="24">
        <v>218.09</v>
      </c>
      <c r="H42" s="24">
        <v>154.58000000000001</v>
      </c>
      <c r="I42" s="24">
        <v>75.319999999999993</v>
      </c>
      <c r="J42" s="24">
        <v>0</v>
      </c>
      <c r="K42" s="24">
        <v>0</v>
      </c>
      <c r="L42" s="24">
        <v>51.66</v>
      </c>
    </row>
    <row r="43" spans="1:12" x14ac:dyDescent="0.25">
      <c r="A43" s="200"/>
      <c r="B43" s="24">
        <v>206.58</v>
      </c>
      <c r="C43" s="24">
        <v>225.89</v>
      </c>
      <c r="D43" s="24">
        <v>205.32</v>
      </c>
      <c r="E43" s="24">
        <v>216.58</v>
      </c>
      <c r="F43" s="24">
        <v>186.23</v>
      </c>
      <c r="G43" s="24">
        <v>190.32</v>
      </c>
      <c r="H43" s="24">
        <v>148.61000000000001</v>
      </c>
      <c r="I43" s="24">
        <v>105.32</v>
      </c>
      <c r="J43" s="24">
        <v>60.32</v>
      </c>
      <c r="K43" s="24">
        <v>91.58</v>
      </c>
      <c r="L43" s="24">
        <v>53.85</v>
      </c>
    </row>
    <row r="44" spans="1:12" x14ac:dyDescent="0.25">
      <c r="A44" s="200"/>
      <c r="B44" s="24">
        <v>213.79</v>
      </c>
      <c r="C44" s="24">
        <v>165.32</v>
      </c>
      <c r="D44" s="24">
        <v>225.32</v>
      </c>
      <c r="E44" s="24">
        <v>171.58</v>
      </c>
      <c r="F44" s="24">
        <v>185.32</v>
      </c>
      <c r="G44" s="24">
        <v>205.32</v>
      </c>
      <c r="H44" s="24">
        <v>171.58</v>
      </c>
      <c r="I44" s="24">
        <v>126.57</v>
      </c>
      <c r="J44" s="24">
        <v>65.319999999999993</v>
      </c>
      <c r="K44" s="24">
        <v>0</v>
      </c>
      <c r="L44" s="24">
        <v>30.32</v>
      </c>
    </row>
    <row r="45" spans="1:12" x14ac:dyDescent="0.25">
      <c r="A45" s="200"/>
      <c r="B45" s="24">
        <v>176.58</v>
      </c>
      <c r="C45" s="24">
        <v>205.32</v>
      </c>
      <c r="D45" s="24">
        <v>160.32</v>
      </c>
      <c r="E45" s="24">
        <v>146.58000000000001</v>
      </c>
      <c r="F45" s="24">
        <v>197.21</v>
      </c>
      <c r="G45" s="24">
        <v>195.32</v>
      </c>
      <c r="H45" s="24">
        <v>134.81</v>
      </c>
      <c r="I45" s="24">
        <v>155.32</v>
      </c>
      <c r="J45" s="24">
        <v>90.32</v>
      </c>
      <c r="K45" s="24">
        <v>0</v>
      </c>
      <c r="L45" s="24">
        <v>0</v>
      </c>
    </row>
    <row r="46" spans="1:12" x14ac:dyDescent="0.25">
      <c r="A46" s="200"/>
      <c r="B46" s="24">
        <v>201.58</v>
      </c>
      <c r="C46" s="24">
        <v>215.32</v>
      </c>
      <c r="D46" s="24">
        <v>215.32</v>
      </c>
      <c r="E46" s="24">
        <v>150.75</v>
      </c>
      <c r="F46" s="24">
        <v>190.32</v>
      </c>
      <c r="G46" s="24">
        <v>206.05</v>
      </c>
      <c r="H46" s="24">
        <v>169.71</v>
      </c>
      <c r="I46" s="24">
        <v>80.319999999999993</v>
      </c>
      <c r="J46" s="24">
        <v>57.39</v>
      </c>
      <c r="K46" s="24">
        <v>0</v>
      </c>
      <c r="L46" s="24">
        <v>0</v>
      </c>
    </row>
    <row r="47" spans="1:12" x14ac:dyDescent="0.25">
      <c r="A47" s="200"/>
      <c r="B47" s="24">
        <v>223.64</v>
      </c>
      <c r="C47" s="24">
        <v>183.89</v>
      </c>
      <c r="D47" s="24">
        <v>180.32</v>
      </c>
      <c r="E47" s="24">
        <v>157.05000000000001</v>
      </c>
      <c r="F47" s="24">
        <v>173.13</v>
      </c>
      <c r="G47" s="24">
        <v>202.36</v>
      </c>
      <c r="H47" s="24">
        <v>121.58</v>
      </c>
      <c r="I47" s="24">
        <v>95.32</v>
      </c>
      <c r="J47" s="24">
        <v>25.32</v>
      </c>
      <c r="K47" s="24">
        <v>0</v>
      </c>
      <c r="L47" s="24">
        <v>0</v>
      </c>
    </row>
    <row r="48" spans="1:12" x14ac:dyDescent="0.25">
      <c r="A48" s="200"/>
      <c r="B48" s="24">
        <v>171.58</v>
      </c>
      <c r="C48" s="24">
        <v>167.51</v>
      </c>
      <c r="D48" s="24">
        <v>154.62</v>
      </c>
      <c r="E48" s="24">
        <v>137.79</v>
      </c>
      <c r="F48" s="24">
        <v>220.32</v>
      </c>
      <c r="G48" s="24">
        <v>198.05</v>
      </c>
      <c r="H48" s="24">
        <v>137.16999999999999</v>
      </c>
      <c r="I48" s="24">
        <v>135.32</v>
      </c>
      <c r="J48" s="24">
        <v>45.32</v>
      </c>
      <c r="K48" s="24">
        <v>0</v>
      </c>
      <c r="L48" s="24">
        <v>0</v>
      </c>
    </row>
    <row r="49" spans="1:12" x14ac:dyDescent="0.25">
      <c r="A49" s="200"/>
      <c r="B49" s="24">
        <v>221.58</v>
      </c>
      <c r="C49" s="24">
        <v>210.32</v>
      </c>
      <c r="D49" s="24">
        <v>215.32</v>
      </c>
      <c r="E49" s="24">
        <v>184.82</v>
      </c>
      <c r="F49" s="24">
        <v>172.06</v>
      </c>
      <c r="G49" s="24">
        <v>195.32</v>
      </c>
      <c r="H49" s="24">
        <v>106.46</v>
      </c>
      <c r="I49" s="24">
        <v>134.05000000000001</v>
      </c>
      <c r="J49" s="24">
        <v>35.32</v>
      </c>
      <c r="K49" s="24">
        <v>21.58</v>
      </c>
      <c r="L49" s="24"/>
    </row>
    <row r="50" spans="1:12" x14ac:dyDescent="0.25">
      <c r="A50" s="200"/>
      <c r="B50" s="24">
        <v>216.58</v>
      </c>
      <c r="C50" s="24">
        <v>253.71</v>
      </c>
      <c r="D50" s="24">
        <v>165.32</v>
      </c>
      <c r="E50" s="24">
        <v>140.47</v>
      </c>
      <c r="F50" s="24">
        <v>210.32</v>
      </c>
      <c r="G50" s="24">
        <v>234.67</v>
      </c>
      <c r="H50" s="24">
        <v>153.72</v>
      </c>
      <c r="I50" s="24">
        <v>88.82</v>
      </c>
      <c r="J50" s="24">
        <v>20.32</v>
      </c>
      <c r="K50" s="24">
        <v>16.579999999999998</v>
      </c>
      <c r="L50" s="24"/>
    </row>
    <row r="51" spans="1:12" x14ac:dyDescent="0.25">
      <c r="A51" s="200"/>
      <c r="B51" s="24">
        <v>190</v>
      </c>
      <c r="C51" s="24">
        <v>265.32</v>
      </c>
      <c r="D51" s="24">
        <v>215.32</v>
      </c>
      <c r="E51" s="24">
        <v>191.58</v>
      </c>
      <c r="F51" s="24">
        <v>212.91</v>
      </c>
      <c r="G51" s="24">
        <v>183.95</v>
      </c>
      <c r="H51" s="24">
        <v>116.58</v>
      </c>
      <c r="I51" s="24">
        <v>146.76</v>
      </c>
      <c r="J51" s="24">
        <v>70.319999999999993</v>
      </c>
      <c r="K51" s="24">
        <v>0</v>
      </c>
      <c r="L51" s="24"/>
    </row>
    <row r="52" spans="1:12" x14ac:dyDescent="0.25">
      <c r="A52" s="200"/>
      <c r="B52" s="24">
        <v>226.58</v>
      </c>
      <c r="C52" s="24">
        <v>250.32</v>
      </c>
      <c r="D52" s="24">
        <v>225.32</v>
      </c>
      <c r="E52" s="24">
        <v>221.58</v>
      </c>
      <c r="F52" s="24">
        <v>260.32</v>
      </c>
      <c r="G52" s="24">
        <v>185.32</v>
      </c>
      <c r="H52" s="24">
        <v>151.58000000000001</v>
      </c>
      <c r="I52" s="24">
        <v>55.32</v>
      </c>
      <c r="J52" s="24">
        <v>54.48</v>
      </c>
      <c r="K52" s="24">
        <v>0</v>
      </c>
      <c r="L52" s="24"/>
    </row>
    <row r="53" spans="1:12" x14ac:dyDescent="0.25">
      <c r="A53" s="200"/>
      <c r="B53" s="24">
        <v>171.07</v>
      </c>
      <c r="C53" s="24">
        <v>185.32</v>
      </c>
      <c r="D53" s="24">
        <v>153.56</v>
      </c>
      <c r="E53" s="24">
        <v>206.84</v>
      </c>
      <c r="F53" s="24">
        <v>170.32</v>
      </c>
      <c r="G53" s="24">
        <v>189.11</v>
      </c>
      <c r="H53" s="24">
        <v>156.58000000000001</v>
      </c>
      <c r="I53" s="24">
        <v>85.32</v>
      </c>
      <c r="J53" s="24">
        <v>39.83</v>
      </c>
      <c r="K53" s="24"/>
      <c r="L53" s="24"/>
    </row>
    <row r="54" spans="1:12" x14ac:dyDescent="0.25">
      <c r="A54" s="200"/>
      <c r="B54" s="24">
        <v>246.58</v>
      </c>
      <c r="C54" s="24">
        <v>190.64</v>
      </c>
      <c r="D54" s="24">
        <v>165.32</v>
      </c>
      <c r="E54" s="24">
        <v>146.58000000000001</v>
      </c>
      <c r="F54" s="24">
        <v>230.32</v>
      </c>
      <c r="G54" s="24">
        <v>212.29</v>
      </c>
      <c r="H54" s="24">
        <v>169.01</v>
      </c>
      <c r="I54" s="24">
        <v>145.32</v>
      </c>
      <c r="J54" s="24">
        <v>75.319999999999993</v>
      </c>
      <c r="K54" s="24"/>
      <c r="L54" s="24"/>
    </row>
    <row r="55" spans="1:12" x14ac:dyDescent="0.25">
      <c r="A55" s="200"/>
      <c r="B55" s="24">
        <v>226.58</v>
      </c>
      <c r="C55" s="24">
        <v>235.32</v>
      </c>
      <c r="D55" s="24">
        <v>178.62</v>
      </c>
      <c r="E55" s="24">
        <v>192.85</v>
      </c>
      <c r="F55" s="24">
        <v>204.01</v>
      </c>
      <c r="G55" s="24">
        <v>205.32</v>
      </c>
      <c r="H55" s="24">
        <v>119.61</v>
      </c>
      <c r="I55" s="24">
        <v>130.96</v>
      </c>
      <c r="J55" s="24">
        <v>170.32</v>
      </c>
      <c r="K55" s="24"/>
      <c r="L55" s="24"/>
    </row>
    <row r="56" spans="1:12" x14ac:dyDescent="0.25">
      <c r="A56" s="200"/>
      <c r="B56" s="24">
        <v>181.58</v>
      </c>
      <c r="C56" s="24">
        <v>174.07</v>
      </c>
      <c r="D56" s="24">
        <v>225.32</v>
      </c>
      <c r="E56" s="24">
        <v>226.58</v>
      </c>
      <c r="F56" s="24">
        <v>215.32</v>
      </c>
      <c r="G56" s="24">
        <v>188.86</v>
      </c>
      <c r="H56" s="24">
        <v>201.58</v>
      </c>
      <c r="I56" s="24">
        <v>70.319999999999993</v>
      </c>
      <c r="J56" s="24">
        <v>50.32</v>
      </c>
      <c r="K56" s="24"/>
      <c r="L56" s="24"/>
    </row>
    <row r="57" spans="1:12" x14ac:dyDescent="0.25">
      <c r="A57" s="200"/>
      <c r="B57" s="24">
        <v>202.65</v>
      </c>
      <c r="C57" s="24">
        <v>197.65</v>
      </c>
      <c r="D57" s="24">
        <v>200.32</v>
      </c>
      <c r="E57" s="24">
        <v>151.58000000000001</v>
      </c>
      <c r="F57" s="24">
        <v>203.84</v>
      </c>
      <c r="G57" s="24">
        <v>213.13</v>
      </c>
      <c r="H57" s="24">
        <v>136.58000000000001</v>
      </c>
      <c r="I57" s="24">
        <v>245.32</v>
      </c>
      <c r="J57" s="24">
        <v>71.709999999999994</v>
      </c>
      <c r="K57" s="24"/>
      <c r="L57" s="24"/>
    </row>
    <row r="58" spans="1:12" x14ac:dyDescent="0.25">
      <c r="A58" s="200"/>
      <c r="B58" s="24">
        <v>236.58</v>
      </c>
      <c r="C58" s="24">
        <v>170.32</v>
      </c>
      <c r="D58" s="24">
        <v>195.32</v>
      </c>
      <c r="E58" s="24">
        <v>196.95</v>
      </c>
      <c r="F58" s="24">
        <v>233.79</v>
      </c>
      <c r="G58" s="24">
        <v>196.26</v>
      </c>
      <c r="H58" s="24">
        <v>141.58000000000001</v>
      </c>
      <c r="I58" s="24">
        <v>100.32</v>
      </c>
      <c r="J58" s="24">
        <v>35.32</v>
      </c>
      <c r="K58" s="24"/>
      <c r="L58" s="24"/>
    </row>
    <row r="59" spans="1:12" x14ac:dyDescent="0.25">
      <c r="A59" s="200"/>
      <c r="B59" s="24">
        <v>166.58</v>
      </c>
      <c r="C59" s="24">
        <v>218.38</v>
      </c>
      <c r="D59" s="24">
        <v>160.32</v>
      </c>
      <c r="E59" s="24">
        <v>226.02</v>
      </c>
      <c r="F59" s="24">
        <v>215.32</v>
      </c>
      <c r="G59" s="24">
        <v>178.13</v>
      </c>
      <c r="H59" s="24">
        <v>136.58000000000001</v>
      </c>
      <c r="I59" s="24">
        <v>140.32</v>
      </c>
      <c r="J59" s="24">
        <v>0</v>
      </c>
      <c r="K59" s="24"/>
      <c r="L59" s="24"/>
    </row>
    <row r="60" spans="1:12" x14ac:dyDescent="0.25">
      <c r="A60" s="200"/>
      <c r="B60" s="24">
        <v>216.58</v>
      </c>
      <c r="C60" s="24">
        <v>188.86</v>
      </c>
      <c r="D60" s="24">
        <v>154.13</v>
      </c>
      <c r="E60" s="24">
        <v>201.58</v>
      </c>
      <c r="F60" s="24">
        <v>235.32</v>
      </c>
      <c r="G60" s="24">
        <v>208.79</v>
      </c>
      <c r="H60" s="24">
        <v>151.58000000000001</v>
      </c>
      <c r="I60" s="24">
        <v>155.32</v>
      </c>
      <c r="J60" s="24">
        <v>0</v>
      </c>
      <c r="K60" s="24"/>
      <c r="L60" s="24"/>
    </row>
    <row r="61" spans="1:12" x14ac:dyDescent="0.25">
      <c r="A61" s="200"/>
      <c r="B61" s="24">
        <v>231.58</v>
      </c>
      <c r="C61" s="24">
        <v>235.32</v>
      </c>
      <c r="D61" s="24">
        <v>225.55</v>
      </c>
      <c r="E61" s="24">
        <v>186.58</v>
      </c>
      <c r="F61" s="24">
        <v>233.24</v>
      </c>
      <c r="G61" s="24">
        <v>230.32</v>
      </c>
      <c r="H61" s="24">
        <v>191.58</v>
      </c>
      <c r="I61" s="24">
        <v>65.319999999999993</v>
      </c>
      <c r="J61" s="24">
        <v>74.23</v>
      </c>
      <c r="K61" s="24"/>
      <c r="L61" s="24"/>
    </row>
    <row r="62" spans="1:12" x14ac:dyDescent="0.25">
      <c r="A62" s="200"/>
      <c r="B62" s="24">
        <v>176.58</v>
      </c>
      <c r="C62" s="24">
        <v>225.32</v>
      </c>
      <c r="D62" s="24">
        <v>220.32</v>
      </c>
      <c r="E62" s="24">
        <v>209.31</v>
      </c>
      <c r="F62" s="24">
        <v>235.32</v>
      </c>
      <c r="G62" s="24">
        <v>208.56</v>
      </c>
      <c r="H62" s="24">
        <v>179.57</v>
      </c>
      <c r="I62" s="24">
        <v>133.69999999999999</v>
      </c>
      <c r="J62" s="24">
        <v>180.32</v>
      </c>
      <c r="K62" s="24"/>
      <c r="L62" s="24"/>
    </row>
    <row r="63" spans="1:12" x14ac:dyDescent="0.25">
      <c r="A63" s="200"/>
      <c r="B63" s="24">
        <v>236.58</v>
      </c>
      <c r="C63" s="24">
        <v>220.32</v>
      </c>
      <c r="D63" s="24">
        <v>230.32</v>
      </c>
      <c r="E63" s="24">
        <v>206.58</v>
      </c>
      <c r="F63" s="24">
        <v>230.32</v>
      </c>
      <c r="G63" s="24">
        <v>233.61</v>
      </c>
      <c r="H63" s="24">
        <v>116.58</v>
      </c>
      <c r="I63" s="24">
        <v>80.319999999999993</v>
      </c>
      <c r="J63" s="24">
        <v>0</v>
      </c>
      <c r="K63" s="24"/>
      <c r="L63" s="24"/>
    </row>
    <row r="64" spans="1:12" x14ac:dyDescent="0.25">
      <c r="A64" s="200"/>
      <c r="B64" s="24">
        <v>216.58</v>
      </c>
      <c r="C64" s="24">
        <v>192.96</v>
      </c>
      <c r="D64" s="24">
        <v>212.49</v>
      </c>
      <c r="E64" s="24">
        <v>196.58</v>
      </c>
      <c r="F64" s="24">
        <v>193.63</v>
      </c>
      <c r="G64" s="24">
        <v>215.32</v>
      </c>
      <c r="H64" s="24">
        <v>131.58000000000001</v>
      </c>
      <c r="I64" s="24">
        <v>69.8</v>
      </c>
      <c r="J64" s="24">
        <v>120.12</v>
      </c>
      <c r="K64" s="24"/>
      <c r="L64" s="24"/>
    </row>
    <row r="65" spans="1:12" x14ac:dyDescent="0.25">
      <c r="A65" s="200"/>
      <c r="B65" s="24">
        <v>206.58</v>
      </c>
      <c r="C65" s="24">
        <v>255.32</v>
      </c>
      <c r="D65" s="24">
        <v>205.32</v>
      </c>
      <c r="E65" s="24">
        <v>231.58</v>
      </c>
      <c r="F65" s="24">
        <v>195.32</v>
      </c>
      <c r="G65" s="24">
        <v>195.32</v>
      </c>
      <c r="H65" s="24">
        <v>171.35</v>
      </c>
      <c r="I65" s="24">
        <v>73.489999999999995</v>
      </c>
      <c r="J65" s="24">
        <v>39.35</v>
      </c>
      <c r="K65" s="24"/>
      <c r="L65" s="24"/>
    </row>
    <row r="66" spans="1:12" x14ac:dyDescent="0.25">
      <c r="A66" s="200"/>
      <c r="B66" s="24">
        <v>230.72</v>
      </c>
      <c r="C66" s="24">
        <v>260.32</v>
      </c>
      <c r="D66" s="24">
        <v>150.32</v>
      </c>
      <c r="E66" s="24">
        <v>178.27</v>
      </c>
      <c r="F66" s="24">
        <v>237.45</v>
      </c>
      <c r="G66" s="24">
        <v>195.32</v>
      </c>
      <c r="H66" s="24">
        <v>152.31</v>
      </c>
      <c r="I66" s="24">
        <v>92.51</v>
      </c>
      <c r="J66" s="24">
        <v>65.319999999999993</v>
      </c>
      <c r="K66" s="24"/>
      <c r="L66" s="24"/>
    </row>
    <row r="67" spans="1:12" x14ac:dyDescent="0.25">
      <c r="A67" s="200"/>
      <c r="B67" s="24">
        <v>161.58000000000001</v>
      </c>
      <c r="C67" s="24">
        <v>170.32</v>
      </c>
      <c r="D67" s="24">
        <v>140.32</v>
      </c>
      <c r="E67" s="24">
        <v>206.58</v>
      </c>
      <c r="F67" s="24">
        <v>198.55</v>
      </c>
      <c r="G67" s="24">
        <v>200.32</v>
      </c>
      <c r="H67" s="24">
        <v>129.22</v>
      </c>
      <c r="I67" s="24">
        <v>90.32</v>
      </c>
      <c r="J67" s="24">
        <v>40.32</v>
      </c>
      <c r="K67" s="24"/>
      <c r="L67" s="24"/>
    </row>
    <row r="68" spans="1:12" x14ac:dyDescent="0.25">
      <c r="A68" s="200"/>
      <c r="B68" s="24">
        <v>216.58</v>
      </c>
      <c r="C68" s="24">
        <v>170.32</v>
      </c>
      <c r="D68" s="24">
        <v>173.78</v>
      </c>
      <c r="E68" s="24">
        <v>198.08</v>
      </c>
      <c r="F68" s="24">
        <v>230.32</v>
      </c>
      <c r="G68" s="24">
        <v>235.32</v>
      </c>
      <c r="H68" s="24">
        <v>116.97</v>
      </c>
      <c r="I68" s="24">
        <v>140.32</v>
      </c>
      <c r="J68" s="24">
        <v>107.59</v>
      </c>
      <c r="K68" s="24"/>
      <c r="L68" s="24"/>
    </row>
    <row r="69" spans="1:12" x14ac:dyDescent="0.25">
      <c r="A69" s="200"/>
      <c r="B69" s="24">
        <v>199.91</v>
      </c>
      <c r="C69" s="24">
        <v>200.32</v>
      </c>
      <c r="D69" s="24">
        <v>150.32</v>
      </c>
      <c r="E69" s="24">
        <v>172.44</v>
      </c>
      <c r="F69" s="24">
        <v>185.53</v>
      </c>
      <c r="G69" s="24">
        <v>187.85</v>
      </c>
      <c r="H69" s="24">
        <v>98.53</v>
      </c>
      <c r="I69" s="24">
        <v>75.849999999999994</v>
      </c>
      <c r="J69" s="24">
        <v>46.72</v>
      </c>
      <c r="K69" s="24"/>
      <c r="L69" s="24"/>
    </row>
    <row r="70" spans="1:12" x14ac:dyDescent="0.25">
      <c r="A70" s="200"/>
      <c r="B70" s="24">
        <v>221.58</v>
      </c>
      <c r="C70" s="24">
        <v>243.63</v>
      </c>
      <c r="D70" s="24">
        <v>248.48</v>
      </c>
      <c r="E70" s="24">
        <v>221.58</v>
      </c>
      <c r="F70" s="24">
        <v>168.4</v>
      </c>
      <c r="G70" s="24">
        <v>198.76</v>
      </c>
      <c r="H70" s="24">
        <v>151.58000000000001</v>
      </c>
      <c r="I70" s="24">
        <v>75.319999999999993</v>
      </c>
      <c r="J70" s="24">
        <v>80.319999999999993</v>
      </c>
      <c r="K70" s="24"/>
      <c r="L70" s="24"/>
    </row>
    <row r="71" spans="1:12" x14ac:dyDescent="0.25">
      <c r="A71" s="200"/>
      <c r="B71" s="24">
        <v>176.58</v>
      </c>
      <c r="C71" s="24">
        <v>164.55</v>
      </c>
      <c r="D71" s="24">
        <v>156.9</v>
      </c>
      <c r="E71" s="24">
        <v>176.58</v>
      </c>
      <c r="F71" s="24">
        <v>247.42</v>
      </c>
      <c r="G71" s="24">
        <v>195.32</v>
      </c>
      <c r="H71" s="24">
        <v>138.77000000000001</v>
      </c>
      <c r="I71" s="24">
        <v>130.32</v>
      </c>
      <c r="J71" s="24">
        <v>80.319999999999993</v>
      </c>
      <c r="K71" s="24"/>
      <c r="L71" s="24"/>
    </row>
    <row r="72" spans="1:12" x14ac:dyDescent="0.25">
      <c r="A72" s="200"/>
      <c r="B72" s="24">
        <v>216.58</v>
      </c>
      <c r="C72" s="24">
        <v>231.63</v>
      </c>
      <c r="D72" s="24">
        <v>185.32</v>
      </c>
      <c r="E72" s="24">
        <v>216.58</v>
      </c>
      <c r="F72" s="24">
        <v>230.32</v>
      </c>
      <c r="G72" s="24">
        <v>215.32</v>
      </c>
      <c r="H72" s="24">
        <v>161.72999999999999</v>
      </c>
      <c r="I72" s="24">
        <v>133.72999999999999</v>
      </c>
      <c r="J72" s="24">
        <v>140.32</v>
      </c>
      <c r="K72" s="24"/>
      <c r="L72" s="24"/>
    </row>
    <row r="73" spans="1:12" x14ac:dyDescent="0.25">
      <c r="A73" s="200"/>
      <c r="B73" s="24">
        <v>241.58</v>
      </c>
      <c r="C73" s="24">
        <v>242.26</v>
      </c>
      <c r="D73" s="24">
        <v>171.19</v>
      </c>
      <c r="E73" s="24">
        <v>218.2</v>
      </c>
      <c r="F73" s="24">
        <v>222.8</v>
      </c>
      <c r="G73" s="24">
        <v>199.32</v>
      </c>
      <c r="H73" s="24">
        <v>161.58000000000001</v>
      </c>
      <c r="I73" s="24">
        <v>70.319999999999993</v>
      </c>
      <c r="J73" s="24">
        <v>75.319999999999993</v>
      </c>
      <c r="K73" s="24"/>
      <c r="L73" s="24"/>
    </row>
    <row r="74" spans="1:12" x14ac:dyDescent="0.25">
      <c r="A74" s="200"/>
      <c r="B74" s="24">
        <v>216.58</v>
      </c>
      <c r="C74" s="24">
        <v>210.9</v>
      </c>
      <c r="D74" s="24">
        <v>185.32</v>
      </c>
      <c r="E74" s="24">
        <v>206.58</v>
      </c>
      <c r="F74" s="24">
        <v>239.9</v>
      </c>
      <c r="G74" s="24">
        <v>228.18</v>
      </c>
      <c r="H74" s="24">
        <v>166.58</v>
      </c>
      <c r="I74" s="24">
        <v>75.319999999999993</v>
      </c>
      <c r="J74" s="24">
        <v>100.32</v>
      </c>
      <c r="K74" s="24"/>
      <c r="L74" s="24"/>
    </row>
    <row r="75" spans="1:12" x14ac:dyDescent="0.25">
      <c r="A75" s="200"/>
      <c r="B75" s="24">
        <v>191.58</v>
      </c>
      <c r="C75" s="24">
        <v>230.32</v>
      </c>
      <c r="D75" s="24">
        <v>220.69</v>
      </c>
      <c r="E75" s="24">
        <v>176.58</v>
      </c>
      <c r="F75" s="24">
        <v>242.9</v>
      </c>
      <c r="G75" s="24">
        <v>185.47</v>
      </c>
      <c r="H75" s="24">
        <v>136.58000000000001</v>
      </c>
      <c r="I75" s="24">
        <v>120.32</v>
      </c>
      <c r="J75" s="24">
        <v>118.97</v>
      </c>
      <c r="K75" s="24"/>
      <c r="L75" s="24"/>
    </row>
    <row r="76" spans="1:12" x14ac:dyDescent="0.25">
      <c r="A76" s="200"/>
      <c r="B76" s="24">
        <v>221.58</v>
      </c>
      <c r="C76" s="24">
        <v>195.32</v>
      </c>
      <c r="D76" s="24">
        <v>214.7</v>
      </c>
      <c r="E76" s="24">
        <v>196.58</v>
      </c>
      <c r="F76" s="24">
        <v>180.66</v>
      </c>
      <c r="G76" s="24">
        <v>202.26</v>
      </c>
      <c r="H76" s="24">
        <v>156.58000000000001</v>
      </c>
      <c r="I76" s="24">
        <v>75.319999999999993</v>
      </c>
      <c r="J76" s="24">
        <v>115.32</v>
      </c>
      <c r="K76" s="24"/>
      <c r="L76" s="24"/>
    </row>
    <row r="77" spans="1:12" x14ac:dyDescent="0.25">
      <c r="A77" s="200"/>
      <c r="B77" s="24">
        <v>236.58</v>
      </c>
      <c r="C77" s="24">
        <v>255.32</v>
      </c>
      <c r="D77" s="24">
        <v>185.32</v>
      </c>
      <c r="E77" s="24">
        <v>126.58</v>
      </c>
      <c r="F77" s="24">
        <v>230.32</v>
      </c>
      <c r="G77" s="24">
        <v>210.32</v>
      </c>
      <c r="H77" s="24">
        <v>111.58</v>
      </c>
      <c r="I77" s="24">
        <v>95.32</v>
      </c>
      <c r="J77" s="24">
        <v>63.65</v>
      </c>
      <c r="K77" s="24"/>
      <c r="L77" s="24"/>
    </row>
    <row r="78" spans="1:12" x14ac:dyDescent="0.25">
      <c r="A78" s="200"/>
      <c r="B78" s="24">
        <v>216.58</v>
      </c>
      <c r="C78" s="24">
        <v>159.34</v>
      </c>
      <c r="D78" s="24">
        <v>230.32</v>
      </c>
      <c r="E78" s="24">
        <v>191.49</v>
      </c>
      <c r="F78" s="24">
        <v>205.32</v>
      </c>
      <c r="G78" s="24">
        <v>205.32</v>
      </c>
      <c r="H78" s="24">
        <v>156.58000000000001</v>
      </c>
      <c r="I78" s="24">
        <v>89.73</v>
      </c>
      <c r="J78" s="24">
        <v>100.32</v>
      </c>
      <c r="K78" s="24"/>
      <c r="L78" s="24"/>
    </row>
    <row r="79" spans="1:12" x14ac:dyDescent="0.25">
      <c r="A79" s="200"/>
      <c r="B79" s="24">
        <v>235.06</v>
      </c>
      <c r="C79" s="24">
        <v>230.32</v>
      </c>
      <c r="D79" s="24">
        <v>244.89</v>
      </c>
      <c r="E79" s="24">
        <v>214.11</v>
      </c>
      <c r="F79" s="24">
        <v>238.49</v>
      </c>
      <c r="G79" s="24">
        <v>189.49</v>
      </c>
      <c r="H79" s="24">
        <v>106.58</v>
      </c>
      <c r="I79" s="24">
        <v>143.13</v>
      </c>
      <c r="J79" s="24">
        <v>115.32</v>
      </c>
      <c r="K79" s="24"/>
      <c r="L79" s="24"/>
    </row>
    <row r="80" spans="1:12" x14ac:dyDescent="0.25">
      <c r="A80" s="200"/>
      <c r="B80" s="24">
        <v>206.58</v>
      </c>
      <c r="C80" s="24">
        <v>228.82</v>
      </c>
      <c r="D80" s="24">
        <v>245.32</v>
      </c>
      <c r="E80" s="24">
        <v>229.71</v>
      </c>
      <c r="F80" s="24">
        <v>245.32</v>
      </c>
      <c r="G80" s="24">
        <v>226.99</v>
      </c>
      <c r="H80" s="24">
        <v>121.28</v>
      </c>
      <c r="I80" s="24">
        <v>74.540000000000006</v>
      </c>
      <c r="J80" s="24">
        <v>110.32</v>
      </c>
      <c r="K80" s="24"/>
      <c r="L80" s="24"/>
    </row>
    <row r="81" spans="1:12" x14ac:dyDescent="0.25">
      <c r="A81" s="200"/>
      <c r="B81" s="24">
        <v>201.32</v>
      </c>
      <c r="C81" s="24">
        <v>158.72</v>
      </c>
      <c r="D81" s="24">
        <v>230.32</v>
      </c>
      <c r="E81" s="24">
        <v>199.13</v>
      </c>
      <c r="F81" s="24">
        <v>220.32</v>
      </c>
      <c r="G81" s="24">
        <v>215.32</v>
      </c>
      <c r="H81" s="24">
        <v>136.58000000000001</v>
      </c>
      <c r="I81" s="24">
        <v>150.32</v>
      </c>
      <c r="J81" s="24">
        <v>70.319999999999993</v>
      </c>
      <c r="K81" s="24"/>
      <c r="L81" s="24"/>
    </row>
    <row r="82" spans="1:12" x14ac:dyDescent="0.25">
      <c r="A82" s="200"/>
      <c r="B82" s="24">
        <v>176.58</v>
      </c>
      <c r="C82" s="24">
        <v>180.32</v>
      </c>
      <c r="D82" s="24">
        <v>230.32</v>
      </c>
      <c r="E82" s="24">
        <v>221.08</v>
      </c>
      <c r="F82" s="24">
        <v>227.52</v>
      </c>
      <c r="G82" s="24">
        <v>188.32</v>
      </c>
      <c r="H82" s="24">
        <v>142.6</v>
      </c>
      <c r="I82" s="24">
        <v>77.569999999999993</v>
      </c>
      <c r="J82" s="24">
        <v>123.88</v>
      </c>
      <c r="K82" s="24"/>
      <c r="L82" s="24"/>
    </row>
    <row r="83" spans="1:12" x14ac:dyDescent="0.25">
      <c r="A83" s="200"/>
      <c r="B83" s="24">
        <v>243.53</v>
      </c>
      <c r="C83" s="24">
        <v>235.32</v>
      </c>
      <c r="D83" s="24">
        <v>207.68</v>
      </c>
      <c r="E83" s="24">
        <v>194.12</v>
      </c>
      <c r="F83" s="24">
        <v>212.72</v>
      </c>
      <c r="G83" s="24">
        <v>213.25</v>
      </c>
      <c r="H83" s="24">
        <v>165.06</v>
      </c>
      <c r="I83" s="24">
        <v>70.319999999999993</v>
      </c>
      <c r="J83" s="24">
        <v>120.14</v>
      </c>
      <c r="K83" s="24"/>
      <c r="L83" s="24"/>
    </row>
    <row r="84" spans="1:12" x14ac:dyDescent="0.25">
      <c r="A84" s="200"/>
      <c r="B84" s="24">
        <v>250.29</v>
      </c>
      <c r="C84" s="24">
        <v>227.14</v>
      </c>
      <c r="D84" s="24">
        <v>165.32</v>
      </c>
      <c r="E84" s="24">
        <v>216.58</v>
      </c>
      <c r="F84" s="24">
        <v>209.29</v>
      </c>
      <c r="G84" s="24">
        <v>219.15</v>
      </c>
      <c r="H84" s="24">
        <v>180.42</v>
      </c>
      <c r="I84" s="24">
        <v>85.32</v>
      </c>
      <c r="J84" s="24">
        <v>60.32</v>
      </c>
      <c r="K84" s="24"/>
      <c r="L84" s="24"/>
    </row>
    <row r="85" spans="1:12" x14ac:dyDescent="0.25">
      <c r="A85" s="200"/>
      <c r="B85" s="24">
        <v>185.87</v>
      </c>
      <c r="C85" s="24">
        <v>225.32</v>
      </c>
      <c r="D85" s="24">
        <v>225.32</v>
      </c>
      <c r="E85" s="24">
        <v>214.08</v>
      </c>
      <c r="F85" s="24">
        <v>235.32</v>
      </c>
      <c r="G85" s="24">
        <v>183.63</v>
      </c>
      <c r="H85" s="24">
        <v>156.30000000000001</v>
      </c>
      <c r="I85" s="24">
        <v>165.45</v>
      </c>
      <c r="J85" s="24">
        <v>121.63</v>
      </c>
      <c r="K85" s="24"/>
      <c r="L85" s="24"/>
    </row>
    <row r="86" spans="1:12" x14ac:dyDescent="0.25">
      <c r="A86" s="200"/>
      <c r="B86" s="24">
        <v>186.58</v>
      </c>
      <c r="C86" s="24">
        <v>185.32</v>
      </c>
      <c r="D86" s="24">
        <v>195.32</v>
      </c>
      <c r="E86" s="24">
        <v>213.68</v>
      </c>
      <c r="F86" s="24">
        <v>208.07</v>
      </c>
      <c r="G86" s="24">
        <v>195.32</v>
      </c>
      <c r="H86" s="24">
        <v>148.84</v>
      </c>
      <c r="I86" s="24">
        <v>110.32</v>
      </c>
      <c r="J86" s="24">
        <v>55.34</v>
      </c>
      <c r="K86" s="24"/>
      <c r="L86" s="24"/>
    </row>
    <row r="87" spans="1:12" x14ac:dyDescent="0.25">
      <c r="A87" s="200"/>
      <c r="B87" s="24">
        <v>191.58</v>
      </c>
      <c r="C87" s="24">
        <v>175.32</v>
      </c>
      <c r="D87" s="24">
        <v>234.69</v>
      </c>
      <c r="E87" s="24">
        <v>195.75</v>
      </c>
      <c r="F87" s="24">
        <v>225.32</v>
      </c>
      <c r="G87" s="24">
        <v>215.32</v>
      </c>
      <c r="H87" s="24">
        <v>141.58000000000001</v>
      </c>
      <c r="I87" s="24">
        <v>49.21</v>
      </c>
      <c r="J87" s="24">
        <v>130.32</v>
      </c>
      <c r="K87" s="24"/>
      <c r="L87" s="24"/>
    </row>
    <row r="88" spans="1:12" x14ac:dyDescent="0.25">
      <c r="A88" s="200"/>
      <c r="B88" s="24">
        <v>236.58</v>
      </c>
      <c r="C88" s="24">
        <v>229.49</v>
      </c>
      <c r="D88" s="24">
        <v>235.14</v>
      </c>
      <c r="E88" s="24">
        <v>216.58</v>
      </c>
      <c r="F88" s="24">
        <v>225.32</v>
      </c>
      <c r="G88" s="24">
        <v>208.26</v>
      </c>
      <c r="H88" s="24">
        <v>166.5</v>
      </c>
      <c r="I88" s="24">
        <v>80.319999999999993</v>
      </c>
      <c r="J88" s="24">
        <v>100.06</v>
      </c>
      <c r="K88" s="24"/>
      <c r="L88" s="24"/>
    </row>
    <row r="89" spans="1:12" x14ac:dyDescent="0.25">
      <c r="A89" s="200"/>
      <c r="B89" s="24">
        <v>221.58</v>
      </c>
      <c r="C89" s="24">
        <v>160.32</v>
      </c>
      <c r="D89" s="24">
        <v>165.32</v>
      </c>
      <c r="E89" s="24">
        <v>195.32</v>
      </c>
      <c r="F89" s="24">
        <v>220.32</v>
      </c>
      <c r="G89" s="24">
        <v>196.09</v>
      </c>
      <c r="H89" s="24">
        <v>149.61000000000001</v>
      </c>
      <c r="I89" s="24">
        <v>70.319999999999993</v>
      </c>
      <c r="J89" s="24">
        <v>125.32</v>
      </c>
      <c r="K89" s="24"/>
      <c r="L89" s="24"/>
    </row>
    <row r="90" spans="1:12" x14ac:dyDescent="0.25">
      <c r="A90" s="200"/>
      <c r="B90" s="24">
        <v>146.58000000000001</v>
      </c>
      <c r="C90" s="24">
        <v>150.32</v>
      </c>
      <c r="D90" s="24">
        <v>235.32</v>
      </c>
      <c r="E90" s="24">
        <v>181.58</v>
      </c>
      <c r="F90" s="24">
        <v>232.2</v>
      </c>
      <c r="G90" s="24">
        <v>220.32</v>
      </c>
      <c r="H90" s="24">
        <v>144.21</v>
      </c>
      <c r="I90" s="24">
        <v>155.32</v>
      </c>
      <c r="J90" s="24">
        <v>112.68</v>
      </c>
      <c r="K90" s="24"/>
      <c r="L90" s="24"/>
    </row>
    <row r="91" spans="1:12" x14ac:dyDescent="0.25">
      <c r="A91" s="200"/>
      <c r="B91" s="24">
        <v>225.46</v>
      </c>
      <c r="C91" s="24">
        <v>175.32</v>
      </c>
      <c r="D91" s="24">
        <v>200.32</v>
      </c>
      <c r="E91" s="24">
        <v>191.58</v>
      </c>
      <c r="F91" s="24">
        <v>225.32</v>
      </c>
      <c r="G91" s="24">
        <v>188</v>
      </c>
      <c r="H91" s="24">
        <v>141.58000000000001</v>
      </c>
      <c r="I91" s="24">
        <v>115.32</v>
      </c>
      <c r="J91" s="24">
        <v>121.45</v>
      </c>
      <c r="K91" s="24"/>
      <c r="L91" s="24"/>
    </row>
    <row r="92" spans="1:12" x14ac:dyDescent="0.25">
      <c r="A92" s="200"/>
      <c r="B92" s="24">
        <v>216.58</v>
      </c>
      <c r="C92" s="24">
        <v>218.39</v>
      </c>
      <c r="D92" s="24">
        <v>235.32</v>
      </c>
      <c r="E92" s="24">
        <v>206.58</v>
      </c>
      <c r="F92" s="24">
        <v>219.07</v>
      </c>
      <c r="G92" s="24">
        <v>210.32</v>
      </c>
      <c r="H92" s="24">
        <v>126.58</v>
      </c>
      <c r="I92" s="24">
        <v>75.319999999999993</v>
      </c>
      <c r="J92" s="24">
        <v>52.4</v>
      </c>
      <c r="K92" s="24"/>
      <c r="L92" s="24"/>
    </row>
    <row r="93" spans="1:12" x14ac:dyDescent="0.25">
      <c r="A93" s="200"/>
      <c r="B93" s="24">
        <v>246.58</v>
      </c>
      <c r="C93" s="24">
        <v>258.54000000000002</v>
      </c>
      <c r="D93" s="24">
        <v>230.32</v>
      </c>
      <c r="E93" s="24">
        <v>246.58</v>
      </c>
      <c r="F93" s="24">
        <v>205.84</v>
      </c>
      <c r="G93" s="24">
        <v>217.89</v>
      </c>
      <c r="H93" s="24">
        <v>136.58000000000001</v>
      </c>
      <c r="I93" s="24">
        <v>143.96</v>
      </c>
      <c r="J93" s="24">
        <v>70.319999999999993</v>
      </c>
      <c r="K93" s="24"/>
      <c r="L93" s="24"/>
    </row>
    <row r="94" spans="1:12" x14ac:dyDescent="0.25">
      <c r="A94" s="200"/>
      <c r="B94" s="24">
        <v>246.58</v>
      </c>
      <c r="C94" s="24">
        <v>265.19</v>
      </c>
      <c r="D94" s="24">
        <v>177.1</v>
      </c>
      <c r="E94" s="24">
        <v>207.72</v>
      </c>
      <c r="F94" s="24">
        <v>205.32</v>
      </c>
      <c r="G94" s="24">
        <v>200.32</v>
      </c>
      <c r="H94" s="24">
        <v>146.58000000000001</v>
      </c>
      <c r="I94" s="24">
        <v>68.849999999999994</v>
      </c>
      <c r="J94" s="24">
        <v>128.5</v>
      </c>
      <c r="K94" s="24"/>
      <c r="L94" s="24"/>
    </row>
    <row r="95" spans="1:12" x14ac:dyDescent="0.25">
      <c r="A95" s="200"/>
      <c r="B95" s="24">
        <v>217.98</v>
      </c>
      <c r="C95" s="24">
        <v>198.5</v>
      </c>
      <c r="D95" s="24">
        <v>220.32</v>
      </c>
      <c r="E95" s="24">
        <v>206.58</v>
      </c>
      <c r="F95" s="24">
        <v>218</v>
      </c>
      <c r="G95" s="24">
        <v>170.32</v>
      </c>
      <c r="H95" s="24">
        <v>137.07</v>
      </c>
      <c r="I95" s="24">
        <v>60.32</v>
      </c>
      <c r="J95" s="24">
        <v>134.18</v>
      </c>
      <c r="K95" s="24"/>
      <c r="L95" s="24"/>
    </row>
    <row r="96" spans="1:12" x14ac:dyDescent="0.25">
      <c r="A96" s="200"/>
      <c r="B96" s="24">
        <v>225.57</v>
      </c>
      <c r="C96" s="24">
        <v>253.04</v>
      </c>
      <c r="D96" s="24">
        <v>215.32</v>
      </c>
      <c r="E96" s="24">
        <v>204.85</v>
      </c>
      <c r="F96" s="24">
        <v>220.32</v>
      </c>
      <c r="G96" s="24">
        <v>195.32</v>
      </c>
      <c r="H96" s="24">
        <v>156.58000000000001</v>
      </c>
      <c r="I96" s="24">
        <v>71.44</v>
      </c>
      <c r="J96" s="24">
        <v>120.64</v>
      </c>
      <c r="K96" s="24"/>
      <c r="L96" s="24"/>
    </row>
    <row r="97" spans="1:12" x14ac:dyDescent="0.25">
      <c r="A97" s="200"/>
      <c r="B97" s="24">
        <v>221.58</v>
      </c>
      <c r="C97" s="24">
        <v>220.2</v>
      </c>
      <c r="D97" s="24">
        <v>209.71</v>
      </c>
      <c r="E97" s="24">
        <v>161.58000000000001</v>
      </c>
      <c r="F97" s="24">
        <v>222.99</v>
      </c>
      <c r="G97" s="24">
        <v>205.32</v>
      </c>
      <c r="H97" s="24">
        <v>141.58000000000001</v>
      </c>
      <c r="I97" s="24">
        <v>150.32</v>
      </c>
      <c r="J97" s="24">
        <v>113.71</v>
      </c>
      <c r="K97" s="24"/>
      <c r="L97" s="24"/>
    </row>
    <row r="98" spans="1:12" x14ac:dyDescent="0.25">
      <c r="A98" s="200"/>
      <c r="B98" s="24">
        <v>213.27</v>
      </c>
      <c r="C98" s="24">
        <v>215.32</v>
      </c>
      <c r="D98" s="24">
        <v>230.32</v>
      </c>
      <c r="E98" s="24">
        <v>231.58</v>
      </c>
      <c r="F98" s="24">
        <v>226.03</v>
      </c>
      <c r="G98" s="24">
        <v>180.32</v>
      </c>
      <c r="H98" s="24">
        <v>171.58</v>
      </c>
      <c r="I98" s="24">
        <v>85.32</v>
      </c>
      <c r="J98" s="24">
        <v>117.59</v>
      </c>
      <c r="K98" s="24"/>
      <c r="L98" s="24"/>
    </row>
    <row r="99" spans="1:12" x14ac:dyDescent="0.25">
      <c r="A99" s="200"/>
      <c r="B99" s="24">
        <v>233.3</v>
      </c>
      <c r="C99" s="24">
        <v>202.82</v>
      </c>
      <c r="D99" s="24">
        <v>200.32</v>
      </c>
      <c r="E99" s="24">
        <v>171.58</v>
      </c>
      <c r="F99" s="24">
        <v>230.32</v>
      </c>
      <c r="G99" s="24">
        <v>200.32</v>
      </c>
      <c r="H99" s="24">
        <v>141.58000000000001</v>
      </c>
      <c r="I99" s="24">
        <v>58.7</v>
      </c>
      <c r="J99" s="24">
        <v>60.32</v>
      </c>
      <c r="K99" s="24"/>
      <c r="L99" s="24"/>
    </row>
    <row r="100" spans="1:12" x14ac:dyDescent="0.25">
      <c r="A100" s="200"/>
      <c r="B100" s="24">
        <v>236.58</v>
      </c>
      <c r="C100" s="24">
        <v>255.52</v>
      </c>
      <c r="D100" s="24">
        <v>223.15</v>
      </c>
      <c r="E100" s="24">
        <v>184.02</v>
      </c>
      <c r="F100" s="24">
        <v>253.48</v>
      </c>
      <c r="G100" s="24">
        <v>189.27</v>
      </c>
      <c r="H100" s="24">
        <v>140.38</v>
      </c>
      <c r="I100" s="24">
        <v>83.99</v>
      </c>
      <c r="J100" s="24">
        <v>116.74</v>
      </c>
      <c r="K100" s="24"/>
      <c r="L100" s="24"/>
    </row>
    <row r="101" spans="1:12" x14ac:dyDescent="0.25">
      <c r="A101" s="200"/>
      <c r="B101" s="24">
        <v>196.58</v>
      </c>
      <c r="C101" s="24">
        <v>247.63</v>
      </c>
      <c r="D101" s="24">
        <v>235.62</v>
      </c>
      <c r="E101" s="24">
        <v>201.45</v>
      </c>
      <c r="F101" s="24">
        <v>225.32</v>
      </c>
      <c r="G101" s="24">
        <v>195.32</v>
      </c>
      <c r="H101" s="24">
        <v>136.13999999999999</v>
      </c>
      <c r="I101" s="24">
        <v>167.09</v>
      </c>
      <c r="J101" s="24">
        <v>129.27000000000001</v>
      </c>
      <c r="K101" s="24"/>
      <c r="L101" s="24"/>
    </row>
    <row r="102" spans="1:12" x14ac:dyDescent="0.25">
      <c r="A102" s="200"/>
      <c r="B102" s="24">
        <v>171.58</v>
      </c>
      <c r="C102" s="24">
        <v>230.32</v>
      </c>
      <c r="D102" s="24">
        <v>218.77</v>
      </c>
      <c r="E102" s="24">
        <v>170.91</v>
      </c>
      <c r="F102" s="24">
        <v>194.42</v>
      </c>
      <c r="G102" s="24">
        <v>196.01</v>
      </c>
      <c r="H102" s="24">
        <v>136.13999999999999</v>
      </c>
      <c r="I102" s="24">
        <v>152.91999999999999</v>
      </c>
      <c r="J102" s="24">
        <v>0.32</v>
      </c>
      <c r="K102" s="24"/>
      <c r="L102" s="24"/>
    </row>
    <row r="103" spans="1:12" x14ac:dyDescent="0.25">
      <c r="A103" s="200"/>
      <c r="B103" s="24">
        <v>250.36</v>
      </c>
      <c r="C103" s="24">
        <v>192.15</v>
      </c>
      <c r="D103" s="24">
        <v>210.32</v>
      </c>
      <c r="E103" s="24">
        <v>237.44</v>
      </c>
      <c r="F103" s="24">
        <v>250.32</v>
      </c>
      <c r="G103" s="24">
        <v>265.32</v>
      </c>
      <c r="H103" s="24">
        <v>196.58</v>
      </c>
      <c r="I103" s="24">
        <v>69.319999999999993</v>
      </c>
      <c r="J103" s="24">
        <v>113.97</v>
      </c>
      <c r="K103" s="24"/>
      <c r="L103" s="24"/>
    </row>
    <row r="104" spans="1:12" x14ac:dyDescent="0.25">
      <c r="A104" s="200"/>
      <c r="B104" s="24">
        <v>206.58</v>
      </c>
      <c r="C104" s="24">
        <v>265.32</v>
      </c>
      <c r="D104" s="24">
        <v>252.06</v>
      </c>
      <c r="E104" s="24">
        <v>193.25</v>
      </c>
      <c r="F104" s="24">
        <v>206.25</v>
      </c>
      <c r="G104" s="24">
        <v>230.32</v>
      </c>
      <c r="H104" s="24">
        <v>149.84</v>
      </c>
      <c r="I104" s="24">
        <v>45.57</v>
      </c>
      <c r="J104" s="24">
        <v>109.64</v>
      </c>
      <c r="K104" s="24"/>
      <c r="L104" s="24"/>
    </row>
    <row r="105" spans="1:12" x14ac:dyDescent="0.25">
      <c r="A105" s="200"/>
      <c r="B105" s="24">
        <v>207.38</v>
      </c>
      <c r="C105" s="24">
        <v>177.74</v>
      </c>
      <c r="D105" s="24">
        <v>254.36</v>
      </c>
      <c r="E105" s="24">
        <v>201.03</v>
      </c>
      <c r="F105" s="24">
        <v>224.53</v>
      </c>
      <c r="G105" s="24">
        <v>185.32</v>
      </c>
      <c r="H105" s="24">
        <v>141.58000000000001</v>
      </c>
      <c r="I105" s="24">
        <v>96.93</v>
      </c>
      <c r="J105" s="24">
        <v>129.66</v>
      </c>
      <c r="K105" s="24"/>
      <c r="L105" s="24"/>
    </row>
    <row r="106" spans="1:12" x14ac:dyDescent="0.25">
      <c r="A106" s="200"/>
      <c r="B106" s="24">
        <v>181.58</v>
      </c>
      <c r="C106" s="24">
        <v>195.32</v>
      </c>
      <c r="D106" s="24">
        <v>205.32</v>
      </c>
      <c r="E106" s="24">
        <v>159.34</v>
      </c>
      <c r="F106" s="24">
        <v>240.46</v>
      </c>
      <c r="G106" s="24">
        <v>190.74</v>
      </c>
      <c r="H106" s="24">
        <v>106.29</v>
      </c>
      <c r="I106" s="24">
        <v>165.32</v>
      </c>
      <c r="J106" s="24">
        <v>124.66</v>
      </c>
      <c r="K106" s="24"/>
      <c r="L106" s="24"/>
    </row>
    <row r="107" spans="1:12" x14ac:dyDescent="0.25">
      <c r="A107" s="200"/>
      <c r="B107" s="24">
        <v>201.58</v>
      </c>
      <c r="C107" s="24">
        <v>268.17</v>
      </c>
      <c r="D107" s="24">
        <v>255.32</v>
      </c>
      <c r="E107" s="24">
        <v>216.58</v>
      </c>
      <c r="F107" s="24">
        <v>235.32</v>
      </c>
      <c r="G107" s="24">
        <v>200.91</v>
      </c>
      <c r="H107" s="24">
        <v>156.58000000000001</v>
      </c>
      <c r="I107" s="24">
        <v>76.69</v>
      </c>
      <c r="J107" s="24">
        <v>110.32</v>
      </c>
      <c r="K107" s="24"/>
      <c r="L107" s="24"/>
    </row>
    <row r="108" spans="1:12" x14ac:dyDescent="0.25">
      <c r="A108" s="200"/>
      <c r="B108" s="24">
        <v>205.62</v>
      </c>
      <c r="C108" s="24">
        <v>200.32</v>
      </c>
      <c r="D108" s="24">
        <v>233.94</v>
      </c>
      <c r="E108" s="24">
        <v>173.35</v>
      </c>
      <c r="F108" s="24">
        <v>235.32</v>
      </c>
      <c r="G108" s="24">
        <v>220.32</v>
      </c>
      <c r="H108" s="24">
        <v>152.79</v>
      </c>
      <c r="I108" s="24">
        <v>85.32</v>
      </c>
      <c r="J108" s="24">
        <v>115.32</v>
      </c>
      <c r="K108" s="24"/>
      <c r="L108" s="24"/>
    </row>
    <row r="109" spans="1:12" x14ac:dyDescent="0.25">
      <c r="A109" s="200"/>
      <c r="B109" s="24">
        <v>203.84</v>
      </c>
      <c r="C109" s="24">
        <v>250.32</v>
      </c>
      <c r="D109" s="24">
        <v>215.32</v>
      </c>
      <c r="E109" s="24">
        <v>222.8</v>
      </c>
      <c r="F109" s="24">
        <v>265.32</v>
      </c>
      <c r="G109" s="24">
        <v>200.32</v>
      </c>
      <c r="H109" s="24">
        <v>176.58</v>
      </c>
      <c r="I109" s="24">
        <v>100.76</v>
      </c>
      <c r="J109" s="24">
        <v>68.59</v>
      </c>
      <c r="K109" s="24"/>
      <c r="L109" s="24"/>
    </row>
    <row r="110" spans="1:12" x14ac:dyDescent="0.25">
      <c r="A110" s="200"/>
      <c r="B110" s="24">
        <v>191.58</v>
      </c>
      <c r="C110" s="24">
        <v>200.32</v>
      </c>
      <c r="D110" s="24">
        <v>217.17</v>
      </c>
      <c r="E110" s="24">
        <v>228.06</v>
      </c>
      <c r="F110" s="24">
        <v>235.69</v>
      </c>
      <c r="G110" s="24">
        <v>230.97</v>
      </c>
      <c r="H110" s="24">
        <v>168.98</v>
      </c>
      <c r="I110" s="24">
        <v>168.3</v>
      </c>
      <c r="J110" s="24">
        <v>104.21</v>
      </c>
      <c r="K110" s="24"/>
      <c r="L110" s="24"/>
    </row>
    <row r="111" spans="1:12" x14ac:dyDescent="0.25">
      <c r="A111" s="200"/>
      <c r="B111" s="24">
        <v>216.45</v>
      </c>
      <c r="C111" s="24">
        <v>196.38</v>
      </c>
      <c r="D111" s="24">
        <v>225.32</v>
      </c>
      <c r="E111" s="24">
        <v>182.24</v>
      </c>
      <c r="F111" s="24">
        <v>235.32</v>
      </c>
      <c r="G111" s="24">
        <v>200.32</v>
      </c>
      <c r="H111" s="24">
        <v>131.58000000000001</v>
      </c>
      <c r="I111" s="24">
        <v>60.32</v>
      </c>
      <c r="J111" s="24">
        <v>106.9</v>
      </c>
      <c r="K111" s="24"/>
      <c r="L111" s="24"/>
    </row>
    <row r="112" spans="1:12" x14ac:dyDescent="0.25">
      <c r="A112" s="200"/>
      <c r="B112" s="24">
        <v>185.11</v>
      </c>
      <c r="C112" s="24">
        <v>242.96</v>
      </c>
      <c r="D112" s="24">
        <v>155.32</v>
      </c>
      <c r="E112" s="24">
        <v>151.11000000000001</v>
      </c>
      <c r="F112" s="24">
        <v>260.32</v>
      </c>
      <c r="G112" s="24">
        <v>150.32</v>
      </c>
      <c r="H112" s="24">
        <v>165.88</v>
      </c>
      <c r="I112" s="24">
        <v>55.32</v>
      </c>
      <c r="J112" s="24">
        <v>75.319999999999993</v>
      </c>
      <c r="K112" s="24"/>
      <c r="L112" s="24"/>
    </row>
    <row r="113" spans="1:12" x14ac:dyDescent="0.25">
      <c r="A113" s="200"/>
      <c r="B113" s="24">
        <v>201.58</v>
      </c>
      <c r="C113" s="24">
        <v>240.32</v>
      </c>
      <c r="D113" s="24">
        <v>245.85</v>
      </c>
      <c r="E113" s="24">
        <v>225.15</v>
      </c>
      <c r="F113" s="24">
        <v>224.71</v>
      </c>
      <c r="G113" s="24">
        <v>215.32</v>
      </c>
      <c r="H113" s="24">
        <v>166.58</v>
      </c>
      <c r="I113" s="24">
        <v>150.91</v>
      </c>
      <c r="J113" s="24">
        <v>100.32</v>
      </c>
      <c r="K113" s="24"/>
      <c r="L113" s="24"/>
    </row>
    <row r="114" spans="1:12" x14ac:dyDescent="0.25">
      <c r="A114" s="200"/>
      <c r="B114" s="24">
        <v>236.58</v>
      </c>
      <c r="C114" s="24">
        <v>225.32</v>
      </c>
      <c r="D114" s="24">
        <v>244.95</v>
      </c>
      <c r="E114" s="24">
        <v>201.58</v>
      </c>
      <c r="F114" s="24">
        <v>255.32</v>
      </c>
      <c r="G114" s="24">
        <v>215.32</v>
      </c>
      <c r="H114" s="24">
        <v>161.58000000000001</v>
      </c>
      <c r="I114" s="24">
        <v>157.66999999999999</v>
      </c>
      <c r="J114" s="24">
        <v>110.32</v>
      </c>
      <c r="K114" s="24"/>
      <c r="L114" s="24"/>
    </row>
    <row r="115" spans="1:12" x14ac:dyDescent="0.25">
      <c r="A115" s="200"/>
      <c r="B115" s="24">
        <v>216.58</v>
      </c>
      <c r="C115" s="24">
        <v>190.84</v>
      </c>
      <c r="D115" s="24">
        <v>260.32</v>
      </c>
      <c r="E115" s="24">
        <v>215.15</v>
      </c>
      <c r="F115" s="24">
        <v>220.32</v>
      </c>
      <c r="G115" s="24">
        <v>213.2</v>
      </c>
      <c r="H115" s="24">
        <v>141.58000000000001</v>
      </c>
      <c r="I115" s="24">
        <v>166.39</v>
      </c>
      <c r="J115" s="24">
        <v>90.32</v>
      </c>
      <c r="K115" s="24"/>
      <c r="L115" s="24"/>
    </row>
    <row r="116" spans="1:12" x14ac:dyDescent="0.25">
      <c r="A116" s="200"/>
      <c r="B116" s="24">
        <v>226.58</v>
      </c>
      <c r="C116" s="24">
        <v>215.32</v>
      </c>
      <c r="D116" s="24">
        <v>260.32</v>
      </c>
      <c r="E116" s="24">
        <v>176.58</v>
      </c>
      <c r="F116" s="24">
        <v>230.32</v>
      </c>
      <c r="G116" s="24">
        <v>217.52</v>
      </c>
      <c r="H116" s="24">
        <v>147.47999999999999</v>
      </c>
      <c r="I116" s="24">
        <v>85.32</v>
      </c>
      <c r="J116" s="24">
        <v>100.32</v>
      </c>
      <c r="K116" s="24"/>
      <c r="L116" s="24"/>
    </row>
    <row r="117" spans="1:12" x14ac:dyDescent="0.25">
      <c r="A117" s="200"/>
      <c r="B117" s="24">
        <v>221.58</v>
      </c>
      <c r="C117" s="24">
        <v>210.32</v>
      </c>
      <c r="D117" s="24">
        <v>180.32</v>
      </c>
      <c r="E117" s="24">
        <v>213.93</v>
      </c>
      <c r="F117" s="24">
        <v>212.46</v>
      </c>
      <c r="G117" s="24">
        <v>195.32</v>
      </c>
      <c r="H117" s="24">
        <v>186.58</v>
      </c>
      <c r="I117" s="24">
        <v>58.08</v>
      </c>
      <c r="J117" s="24">
        <v>70.45</v>
      </c>
      <c r="K117" s="24"/>
      <c r="L117" s="24"/>
    </row>
    <row r="118" spans="1:12" x14ac:dyDescent="0.25">
      <c r="A118" s="200"/>
      <c r="B118" s="24">
        <v>191.58</v>
      </c>
      <c r="C118" s="24">
        <v>263.64999999999998</v>
      </c>
      <c r="D118" s="24">
        <v>215.95</v>
      </c>
      <c r="E118" s="24">
        <v>165.06</v>
      </c>
      <c r="F118" s="24">
        <v>290.32</v>
      </c>
      <c r="G118" s="24">
        <v>215.74</v>
      </c>
      <c r="H118" s="24">
        <v>123.6</v>
      </c>
      <c r="I118" s="24">
        <v>165.32</v>
      </c>
      <c r="J118" s="24">
        <v>94.11</v>
      </c>
      <c r="K118" s="24"/>
      <c r="L118" s="24"/>
    </row>
    <row r="119" spans="1:12" x14ac:dyDescent="0.25">
      <c r="A119" s="200"/>
      <c r="B119" s="24">
        <v>234.62</v>
      </c>
      <c r="C119" s="24">
        <v>239.49</v>
      </c>
      <c r="D119" s="24">
        <v>240.32</v>
      </c>
      <c r="E119" s="24">
        <v>176.58</v>
      </c>
      <c r="F119" s="24">
        <v>233.67</v>
      </c>
      <c r="G119" s="24">
        <v>195.32</v>
      </c>
      <c r="H119" s="24">
        <v>201.58</v>
      </c>
      <c r="I119" s="24">
        <v>155.32</v>
      </c>
      <c r="J119" s="24">
        <v>106.04</v>
      </c>
      <c r="K119" s="24"/>
      <c r="L119" s="24"/>
    </row>
    <row r="120" spans="1:12" x14ac:dyDescent="0.25">
      <c r="A120" s="200"/>
      <c r="B120" s="24">
        <v>234.23</v>
      </c>
      <c r="C120" s="24">
        <v>200.32</v>
      </c>
      <c r="D120" s="24">
        <v>221.69</v>
      </c>
      <c r="E120" s="24">
        <v>228.49</v>
      </c>
      <c r="F120" s="24">
        <v>230.32</v>
      </c>
      <c r="G120" s="24">
        <v>225.32</v>
      </c>
      <c r="H120" s="24">
        <v>138.06</v>
      </c>
      <c r="I120" s="24">
        <v>97.97</v>
      </c>
      <c r="J120" s="24"/>
      <c r="K120" s="24"/>
      <c r="L120" s="24"/>
    </row>
    <row r="121" spans="1:12" x14ac:dyDescent="0.25">
      <c r="A121" s="200"/>
      <c r="B121" s="24">
        <v>232.35</v>
      </c>
      <c r="C121" s="24">
        <v>212.42</v>
      </c>
      <c r="D121" s="24">
        <v>198.71</v>
      </c>
      <c r="E121" s="24">
        <v>241.58</v>
      </c>
      <c r="F121" s="24">
        <v>217.4</v>
      </c>
      <c r="G121" s="24">
        <v>160.32</v>
      </c>
      <c r="H121" s="24">
        <v>161.58000000000001</v>
      </c>
      <c r="I121" s="24">
        <v>72.7</v>
      </c>
      <c r="J121" s="24"/>
      <c r="K121" s="24"/>
      <c r="L121" s="24"/>
    </row>
    <row r="122" spans="1:12" x14ac:dyDescent="0.25">
      <c r="A122" s="200"/>
      <c r="B122" s="24">
        <v>211.58</v>
      </c>
      <c r="C122" s="24">
        <v>180.32</v>
      </c>
      <c r="D122" s="24">
        <v>255.32</v>
      </c>
      <c r="E122" s="24">
        <v>221.58</v>
      </c>
      <c r="F122" s="24">
        <v>244.66</v>
      </c>
      <c r="G122" s="24">
        <v>140.32</v>
      </c>
      <c r="H122" s="24">
        <v>151.58000000000001</v>
      </c>
      <c r="I122" s="24">
        <v>91.91</v>
      </c>
      <c r="J122" s="24"/>
      <c r="K122" s="24"/>
      <c r="L122" s="24"/>
    </row>
    <row r="123" spans="1:12" x14ac:dyDescent="0.25">
      <c r="A123" s="200"/>
      <c r="B123" s="24">
        <v>232.33</v>
      </c>
      <c r="C123" s="24">
        <v>232.41</v>
      </c>
      <c r="D123" s="24">
        <v>219.03</v>
      </c>
      <c r="E123" s="24">
        <v>177.52</v>
      </c>
      <c r="F123" s="24">
        <v>255.32</v>
      </c>
      <c r="G123" s="24">
        <v>150.32</v>
      </c>
      <c r="H123" s="24">
        <v>186.58</v>
      </c>
      <c r="I123" s="24">
        <v>100.32</v>
      </c>
      <c r="J123" s="24"/>
      <c r="K123" s="24"/>
      <c r="L123" s="24"/>
    </row>
    <row r="124" spans="1:12" x14ac:dyDescent="0.25">
      <c r="A124" s="200"/>
      <c r="B124" s="24">
        <v>187.09</v>
      </c>
      <c r="C124" s="24">
        <v>241.61</v>
      </c>
      <c r="D124" s="24">
        <v>188.38</v>
      </c>
      <c r="E124" s="24">
        <v>191.58</v>
      </c>
      <c r="F124" s="24">
        <v>210.32</v>
      </c>
      <c r="G124" s="24">
        <v>227.47</v>
      </c>
      <c r="H124" s="24">
        <v>101.58</v>
      </c>
      <c r="I124" s="24">
        <v>70.319999999999993</v>
      </c>
      <c r="J124" s="24"/>
      <c r="K124" s="24"/>
      <c r="L124" s="24"/>
    </row>
    <row r="125" spans="1:12" x14ac:dyDescent="0.25">
      <c r="A125" s="200"/>
      <c r="B125" s="24">
        <v>234.48</v>
      </c>
      <c r="C125" s="24">
        <v>253.01</v>
      </c>
      <c r="D125" s="24">
        <v>230.32</v>
      </c>
      <c r="E125" s="24">
        <v>211.58</v>
      </c>
      <c r="F125" s="24">
        <v>220.32</v>
      </c>
      <c r="G125" s="24">
        <v>160.32</v>
      </c>
      <c r="H125" s="24">
        <v>150.04</v>
      </c>
      <c r="I125" s="24">
        <v>95.32</v>
      </c>
      <c r="J125" s="24"/>
      <c r="K125" s="24"/>
      <c r="L125" s="24"/>
    </row>
    <row r="126" spans="1:12" x14ac:dyDescent="0.25">
      <c r="A126" s="200"/>
      <c r="B126" s="24">
        <v>231.58</v>
      </c>
      <c r="C126" s="24">
        <v>248.31</v>
      </c>
      <c r="D126" s="24">
        <v>202.2</v>
      </c>
      <c r="E126" s="24">
        <v>235.67</v>
      </c>
      <c r="F126" s="24">
        <v>223.04</v>
      </c>
      <c r="G126" s="24">
        <v>204.11</v>
      </c>
      <c r="H126" s="24">
        <v>166.58</v>
      </c>
      <c r="I126" s="24">
        <v>84.95</v>
      </c>
      <c r="J126" s="24"/>
      <c r="K126" s="24"/>
      <c r="L126" s="24"/>
    </row>
    <row r="127" spans="1:12" x14ac:dyDescent="0.25">
      <c r="A127" s="200"/>
      <c r="B127" s="24">
        <v>226.67</v>
      </c>
      <c r="C127" s="24">
        <v>224.85</v>
      </c>
      <c r="D127" s="24">
        <v>210.36</v>
      </c>
      <c r="E127" s="24">
        <v>227.36</v>
      </c>
      <c r="F127" s="24">
        <v>210.32</v>
      </c>
      <c r="G127" s="24">
        <v>150.32</v>
      </c>
      <c r="H127" s="24">
        <v>171.58</v>
      </c>
      <c r="I127" s="24">
        <v>165.32</v>
      </c>
      <c r="J127" s="24"/>
      <c r="K127" s="24"/>
      <c r="L127" s="24"/>
    </row>
    <row r="128" spans="1:12" x14ac:dyDescent="0.25">
      <c r="A128" s="200"/>
      <c r="B128" s="24">
        <v>218.62</v>
      </c>
      <c r="C128" s="24">
        <v>257.52999999999997</v>
      </c>
      <c r="D128" s="24">
        <v>247.1</v>
      </c>
      <c r="E128" s="24">
        <v>199.22</v>
      </c>
      <c r="F128" s="24">
        <v>202.11</v>
      </c>
      <c r="G128" s="24">
        <v>222.61</v>
      </c>
      <c r="H128" s="24">
        <v>78.08</v>
      </c>
      <c r="I128" s="24">
        <v>140.32</v>
      </c>
      <c r="J128" s="24"/>
      <c r="K128" s="24"/>
      <c r="L128" s="24"/>
    </row>
    <row r="129" spans="1:12" x14ac:dyDescent="0.25">
      <c r="A129" s="200"/>
      <c r="B129" s="24">
        <v>203.89</v>
      </c>
      <c r="C129" s="24">
        <v>240.32</v>
      </c>
      <c r="D129" s="24">
        <v>222.02</v>
      </c>
      <c r="E129" s="24">
        <v>157.9</v>
      </c>
      <c r="F129" s="24">
        <v>240.32</v>
      </c>
      <c r="G129" s="24">
        <v>200.32</v>
      </c>
      <c r="H129" s="24">
        <v>151.58000000000001</v>
      </c>
      <c r="I129" s="24">
        <v>162.99</v>
      </c>
      <c r="J129" s="24"/>
      <c r="K129" s="24"/>
      <c r="L129" s="24"/>
    </row>
    <row r="130" spans="1:12" x14ac:dyDescent="0.25">
      <c r="A130" s="200"/>
      <c r="B130" s="24">
        <v>251.58</v>
      </c>
      <c r="C130" s="24">
        <v>190.32</v>
      </c>
      <c r="D130" s="24">
        <v>255.32</v>
      </c>
      <c r="E130" s="24">
        <v>216.58</v>
      </c>
      <c r="F130" s="24">
        <v>285.32</v>
      </c>
      <c r="G130" s="24">
        <v>160.32</v>
      </c>
      <c r="H130" s="24">
        <v>186.58</v>
      </c>
      <c r="I130" s="24">
        <v>157.44999999999999</v>
      </c>
      <c r="J130" s="24"/>
      <c r="K130" s="24"/>
      <c r="L130" s="24"/>
    </row>
    <row r="131" spans="1:12" x14ac:dyDescent="0.25">
      <c r="A131" s="200"/>
      <c r="B131" s="24">
        <v>225.45</v>
      </c>
      <c r="C131" s="24">
        <v>237.39</v>
      </c>
      <c r="D131" s="24">
        <v>239.56</v>
      </c>
      <c r="E131" s="24">
        <v>181.58</v>
      </c>
      <c r="F131" s="24">
        <v>220.32</v>
      </c>
      <c r="G131" s="24">
        <v>145.32</v>
      </c>
      <c r="H131" s="24">
        <v>111.58</v>
      </c>
      <c r="I131" s="24">
        <v>153.58000000000001</v>
      </c>
      <c r="J131" s="24"/>
      <c r="K131" s="24"/>
      <c r="L131" s="24"/>
    </row>
    <row r="132" spans="1:12" x14ac:dyDescent="0.25">
      <c r="A132" s="200"/>
      <c r="B132" s="24">
        <v>223.91</v>
      </c>
      <c r="C132" s="24">
        <v>205.32</v>
      </c>
      <c r="D132" s="24">
        <v>195.32</v>
      </c>
      <c r="E132" s="24">
        <v>171.58</v>
      </c>
      <c r="F132" s="24">
        <v>200.73</v>
      </c>
      <c r="G132" s="24">
        <v>255.32</v>
      </c>
      <c r="H132" s="24">
        <v>77.25</v>
      </c>
      <c r="I132" s="24">
        <v>187.15</v>
      </c>
      <c r="J132" s="24"/>
      <c r="K132" s="24"/>
      <c r="L132" s="24"/>
    </row>
    <row r="133" spans="1:12" x14ac:dyDescent="0.25">
      <c r="A133" s="200"/>
      <c r="B133" s="24">
        <v>221.58</v>
      </c>
      <c r="C133" s="24">
        <v>232.69</v>
      </c>
      <c r="D133" s="24">
        <v>248.61</v>
      </c>
      <c r="E133" s="24">
        <v>236.08</v>
      </c>
      <c r="F133" s="24">
        <v>220.32</v>
      </c>
      <c r="G133" s="24">
        <v>140.32</v>
      </c>
      <c r="H133" s="24">
        <v>146.58000000000001</v>
      </c>
      <c r="I133" s="24">
        <v>172.86</v>
      </c>
      <c r="J133" s="24"/>
      <c r="K133" s="24"/>
      <c r="L133" s="24"/>
    </row>
    <row r="134" spans="1:12" x14ac:dyDescent="0.25">
      <c r="A134" s="200"/>
      <c r="B134" s="24">
        <v>226.58</v>
      </c>
      <c r="C134" s="24">
        <v>233.75</v>
      </c>
      <c r="D134" s="24">
        <v>270.32</v>
      </c>
      <c r="E134" s="24">
        <v>206.58</v>
      </c>
      <c r="F134" s="24">
        <v>250.32</v>
      </c>
      <c r="G134" s="24">
        <v>195.32</v>
      </c>
      <c r="H134" s="24">
        <v>202.37</v>
      </c>
      <c r="I134" s="24">
        <v>151.37</v>
      </c>
      <c r="J134" s="24"/>
      <c r="K134" s="24"/>
      <c r="L134" s="24"/>
    </row>
    <row r="135" spans="1:12" x14ac:dyDescent="0.25">
      <c r="A135" s="200"/>
      <c r="B135" s="24">
        <v>231.58</v>
      </c>
      <c r="C135" s="24">
        <v>255.32</v>
      </c>
      <c r="D135" s="24">
        <v>253.28</v>
      </c>
      <c r="E135" s="24">
        <v>197.2</v>
      </c>
      <c r="F135" s="24">
        <v>225.32</v>
      </c>
      <c r="G135" s="24">
        <v>192.92</v>
      </c>
      <c r="H135" s="24">
        <v>111.58</v>
      </c>
      <c r="I135" s="24">
        <v>145.32</v>
      </c>
      <c r="J135" s="24"/>
      <c r="K135" s="24"/>
      <c r="L135" s="24"/>
    </row>
    <row r="136" spans="1:12" x14ac:dyDescent="0.25">
      <c r="A136" s="200"/>
      <c r="B136" s="24">
        <v>211.58</v>
      </c>
      <c r="C136" s="24">
        <v>225.32</v>
      </c>
      <c r="D136" s="24">
        <v>259.55</v>
      </c>
      <c r="E136" s="24">
        <v>216.82</v>
      </c>
      <c r="F136" s="24">
        <v>215.32</v>
      </c>
      <c r="G136" s="24">
        <v>237.8</v>
      </c>
      <c r="H136" s="24">
        <v>146.58000000000001</v>
      </c>
      <c r="I136" s="24">
        <v>142.96</v>
      </c>
      <c r="J136" s="24"/>
      <c r="K136" s="24"/>
      <c r="L136" s="24"/>
    </row>
    <row r="137" spans="1:12" x14ac:dyDescent="0.25">
      <c r="A137" s="200"/>
      <c r="B137" s="24">
        <v>236.58</v>
      </c>
      <c r="C137" s="24">
        <v>202.67</v>
      </c>
      <c r="D137" s="24">
        <v>227.68</v>
      </c>
      <c r="E137" s="24">
        <v>237.89</v>
      </c>
      <c r="F137" s="24">
        <v>239.96</v>
      </c>
      <c r="G137" s="24">
        <v>225.32</v>
      </c>
      <c r="H137" s="24">
        <v>162.56</v>
      </c>
      <c r="I137" s="24">
        <v>150.32</v>
      </c>
      <c r="J137" s="24"/>
      <c r="K137" s="24"/>
      <c r="L137" s="24"/>
    </row>
    <row r="138" spans="1:12" x14ac:dyDescent="0.25">
      <c r="A138" s="200"/>
      <c r="B138" s="24">
        <v>186.58</v>
      </c>
      <c r="C138" s="24">
        <v>255.32</v>
      </c>
      <c r="D138" s="24">
        <v>233.89</v>
      </c>
      <c r="E138" s="24">
        <v>208.67</v>
      </c>
      <c r="F138" s="24">
        <v>234.49</v>
      </c>
      <c r="G138" s="24">
        <v>208.95</v>
      </c>
      <c r="H138" s="24">
        <v>146.58000000000001</v>
      </c>
      <c r="I138" s="24">
        <v>170.32</v>
      </c>
      <c r="J138" s="24"/>
      <c r="K138" s="24"/>
      <c r="L138" s="24"/>
    </row>
    <row r="139" spans="1:12" x14ac:dyDescent="0.25">
      <c r="A139" s="200"/>
      <c r="B139" s="24">
        <v>231.58</v>
      </c>
      <c r="C139" s="24">
        <v>220.32</v>
      </c>
      <c r="D139" s="24">
        <v>242.95</v>
      </c>
      <c r="E139" s="24">
        <v>219.33</v>
      </c>
      <c r="F139" s="24">
        <v>212.85</v>
      </c>
      <c r="G139" s="24">
        <v>215.32</v>
      </c>
      <c r="H139" s="24">
        <v>153.83000000000001</v>
      </c>
      <c r="I139" s="24">
        <v>128.24</v>
      </c>
      <c r="J139" s="24"/>
      <c r="K139" s="24"/>
      <c r="L139" s="24"/>
    </row>
    <row r="140" spans="1:12" x14ac:dyDescent="0.25">
      <c r="A140" s="200"/>
      <c r="B140" s="24">
        <v>193.33</v>
      </c>
      <c r="C140" s="24">
        <v>229.05</v>
      </c>
      <c r="D140" s="24">
        <v>263.64</v>
      </c>
      <c r="E140" s="24">
        <v>176.72</v>
      </c>
      <c r="F140" s="24">
        <v>205.32</v>
      </c>
      <c r="G140" s="24">
        <v>160.38999999999999</v>
      </c>
      <c r="H140" s="24">
        <v>139.66</v>
      </c>
      <c r="I140" s="24">
        <v>115.32</v>
      </c>
      <c r="J140" s="24"/>
      <c r="K140" s="24"/>
      <c r="L140" s="24"/>
    </row>
    <row r="141" spans="1:12" x14ac:dyDescent="0.25">
      <c r="A141" s="200"/>
      <c r="B141" s="24">
        <v>180.55</v>
      </c>
      <c r="C141" s="24">
        <v>245.32</v>
      </c>
      <c r="D141" s="24">
        <v>272.66000000000003</v>
      </c>
      <c r="E141" s="24">
        <v>185.8</v>
      </c>
      <c r="F141" s="24">
        <v>242.91</v>
      </c>
      <c r="G141" s="24">
        <v>222.13</v>
      </c>
      <c r="H141" s="24">
        <v>211.58</v>
      </c>
      <c r="I141" s="24">
        <v>115.07</v>
      </c>
      <c r="J141" s="24"/>
      <c r="K141" s="24"/>
      <c r="L141" s="24"/>
    </row>
    <row r="142" spans="1:12" x14ac:dyDescent="0.25">
      <c r="A142" s="200"/>
      <c r="B142" s="24">
        <v>251.58</v>
      </c>
      <c r="C142" s="24">
        <v>208.26</v>
      </c>
      <c r="D142" s="24">
        <v>246.03</v>
      </c>
      <c r="E142" s="24">
        <v>180.94</v>
      </c>
      <c r="F142" s="24">
        <v>236.97</v>
      </c>
      <c r="G142" s="24">
        <v>205.32</v>
      </c>
      <c r="H142" s="24">
        <v>156.58000000000001</v>
      </c>
      <c r="I142" s="24">
        <v>149.22999999999999</v>
      </c>
      <c r="J142" s="24"/>
      <c r="K142" s="24"/>
      <c r="L142" s="24"/>
    </row>
    <row r="143" spans="1:12" x14ac:dyDescent="0.25">
      <c r="A143" s="200"/>
      <c r="B143" s="24">
        <v>230.51</v>
      </c>
      <c r="C143" s="24">
        <v>233.94</v>
      </c>
      <c r="D143" s="24">
        <v>240.32</v>
      </c>
      <c r="E143" s="24">
        <v>232.25</v>
      </c>
      <c r="F143" s="24">
        <v>280.32</v>
      </c>
      <c r="G143" s="24">
        <v>221.18</v>
      </c>
      <c r="H143" s="24">
        <v>141.29</v>
      </c>
      <c r="I143" s="24">
        <v>159.33000000000001</v>
      </c>
      <c r="J143" s="24"/>
      <c r="K143" s="24"/>
      <c r="L143" s="24"/>
    </row>
    <row r="144" spans="1:12" x14ac:dyDescent="0.25">
      <c r="A144" s="200"/>
      <c r="B144" s="24">
        <v>221.58</v>
      </c>
      <c r="C144" s="24">
        <v>242.08</v>
      </c>
      <c r="D144" s="24">
        <v>227.6</v>
      </c>
      <c r="E144" s="24">
        <v>226.58</v>
      </c>
      <c r="F144" s="24">
        <v>225.32</v>
      </c>
      <c r="G144" s="24">
        <v>205.32</v>
      </c>
      <c r="H144" s="24">
        <v>169.08</v>
      </c>
      <c r="I144" s="24">
        <v>175.32</v>
      </c>
      <c r="J144" s="24"/>
      <c r="K144" s="24"/>
      <c r="L144" s="24"/>
    </row>
    <row r="145" spans="1:12" x14ac:dyDescent="0.25">
      <c r="A145" s="200"/>
      <c r="B145" s="24">
        <v>226.58</v>
      </c>
      <c r="C145" s="24">
        <v>255.32</v>
      </c>
      <c r="D145" s="24">
        <v>192.39</v>
      </c>
      <c r="E145" s="24">
        <v>211.58</v>
      </c>
      <c r="F145" s="24">
        <v>234.02</v>
      </c>
      <c r="G145" s="24">
        <v>155.32</v>
      </c>
      <c r="H145" s="24">
        <v>146.58000000000001</v>
      </c>
      <c r="I145" s="24">
        <v>130.32</v>
      </c>
      <c r="J145" s="24"/>
      <c r="K145" s="24"/>
      <c r="L145" s="24"/>
    </row>
    <row r="146" spans="1:12" x14ac:dyDescent="0.25">
      <c r="A146" s="200"/>
      <c r="B146" s="24">
        <v>201.58</v>
      </c>
      <c r="C146" s="24">
        <v>219.97</v>
      </c>
      <c r="D146" s="24">
        <v>207.4</v>
      </c>
      <c r="E146" s="24">
        <v>236.58</v>
      </c>
      <c r="F146" s="24">
        <v>190.32</v>
      </c>
      <c r="G146" s="24">
        <v>241.86</v>
      </c>
      <c r="H146" s="24">
        <v>84.89</v>
      </c>
      <c r="I146" s="24">
        <v>120.32</v>
      </c>
      <c r="J146" s="24"/>
      <c r="K146" s="24"/>
      <c r="L146" s="24"/>
    </row>
    <row r="147" spans="1:12" x14ac:dyDescent="0.25">
      <c r="A147" s="200"/>
      <c r="B147" s="24">
        <v>226.58</v>
      </c>
      <c r="C147" s="24">
        <v>275.32</v>
      </c>
      <c r="D147" s="24">
        <v>214.85</v>
      </c>
      <c r="E147" s="24">
        <v>195.99</v>
      </c>
      <c r="F147" s="24">
        <v>275.32</v>
      </c>
      <c r="G147" s="24">
        <v>185.32</v>
      </c>
      <c r="H147" s="24">
        <v>171.58</v>
      </c>
      <c r="I147" s="24">
        <v>121.78</v>
      </c>
      <c r="J147" s="24"/>
      <c r="K147" s="24"/>
      <c r="L147" s="24"/>
    </row>
    <row r="148" spans="1:12" x14ac:dyDescent="0.25">
      <c r="A148" s="200"/>
      <c r="B148" s="24">
        <v>205.91</v>
      </c>
      <c r="C148" s="24">
        <v>243.62</v>
      </c>
      <c r="D148" s="24">
        <v>233.2</v>
      </c>
      <c r="E148" s="24">
        <v>215.04</v>
      </c>
      <c r="F148" s="24">
        <v>232.87</v>
      </c>
      <c r="G148" s="24">
        <v>210.32</v>
      </c>
      <c r="H148" s="24">
        <v>150.97999999999999</v>
      </c>
      <c r="I148" s="24">
        <v>151.21</v>
      </c>
      <c r="J148" s="24"/>
      <c r="K148" s="24"/>
      <c r="L148" s="24"/>
    </row>
    <row r="149" spans="1:12" x14ac:dyDescent="0.25">
      <c r="A149" s="200"/>
      <c r="B149" s="24">
        <v>216.58</v>
      </c>
      <c r="C149" s="24">
        <v>260.64999999999998</v>
      </c>
      <c r="D149" s="24">
        <v>255.32</v>
      </c>
      <c r="E149" s="24">
        <v>219.31</v>
      </c>
      <c r="F149" s="24">
        <v>205.32</v>
      </c>
      <c r="G149" s="24">
        <v>143.88999999999999</v>
      </c>
      <c r="H149" s="24">
        <v>166.58</v>
      </c>
      <c r="I149" s="24">
        <v>133.35</v>
      </c>
      <c r="J149" s="24"/>
      <c r="K149" s="24"/>
      <c r="L149" s="24"/>
    </row>
    <row r="150" spans="1:12" x14ac:dyDescent="0.25">
      <c r="A150" s="200"/>
      <c r="B150" s="24">
        <v>242.4</v>
      </c>
      <c r="C150" s="24">
        <v>210.32</v>
      </c>
      <c r="D150" s="24">
        <v>234.47</v>
      </c>
      <c r="E150" s="24">
        <v>239.69</v>
      </c>
      <c r="F150" s="24">
        <v>218.65</v>
      </c>
      <c r="G150" s="24">
        <v>210.32</v>
      </c>
      <c r="H150" s="24">
        <v>96.58</v>
      </c>
      <c r="I150" s="24">
        <v>88.04</v>
      </c>
      <c r="J150" s="24"/>
      <c r="K150" s="24"/>
      <c r="L150" s="24"/>
    </row>
    <row r="151" spans="1:12" x14ac:dyDescent="0.25">
      <c r="A151" s="200"/>
      <c r="B151" s="24">
        <v>216.58</v>
      </c>
      <c r="C151" s="24">
        <v>217.82</v>
      </c>
      <c r="D151" s="24">
        <v>231.85</v>
      </c>
      <c r="E151" s="24">
        <v>219.44</v>
      </c>
      <c r="F151" s="24">
        <v>165.32</v>
      </c>
      <c r="G151" s="24">
        <v>230.38</v>
      </c>
      <c r="H151" s="24">
        <v>79.27</v>
      </c>
      <c r="I151" s="24">
        <v>115.32</v>
      </c>
      <c r="J151" s="24"/>
      <c r="K151" s="24"/>
      <c r="L151" s="24"/>
    </row>
    <row r="152" spans="1:12" x14ac:dyDescent="0.25">
      <c r="A152" s="200"/>
      <c r="B152" s="24">
        <v>229.08</v>
      </c>
      <c r="C152" s="24">
        <v>237.37</v>
      </c>
      <c r="D152" s="24">
        <v>257.16000000000003</v>
      </c>
      <c r="E152" s="24">
        <v>161.88999999999999</v>
      </c>
      <c r="F152" s="24">
        <v>204</v>
      </c>
      <c r="G152" s="24">
        <v>142.1</v>
      </c>
      <c r="H152" s="24">
        <v>201.58</v>
      </c>
      <c r="I152" s="24">
        <v>123.5</v>
      </c>
      <c r="J152" s="24"/>
      <c r="K152" s="24"/>
      <c r="L152" s="24"/>
    </row>
    <row r="153" spans="1:12" x14ac:dyDescent="0.25">
      <c r="A153" s="200"/>
      <c r="B153" s="24">
        <v>200.08</v>
      </c>
      <c r="C153" s="24">
        <v>251.57</v>
      </c>
      <c r="D153" s="24">
        <v>233.24</v>
      </c>
      <c r="E153" s="24">
        <v>144.18</v>
      </c>
      <c r="F153" s="24">
        <v>235.47</v>
      </c>
      <c r="G153" s="24">
        <v>195.46</v>
      </c>
      <c r="H153" s="24">
        <v>167.66</v>
      </c>
      <c r="I153" s="24">
        <v>65.319999999999993</v>
      </c>
      <c r="J153" s="24"/>
      <c r="K153" s="24"/>
      <c r="L153" s="24"/>
    </row>
    <row r="154" spans="1:12" x14ac:dyDescent="0.25">
      <c r="A154" s="200"/>
      <c r="B154" s="24">
        <v>202.87</v>
      </c>
      <c r="C154" s="24">
        <v>275.32</v>
      </c>
      <c r="D154" s="24">
        <v>258.83999999999997</v>
      </c>
      <c r="E154" s="24">
        <v>161.58000000000001</v>
      </c>
      <c r="F154" s="24">
        <v>195.32</v>
      </c>
      <c r="G154" s="24">
        <v>220.32</v>
      </c>
      <c r="H154" s="24">
        <v>161.58000000000001</v>
      </c>
      <c r="I154" s="24">
        <v>138.53</v>
      </c>
      <c r="J154" s="24"/>
      <c r="K154" s="24"/>
      <c r="L154" s="24"/>
    </row>
    <row r="155" spans="1:12" x14ac:dyDescent="0.25">
      <c r="A155" s="200"/>
      <c r="B155" s="24">
        <v>238.11</v>
      </c>
      <c r="C155" s="24">
        <v>230.32</v>
      </c>
      <c r="D155" s="24">
        <v>215.95</v>
      </c>
      <c r="E155" s="24">
        <v>196.58</v>
      </c>
      <c r="F155" s="24">
        <v>238.5</v>
      </c>
      <c r="G155" s="24">
        <v>285.32</v>
      </c>
      <c r="H155" s="24">
        <v>143.81</v>
      </c>
      <c r="I155" s="24">
        <v>80.62</v>
      </c>
      <c r="J155" s="24"/>
      <c r="K155" s="24"/>
      <c r="L155" s="24"/>
    </row>
    <row r="156" spans="1:12" x14ac:dyDescent="0.25">
      <c r="A156" s="200"/>
      <c r="B156" s="24">
        <v>246.58</v>
      </c>
      <c r="C156" s="24">
        <v>245.02</v>
      </c>
      <c r="D156" s="24">
        <v>257.72000000000003</v>
      </c>
      <c r="E156" s="24">
        <v>206.58</v>
      </c>
      <c r="F156" s="24">
        <v>160.32</v>
      </c>
      <c r="G156" s="24">
        <v>189.67</v>
      </c>
      <c r="H156" s="24">
        <v>213.85</v>
      </c>
      <c r="I156" s="24">
        <v>35.32</v>
      </c>
      <c r="J156" s="24"/>
      <c r="K156" s="24"/>
      <c r="L156" s="24"/>
    </row>
    <row r="157" spans="1:12" x14ac:dyDescent="0.25">
      <c r="A157" s="200"/>
      <c r="B157" s="24">
        <v>236.58</v>
      </c>
      <c r="C157" s="24">
        <v>208.48</v>
      </c>
      <c r="D157" s="24">
        <v>220.32</v>
      </c>
      <c r="E157" s="24">
        <v>191.58</v>
      </c>
      <c r="F157" s="24">
        <v>185.32</v>
      </c>
      <c r="G157" s="24">
        <v>195.32</v>
      </c>
      <c r="H157" s="24">
        <v>151.58000000000001</v>
      </c>
      <c r="I157" s="24">
        <v>149.77000000000001</v>
      </c>
      <c r="J157" s="24"/>
      <c r="K157" s="24"/>
      <c r="L157" s="24"/>
    </row>
    <row r="158" spans="1:12" x14ac:dyDescent="0.25">
      <c r="A158" s="200"/>
      <c r="B158" s="24">
        <v>246.54</v>
      </c>
      <c r="C158" s="24">
        <v>198.34</v>
      </c>
      <c r="D158" s="24">
        <v>194.42</v>
      </c>
      <c r="E158" s="24">
        <v>216.58</v>
      </c>
      <c r="F158" s="24">
        <v>265.32</v>
      </c>
      <c r="G158" s="24">
        <v>150.32</v>
      </c>
      <c r="H158" s="24">
        <v>164.11</v>
      </c>
      <c r="I158" s="24">
        <v>130.32</v>
      </c>
      <c r="J158" s="24"/>
      <c r="K158" s="24"/>
      <c r="L158" s="24"/>
    </row>
    <row r="159" spans="1:12" x14ac:dyDescent="0.25">
      <c r="A159" s="200"/>
      <c r="B159" s="24">
        <v>221.58</v>
      </c>
      <c r="C159" s="24">
        <v>245.32</v>
      </c>
      <c r="D159" s="24">
        <v>230.32</v>
      </c>
      <c r="E159" s="24">
        <v>221.58</v>
      </c>
      <c r="F159" s="24">
        <v>211.22</v>
      </c>
      <c r="G159" s="24">
        <v>215.32</v>
      </c>
      <c r="H159" s="24">
        <v>160.69</v>
      </c>
      <c r="I159" s="24">
        <v>100.38</v>
      </c>
      <c r="J159" s="24"/>
      <c r="K159" s="24"/>
      <c r="L159" s="24"/>
    </row>
    <row r="160" spans="1:12" x14ac:dyDescent="0.25">
      <c r="A160" s="200"/>
      <c r="B160" s="24">
        <v>195.04</v>
      </c>
      <c r="C160" s="24">
        <v>225.32</v>
      </c>
      <c r="D160" s="24">
        <v>195.85</v>
      </c>
      <c r="E160" s="24">
        <v>155.22</v>
      </c>
      <c r="F160" s="24">
        <v>224.87</v>
      </c>
      <c r="G160" s="24">
        <v>216.09</v>
      </c>
      <c r="H160" s="24">
        <v>111.58</v>
      </c>
      <c r="I160" s="24">
        <v>142.32</v>
      </c>
      <c r="J160" s="24"/>
      <c r="K160" s="24"/>
      <c r="L160" s="24"/>
    </row>
    <row r="161" spans="1:12" x14ac:dyDescent="0.25">
      <c r="A161" s="200"/>
      <c r="B161" s="24">
        <v>206.58</v>
      </c>
      <c r="C161" s="24">
        <v>240.32</v>
      </c>
      <c r="D161" s="24">
        <v>254.54</v>
      </c>
      <c r="E161" s="24">
        <v>171.63</v>
      </c>
      <c r="F161" s="24">
        <v>220.32</v>
      </c>
      <c r="G161" s="24">
        <v>205.19</v>
      </c>
      <c r="H161" s="24">
        <v>158.18</v>
      </c>
      <c r="I161" s="24">
        <v>162.32</v>
      </c>
      <c r="J161" s="24"/>
      <c r="K161" s="24"/>
      <c r="L161" s="24"/>
    </row>
    <row r="162" spans="1:12" x14ac:dyDescent="0.25">
      <c r="A162" s="200"/>
      <c r="B162" s="24">
        <v>211.77</v>
      </c>
      <c r="C162" s="24">
        <v>210.32</v>
      </c>
      <c r="D162" s="24">
        <v>245.32</v>
      </c>
      <c r="E162" s="24">
        <v>206.58</v>
      </c>
      <c r="F162" s="24">
        <v>215.32</v>
      </c>
      <c r="G162" s="24">
        <v>197.77</v>
      </c>
      <c r="H162" s="24">
        <v>86.58</v>
      </c>
      <c r="I162" s="24">
        <v>63.65</v>
      </c>
      <c r="J162" s="24"/>
      <c r="K162" s="24"/>
      <c r="L162" s="24"/>
    </row>
    <row r="163" spans="1:12" x14ac:dyDescent="0.25">
      <c r="A163" s="200"/>
      <c r="B163" s="24">
        <v>241.58</v>
      </c>
      <c r="C163" s="24">
        <v>272.97000000000003</v>
      </c>
      <c r="D163" s="24">
        <v>250.32</v>
      </c>
      <c r="E163" s="24">
        <v>226.85</v>
      </c>
      <c r="F163" s="24">
        <v>215.32</v>
      </c>
      <c r="G163" s="24">
        <v>283.55</v>
      </c>
      <c r="H163" s="24">
        <v>172.3</v>
      </c>
      <c r="I163" s="24">
        <v>47.88</v>
      </c>
      <c r="J163" s="24"/>
      <c r="K163" s="24"/>
      <c r="L163" s="24"/>
    </row>
    <row r="164" spans="1:12" x14ac:dyDescent="0.25">
      <c r="A164" s="200"/>
      <c r="B164" s="24">
        <v>256.58</v>
      </c>
      <c r="C164" s="24">
        <v>222.12</v>
      </c>
      <c r="D164" s="24">
        <v>260.32</v>
      </c>
      <c r="E164" s="24">
        <v>191.58</v>
      </c>
      <c r="F164" s="24">
        <v>205.32</v>
      </c>
      <c r="G164" s="24">
        <v>195.32</v>
      </c>
      <c r="H164" s="24">
        <v>71.58</v>
      </c>
      <c r="I164" s="24">
        <v>45.32</v>
      </c>
      <c r="J164" s="24"/>
      <c r="K164" s="24"/>
      <c r="L164" s="24"/>
    </row>
    <row r="165" spans="1:12" x14ac:dyDescent="0.25">
      <c r="A165" s="200"/>
      <c r="B165" s="24">
        <v>231.58</v>
      </c>
      <c r="C165" s="24">
        <v>190.32</v>
      </c>
      <c r="D165" s="24">
        <v>255.32</v>
      </c>
      <c r="E165" s="24">
        <v>201.58</v>
      </c>
      <c r="F165" s="24">
        <v>330.32</v>
      </c>
      <c r="G165" s="24">
        <v>210.32</v>
      </c>
      <c r="H165" s="24">
        <v>161.58000000000001</v>
      </c>
      <c r="I165" s="24">
        <v>94.64</v>
      </c>
      <c r="J165" s="24"/>
      <c r="K165" s="24"/>
      <c r="L165" s="24"/>
    </row>
    <row r="166" spans="1:12" x14ac:dyDescent="0.25">
      <c r="A166" s="200"/>
      <c r="B166" s="24">
        <v>231.58</v>
      </c>
      <c r="C166" s="24">
        <v>208.68</v>
      </c>
      <c r="D166" s="24">
        <v>255.32</v>
      </c>
      <c r="E166" s="24">
        <v>225.64</v>
      </c>
      <c r="F166" s="24">
        <v>220.32</v>
      </c>
      <c r="G166" s="24">
        <v>260.32</v>
      </c>
      <c r="H166" s="24">
        <v>172.58</v>
      </c>
      <c r="I166" s="24">
        <v>132.35</v>
      </c>
      <c r="J166" s="24"/>
      <c r="K166" s="24"/>
      <c r="L166" s="24"/>
    </row>
    <row r="167" spans="1:12" x14ac:dyDescent="0.25">
      <c r="A167" s="200"/>
      <c r="B167" s="24">
        <v>245.02</v>
      </c>
      <c r="C167" s="24">
        <v>225.09</v>
      </c>
      <c r="D167" s="24">
        <v>245.32</v>
      </c>
      <c r="E167" s="24">
        <v>184.84</v>
      </c>
      <c r="F167" s="24">
        <v>200.32</v>
      </c>
      <c r="G167" s="24">
        <v>125.32</v>
      </c>
      <c r="H167" s="24">
        <v>186.58</v>
      </c>
      <c r="I167" s="24">
        <v>92.01</v>
      </c>
      <c r="J167" s="24"/>
      <c r="K167" s="24"/>
      <c r="L167" s="24"/>
    </row>
    <row r="168" spans="1:12" x14ac:dyDescent="0.25">
      <c r="A168" s="200"/>
      <c r="B168" s="24">
        <v>231.58</v>
      </c>
      <c r="C168" s="24">
        <v>239.02</v>
      </c>
      <c r="D168" s="24">
        <v>265.62</v>
      </c>
      <c r="E168" s="24">
        <v>171.58</v>
      </c>
      <c r="F168" s="24">
        <v>280.32</v>
      </c>
      <c r="G168" s="24">
        <v>214.7</v>
      </c>
      <c r="H168" s="24">
        <v>116.43</v>
      </c>
      <c r="I168" s="24">
        <v>95.32</v>
      </c>
      <c r="J168" s="24"/>
      <c r="K168" s="24"/>
      <c r="L168" s="24"/>
    </row>
    <row r="169" spans="1:12" x14ac:dyDescent="0.25">
      <c r="A169" s="200"/>
      <c r="B169" s="24">
        <v>229.31</v>
      </c>
      <c r="C169" s="24">
        <v>245.32</v>
      </c>
      <c r="D169" s="24">
        <v>230.32</v>
      </c>
      <c r="E169" s="24">
        <v>192.08</v>
      </c>
      <c r="F169" s="24">
        <v>215.32</v>
      </c>
      <c r="G169" s="24">
        <v>215.32</v>
      </c>
      <c r="H169" s="24">
        <v>118.64</v>
      </c>
      <c r="I169" s="24">
        <v>143.12</v>
      </c>
      <c r="J169" s="24"/>
      <c r="K169" s="24"/>
      <c r="L169" s="24"/>
    </row>
    <row r="170" spans="1:12" x14ac:dyDescent="0.25">
      <c r="A170" s="200"/>
      <c r="B170" s="24">
        <v>249.18</v>
      </c>
      <c r="C170" s="24">
        <v>285.32</v>
      </c>
      <c r="D170" s="24">
        <v>261.52999999999997</v>
      </c>
      <c r="E170" s="24">
        <v>231.58</v>
      </c>
      <c r="F170" s="24">
        <v>217.67</v>
      </c>
      <c r="G170" s="24">
        <v>185.32</v>
      </c>
      <c r="H170" s="24">
        <v>160.1</v>
      </c>
      <c r="I170" s="24">
        <v>35.32</v>
      </c>
      <c r="J170" s="24"/>
      <c r="K170" s="24"/>
      <c r="L170" s="24"/>
    </row>
    <row r="171" spans="1:12" x14ac:dyDescent="0.25">
      <c r="A171" s="200"/>
      <c r="B171" s="24">
        <v>246.58</v>
      </c>
      <c r="C171" s="24">
        <v>260.04000000000002</v>
      </c>
      <c r="D171" s="24">
        <v>250.32</v>
      </c>
      <c r="E171" s="24">
        <v>246.58</v>
      </c>
      <c r="F171" s="24">
        <v>210.32</v>
      </c>
      <c r="G171" s="24">
        <v>204.07</v>
      </c>
      <c r="H171" s="24">
        <v>154.52000000000001</v>
      </c>
      <c r="I171" s="24">
        <v>91.97</v>
      </c>
      <c r="J171" s="24"/>
      <c r="K171" s="24"/>
      <c r="L171" s="24"/>
    </row>
    <row r="172" spans="1:12" x14ac:dyDescent="0.25">
      <c r="A172" s="200"/>
      <c r="B172" s="24">
        <v>240.24</v>
      </c>
      <c r="C172" s="24">
        <v>248.99</v>
      </c>
      <c r="D172" s="24">
        <v>206.1</v>
      </c>
      <c r="E172" s="24">
        <v>207.79</v>
      </c>
      <c r="F172" s="24">
        <v>230.5</v>
      </c>
      <c r="G172" s="24">
        <v>180.32</v>
      </c>
      <c r="H172" s="24">
        <v>171.15</v>
      </c>
      <c r="I172" s="24">
        <v>52.6</v>
      </c>
      <c r="J172" s="24"/>
      <c r="K172" s="24"/>
      <c r="L172" s="24"/>
    </row>
    <row r="173" spans="1:12" x14ac:dyDescent="0.25">
      <c r="A173" s="200"/>
      <c r="B173" s="24">
        <v>241.58</v>
      </c>
      <c r="C173" s="24">
        <v>220.32</v>
      </c>
      <c r="D173" s="24">
        <v>263.79000000000002</v>
      </c>
      <c r="E173" s="24">
        <v>192.01</v>
      </c>
      <c r="F173" s="24">
        <v>230.32</v>
      </c>
      <c r="G173" s="24">
        <v>225.32</v>
      </c>
      <c r="H173" s="24">
        <v>95.92</v>
      </c>
      <c r="I173" s="24">
        <v>60.32</v>
      </c>
      <c r="J173" s="24"/>
      <c r="K173" s="24"/>
      <c r="L173" s="24"/>
    </row>
    <row r="174" spans="1:12" x14ac:dyDescent="0.25">
      <c r="A174" s="200"/>
      <c r="B174" s="24">
        <v>216.58</v>
      </c>
      <c r="C174" s="24">
        <v>255.32</v>
      </c>
      <c r="D174" s="24">
        <v>220.32</v>
      </c>
      <c r="E174" s="24">
        <v>211.58</v>
      </c>
      <c r="F174" s="24">
        <v>155.32</v>
      </c>
      <c r="G174" s="24">
        <v>200.32</v>
      </c>
      <c r="H174" s="24">
        <v>177.97</v>
      </c>
      <c r="I174" s="24">
        <v>63.14</v>
      </c>
      <c r="J174" s="24"/>
      <c r="K174" s="24"/>
      <c r="L174" s="24"/>
    </row>
    <row r="175" spans="1:12" x14ac:dyDescent="0.25">
      <c r="A175" s="200"/>
      <c r="B175" s="24">
        <v>225.14</v>
      </c>
      <c r="C175" s="24">
        <v>229.94</v>
      </c>
      <c r="D175" s="24">
        <v>200.32</v>
      </c>
      <c r="E175" s="24">
        <v>203.72</v>
      </c>
      <c r="F175" s="24">
        <v>213.84</v>
      </c>
      <c r="G175" s="24">
        <v>210.32</v>
      </c>
      <c r="H175" s="24">
        <v>110.51</v>
      </c>
      <c r="I175" s="24">
        <v>53.95</v>
      </c>
      <c r="J175" s="24"/>
      <c r="K175" s="24"/>
      <c r="L175" s="24"/>
    </row>
    <row r="176" spans="1:12" x14ac:dyDescent="0.25">
      <c r="A176" s="200"/>
      <c r="B176" s="24">
        <v>256.38</v>
      </c>
      <c r="C176" s="24">
        <v>242.76</v>
      </c>
      <c r="D176" s="24">
        <v>250.32</v>
      </c>
      <c r="E176" s="24">
        <v>215.89</v>
      </c>
      <c r="F176" s="24">
        <v>241.87</v>
      </c>
      <c r="G176" s="24">
        <v>209.14</v>
      </c>
      <c r="H176" s="24">
        <v>120.12</v>
      </c>
      <c r="I176" s="24">
        <v>140.29</v>
      </c>
      <c r="J176" s="24"/>
      <c r="K176" s="24"/>
      <c r="L176" s="24"/>
    </row>
    <row r="177" spans="1:12" x14ac:dyDescent="0.25">
      <c r="A177" s="200"/>
      <c r="B177" s="24">
        <v>216.58</v>
      </c>
      <c r="C177" s="24">
        <v>252.44</v>
      </c>
      <c r="D177" s="24">
        <v>213.62</v>
      </c>
      <c r="E177" s="24">
        <v>221.57</v>
      </c>
      <c r="F177" s="24">
        <v>280.32</v>
      </c>
      <c r="G177" s="24">
        <v>235.32</v>
      </c>
      <c r="H177" s="24">
        <v>108.42</v>
      </c>
      <c r="I177" s="24">
        <v>84.8</v>
      </c>
      <c r="J177" s="24"/>
      <c r="K177" s="24"/>
      <c r="L177" s="24"/>
    </row>
    <row r="178" spans="1:12" x14ac:dyDescent="0.25">
      <c r="A178" s="200"/>
      <c r="B178" s="24">
        <v>216.58</v>
      </c>
      <c r="C178" s="24">
        <v>275.04000000000002</v>
      </c>
      <c r="D178" s="24">
        <v>223.13</v>
      </c>
      <c r="E178" s="24">
        <v>206.58</v>
      </c>
      <c r="F178" s="24">
        <v>228.58</v>
      </c>
      <c r="G178" s="24">
        <v>185.32</v>
      </c>
      <c r="H178" s="24">
        <v>111.58</v>
      </c>
      <c r="I178" s="24">
        <v>26.99</v>
      </c>
      <c r="J178" s="24"/>
      <c r="K178" s="24"/>
      <c r="L178" s="24"/>
    </row>
    <row r="179" spans="1:12" x14ac:dyDescent="0.25">
      <c r="A179" s="200"/>
      <c r="B179" s="24">
        <v>261.58</v>
      </c>
      <c r="C179" s="24">
        <v>235.32</v>
      </c>
      <c r="D179" s="24">
        <v>220.32</v>
      </c>
      <c r="E179" s="24">
        <v>180.74</v>
      </c>
      <c r="F179" s="24">
        <v>228.49</v>
      </c>
      <c r="G179" s="24">
        <v>139.06</v>
      </c>
      <c r="H179" s="24">
        <v>111.58</v>
      </c>
      <c r="I179" s="24">
        <v>180.32</v>
      </c>
      <c r="J179" s="24"/>
      <c r="K179" s="24"/>
      <c r="L179" s="24"/>
    </row>
    <row r="180" spans="1:12" x14ac:dyDescent="0.25">
      <c r="A180" s="200"/>
      <c r="B180" s="24">
        <v>227.34</v>
      </c>
      <c r="C180" s="24">
        <v>241.78</v>
      </c>
      <c r="D180" s="24">
        <v>240.32</v>
      </c>
      <c r="E180" s="24">
        <v>200.05</v>
      </c>
      <c r="F180" s="24">
        <v>257.36</v>
      </c>
      <c r="G180" s="24">
        <v>145.32</v>
      </c>
      <c r="H180" s="24">
        <v>177.83</v>
      </c>
      <c r="I180" s="24">
        <v>25.32</v>
      </c>
      <c r="J180" s="24"/>
      <c r="K180" s="24"/>
      <c r="L180" s="24"/>
    </row>
    <row r="181" spans="1:12" x14ac:dyDescent="0.25">
      <c r="A181" s="200"/>
      <c r="B181" s="24">
        <v>281.58</v>
      </c>
      <c r="C181" s="24">
        <v>265.32</v>
      </c>
      <c r="D181" s="24">
        <v>215.32</v>
      </c>
      <c r="E181" s="24">
        <v>222.11</v>
      </c>
      <c r="F181" s="24">
        <v>240.32</v>
      </c>
      <c r="G181" s="24">
        <v>195.32</v>
      </c>
      <c r="H181" s="24">
        <v>78.44</v>
      </c>
      <c r="I181" s="24">
        <v>56.75</v>
      </c>
      <c r="J181" s="24"/>
      <c r="K181" s="24"/>
      <c r="L181" s="24"/>
    </row>
    <row r="182" spans="1:12" x14ac:dyDescent="0.25">
      <c r="A182" s="200"/>
      <c r="B182" s="24">
        <v>231.58</v>
      </c>
      <c r="C182" s="24">
        <v>255.32</v>
      </c>
      <c r="D182" s="24">
        <v>207.19</v>
      </c>
      <c r="E182" s="24">
        <v>216.58</v>
      </c>
      <c r="F182" s="24">
        <v>239.99</v>
      </c>
      <c r="G182" s="24">
        <v>150.32</v>
      </c>
      <c r="H182" s="24">
        <v>126.58</v>
      </c>
      <c r="I182" s="24">
        <v>140.32</v>
      </c>
      <c r="J182" s="24"/>
      <c r="K182" s="24"/>
      <c r="L182" s="24"/>
    </row>
    <row r="183" spans="1:12" x14ac:dyDescent="0.25">
      <c r="A183" s="200"/>
      <c r="B183" s="24">
        <v>214.59</v>
      </c>
      <c r="C183" s="24">
        <v>270.32</v>
      </c>
      <c r="D183" s="24">
        <v>215.32</v>
      </c>
      <c r="E183" s="24">
        <v>226.58</v>
      </c>
      <c r="F183" s="24">
        <v>260.32</v>
      </c>
      <c r="G183" s="24">
        <v>190.8</v>
      </c>
      <c r="H183" s="24">
        <v>106.58</v>
      </c>
      <c r="I183" s="24">
        <v>30.32</v>
      </c>
      <c r="J183" s="24"/>
      <c r="K183" s="24"/>
      <c r="L183" s="24"/>
    </row>
    <row r="184" spans="1:12" x14ac:dyDescent="0.25">
      <c r="A184" s="200"/>
      <c r="B184" s="24">
        <v>235.92</v>
      </c>
      <c r="C184" s="24">
        <v>235.32</v>
      </c>
      <c r="D184" s="24">
        <v>204.04</v>
      </c>
      <c r="E184" s="24">
        <v>239.24</v>
      </c>
      <c r="F184" s="24">
        <v>170.32</v>
      </c>
      <c r="G184" s="24">
        <v>190.32</v>
      </c>
      <c r="H184" s="24">
        <v>176.58</v>
      </c>
      <c r="I184" s="24">
        <v>75.319999999999993</v>
      </c>
      <c r="J184" s="24"/>
      <c r="K184" s="24"/>
      <c r="L184" s="24"/>
    </row>
    <row r="185" spans="1:12" x14ac:dyDescent="0.25">
      <c r="A185" s="200"/>
      <c r="B185" s="24">
        <v>257.72000000000003</v>
      </c>
      <c r="C185" s="24">
        <v>240.32</v>
      </c>
      <c r="D185" s="24">
        <v>200.32</v>
      </c>
      <c r="E185" s="24">
        <v>229.28</v>
      </c>
      <c r="F185" s="24">
        <v>161.4</v>
      </c>
      <c r="G185" s="24">
        <v>150.32</v>
      </c>
      <c r="H185" s="24">
        <v>174.58</v>
      </c>
      <c r="I185" s="24">
        <v>130.94999999999999</v>
      </c>
      <c r="J185" s="24"/>
      <c r="K185" s="24"/>
      <c r="L185" s="24"/>
    </row>
    <row r="186" spans="1:12" x14ac:dyDescent="0.25">
      <c r="A186" s="200"/>
      <c r="B186" s="24">
        <v>236.52</v>
      </c>
      <c r="C186" s="24">
        <v>232.24</v>
      </c>
      <c r="D186" s="24">
        <v>270.32</v>
      </c>
      <c r="E186" s="24">
        <v>206.58</v>
      </c>
      <c r="F186" s="24">
        <v>215.32</v>
      </c>
      <c r="G186" s="24">
        <v>280.32</v>
      </c>
      <c r="H186" s="24">
        <v>118.16</v>
      </c>
      <c r="I186" s="24">
        <v>110.32</v>
      </c>
      <c r="J186" s="24"/>
      <c r="K186" s="24"/>
      <c r="L186" s="24"/>
    </row>
    <row r="187" spans="1:12" x14ac:dyDescent="0.25">
      <c r="A187" s="200"/>
      <c r="B187" s="24">
        <v>225.42</v>
      </c>
      <c r="C187" s="24">
        <v>230.32</v>
      </c>
      <c r="D187" s="24">
        <v>258.7</v>
      </c>
      <c r="E187" s="24">
        <v>218.56</v>
      </c>
      <c r="F187" s="24">
        <v>224.57</v>
      </c>
      <c r="G187" s="24">
        <v>300.32</v>
      </c>
      <c r="H187" s="24">
        <v>101.58</v>
      </c>
      <c r="I187" s="24">
        <v>70.319999999999993</v>
      </c>
      <c r="J187" s="24"/>
      <c r="K187" s="24"/>
      <c r="L187" s="24"/>
    </row>
    <row r="188" spans="1:12" x14ac:dyDescent="0.25">
      <c r="A188" s="200"/>
      <c r="B188" s="24">
        <v>224.71</v>
      </c>
      <c r="C188" s="24">
        <v>239.9</v>
      </c>
      <c r="D188" s="24">
        <v>275.32</v>
      </c>
      <c r="E188" s="24">
        <v>188.79</v>
      </c>
      <c r="F188" s="24">
        <v>190.32</v>
      </c>
      <c r="G188" s="24">
        <v>140.32</v>
      </c>
      <c r="H188" s="24">
        <v>206.58</v>
      </c>
      <c r="I188" s="24">
        <v>111.75</v>
      </c>
      <c r="J188" s="24"/>
      <c r="K188" s="24"/>
      <c r="L188" s="24"/>
    </row>
    <row r="189" spans="1:12" x14ac:dyDescent="0.25">
      <c r="A189" s="200"/>
      <c r="B189" s="24">
        <v>241.58</v>
      </c>
      <c r="C189" s="24">
        <v>221.18</v>
      </c>
      <c r="D189" s="24">
        <v>256.69</v>
      </c>
      <c r="E189" s="24">
        <v>224.32</v>
      </c>
      <c r="F189" s="24">
        <v>152.87</v>
      </c>
      <c r="G189" s="24">
        <v>209.32</v>
      </c>
      <c r="H189" s="24">
        <v>61.58</v>
      </c>
      <c r="I189" s="24">
        <v>90.01</v>
      </c>
      <c r="J189" s="24"/>
      <c r="K189" s="24"/>
      <c r="L189" s="24"/>
    </row>
    <row r="190" spans="1:12" x14ac:dyDescent="0.25">
      <c r="A190" s="200"/>
      <c r="B190" s="24">
        <v>266.58</v>
      </c>
      <c r="C190" s="24">
        <v>245.32</v>
      </c>
      <c r="D190" s="24">
        <v>235.32</v>
      </c>
      <c r="E190" s="24">
        <v>241.58</v>
      </c>
      <c r="F190" s="24">
        <v>252.62</v>
      </c>
      <c r="G190" s="24">
        <v>190.64</v>
      </c>
      <c r="H190" s="24">
        <v>151.58000000000001</v>
      </c>
      <c r="I190" s="24">
        <v>68.17</v>
      </c>
      <c r="J190" s="24"/>
      <c r="K190" s="24"/>
      <c r="L190" s="24"/>
    </row>
    <row r="191" spans="1:12" x14ac:dyDescent="0.25">
      <c r="A191" s="200"/>
      <c r="B191" s="24">
        <v>214.22</v>
      </c>
      <c r="C191" s="24">
        <v>292.91000000000003</v>
      </c>
      <c r="D191" s="24">
        <v>253.87</v>
      </c>
      <c r="E191" s="24">
        <v>186.58</v>
      </c>
      <c r="F191" s="24">
        <v>320.32</v>
      </c>
      <c r="G191" s="24">
        <v>215.32</v>
      </c>
      <c r="H191" s="24">
        <v>168.4</v>
      </c>
      <c r="I191" s="24">
        <v>170.32</v>
      </c>
      <c r="J191" s="24"/>
      <c r="K191" s="24"/>
      <c r="L191" s="24"/>
    </row>
    <row r="192" spans="1:12" x14ac:dyDescent="0.25">
      <c r="A192" s="200"/>
      <c r="B192" s="24">
        <v>241.58</v>
      </c>
      <c r="C192" s="24">
        <v>241.44</v>
      </c>
      <c r="D192" s="24">
        <v>205.32</v>
      </c>
      <c r="E192" s="24">
        <v>242.34</v>
      </c>
      <c r="F192" s="24">
        <v>155.21</v>
      </c>
      <c r="G192" s="24">
        <v>260.32</v>
      </c>
      <c r="H192" s="24">
        <v>191.58</v>
      </c>
      <c r="I192" s="24">
        <v>110.32</v>
      </c>
      <c r="J192" s="24"/>
      <c r="K192" s="24"/>
      <c r="L192" s="24"/>
    </row>
    <row r="193" spans="1:12" x14ac:dyDescent="0.25">
      <c r="A193" s="200"/>
      <c r="B193" s="24">
        <v>271.58</v>
      </c>
      <c r="C193" s="24">
        <v>228.63</v>
      </c>
      <c r="D193" s="24">
        <v>194.12</v>
      </c>
      <c r="E193" s="24">
        <v>141.58000000000001</v>
      </c>
      <c r="F193" s="24">
        <v>231.86</v>
      </c>
      <c r="G193" s="24">
        <v>208.6</v>
      </c>
      <c r="H193" s="24">
        <v>114.35</v>
      </c>
      <c r="I193" s="24">
        <v>95.42</v>
      </c>
      <c r="J193" s="24"/>
      <c r="K193" s="24"/>
      <c r="L193" s="24"/>
    </row>
    <row r="194" spans="1:12" x14ac:dyDescent="0.25">
      <c r="A194" s="200"/>
      <c r="B194" s="24">
        <v>230.33</v>
      </c>
      <c r="C194" s="24">
        <v>260.32</v>
      </c>
      <c r="D194" s="24">
        <v>247.09</v>
      </c>
      <c r="E194" s="24">
        <v>214.05</v>
      </c>
      <c r="F194" s="24">
        <v>212.86</v>
      </c>
      <c r="G194" s="24">
        <v>220.32</v>
      </c>
      <c r="H194" s="24">
        <v>171.58</v>
      </c>
      <c r="I194" s="24">
        <v>74.819999999999993</v>
      </c>
      <c r="J194" s="24"/>
      <c r="K194" s="24"/>
      <c r="L194" s="24"/>
    </row>
    <row r="195" spans="1:12" x14ac:dyDescent="0.25">
      <c r="A195" s="200"/>
      <c r="B195" s="24">
        <v>208.99</v>
      </c>
      <c r="C195" s="24">
        <v>215.32</v>
      </c>
      <c r="D195" s="24">
        <v>195.32</v>
      </c>
      <c r="E195" s="24">
        <v>155.36000000000001</v>
      </c>
      <c r="F195" s="24">
        <v>296.27999999999997</v>
      </c>
      <c r="G195" s="24">
        <v>188.05</v>
      </c>
      <c r="H195" s="24">
        <v>106.58</v>
      </c>
      <c r="I195" s="24">
        <v>90.32</v>
      </c>
      <c r="J195" s="24"/>
      <c r="K195" s="24"/>
      <c r="L195" s="24"/>
    </row>
    <row r="196" spans="1:12" x14ac:dyDescent="0.25">
      <c r="A196" s="200"/>
      <c r="B196" s="24">
        <v>250.07</v>
      </c>
      <c r="C196" s="24">
        <v>270.32</v>
      </c>
      <c r="D196" s="24">
        <v>240.32</v>
      </c>
      <c r="E196" s="24">
        <v>139.79</v>
      </c>
      <c r="F196" s="24">
        <v>215.32</v>
      </c>
      <c r="G196" s="24">
        <v>192.2</v>
      </c>
      <c r="H196" s="24">
        <v>167.85</v>
      </c>
      <c r="I196" s="24">
        <v>77.459999999999994</v>
      </c>
      <c r="J196" s="24"/>
      <c r="K196" s="24"/>
      <c r="L196" s="24"/>
    </row>
    <row r="197" spans="1:12" x14ac:dyDescent="0.25">
      <c r="A197" s="200"/>
      <c r="B197" s="24">
        <v>241.58</v>
      </c>
      <c r="C197" s="24">
        <v>287.16000000000003</v>
      </c>
      <c r="D197" s="24">
        <v>241.97</v>
      </c>
      <c r="E197" s="24">
        <v>194.73</v>
      </c>
      <c r="F197" s="24">
        <v>220.32</v>
      </c>
      <c r="G197" s="24">
        <v>175.32</v>
      </c>
      <c r="H197" s="24">
        <v>132.24</v>
      </c>
      <c r="I197" s="24">
        <v>81.03</v>
      </c>
      <c r="J197" s="24"/>
      <c r="K197" s="24"/>
      <c r="L197" s="24"/>
    </row>
    <row r="198" spans="1:12" x14ac:dyDescent="0.25">
      <c r="A198" s="200"/>
      <c r="B198" s="24">
        <v>241.58</v>
      </c>
      <c r="C198" s="24">
        <v>288.41000000000003</v>
      </c>
      <c r="D198" s="24">
        <v>175.32</v>
      </c>
      <c r="E198" s="24">
        <v>231.58</v>
      </c>
      <c r="F198" s="24">
        <v>212.48</v>
      </c>
      <c r="G198" s="24">
        <v>225.23</v>
      </c>
      <c r="H198" s="24">
        <v>121.58</v>
      </c>
      <c r="I198" s="24">
        <v>110.32</v>
      </c>
      <c r="J198" s="24"/>
      <c r="K198" s="24"/>
      <c r="L198" s="24"/>
    </row>
    <row r="199" spans="1:12" x14ac:dyDescent="0.25">
      <c r="A199" s="200"/>
      <c r="B199" s="24">
        <v>236.58</v>
      </c>
      <c r="C199" s="24">
        <v>245.32</v>
      </c>
      <c r="D199" s="24">
        <v>210.32</v>
      </c>
      <c r="E199" s="24">
        <v>196.86</v>
      </c>
      <c r="F199" s="24">
        <v>205.32</v>
      </c>
      <c r="G199" s="24">
        <v>180.32</v>
      </c>
      <c r="H199" s="24">
        <v>117.01</v>
      </c>
      <c r="I199" s="24">
        <v>99.03</v>
      </c>
      <c r="J199" s="24"/>
      <c r="K199" s="24"/>
      <c r="L199" s="24"/>
    </row>
    <row r="200" spans="1:12" x14ac:dyDescent="0.25">
      <c r="A200" s="200"/>
      <c r="B200" s="24">
        <v>234.23</v>
      </c>
      <c r="C200" s="24">
        <v>268.18</v>
      </c>
      <c r="D200" s="24">
        <v>250.1</v>
      </c>
      <c r="E200" s="24">
        <v>147.26</v>
      </c>
      <c r="F200" s="24">
        <v>174.45</v>
      </c>
      <c r="G200" s="24">
        <v>142.32</v>
      </c>
      <c r="H200" s="24">
        <v>135.13999999999999</v>
      </c>
      <c r="I200" s="24">
        <v>129.97</v>
      </c>
      <c r="J200" s="24"/>
      <c r="K200" s="24"/>
      <c r="L200" s="24"/>
    </row>
    <row r="201" spans="1:12" x14ac:dyDescent="0.25">
      <c r="A201" s="200"/>
      <c r="B201" s="24">
        <v>256.58</v>
      </c>
      <c r="C201" s="24">
        <v>265.32</v>
      </c>
      <c r="D201" s="24">
        <v>225.32</v>
      </c>
      <c r="E201" s="24">
        <v>141.58000000000001</v>
      </c>
      <c r="F201" s="24">
        <v>233.2</v>
      </c>
      <c r="G201" s="24">
        <v>239.49</v>
      </c>
      <c r="H201" s="24">
        <v>106.58</v>
      </c>
      <c r="I201" s="24"/>
      <c r="J201" s="24"/>
      <c r="K201" s="24"/>
      <c r="L201" s="24"/>
    </row>
    <row r="202" spans="1:12" x14ac:dyDescent="0.25">
      <c r="A202" s="200"/>
      <c r="B202" s="24">
        <v>231.58</v>
      </c>
      <c r="C202" s="24">
        <v>246.22</v>
      </c>
      <c r="D202" s="24">
        <v>174.5</v>
      </c>
      <c r="E202" s="24">
        <v>229.55</v>
      </c>
      <c r="F202" s="24">
        <v>220.8</v>
      </c>
      <c r="G202" s="24">
        <v>123.47</v>
      </c>
      <c r="H202" s="24">
        <v>181.58</v>
      </c>
      <c r="I202" s="24"/>
      <c r="J202" s="24"/>
      <c r="K202" s="24"/>
      <c r="L202" s="24"/>
    </row>
    <row r="203" spans="1:12" x14ac:dyDescent="0.25">
      <c r="A203" s="200"/>
      <c r="B203" s="24">
        <v>264.56</v>
      </c>
      <c r="C203" s="24">
        <v>271.99</v>
      </c>
      <c r="D203" s="24">
        <v>285.32</v>
      </c>
      <c r="E203" s="24">
        <v>235.04</v>
      </c>
      <c r="F203" s="24">
        <v>205.32</v>
      </c>
      <c r="G203" s="24">
        <v>135.32</v>
      </c>
      <c r="H203" s="24">
        <v>177.14</v>
      </c>
      <c r="I203" s="24"/>
      <c r="J203" s="24"/>
      <c r="K203" s="24"/>
      <c r="L203" s="24"/>
    </row>
    <row r="204" spans="1:12" x14ac:dyDescent="0.25">
      <c r="A204" s="200"/>
      <c r="B204" s="24">
        <v>241.58</v>
      </c>
      <c r="C204" s="24">
        <v>206.12</v>
      </c>
      <c r="D204" s="24">
        <v>236.35</v>
      </c>
      <c r="E204" s="24">
        <v>201.58</v>
      </c>
      <c r="F204" s="24">
        <v>245.32</v>
      </c>
      <c r="G204" s="24">
        <v>204.52</v>
      </c>
      <c r="H204" s="24">
        <v>146.58000000000001</v>
      </c>
      <c r="I204" s="24"/>
      <c r="J204" s="24"/>
      <c r="K204" s="24"/>
      <c r="L204" s="24"/>
    </row>
    <row r="205" spans="1:12" x14ac:dyDescent="0.25">
      <c r="A205" s="200"/>
      <c r="B205" s="24">
        <v>213.12</v>
      </c>
      <c r="C205" s="24">
        <v>235.32</v>
      </c>
      <c r="D205" s="24">
        <v>198.05</v>
      </c>
      <c r="E205" s="24">
        <v>199.46</v>
      </c>
      <c r="F205" s="24">
        <v>197.59</v>
      </c>
      <c r="G205" s="24">
        <v>211.36</v>
      </c>
      <c r="H205" s="24">
        <v>171.58</v>
      </c>
      <c r="I205" s="24"/>
      <c r="J205" s="24"/>
      <c r="K205" s="24"/>
      <c r="L205" s="24"/>
    </row>
    <row r="206" spans="1:12" x14ac:dyDescent="0.25">
      <c r="A206" s="200"/>
      <c r="B206" s="24">
        <v>250.55</v>
      </c>
      <c r="C206" s="24">
        <v>241.56</v>
      </c>
      <c r="D206" s="24">
        <v>165.32</v>
      </c>
      <c r="E206" s="24">
        <v>230.58</v>
      </c>
      <c r="F206" s="24">
        <v>160.32</v>
      </c>
      <c r="G206" s="24">
        <v>226.48</v>
      </c>
      <c r="H206" s="24">
        <v>106.58</v>
      </c>
      <c r="I206" s="24"/>
      <c r="J206" s="24"/>
      <c r="K206" s="24"/>
      <c r="L206" s="24"/>
    </row>
    <row r="207" spans="1:12" x14ac:dyDescent="0.25">
      <c r="A207" s="200"/>
      <c r="B207" s="24">
        <v>261.58</v>
      </c>
      <c r="C207" s="24">
        <v>211.39</v>
      </c>
      <c r="D207" s="24">
        <v>180.32</v>
      </c>
      <c r="E207" s="24">
        <v>271.58</v>
      </c>
      <c r="F207" s="24">
        <v>171.63</v>
      </c>
      <c r="G207" s="24">
        <v>185.32</v>
      </c>
      <c r="H207" s="24">
        <v>184.19</v>
      </c>
      <c r="I207" s="24"/>
      <c r="J207" s="24"/>
      <c r="K207" s="24"/>
      <c r="L207" s="24"/>
    </row>
    <row r="208" spans="1:12" x14ac:dyDescent="0.25">
      <c r="A208" s="200"/>
      <c r="B208" s="24">
        <v>246.58</v>
      </c>
      <c r="C208" s="24">
        <v>253.49</v>
      </c>
      <c r="D208" s="24">
        <v>205.32</v>
      </c>
      <c r="E208" s="24">
        <v>212.22</v>
      </c>
      <c r="F208" s="24">
        <v>220.32</v>
      </c>
      <c r="G208" s="24">
        <v>230.32</v>
      </c>
      <c r="H208" s="24">
        <v>147.79</v>
      </c>
      <c r="I208" s="24"/>
      <c r="J208" s="24"/>
      <c r="K208" s="24"/>
      <c r="L208" s="24"/>
    </row>
    <row r="209" spans="1:12" x14ac:dyDescent="0.25">
      <c r="A209" s="200"/>
      <c r="B209" s="24">
        <v>236.58</v>
      </c>
      <c r="C209" s="24">
        <v>278.27999999999997</v>
      </c>
      <c r="D209" s="24">
        <v>234.65</v>
      </c>
      <c r="E209" s="24">
        <v>204.54</v>
      </c>
      <c r="F209" s="24">
        <v>216.7</v>
      </c>
      <c r="G209" s="24">
        <v>195.81</v>
      </c>
      <c r="H209" s="24">
        <v>156.58000000000001</v>
      </c>
      <c r="I209" s="24"/>
      <c r="J209" s="24"/>
      <c r="K209" s="24"/>
      <c r="L209" s="24"/>
    </row>
    <row r="210" spans="1:12" x14ac:dyDescent="0.25">
      <c r="A210" s="200"/>
      <c r="B210" s="24">
        <v>246.58</v>
      </c>
      <c r="C210" s="24">
        <v>265.32</v>
      </c>
      <c r="D210" s="24">
        <v>254.87</v>
      </c>
      <c r="E210" s="24">
        <v>219.17</v>
      </c>
      <c r="F210" s="24">
        <v>235.41</v>
      </c>
      <c r="G210" s="24">
        <v>262.88</v>
      </c>
      <c r="H210" s="24">
        <v>176.58</v>
      </c>
      <c r="I210" s="24"/>
      <c r="J210" s="24"/>
      <c r="K210" s="24"/>
      <c r="L210" s="24"/>
    </row>
    <row r="211" spans="1:12" x14ac:dyDescent="0.25">
      <c r="A211" s="200"/>
      <c r="B211" s="24">
        <v>230.13</v>
      </c>
      <c r="C211" s="24">
        <v>250.32</v>
      </c>
      <c r="D211" s="24">
        <v>243.82</v>
      </c>
      <c r="E211" s="24">
        <v>231.58</v>
      </c>
      <c r="F211" s="24">
        <v>155.32</v>
      </c>
      <c r="G211" s="24">
        <v>204.37</v>
      </c>
      <c r="H211" s="24">
        <v>186.58</v>
      </c>
      <c r="I211" s="24"/>
      <c r="J211" s="24"/>
      <c r="K211" s="24"/>
      <c r="L211" s="24"/>
    </row>
    <row r="212" spans="1:12" x14ac:dyDescent="0.25">
      <c r="A212" s="200"/>
      <c r="B212" s="24">
        <v>251.58</v>
      </c>
      <c r="C212" s="24">
        <v>265.32</v>
      </c>
      <c r="D212" s="24">
        <v>258.37</v>
      </c>
      <c r="E212" s="24">
        <v>219.14</v>
      </c>
      <c r="F212" s="24">
        <v>198.49</v>
      </c>
      <c r="G212" s="24">
        <v>195.32</v>
      </c>
      <c r="H212" s="24">
        <v>111.58</v>
      </c>
      <c r="I212" s="24"/>
      <c r="J212" s="24"/>
      <c r="K212" s="24"/>
      <c r="L212" s="24"/>
    </row>
    <row r="213" spans="1:12" x14ac:dyDescent="0.25">
      <c r="A213" s="200"/>
      <c r="B213" s="24">
        <v>256.58</v>
      </c>
      <c r="C213" s="24">
        <v>245.32</v>
      </c>
      <c r="D213" s="24">
        <v>180.32</v>
      </c>
      <c r="E213" s="24">
        <v>189.62</v>
      </c>
      <c r="F213" s="24">
        <v>235.32</v>
      </c>
      <c r="G213" s="24">
        <v>130.32</v>
      </c>
      <c r="H213" s="24">
        <v>93.63</v>
      </c>
      <c r="I213" s="24"/>
      <c r="J213" s="24"/>
      <c r="K213" s="24"/>
      <c r="L213" s="24"/>
    </row>
    <row r="214" spans="1:12" x14ac:dyDescent="0.25">
      <c r="A214" s="200"/>
      <c r="B214" s="24">
        <v>261.58</v>
      </c>
      <c r="C214" s="24">
        <v>250.32</v>
      </c>
      <c r="D214" s="24">
        <v>232.6</v>
      </c>
      <c r="E214" s="24">
        <v>191.58</v>
      </c>
      <c r="F214" s="24">
        <v>235.68</v>
      </c>
      <c r="G214" s="24">
        <v>227.48</v>
      </c>
      <c r="H214" s="24">
        <v>108.05</v>
      </c>
      <c r="I214" s="24"/>
      <c r="J214" s="24"/>
      <c r="K214" s="24"/>
      <c r="L214" s="24"/>
    </row>
    <row r="215" spans="1:12" x14ac:dyDescent="0.25">
      <c r="A215" s="200"/>
      <c r="B215" s="24">
        <v>206.58</v>
      </c>
      <c r="C215" s="24">
        <v>220.32</v>
      </c>
      <c r="D215" s="24">
        <v>240.32</v>
      </c>
      <c r="E215" s="24">
        <v>220.62</v>
      </c>
      <c r="F215" s="24">
        <v>210.58</v>
      </c>
      <c r="G215" s="24">
        <v>194.01</v>
      </c>
      <c r="H215" s="24">
        <v>163.94</v>
      </c>
      <c r="I215" s="24"/>
      <c r="J215" s="24"/>
      <c r="K215" s="24"/>
      <c r="L215" s="24"/>
    </row>
    <row r="216" spans="1:12" x14ac:dyDescent="0.25">
      <c r="A216" s="200"/>
      <c r="B216" s="24">
        <v>183.58</v>
      </c>
      <c r="C216" s="24">
        <v>252.63</v>
      </c>
      <c r="D216" s="24">
        <v>225.32</v>
      </c>
      <c r="E216" s="24">
        <v>202.14</v>
      </c>
      <c r="F216" s="24">
        <v>152.19999999999999</v>
      </c>
      <c r="G216" s="24">
        <v>180.32</v>
      </c>
      <c r="H216" s="24">
        <v>116.58</v>
      </c>
      <c r="I216" s="24"/>
      <c r="J216" s="24"/>
      <c r="K216" s="24"/>
      <c r="L216" s="24"/>
    </row>
    <row r="217" spans="1:12" x14ac:dyDescent="0.25">
      <c r="A217" s="200"/>
      <c r="B217" s="24">
        <v>228.99</v>
      </c>
      <c r="C217" s="24">
        <v>185.32</v>
      </c>
      <c r="D217" s="24">
        <v>280.32</v>
      </c>
      <c r="E217" s="24">
        <v>222.57</v>
      </c>
      <c r="F217" s="24">
        <v>140.19999999999999</v>
      </c>
      <c r="G217" s="24">
        <v>198.61</v>
      </c>
      <c r="H217" s="24">
        <v>181.58</v>
      </c>
      <c r="I217" s="24"/>
      <c r="J217" s="24"/>
      <c r="K217" s="24"/>
      <c r="L217" s="24"/>
    </row>
    <row r="218" spans="1:12" x14ac:dyDescent="0.25">
      <c r="A218" s="200"/>
      <c r="B218" s="24">
        <v>255.13</v>
      </c>
      <c r="C218" s="24">
        <v>250.32</v>
      </c>
      <c r="D218" s="24">
        <v>269.57</v>
      </c>
      <c r="E218" s="24">
        <v>223.58</v>
      </c>
      <c r="F218" s="24">
        <v>232.45</v>
      </c>
      <c r="G218" s="24">
        <v>210.32</v>
      </c>
      <c r="H218" s="24">
        <v>251.58</v>
      </c>
      <c r="I218" s="24"/>
      <c r="J218" s="24"/>
      <c r="K218" s="24"/>
      <c r="L218" s="24"/>
    </row>
    <row r="219" spans="1:12" x14ac:dyDescent="0.25">
      <c r="A219" s="200"/>
      <c r="B219" s="24">
        <v>246.58</v>
      </c>
      <c r="C219" s="24">
        <v>254.07</v>
      </c>
      <c r="D219" s="24">
        <v>262.10000000000002</v>
      </c>
      <c r="E219" s="24">
        <v>201.58</v>
      </c>
      <c r="F219" s="24">
        <v>155.32</v>
      </c>
      <c r="G219" s="24">
        <v>220.9</v>
      </c>
      <c r="H219" s="24">
        <v>181.58</v>
      </c>
      <c r="I219" s="24"/>
      <c r="J219" s="24"/>
      <c r="K219" s="24"/>
      <c r="L219" s="24"/>
    </row>
    <row r="220" spans="1:12" x14ac:dyDescent="0.25">
      <c r="A220" s="200"/>
      <c r="B220" s="24">
        <v>231.58</v>
      </c>
      <c r="C220" s="24">
        <v>240.32</v>
      </c>
      <c r="D220" s="24">
        <v>215.68</v>
      </c>
      <c r="E220" s="24">
        <v>151.58000000000001</v>
      </c>
      <c r="F220" s="24">
        <v>290.32</v>
      </c>
      <c r="G220" s="24">
        <v>240.32</v>
      </c>
      <c r="H220" s="24">
        <v>119.08</v>
      </c>
      <c r="I220" s="24"/>
      <c r="J220" s="24"/>
      <c r="K220" s="24"/>
      <c r="L220" s="24"/>
    </row>
    <row r="221" spans="1:12" x14ac:dyDescent="0.25">
      <c r="A221" s="200"/>
      <c r="B221" s="24">
        <v>244.8</v>
      </c>
      <c r="C221" s="24">
        <v>255.32</v>
      </c>
      <c r="D221" s="24">
        <v>240.32</v>
      </c>
      <c r="E221" s="24">
        <v>251.58</v>
      </c>
      <c r="F221" s="24">
        <v>145.32</v>
      </c>
      <c r="G221" s="24">
        <v>230.32</v>
      </c>
      <c r="H221" s="24">
        <v>106</v>
      </c>
      <c r="I221" s="24"/>
      <c r="J221" s="24"/>
      <c r="K221" s="24"/>
      <c r="L221" s="24"/>
    </row>
    <row r="222" spans="1:12" x14ac:dyDescent="0.25">
      <c r="A222" s="200"/>
      <c r="B222" s="24">
        <v>234.5</v>
      </c>
      <c r="C222" s="24">
        <v>265.39999999999998</v>
      </c>
      <c r="D222" s="24">
        <v>252.49</v>
      </c>
      <c r="E222" s="24">
        <v>149.47999999999999</v>
      </c>
      <c r="F222" s="24">
        <v>230.32</v>
      </c>
      <c r="G222" s="24">
        <v>154.69999999999999</v>
      </c>
      <c r="H222" s="24">
        <v>174.85</v>
      </c>
      <c r="I222" s="24"/>
      <c r="J222" s="24"/>
      <c r="K222" s="24"/>
      <c r="L222" s="24"/>
    </row>
    <row r="223" spans="1:12" x14ac:dyDescent="0.25">
      <c r="A223" s="200"/>
      <c r="B223" s="24">
        <v>256.48</v>
      </c>
      <c r="C223" s="24">
        <v>250.32</v>
      </c>
      <c r="D223" s="24">
        <v>235.32</v>
      </c>
      <c r="E223" s="24">
        <v>187.41</v>
      </c>
      <c r="F223" s="24">
        <v>215.32</v>
      </c>
      <c r="G223" s="24">
        <v>230.02</v>
      </c>
      <c r="H223" s="24">
        <v>129.75</v>
      </c>
      <c r="I223" s="24"/>
      <c r="J223" s="24"/>
      <c r="K223" s="24"/>
      <c r="L223" s="24"/>
    </row>
    <row r="224" spans="1:12" x14ac:dyDescent="0.25">
      <c r="A224" s="200"/>
      <c r="B224" s="24">
        <v>261.58</v>
      </c>
      <c r="C224" s="24">
        <v>265.32</v>
      </c>
      <c r="D224" s="24">
        <v>246.35</v>
      </c>
      <c r="E224" s="24">
        <v>204.2</v>
      </c>
      <c r="F224" s="24">
        <v>232.97</v>
      </c>
      <c r="G224" s="24">
        <v>190.32</v>
      </c>
      <c r="H224" s="24">
        <v>176.58</v>
      </c>
      <c r="I224" s="24"/>
      <c r="J224" s="24"/>
      <c r="K224" s="24"/>
      <c r="L224" s="24"/>
    </row>
    <row r="225" spans="1:12" x14ac:dyDescent="0.25">
      <c r="A225" s="200"/>
      <c r="B225" s="24">
        <v>215.63</v>
      </c>
      <c r="C225" s="24">
        <v>275.32</v>
      </c>
      <c r="D225" s="24">
        <v>252.04</v>
      </c>
      <c r="E225" s="24">
        <v>190.33</v>
      </c>
      <c r="F225" s="24">
        <v>225.32</v>
      </c>
      <c r="G225" s="24">
        <v>255.32</v>
      </c>
      <c r="H225" s="24">
        <v>151.58000000000001</v>
      </c>
      <c r="I225" s="24"/>
      <c r="J225" s="24"/>
      <c r="K225" s="24"/>
      <c r="L225" s="24"/>
    </row>
    <row r="226" spans="1:12" x14ac:dyDescent="0.25">
      <c r="A226" s="200"/>
      <c r="B226" s="24">
        <v>251.58</v>
      </c>
      <c r="C226" s="24">
        <v>268.12</v>
      </c>
      <c r="D226" s="24">
        <v>175.32</v>
      </c>
      <c r="E226" s="24">
        <v>196.58</v>
      </c>
      <c r="F226" s="24">
        <v>201.34</v>
      </c>
      <c r="G226" s="24">
        <v>274.20999999999998</v>
      </c>
      <c r="H226" s="24">
        <v>98.56</v>
      </c>
      <c r="I226" s="24"/>
      <c r="J226" s="24"/>
      <c r="K226" s="24"/>
      <c r="L226" s="24"/>
    </row>
    <row r="227" spans="1:12" x14ac:dyDescent="0.25">
      <c r="A227" s="200"/>
      <c r="B227" s="24">
        <v>242.54</v>
      </c>
      <c r="C227" s="24">
        <v>266.97000000000003</v>
      </c>
      <c r="D227" s="24">
        <v>208.87</v>
      </c>
      <c r="E227" s="24">
        <v>215.95</v>
      </c>
      <c r="F227" s="24">
        <v>255.32</v>
      </c>
      <c r="G227" s="24">
        <v>211.73</v>
      </c>
      <c r="H227" s="24">
        <v>126.21</v>
      </c>
      <c r="I227" s="24"/>
      <c r="J227" s="24"/>
      <c r="K227" s="24"/>
      <c r="L227" s="24"/>
    </row>
    <row r="228" spans="1:12" x14ac:dyDescent="0.25">
      <c r="A228" s="200"/>
      <c r="B228" s="24">
        <v>161.58000000000001</v>
      </c>
      <c r="C228" s="24">
        <v>267.81</v>
      </c>
      <c r="D228" s="24">
        <v>240.32</v>
      </c>
      <c r="E228" s="24">
        <v>196.58</v>
      </c>
      <c r="F228" s="24">
        <v>215.32</v>
      </c>
      <c r="G228" s="24">
        <v>198.72</v>
      </c>
      <c r="H228" s="24">
        <v>151.58000000000001</v>
      </c>
      <c r="I228" s="24"/>
      <c r="J228" s="24"/>
      <c r="K228" s="24"/>
      <c r="L228" s="24"/>
    </row>
    <row r="229" spans="1:12" x14ac:dyDescent="0.25">
      <c r="A229" s="200"/>
      <c r="B229" s="24">
        <v>240.15</v>
      </c>
      <c r="C229" s="24">
        <v>252.88</v>
      </c>
      <c r="D229" s="24">
        <v>233.39</v>
      </c>
      <c r="E229" s="24">
        <v>209.59</v>
      </c>
      <c r="F229" s="24">
        <v>213.23</v>
      </c>
      <c r="G229" s="24">
        <v>213.2</v>
      </c>
      <c r="H229" s="24">
        <v>101.58</v>
      </c>
      <c r="I229" s="24"/>
      <c r="J229" s="24"/>
      <c r="K229" s="24"/>
      <c r="L229" s="24"/>
    </row>
    <row r="230" spans="1:12" x14ac:dyDescent="0.25">
      <c r="A230" s="200"/>
      <c r="B230" s="24">
        <v>236.58</v>
      </c>
      <c r="C230" s="24">
        <v>240.32</v>
      </c>
      <c r="D230" s="24">
        <v>229.03</v>
      </c>
      <c r="E230" s="24">
        <v>196.58</v>
      </c>
      <c r="F230" s="24">
        <v>220.32</v>
      </c>
      <c r="G230" s="24">
        <v>190.62</v>
      </c>
      <c r="H230" s="24">
        <v>171.58</v>
      </c>
      <c r="I230" s="24"/>
      <c r="J230" s="24"/>
      <c r="K230" s="24"/>
      <c r="L230" s="24"/>
    </row>
    <row r="231" spans="1:12" x14ac:dyDescent="0.25">
      <c r="A231" s="200"/>
      <c r="B231" s="24">
        <v>266.58</v>
      </c>
      <c r="C231" s="24">
        <v>220.32</v>
      </c>
      <c r="D231" s="24">
        <v>296.14999999999998</v>
      </c>
      <c r="E231" s="24">
        <v>214.19</v>
      </c>
      <c r="F231" s="24">
        <v>250.32</v>
      </c>
      <c r="G231" s="24">
        <v>230.62</v>
      </c>
      <c r="H231" s="24">
        <v>121.58</v>
      </c>
      <c r="I231" s="24"/>
      <c r="J231" s="24"/>
      <c r="K231" s="24"/>
      <c r="L231" s="24"/>
    </row>
    <row r="232" spans="1:12" x14ac:dyDescent="0.25">
      <c r="A232" s="200"/>
      <c r="B232" s="24">
        <v>251.58</v>
      </c>
      <c r="C232" s="24">
        <v>290.32</v>
      </c>
      <c r="D232" s="24">
        <v>274.42</v>
      </c>
      <c r="E232" s="24">
        <v>226.58</v>
      </c>
      <c r="F232" s="24">
        <v>203.17</v>
      </c>
      <c r="G232" s="24">
        <v>190.32</v>
      </c>
      <c r="H232" s="24">
        <v>101.58</v>
      </c>
      <c r="I232" s="24"/>
      <c r="J232" s="24"/>
      <c r="K232" s="24"/>
      <c r="L232" s="24"/>
    </row>
    <row r="233" spans="1:12" x14ac:dyDescent="0.25">
      <c r="A233" s="200"/>
      <c r="B233" s="24">
        <v>238.16</v>
      </c>
      <c r="C233" s="24">
        <v>230.95</v>
      </c>
      <c r="D233" s="24">
        <v>242.89</v>
      </c>
      <c r="E233" s="24">
        <v>200.27</v>
      </c>
      <c r="F233" s="24">
        <v>243.4</v>
      </c>
      <c r="G233" s="24">
        <v>155.32</v>
      </c>
      <c r="H233" s="24">
        <v>168.29</v>
      </c>
      <c r="I233" s="24"/>
      <c r="J233" s="24"/>
      <c r="K233" s="24"/>
      <c r="L233" s="24"/>
    </row>
    <row r="234" spans="1:12" x14ac:dyDescent="0.25">
      <c r="A234" s="200"/>
      <c r="B234" s="24">
        <v>184.89</v>
      </c>
      <c r="C234" s="24">
        <v>245.32</v>
      </c>
      <c r="D234" s="24">
        <v>256.99</v>
      </c>
      <c r="E234" s="24">
        <v>216.58</v>
      </c>
      <c r="F234" s="24">
        <v>155.32</v>
      </c>
      <c r="G234" s="24">
        <v>155.55000000000001</v>
      </c>
      <c r="H234" s="24">
        <v>187.47</v>
      </c>
      <c r="I234" s="24"/>
      <c r="J234" s="24"/>
      <c r="K234" s="24"/>
      <c r="L234" s="24"/>
    </row>
    <row r="235" spans="1:12" x14ac:dyDescent="0.25">
      <c r="A235" s="200"/>
      <c r="B235" s="24">
        <v>246.58</v>
      </c>
      <c r="C235" s="24">
        <v>250.32</v>
      </c>
      <c r="D235" s="24">
        <v>230.32</v>
      </c>
      <c r="E235" s="24">
        <v>133.72</v>
      </c>
      <c r="F235" s="24">
        <v>251.99</v>
      </c>
      <c r="G235" s="24">
        <v>165.32</v>
      </c>
      <c r="H235" s="24">
        <v>60.66</v>
      </c>
      <c r="I235" s="24"/>
      <c r="J235" s="24"/>
      <c r="K235" s="24"/>
      <c r="L235" s="24"/>
    </row>
    <row r="236" spans="1:12" x14ac:dyDescent="0.25">
      <c r="A236" s="200"/>
      <c r="B236" s="24">
        <v>220.86</v>
      </c>
      <c r="C236" s="24">
        <v>218.27</v>
      </c>
      <c r="D236" s="24">
        <v>256.5</v>
      </c>
      <c r="E236" s="24">
        <v>201.58</v>
      </c>
      <c r="F236" s="24">
        <v>255.32</v>
      </c>
      <c r="G236" s="24">
        <v>237.54</v>
      </c>
      <c r="H236" s="24">
        <v>156.16</v>
      </c>
      <c r="I236" s="24"/>
      <c r="J236" s="24"/>
      <c r="K236" s="24"/>
      <c r="L236" s="24"/>
    </row>
    <row r="237" spans="1:12" x14ac:dyDescent="0.25">
      <c r="A237" s="200"/>
      <c r="B237" s="24">
        <v>255.37</v>
      </c>
      <c r="C237" s="24">
        <v>272.5</v>
      </c>
      <c r="D237" s="24">
        <v>285.32</v>
      </c>
      <c r="E237" s="24">
        <v>196.58</v>
      </c>
      <c r="F237" s="24">
        <v>240.32</v>
      </c>
      <c r="G237" s="24">
        <v>232.39</v>
      </c>
      <c r="H237" s="24">
        <v>91.58</v>
      </c>
      <c r="I237" s="24"/>
      <c r="J237" s="24"/>
      <c r="K237" s="24"/>
      <c r="L237" s="24"/>
    </row>
    <row r="238" spans="1:12" x14ac:dyDescent="0.25">
      <c r="A238" s="200"/>
      <c r="B238" s="24">
        <v>231.58</v>
      </c>
      <c r="C238" s="24">
        <v>240.7</v>
      </c>
      <c r="D238" s="24">
        <v>255.25</v>
      </c>
      <c r="E238" s="24">
        <v>221.58</v>
      </c>
      <c r="F238" s="24">
        <v>221.56</v>
      </c>
      <c r="G238" s="24">
        <v>165.97</v>
      </c>
      <c r="H238" s="24">
        <v>146.58000000000001</v>
      </c>
      <c r="I238" s="24"/>
      <c r="J238" s="24"/>
      <c r="K238" s="24"/>
      <c r="L238" s="24"/>
    </row>
    <row r="239" spans="1:12" x14ac:dyDescent="0.25">
      <c r="A239" s="200"/>
      <c r="B239" s="24">
        <v>251.58</v>
      </c>
      <c r="C239" s="24">
        <v>195.32</v>
      </c>
      <c r="D239" s="24">
        <v>181.27</v>
      </c>
      <c r="E239" s="24">
        <v>211.58</v>
      </c>
      <c r="F239" s="24">
        <v>206.85</v>
      </c>
      <c r="G239" s="24">
        <v>125.04</v>
      </c>
      <c r="H239" s="24">
        <v>126.58</v>
      </c>
      <c r="I239" s="24"/>
      <c r="J239" s="24"/>
      <c r="K239" s="24"/>
      <c r="L239" s="24"/>
    </row>
    <row r="240" spans="1:12" x14ac:dyDescent="0.25">
      <c r="A240" s="200"/>
      <c r="B240" s="24">
        <v>241.58</v>
      </c>
      <c r="C240" s="24">
        <v>245.74</v>
      </c>
      <c r="D240" s="24">
        <v>218.85</v>
      </c>
      <c r="E240" s="24">
        <v>186.58</v>
      </c>
      <c r="F240" s="24">
        <v>295.32</v>
      </c>
      <c r="G240" s="24">
        <v>163.1</v>
      </c>
      <c r="H240" s="24">
        <v>161.47</v>
      </c>
      <c r="I240" s="24"/>
      <c r="J240" s="24"/>
      <c r="K240" s="24"/>
      <c r="L240" s="24"/>
    </row>
    <row r="241" spans="1:12" x14ac:dyDescent="0.25">
      <c r="A241" s="200"/>
      <c r="B241" s="24">
        <v>231.58</v>
      </c>
      <c r="C241" s="24">
        <v>240.77</v>
      </c>
      <c r="D241" s="24">
        <v>220.32</v>
      </c>
      <c r="E241" s="24">
        <v>197.76</v>
      </c>
      <c r="F241" s="24">
        <v>255.56</v>
      </c>
      <c r="G241" s="24">
        <v>150.32</v>
      </c>
      <c r="H241" s="24">
        <v>131.58000000000001</v>
      </c>
      <c r="I241" s="24"/>
      <c r="J241" s="24"/>
      <c r="K241" s="24"/>
      <c r="L241" s="24"/>
    </row>
    <row r="242" spans="1:12" x14ac:dyDescent="0.25">
      <c r="A242" s="200"/>
      <c r="B242" s="24">
        <v>250.79</v>
      </c>
      <c r="C242" s="24">
        <v>259.23</v>
      </c>
      <c r="D242" s="24">
        <v>232.85</v>
      </c>
      <c r="E242" s="24">
        <v>138.25</v>
      </c>
      <c r="F242" s="24">
        <v>244.47</v>
      </c>
      <c r="G242" s="24">
        <v>195.32</v>
      </c>
      <c r="H242" s="24">
        <v>134.84</v>
      </c>
      <c r="I242" s="24"/>
      <c r="J242" s="24"/>
      <c r="K242" s="24"/>
      <c r="L242" s="24"/>
    </row>
    <row r="243" spans="1:12" x14ac:dyDescent="0.25">
      <c r="A243" s="200"/>
      <c r="B243" s="24">
        <v>238.01</v>
      </c>
      <c r="C243" s="24">
        <v>274.63</v>
      </c>
      <c r="D243" s="24">
        <v>203.28</v>
      </c>
      <c r="E243" s="24">
        <v>211.58</v>
      </c>
      <c r="F243" s="24">
        <v>255.32</v>
      </c>
      <c r="G243" s="24">
        <v>235.18</v>
      </c>
      <c r="H243" s="24">
        <v>111.9</v>
      </c>
      <c r="I243" s="24"/>
      <c r="J243" s="24"/>
      <c r="K243" s="24"/>
      <c r="L243" s="24"/>
    </row>
    <row r="244" spans="1:12" x14ac:dyDescent="0.25">
      <c r="A244" s="200"/>
      <c r="B244" s="24">
        <v>236.58</v>
      </c>
      <c r="C244" s="24">
        <v>264.58</v>
      </c>
      <c r="D244" s="24">
        <v>220.32</v>
      </c>
      <c r="E244" s="24">
        <v>226.58</v>
      </c>
      <c r="F244" s="24">
        <v>200.32</v>
      </c>
      <c r="G244" s="24">
        <v>235.32</v>
      </c>
      <c r="H244" s="24">
        <v>160.19</v>
      </c>
      <c r="I244" s="24"/>
      <c r="J244" s="24"/>
      <c r="K244" s="24"/>
      <c r="L244" s="24"/>
    </row>
    <row r="245" spans="1:12" x14ac:dyDescent="0.25">
      <c r="A245" s="200"/>
      <c r="B245" s="24">
        <v>291.58</v>
      </c>
      <c r="C245" s="24">
        <v>245.32</v>
      </c>
      <c r="D245" s="24">
        <v>201.94</v>
      </c>
      <c r="E245" s="24">
        <v>146.58000000000001</v>
      </c>
      <c r="F245" s="24">
        <v>137.77000000000001</v>
      </c>
      <c r="G245" s="24">
        <v>206.11</v>
      </c>
      <c r="H245" s="24">
        <v>138.08000000000001</v>
      </c>
      <c r="I245" s="24"/>
      <c r="J245" s="24"/>
      <c r="K245" s="24"/>
      <c r="L245" s="24"/>
    </row>
    <row r="246" spans="1:12" x14ac:dyDescent="0.25">
      <c r="A246" s="200"/>
      <c r="B246" s="24">
        <v>256.58</v>
      </c>
      <c r="C246" s="24">
        <v>255.32</v>
      </c>
      <c r="D246" s="24">
        <v>265.63</v>
      </c>
      <c r="E246" s="24">
        <v>238.83</v>
      </c>
      <c r="F246" s="24">
        <v>211.58</v>
      </c>
      <c r="G246" s="24">
        <v>160.32</v>
      </c>
      <c r="H246" s="24">
        <v>126.58</v>
      </c>
      <c r="I246" s="24"/>
      <c r="J246" s="24"/>
      <c r="K246" s="24"/>
      <c r="L246" s="24"/>
    </row>
    <row r="247" spans="1:12" x14ac:dyDescent="0.25">
      <c r="A247" s="200"/>
      <c r="B247" s="24">
        <v>231.58</v>
      </c>
      <c r="C247" s="24">
        <v>193.24</v>
      </c>
      <c r="D247" s="24">
        <v>245.32</v>
      </c>
      <c r="E247" s="24">
        <v>197.52</v>
      </c>
      <c r="F247" s="24">
        <v>223.3</v>
      </c>
      <c r="G247" s="24">
        <v>155.32</v>
      </c>
      <c r="H247" s="24">
        <v>157.33000000000001</v>
      </c>
      <c r="I247" s="24"/>
      <c r="J247" s="24"/>
      <c r="K247" s="24"/>
      <c r="L247" s="24"/>
    </row>
    <row r="248" spans="1:12" x14ac:dyDescent="0.25">
      <c r="A248" s="200"/>
      <c r="B248" s="24">
        <v>246.58</v>
      </c>
      <c r="C248" s="24">
        <v>252.59</v>
      </c>
      <c r="D248" s="24">
        <v>221.74</v>
      </c>
      <c r="E248" s="24">
        <v>251.58</v>
      </c>
      <c r="F248" s="24">
        <v>213.63</v>
      </c>
      <c r="G248" s="24">
        <v>160.32</v>
      </c>
      <c r="H248" s="24">
        <v>135.19</v>
      </c>
      <c r="I248" s="24"/>
      <c r="J248" s="24"/>
      <c r="K248" s="24"/>
      <c r="L248" s="24"/>
    </row>
    <row r="249" spans="1:12" x14ac:dyDescent="0.25">
      <c r="A249" s="200"/>
      <c r="B249" s="24">
        <v>290.91000000000003</v>
      </c>
      <c r="C249" s="24">
        <v>220.32</v>
      </c>
      <c r="D249" s="24">
        <v>218.9</v>
      </c>
      <c r="E249" s="24">
        <v>181.58</v>
      </c>
      <c r="F249" s="24">
        <v>200.96</v>
      </c>
      <c r="G249" s="24">
        <v>145.59</v>
      </c>
      <c r="H249" s="24">
        <v>86.58</v>
      </c>
      <c r="I249" s="24"/>
      <c r="J249" s="24"/>
      <c r="K249" s="24"/>
      <c r="L249" s="24"/>
    </row>
    <row r="250" spans="1:12" x14ac:dyDescent="0.25">
      <c r="A250" s="200"/>
      <c r="B250" s="24">
        <v>234.43</v>
      </c>
      <c r="C250" s="24">
        <v>262.38</v>
      </c>
      <c r="D250" s="24">
        <v>216.2</v>
      </c>
      <c r="E250" s="24">
        <v>131.62</v>
      </c>
      <c r="F250" s="24">
        <v>219.79</v>
      </c>
      <c r="G250" s="24">
        <v>208.59</v>
      </c>
      <c r="H250" s="24">
        <v>86.58</v>
      </c>
      <c r="I250" s="24"/>
      <c r="J250" s="24"/>
      <c r="K250" s="24"/>
      <c r="L250" s="24"/>
    </row>
    <row r="251" spans="1:12" x14ac:dyDescent="0.25">
      <c r="A251" s="200"/>
      <c r="B251" s="24">
        <v>241.58</v>
      </c>
      <c r="C251" s="24">
        <v>190.32</v>
      </c>
      <c r="D251" s="24">
        <v>240.32</v>
      </c>
      <c r="E251" s="24">
        <v>214.2</v>
      </c>
      <c r="F251" s="24">
        <v>225.32</v>
      </c>
      <c r="G251" s="24">
        <v>227.22</v>
      </c>
      <c r="H251" s="24">
        <v>121.7</v>
      </c>
      <c r="I251" s="24"/>
      <c r="J251" s="24"/>
      <c r="K251" s="24"/>
      <c r="L251" s="24"/>
    </row>
    <row r="252" spans="1:12" x14ac:dyDescent="0.25">
      <c r="A252" s="200"/>
      <c r="B252" s="24">
        <v>241.58</v>
      </c>
      <c r="C252" s="24">
        <v>260.32</v>
      </c>
      <c r="D252" s="24">
        <v>310.32</v>
      </c>
      <c r="E252" s="24">
        <v>239.46</v>
      </c>
      <c r="F252" s="24">
        <v>165.32</v>
      </c>
      <c r="G252" s="24">
        <v>136.21</v>
      </c>
      <c r="H252" s="24">
        <v>146.58000000000001</v>
      </c>
      <c r="I252" s="24"/>
      <c r="J252" s="24"/>
      <c r="K252" s="24"/>
      <c r="L252" s="24"/>
    </row>
    <row r="253" spans="1:12" x14ac:dyDescent="0.25">
      <c r="A253" s="200"/>
      <c r="B253" s="24">
        <v>276.58</v>
      </c>
      <c r="C253" s="24">
        <v>260.32</v>
      </c>
      <c r="D253" s="24">
        <v>220.65</v>
      </c>
      <c r="E253" s="24">
        <v>235.25</v>
      </c>
      <c r="F253" s="24">
        <v>305.32</v>
      </c>
      <c r="G253" s="24">
        <v>165.32</v>
      </c>
      <c r="H253" s="24">
        <v>86.58</v>
      </c>
      <c r="I253" s="24"/>
      <c r="J253" s="24"/>
      <c r="K253" s="24"/>
      <c r="L253" s="24"/>
    </row>
    <row r="254" spans="1:12" x14ac:dyDescent="0.25">
      <c r="A254" s="200"/>
      <c r="B254" s="24">
        <v>167.56</v>
      </c>
      <c r="C254" s="24">
        <v>305.32</v>
      </c>
      <c r="D254" s="24">
        <v>236.56</v>
      </c>
      <c r="E254" s="24">
        <v>248.86</v>
      </c>
      <c r="F254" s="24">
        <v>220.32</v>
      </c>
      <c r="G254" s="24">
        <v>200.32</v>
      </c>
      <c r="H254" s="24">
        <v>121.58</v>
      </c>
      <c r="I254" s="24"/>
      <c r="J254" s="24"/>
      <c r="K254" s="24"/>
      <c r="L254" s="24"/>
    </row>
    <row r="255" spans="1:12" x14ac:dyDescent="0.25">
      <c r="A255" s="200"/>
      <c r="B255" s="24">
        <v>251.58</v>
      </c>
      <c r="C255" s="24">
        <v>275.32</v>
      </c>
      <c r="D255" s="24">
        <v>224.71</v>
      </c>
      <c r="E255" s="24">
        <v>176.34</v>
      </c>
      <c r="F255" s="24">
        <v>201.41</v>
      </c>
      <c r="G255" s="24">
        <v>170.32</v>
      </c>
      <c r="H255" s="24">
        <v>154.97</v>
      </c>
      <c r="I255" s="24"/>
      <c r="J255" s="24"/>
      <c r="K255" s="24"/>
      <c r="L255" s="24"/>
    </row>
    <row r="256" spans="1:12" x14ac:dyDescent="0.25">
      <c r="A256" s="200"/>
      <c r="B256" s="24">
        <v>173.7</v>
      </c>
      <c r="C256" s="24">
        <v>269.07</v>
      </c>
      <c r="D256" s="24">
        <v>230.32</v>
      </c>
      <c r="E256" s="24">
        <v>156.58000000000001</v>
      </c>
      <c r="F256" s="24">
        <v>167.98</v>
      </c>
      <c r="G256" s="24">
        <v>150.32</v>
      </c>
      <c r="H256" s="24">
        <v>101.58</v>
      </c>
      <c r="I256" s="24"/>
      <c r="J256" s="24"/>
      <c r="K256" s="24"/>
      <c r="L256" s="24"/>
    </row>
    <row r="257" spans="1:12" x14ac:dyDescent="0.25">
      <c r="A257" s="200"/>
      <c r="B257" s="24">
        <v>235.01</v>
      </c>
      <c r="C257" s="24">
        <v>221.79</v>
      </c>
      <c r="D257" s="24">
        <v>255.32</v>
      </c>
      <c r="E257" s="24">
        <v>142.41</v>
      </c>
      <c r="F257" s="24">
        <v>298.44</v>
      </c>
      <c r="G257" s="24">
        <v>164.34</v>
      </c>
      <c r="H257" s="24">
        <v>106.58</v>
      </c>
      <c r="I257" s="24"/>
      <c r="J257" s="24"/>
      <c r="K257" s="24"/>
      <c r="L257" s="24"/>
    </row>
    <row r="258" spans="1:12" x14ac:dyDescent="0.25">
      <c r="A258" s="200"/>
      <c r="B258" s="24">
        <v>251.58</v>
      </c>
      <c r="C258" s="24">
        <v>219.73</v>
      </c>
      <c r="D258" s="24">
        <v>245.32</v>
      </c>
      <c r="E258" s="24">
        <v>209.76</v>
      </c>
      <c r="F258" s="24">
        <v>205.97</v>
      </c>
      <c r="G258" s="24">
        <v>155.32</v>
      </c>
      <c r="H258" s="24">
        <v>161.78</v>
      </c>
      <c r="I258" s="24"/>
      <c r="J258" s="24"/>
      <c r="K258" s="24"/>
      <c r="L258" s="24"/>
    </row>
    <row r="259" spans="1:12" x14ac:dyDescent="0.25">
      <c r="A259" s="200"/>
      <c r="B259" s="24">
        <v>238.62</v>
      </c>
      <c r="C259" s="24">
        <v>240.32</v>
      </c>
      <c r="D259" s="24">
        <v>161.99</v>
      </c>
      <c r="E259" s="24">
        <v>206.58</v>
      </c>
      <c r="F259" s="24">
        <v>202.06</v>
      </c>
      <c r="G259" s="24">
        <v>121.3</v>
      </c>
      <c r="H259" s="24">
        <v>181.58</v>
      </c>
      <c r="I259" s="24"/>
      <c r="J259" s="24"/>
      <c r="K259" s="24"/>
      <c r="L259" s="24"/>
    </row>
    <row r="260" spans="1:12" x14ac:dyDescent="0.25">
      <c r="A260" s="200"/>
      <c r="B260" s="24">
        <v>246.58</v>
      </c>
      <c r="C260" s="24">
        <v>268.33</v>
      </c>
      <c r="D260" s="24">
        <v>155.32</v>
      </c>
      <c r="E260" s="24">
        <v>180.41</v>
      </c>
      <c r="F260" s="24">
        <v>250.88</v>
      </c>
      <c r="G260" s="24">
        <v>207.27</v>
      </c>
      <c r="H260" s="24">
        <v>98.48</v>
      </c>
      <c r="I260" s="24"/>
      <c r="J260" s="24"/>
      <c r="K260" s="24"/>
      <c r="L260" s="24"/>
    </row>
    <row r="261" spans="1:12" x14ac:dyDescent="0.25">
      <c r="A261" s="200"/>
      <c r="B261" s="24">
        <v>226.58</v>
      </c>
      <c r="C261" s="24">
        <v>271.57</v>
      </c>
      <c r="D261" s="24">
        <v>220.32</v>
      </c>
      <c r="E261" s="24">
        <v>222.72</v>
      </c>
      <c r="F261" s="24">
        <v>242.07</v>
      </c>
      <c r="G261" s="24">
        <v>183.29</v>
      </c>
      <c r="H261" s="24">
        <v>86.28</v>
      </c>
      <c r="I261" s="24"/>
      <c r="J261" s="24"/>
      <c r="K261" s="24"/>
      <c r="L261" s="24"/>
    </row>
    <row r="262" spans="1:12" x14ac:dyDescent="0.25">
      <c r="A262" s="200"/>
      <c r="B262" s="24">
        <v>256.58</v>
      </c>
      <c r="C262" s="24">
        <v>260.32</v>
      </c>
      <c r="D262" s="24">
        <v>255.25</v>
      </c>
      <c r="E262" s="24">
        <v>171.58</v>
      </c>
      <c r="F262" s="24">
        <v>160.32</v>
      </c>
      <c r="G262" s="24">
        <v>225.84</v>
      </c>
      <c r="H262" s="24">
        <v>165.08</v>
      </c>
      <c r="I262" s="24"/>
      <c r="J262" s="24"/>
      <c r="K262" s="24"/>
      <c r="L262" s="24"/>
    </row>
    <row r="263" spans="1:12" x14ac:dyDescent="0.25">
      <c r="A263" s="200"/>
      <c r="B263" s="24">
        <v>241.58</v>
      </c>
      <c r="C263" s="24">
        <v>170.32</v>
      </c>
      <c r="D263" s="24">
        <v>235.32</v>
      </c>
      <c r="E263" s="24">
        <v>139.08000000000001</v>
      </c>
      <c r="F263" s="24">
        <v>200.32</v>
      </c>
      <c r="G263" s="24">
        <v>255.32</v>
      </c>
      <c r="H263" s="24">
        <v>153.57</v>
      </c>
      <c r="I263" s="24"/>
      <c r="J263" s="24"/>
      <c r="K263" s="24"/>
      <c r="L263" s="24"/>
    </row>
    <row r="264" spans="1:12" x14ac:dyDescent="0.25">
      <c r="A264" s="200"/>
      <c r="B264" s="24">
        <v>269.72000000000003</v>
      </c>
      <c r="C264" s="24">
        <v>211.09</v>
      </c>
      <c r="D264" s="24">
        <v>250.32</v>
      </c>
      <c r="E264" s="24">
        <v>196.99</v>
      </c>
      <c r="F264" s="24">
        <v>275.32</v>
      </c>
      <c r="G264" s="24">
        <v>159.76</v>
      </c>
      <c r="H264" s="24">
        <v>81.58</v>
      </c>
      <c r="I264" s="24"/>
      <c r="J264" s="24"/>
      <c r="K264" s="24"/>
      <c r="L264" s="24"/>
    </row>
    <row r="265" spans="1:12" x14ac:dyDescent="0.25">
      <c r="A265" s="200"/>
      <c r="B265" s="24">
        <v>251.58</v>
      </c>
      <c r="C265" s="24">
        <v>234.06</v>
      </c>
      <c r="D265" s="24">
        <v>173.61</v>
      </c>
      <c r="E265" s="24">
        <v>196.58</v>
      </c>
      <c r="F265" s="24">
        <v>280.32</v>
      </c>
      <c r="G265" s="24">
        <v>245.32</v>
      </c>
      <c r="H265" s="24">
        <v>96.79</v>
      </c>
      <c r="I265" s="24"/>
      <c r="J265" s="24"/>
      <c r="K265" s="24"/>
      <c r="L265" s="24"/>
    </row>
    <row r="266" spans="1:12" x14ac:dyDescent="0.25">
      <c r="A266" s="200"/>
      <c r="B266" s="24">
        <v>241.58</v>
      </c>
      <c r="C266" s="24">
        <v>200.36</v>
      </c>
      <c r="D266" s="24">
        <v>255.32</v>
      </c>
      <c r="E266" s="24">
        <v>203.07</v>
      </c>
      <c r="F266" s="24">
        <v>255.32</v>
      </c>
      <c r="G266" s="24">
        <v>210.76</v>
      </c>
      <c r="H266" s="24">
        <v>113.78</v>
      </c>
      <c r="I266" s="24"/>
      <c r="J266" s="24"/>
      <c r="K266" s="24"/>
      <c r="L266" s="24"/>
    </row>
    <row r="267" spans="1:12" x14ac:dyDescent="0.25">
      <c r="A267" s="200"/>
      <c r="B267" s="24">
        <v>186.58</v>
      </c>
      <c r="C267" s="24">
        <v>185.32</v>
      </c>
      <c r="D267" s="24">
        <v>200.73</v>
      </c>
      <c r="E267" s="24">
        <v>201.58</v>
      </c>
      <c r="F267" s="24">
        <v>255.32</v>
      </c>
      <c r="G267" s="24">
        <v>230.32</v>
      </c>
      <c r="H267" s="24">
        <v>127.32</v>
      </c>
      <c r="I267" s="24"/>
      <c r="J267" s="24"/>
      <c r="K267" s="24"/>
      <c r="L267" s="24"/>
    </row>
    <row r="268" spans="1:12" x14ac:dyDescent="0.25">
      <c r="A268" s="200"/>
      <c r="B268" s="24">
        <v>251.58</v>
      </c>
      <c r="C268" s="24">
        <v>247.95</v>
      </c>
      <c r="D268" s="24">
        <v>245.32</v>
      </c>
      <c r="E268" s="24">
        <v>196.92</v>
      </c>
      <c r="F268" s="24">
        <v>256.07</v>
      </c>
      <c r="G268" s="24">
        <v>155.32</v>
      </c>
      <c r="H268" s="24">
        <v>86.58</v>
      </c>
      <c r="I268" s="24"/>
      <c r="J268" s="24"/>
      <c r="K268" s="24"/>
      <c r="L268" s="24"/>
    </row>
    <row r="269" spans="1:12" x14ac:dyDescent="0.25">
      <c r="A269" s="200"/>
      <c r="B269" s="24">
        <v>241.58</v>
      </c>
      <c r="C269" s="24">
        <v>205.32</v>
      </c>
      <c r="D269" s="24">
        <v>178.18</v>
      </c>
      <c r="E269" s="24">
        <v>196.58</v>
      </c>
      <c r="F269" s="24">
        <v>211.7</v>
      </c>
      <c r="G269" s="24">
        <v>205.32</v>
      </c>
      <c r="H269" s="24">
        <v>88.61</v>
      </c>
      <c r="I269" s="24"/>
      <c r="J269" s="24"/>
      <c r="K269" s="24"/>
      <c r="L269" s="24"/>
    </row>
    <row r="270" spans="1:12" x14ac:dyDescent="0.25">
      <c r="A270" s="200"/>
      <c r="B270" s="24">
        <v>261.89</v>
      </c>
      <c r="C270" s="24">
        <v>258.18</v>
      </c>
      <c r="D270" s="24">
        <v>235.32</v>
      </c>
      <c r="E270" s="24">
        <v>223.66</v>
      </c>
      <c r="F270" s="24">
        <v>262.19</v>
      </c>
      <c r="G270" s="24">
        <v>160.32</v>
      </c>
      <c r="H270" s="24">
        <v>156.58000000000001</v>
      </c>
      <c r="I270" s="24"/>
      <c r="J270" s="24"/>
      <c r="K270" s="24"/>
      <c r="L270" s="24"/>
    </row>
    <row r="271" spans="1:12" x14ac:dyDescent="0.25">
      <c r="A271" s="200"/>
      <c r="B271" s="24">
        <v>274.58</v>
      </c>
      <c r="C271" s="24">
        <v>250.32</v>
      </c>
      <c r="D271" s="24">
        <v>250.32</v>
      </c>
      <c r="E271" s="24">
        <v>221.58</v>
      </c>
      <c r="F271" s="24">
        <v>230.32</v>
      </c>
      <c r="G271" s="24">
        <v>150.32</v>
      </c>
      <c r="H271" s="24">
        <v>160.49</v>
      </c>
      <c r="I271" s="24"/>
      <c r="J271" s="24"/>
      <c r="K271" s="24"/>
      <c r="L271" s="24"/>
    </row>
    <row r="272" spans="1:12" x14ac:dyDescent="0.25">
      <c r="A272" s="200"/>
      <c r="B272" s="24">
        <v>273.70999999999998</v>
      </c>
      <c r="C272" s="24">
        <v>234.38</v>
      </c>
      <c r="D272" s="24">
        <v>155.32</v>
      </c>
      <c r="E272" s="24">
        <v>199.78</v>
      </c>
      <c r="F272" s="24">
        <v>214.69</v>
      </c>
      <c r="G272" s="24">
        <v>165.32</v>
      </c>
      <c r="H272" s="24">
        <v>136.58000000000001</v>
      </c>
      <c r="I272" s="24"/>
      <c r="J272" s="24"/>
      <c r="K272" s="24"/>
      <c r="L272" s="24"/>
    </row>
    <row r="273" spans="1:12" x14ac:dyDescent="0.25">
      <c r="A273" s="200"/>
      <c r="B273" s="24">
        <v>246.58</v>
      </c>
      <c r="C273" s="24">
        <v>267.39</v>
      </c>
      <c r="D273" s="24">
        <v>243.55</v>
      </c>
      <c r="E273" s="24">
        <v>249.43</v>
      </c>
      <c r="F273" s="24">
        <v>247.68</v>
      </c>
      <c r="G273" s="24">
        <v>230.32</v>
      </c>
      <c r="H273" s="24">
        <v>161.58000000000001</v>
      </c>
      <c r="I273" s="24"/>
      <c r="J273" s="24"/>
      <c r="K273" s="24"/>
      <c r="L273" s="24"/>
    </row>
    <row r="274" spans="1:12" x14ac:dyDescent="0.25">
      <c r="A274" s="200"/>
      <c r="B274" s="24">
        <v>226.58</v>
      </c>
      <c r="C274" s="24">
        <v>263.5</v>
      </c>
      <c r="D274" s="24">
        <v>200.32</v>
      </c>
      <c r="E274" s="24">
        <v>161.58000000000001</v>
      </c>
      <c r="F274" s="24">
        <v>175.32</v>
      </c>
      <c r="G274" s="24">
        <v>215.32</v>
      </c>
      <c r="H274" s="24">
        <v>156.58000000000001</v>
      </c>
      <c r="I274" s="24"/>
      <c r="J274" s="24"/>
      <c r="K274" s="24"/>
      <c r="L274" s="24"/>
    </row>
    <row r="275" spans="1:12" x14ac:dyDescent="0.25">
      <c r="A275" s="200"/>
      <c r="B275" s="24">
        <v>241.58</v>
      </c>
      <c r="C275" s="24">
        <v>263.37</v>
      </c>
      <c r="D275" s="24">
        <v>230.32</v>
      </c>
      <c r="E275" s="24">
        <v>246.58</v>
      </c>
      <c r="F275" s="24">
        <v>275.32</v>
      </c>
      <c r="G275" s="24">
        <v>230.32</v>
      </c>
      <c r="H275" s="24">
        <v>171.58</v>
      </c>
      <c r="I275" s="24"/>
      <c r="J275" s="24"/>
      <c r="K275" s="24"/>
      <c r="L275" s="24"/>
    </row>
    <row r="276" spans="1:12" x14ac:dyDescent="0.25">
      <c r="A276" s="200"/>
      <c r="B276" s="24">
        <v>243.99</v>
      </c>
      <c r="C276" s="24">
        <v>222.18</v>
      </c>
      <c r="D276" s="24">
        <v>251.46</v>
      </c>
      <c r="E276" s="24">
        <v>236.58</v>
      </c>
      <c r="F276" s="24">
        <v>177.2</v>
      </c>
      <c r="G276" s="24">
        <v>185.32</v>
      </c>
      <c r="H276" s="24">
        <v>166.58</v>
      </c>
      <c r="I276" s="24"/>
      <c r="J276" s="24"/>
      <c r="K276" s="24"/>
      <c r="L276" s="24"/>
    </row>
    <row r="277" spans="1:12" x14ac:dyDescent="0.25">
      <c r="A277" s="200"/>
      <c r="B277" s="24">
        <v>236.58</v>
      </c>
      <c r="C277" s="24">
        <v>226.06</v>
      </c>
      <c r="D277" s="24">
        <v>253.57</v>
      </c>
      <c r="E277" s="24">
        <v>191.58</v>
      </c>
      <c r="F277" s="24">
        <v>165.32</v>
      </c>
      <c r="G277" s="24">
        <v>152.26</v>
      </c>
      <c r="H277" s="24">
        <v>76.58</v>
      </c>
      <c r="I277" s="24"/>
      <c r="J277" s="24"/>
      <c r="K277" s="24"/>
      <c r="L277" s="24"/>
    </row>
    <row r="278" spans="1:12" x14ac:dyDescent="0.25">
      <c r="A278" s="200"/>
      <c r="B278" s="24">
        <v>269.45</v>
      </c>
      <c r="C278" s="24">
        <v>243.91</v>
      </c>
      <c r="D278" s="24">
        <v>195.32</v>
      </c>
      <c r="E278" s="24">
        <v>222.65</v>
      </c>
      <c r="F278" s="24">
        <v>167.68</v>
      </c>
      <c r="G278" s="24">
        <v>240.32</v>
      </c>
      <c r="H278" s="24">
        <v>126.58</v>
      </c>
      <c r="I278" s="24"/>
      <c r="J278" s="24"/>
      <c r="K278" s="24"/>
      <c r="L278" s="24"/>
    </row>
    <row r="279" spans="1:12" x14ac:dyDescent="0.25">
      <c r="A279" s="200"/>
      <c r="B279" s="24">
        <v>261.58</v>
      </c>
      <c r="C279" s="24">
        <v>238.3</v>
      </c>
      <c r="D279" s="24">
        <v>172.48</v>
      </c>
      <c r="E279" s="24">
        <v>201.58</v>
      </c>
      <c r="F279" s="24">
        <v>208.35</v>
      </c>
      <c r="G279" s="24">
        <v>240.32</v>
      </c>
      <c r="H279" s="24">
        <v>96.58</v>
      </c>
      <c r="I279" s="24"/>
      <c r="J279" s="24"/>
      <c r="K279" s="24"/>
      <c r="L279" s="24"/>
    </row>
    <row r="280" spans="1:12" x14ac:dyDescent="0.25">
      <c r="A280" s="200"/>
      <c r="B280" s="24">
        <v>163.46</v>
      </c>
      <c r="C280" s="24">
        <v>247.32</v>
      </c>
      <c r="D280" s="24">
        <v>235.32</v>
      </c>
      <c r="E280" s="24">
        <v>136.58000000000001</v>
      </c>
      <c r="F280" s="24">
        <v>177.3</v>
      </c>
      <c r="G280" s="24">
        <v>235.32</v>
      </c>
      <c r="H280" s="24">
        <v>160.6</v>
      </c>
      <c r="I280" s="24"/>
      <c r="J280" s="24"/>
      <c r="K280" s="24"/>
      <c r="L280" s="24"/>
    </row>
    <row r="281" spans="1:12" x14ac:dyDescent="0.25">
      <c r="A281" s="200"/>
      <c r="B281" s="24">
        <v>246.58</v>
      </c>
      <c r="C281" s="24">
        <v>248.71</v>
      </c>
      <c r="D281" s="24">
        <v>151.53</v>
      </c>
      <c r="E281" s="24">
        <v>137.83000000000001</v>
      </c>
      <c r="F281" s="24">
        <v>240.32</v>
      </c>
      <c r="G281" s="24">
        <v>240.32</v>
      </c>
      <c r="H281" s="24">
        <v>131.58000000000001</v>
      </c>
      <c r="I281" s="24"/>
      <c r="J281" s="24"/>
      <c r="K281" s="24"/>
      <c r="L281" s="24"/>
    </row>
    <row r="282" spans="1:12" x14ac:dyDescent="0.25">
      <c r="A282" s="200"/>
      <c r="B282" s="24">
        <v>253.27</v>
      </c>
      <c r="C282" s="24">
        <v>182.32</v>
      </c>
      <c r="D282" s="24">
        <v>210.32</v>
      </c>
      <c r="E282" s="24">
        <v>221.58</v>
      </c>
      <c r="F282" s="24">
        <v>183.61</v>
      </c>
      <c r="G282" s="24">
        <v>230.32</v>
      </c>
      <c r="H282" s="24">
        <v>177.48</v>
      </c>
      <c r="I282" s="24"/>
      <c r="J282" s="24"/>
      <c r="K282" s="24"/>
      <c r="L282" s="24"/>
    </row>
    <row r="283" spans="1:12" x14ac:dyDescent="0.25">
      <c r="A283" s="200"/>
      <c r="B283" s="24">
        <v>246.58</v>
      </c>
      <c r="C283" s="24">
        <v>240.32</v>
      </c>
      <c r="D283" s="24">
        <v>185.32</v>
      </c>
      <c r="E283" s="24">
        <v>196.58</v>
      </c>
      <c r="F283" s="24">
        <v>170.32</v>
      </c>
      <c r="G283" s="24">
        <v>208.7</v>
      </c>
      <c r="H283" s="24">
        <v>171.58</v>
      </c>
      <c r="I283" s="24"/>
      <c r="J283" s="24"/>
      <c r="K283" s="24"/>
      <c r="L283" s="24"/>
    </row>
    <row r="284" spans="1:12" x14ac:dyDescent="0.25">
      <c r="A284" s="200"/>
      <c r="B284" s="24">
        <v>261.58</v>
      </c>
      <c r="C284" s="24">
        <v>310.32</v>
      </c>
      <c r="D284" s="24">
        <v>230.32</v>
      </c>
      <c r="E284" s="24">
        <v>196.85</v>
      </c>
      <c r="F284" s="24">
        <v>205.32</v>
      </c>
      <c r="G284" s="24">
        <v>169.83</v>
      </c>
      <c r="H284" s="24">
        <v>116.22</v>
      </c>
      <c r="I284" s="24"/>
      <c r="J284" s="24"/>
      <c r="K284" s="24"/>
      <c r="L284" s="24"/>
    </row>
    <row r="285" spans="1:12" x14ac:dyDescent="0.25">
      <c r="A285" s="200"/>
      <c r="B285" s="24">
        <v>262.07</v>
      </c>
      <c r="C285" s="24">
        <v>265.32</v>
      </c>
      <c r="D285" s="24">
        <v>280.88</v>
      </c>
      <c r="E285" s="24">
        <v>218.86</v>
      </c>
      <c r="F285" s="24">
        <v>165.32</v>
      </c>
      <c r="G285" s="24">
        <v>165.32</v>
      </c>
      <c r="H285" s="24">
        <v>78.8</v>
      </c>
      <c r="I285" s="24"/>
      <c r="J285" s="24"/>
      <c r="K285" s="24"/>
      <c r="L285" s="24"/>
    </row>
    <row r="286" spans="1:12" x14ac:dyDescent="0.25">
      <c r="A286" s="200"/>
      <c r="B286" s="24">
        <v>236.58</v>
      </c>
      <c r="C286" s="24">
        <v>250.32</v>
      </c>
      <c r="D286" s="24">
        <v>220.32</v>
      </c>
      <c r="E286" s="24">
        <v>133.69</v>
      </c>
      <c r="F286" s="24">
        <v>170.32</v>
      </c>
      <c r="G286" s="24">
        <v>195.32</v>
      </c>
      <c r="H286" s="24">
        <v>124.89</v>
      </c>
      <c r="I286" s="24"/>
      <c r="J286" s="24"/>
      <c r="K286" s="24"/>
      <c r="L286" s="24"/>
    </row>
    <row r="287" spans="1:12" x14ac:dyDescent="0.25">
      <c r="A287" s="200"/>
      <c r="B287" s="24">
        <v>196.77</v>
      </c>
      <c r="C287" s="24">
        <v>250.32</v>
      </c>
      <c r="D287" s="24">
        <v>170.32</v>
      </c>
      <c r="E287" s="24">
        <v>160.99</v>
      </c>
      <c r="F287" s="24">
        <v>227.8</v>
      </c>
      <c r="G287" s="24">
        <v>197.89</v>
      </c>
      <c r="H287" s="24">
        <v>71.58</v>
      </c>
      <c r="I287" s="24"/>
      <c r="J287" s="24"/>
      <c r="K287" s="24"/>
      <c r="L287" s="24"/>
    </row>
    <row r="288" spans="1:12" x14ac:dyDescent="0.25">
      <c r="A288" s="200"/>
      <c r="B288" s="24">
        <v>260.83999999999997</v>
      </c>
      <c r="C288" s="24">
        <v>310.32</v>
      </c>
      <c r="D288" s="24">
        <v>290.32</v>
      </c>
      <c r="E288" s="24">
        <v>199.18</v>
      </c>
      <c r="F288" s="24">
        <v>174.4</v>
      </c>
      <c r="G288" s="24">
        <v>222.95</v>
      </c>
      <c r="H288" s="24">
        <v>97.39</v>
      </c>
      <c r="I288" s="24"/>
      <c r="J288" s="24"/>
      <c r="K288" s="24"/>
      <c r="L288" s="24"/>
    </row>
    <row r="289" spans="1:12" x14ac:dyDescent="0.25">
      <c r="A289" s="200"/>
      <c r="B289" s="24">
        <v>201.58</v>
      </c>
      <c r="C289" s="24">
        <v>258.70999999999998</v>
      </c>
      <c r="D289" s="24">
        <v>185.84</v>
      </c>
      <c r="E289" s="24">
        <v>141.58000000000001</v>
      </c>
      <c r="F289" s="24">
        <v>200.47</v>
      </c>
      <c r="G289" s="24">
        <v>165.32</v>
      </c>
      <c r="H289" s="24">
        <v>131.58000000000001</v>
      </c>
      <c r="I289" s="24"/>
      <c r="J289" s="24"/>
      <c r="K289" s="24"/>
      <c r="L289" s="24"/>
    </row>
    <row r="290" spans="1:12" x14ac:dyDescent="0.25">
      <c r="A290" s="200"/>
      <c r="B290" s="24">
        <v>226.58</v>
      </c>
      <c r="C290" s="24">
        <v>293.73</v>
      </c>
      <c r="D290" s="24">
        <v>239.61</v>
      </c>
      <c r="E290" s="24">
        <v>206.58</v>
      </c>
      <c r="F290" s="24">
        <v>205.32</v>
      </c>
      <c r="G290" s="24">
        <v>210.32</v>
      </c>
      <c r="H290" s="24">
        <v>126.58</v>
      </c>
      <c r="I290" s="24"/>
      <c r="J290" s="24"/>
      <c r="K290" s="24"/>
      <c r="L290" s="24"/>
    </row>
    <row r="291" spans="1:12" x14ac:dyDescent="0.25">
      <c r="A291" s="200"/>
      <c r="B291" s="24">
        <v>266.58</v>
      </c>
      <c r="C291" s="24">
        <v>190.32</v>
      </c>
      <c r="D291" s="24">
        <v>235.67</v>
      </c>
      <c r="E291" s="24">
        <v>208.58</v>
      </c>
      <c r="F291" s="24">
        <v>179.73</v>
      </c>
      <c r="G291" s="24">
        <v>145.28</v>
      </c>
      <c r="H291" s="24">
        <v>81.58</v>
      </c>
      <c r="I291" s="24"/>
      <c r="J291" s="24"/>
      <c r="K291" s="24"/>
      <c r="L291" s="24"/>
    </row>
    <row r="292" spans="1:12" x14ac:dyDescent="0.25">
      <c r="A292" s="200"/>
      <c r="B292" s="24">
        <v>264.08</v>
      </c>
      <c r="C292" s="24">
        <v>261.05</v>
      </c>
      <c r="D292" s="24">
        <v>228.59</v>
      </c>
      <c r="E292" s="24">
        <v>131.58000000000001</v>
      </c>
      <c r="F292" s="24">
        <v>240.32</v>
      </c>
      <c r="G292" s="24">
        <v>177.64</v>
      </c>
      <c r="H292" s="24">
        <v>116.94</v>
      </c>
      <c r="I292" s="24"/>
      <c r="J292" s="24"/>
      <c r="K292" s="24"/>
      <c r="L292" s="24"/>
    </row>
    <row r="293" spans="1:12" x14ac:dyDescent="0.25">
      <c r="A293" s="200"/>
      <c r="B293" s="24">
        <v>201.58</v>
      </c>
      <c r="C293" s="24">
        <v>255.32</v>
      </c>
      <c r="D293" s="24">
        <v>300.32</v>
      </c>
      <c r="E293" s="24">
        <v>176.58</v>
      </c>
      <c r="F293" s="24">
        <v>252.62</v>
      </c>
      <c r="G293" s="24">
        <v>235.32</v>
      </c>
      <c r="H293" s="24">
        <v>141.58000000000001</v>
      </c>
      <c r="I293" s="24"/>
      <c r="J293" s="24"/>
      <c r="K293" s="24"/>
      <c r="L293" s="24"/>
    </row>
    <row r="294" spans="1:12" x14ac:dyDescent="0.25">
      <c r="A294" s="200"/>
      <c r="B294" s="24">
        <v>289.87</v>
      </c>
      <c r="C294" s="24">
        <v>268.97000000000003</v>
      </c>
      <c r="D294" s="24">
        <v>221</v>
      </c>
      <c r="E294" s="24">
        <v>222.12</v>
      </c>
      <c r="F294" s="24">
        <v>250.32</v>
      </c>
      <c r="G294" s="24">
        <v>175.32</v>
      </c>
      <c r="H294" s="24">
        <v>86.58</v>
      </c>
      <c r="I294" s="24"/>
      <c r="J294" s="24"/>
      <c r="K294" s="24"/>
      <c r="L294" s="24"/>
    </row>
    <row r="295" spans="1:12" x14ac:dyDescent="0.25">
      <c r="A295" s="200"/>
      <c r="B295" s="24">
        <v>250.53</v>
      </c>
      <c r="C295" s="24">
        <v>268.20999999999998</v>
      </c>
      <c r="D295" s="24">
        <v>247.67</v>
      </c>
      <c r="E295" s="24">
        <v>201.58</v>
      </c>
      <c r="F295" s="24">
        <v>178.34</v>
      </c>
      <c r="G295" s="24">
        <v>158.87</v>
      </c>
      <c r="H295" s="24">
        <v>94.32</v>
      </c>
      <c r="I295" s="24"/>
      <c r="J295" s="24"/>
      <c r="K295" s="24"/>
      <c r="L295" s="24"/>
    </row>
    <row r="296" spans="1:12" x14ac:dyDescent="0.25">
      <c r="A296" s="200"/>
      <c r="B296" s="24">
        <v>241.58</v>
      </c>
      <c r="C296" s="24">
        <v>185.32</v>
      </c>
      <c r="D296" s="24">
        <v>250.15</v>
      </c>
      <c r="E296" s="24">
        <v>195.24</v>
      </c>
      <c r="F296" s="24">
        <v>221.4</v>
      </c>
      <c r="G296" s="24">
        <v>215.32</v>
      </c>
      <c r="H296" s="24">
        <v>83.41</v>
      </c>
      <c r="I296" s="24"/>
      <c r="J296" s="24"/>
      <c r="K296" s="24"/>
      <c r="L296" s="24"/>
    </row>
    <row r="297" spans="1:12" x14ac:dyDescent="0.25">
      <c r="A297" s="200"/>
      <c r="B297" s="24">
        <v>249.91</v>
      </c>
      <c r="C297" s="24">
        <v>278.49</v>
      </c>
      <c r="D297" s="24">
        <v>273.33</v>
      </c>
      <c r="E297" s="24">
        <v>241.58</v>
      </c>
      <c r="F297" s="24">
        <v>250.32</v>
      </c>
      <c r="G297" s="24">
        <v>190.32</v>
      </c>
      <c r="H297" s="24">
        <v>101.58</v>
      </c>
      <c r="I297" s="24"/>
      <c r="J297" s="24"/>
      <c r="K297" s="24"/>
      <c r="L297" s="24"/>
    </row>
    <row r="298" spans="1:12" x14ac:dyDescent="0.25">
      <c r="A298" s="200"/>
      <c r="B298" s="24">
        <v>258.37</v>
      </c>
      <c r="C298" s="24">
        <v>205.32</v>
      </c>
      <c r="D298" s="24">
        <v>284.81</v>
      </c>
      <c r="E298" s="24">
        <v>226.58</v>
      </c>
      <c r="F298" s="24">
        <v>196.25</v>
      </c>
      <c r="G298" s="24">
        <v>134.37</v>
      </c>
      <c r="H298" s="24">
        <v>76.88</v>
      </c>
      <c r="I298" s="24"/>
      <c r="J298" s="24"/>
      <c r="K298" s="24"/>
      <c r="L298" s="24"/>
    </row>
    <row r="299" spans="1:12" x14ac:dyDescent="0.25">
      <c r="A299" s="200"/>
      <c r="B299" s="24">
        <v>241.58</v>
      </c>
      <c r="C299" s="24">
        <v>266</v>
      </c>
      <c r="D299" s="24">
        <v>281.57</v>
      </c>
      <c r="E299" s="24">
        <v>182.2</v>
      </c>
      <c r="F299" s="24">
        <v>145.32</v>
      </c>
      <c r="G299" s="24">
        <v>225.32</v>
      </c>
      <c r="H299" s="24">
        <v>158.47</v>
      </c>
      <c r="I299" s="24"/>
      <c r="J299" s="24"/>
      <c r="K299" s="24"/>
      <c r="L299" s="24"/>
    </row>
    <row r="300" spans="1:12" x14ac:dyDescent="0.25">
      <c r="A300" s="200"/>
      <c r="B300" s="24">
        <v>158.58000000000001</v>
      </c>
      <c r="C300" s="24">
        <v>303.45</v>
      </c>
      <c r="D300" s="24">
        <v>259.89999999999998</v>
      </c>
      <c r="E300" s="24">
        <v>251.58</v>
      </c>
      <c r="F300" s="24">
        <v>160.32</v>
      </c>
      <c r="G300" s="24">
        <v>180.74</v>
      </c>
      <c r="H300" s="24">
        <v>75.23</v>
      </c>
      <c r="I300" s="24"/>
      <c r="J300" s="24"/>
      <c r="K300" s="24"/>
      <c r="L300" s="24"/>
    </row>
    <row r="301" spans="1:12" x14ac:dyDescent="0.25">
      <c r="A301" s="200"/>
      <c r="B301" s="24">
        <v>221.58</v>
      </c>
      <c r="C301" s="24">
        <v>185.07</v>
      </c>
      <c r="D301" s="24">
        <v>260.32</v>
      </c>
      <c r="E301" s="24">
        <v>200.01</v>
      </c>
      <c r="F301" s="24">
        <v>195.5</v>
      </c>
      <c r="G301" s="24">
        <v>216.87</v>
      </c>
      <c r="H301" s="24">
        <v>181.58</v>
      </c>
      <c r="I301" s="24"/>
      <c r="J301" s="24"/>
      <c r="K301" s="24"/>
      <c r="L301" s="24"/>
    </row>
    <row r="302" spans="1:12" x14ac:dyDescent="0.25">
      <c r="A302" s="200"/>
      <c r="B302" s="24">
        <v>246.58</v>
      </c>
      <c r="C302" s="24">
        <v>269.44</v>
      </c>
      <c r="D302" s="24">
        <v>235.32</v>
      </c>
      <c r="E302" s="24">
        <v>209.17</v>
      </c>
      <c r="F302" s="24">
        <v>255.32</v>
      </c>
      <c r="G302" s="24">
        <v>195.32</v>
      </c>
      <c r="H302" s="24">
        <v>126.58</v>
      </c>
      <c r="I302" s="24"/>
      <c r="J302" s="24"/>
      <c r="K302" s="24"/>
      <c r="L302" s="24"/>
    </row>
    <row r="303" spans="1:12" x14ac:dyDescent="0.25">
      <c r="A303" s="200"/>
      <c r="B303" s="24">
        <v>281.58</v>
      </c>
      <c r="C303" s="24">
        <v>281.3</v>
      </c>
      <c r="D303" s="24">
        <v>287.95999999999998</v>
      </c>
      <c r="E303" s="24">
        <v>250.73</v>
      </c>
      <c r="F303" s="24">
        <v>229.81</v>
      </c>
      <c r="G303" s="24">
        <v>243.38</v>
      </c>
      <c r="H303" s="24">
        <v>117.44</v>
      </c>
      <c r="I303" s="24"/>
      <c r="J303" s="24"/>
      <c r="K303" s="24"/>
      <c r="L303" s="24"/>
    </row>
    <row r="304" spans="1:12" x14ac:dyDescent="0.25">
      <c r="A304" s="200"/>
      <c r="B304" s="24">
        <v>256.58</v>
      </c>
      <c r="C304" s="24">
        <v>250.32</v>
      </c>
      <c r="D304" s="24">
        <v>275.32</v>
      </c>
      <c r="E304" s="24">
        <v>206.06</v>
      </c>
      <c r="F304" s="24">
        <v>165.32</v>
      </c>
      <c r="G304" s="24">
        <v>180.32</v>
      </c>
      <c r="H304" s="24">
        <v>90.62</v>
      </c>
      <c r="I304" s="24"/>
      <c r="J304" s="24"/>
      <c r="K304" s="24"/>
      <c r="L304" s="24"/>
    </row>
    <row r="305" spans="1:12" x14ac:dyDescent="0.25">
      <c r="A305" s="200"/>
      <c r="B305" s="24">
        <v>236.58</v>
      </c>
      <c r="C305" s="24">
        <v>264.8</v>
      </c>
      <c r="D305" s="24">
        <v>215.32</v>
      </c>
      <c r="E305" s="24">
        <v>212.16</v>
      </c>
      <c r="F305" s="24">
        <v>268.18</v>
      </c>
      <c r="G305" s="24">
        <v>167.58</v>
      </c>
      <c r="H305" s="24">
        <v>103.46</v>
      </c>
      <c r="I305" s="24"/>
      <c r="J305" s="24"/>
      <c r="K305" s="24"/>
      <c r="L305" s="24"/>
    </row>
    <row r="306" spans="1:12" x14ac:dyDescent="0.25">
      <c r="A306" s="200"/>
      <c r="B306" s="24">
        <v>236.11</v>
      </c>
      <c r="C306" s="24">
        <v>235.97</v>
      </c>
      <c r="D306" s="24">
        <v>285.32</v>
      </c>
      <c r="E306" s="24">
        <v>246.85</v>
      </c>
      <c r="F306" s="24">
        <v>175.32</v>
      </c>
      <c r="G306" s="24">
        <v>131.19999999999999</v>
      </c>
      <c r="H306" s="24">
        <v>161.77000000000001</v>
      </c>
      <c r="I306" s="24"/>
      <c r="J306" s="24"/>
      <c r="K306" s="24"/>
      <c r="L306" s="24"/>
    </row>
    <row r="307" spans="1:12" x14ac:dyDescent="0.25">
      <c r="A307" s="200"/>
      <c r="B307" s="24">
        <v>246.58</v>
      </c>
      <c r="C307" s="24">
        <v>232.02</v>
      </c>
      <c r="D307" s="24">
        <v>255.32</v>
      </c>
      <c r="E307" s="24">
        <v>211.58</v>
      </c>
      <c r="F307" s="24">
        <v>172.79</v>
      </c>
      <c r="G307" s="24">
        <v>185.54</v>
      </c>
      <c r="H307" s="24">
        <v>135.02000000000001</v>
      </c>
      <c r="I307" s="24"/>
      <c r="J307" s="24"/>
      <c r="K307" s="24"/>
      <c r="L307" s="24"/>
    </row>
    <row r="308" spans="1:12" x14ac:dyDescent="0.25">
      <c r="A308" s="200"/>
      <c r="B308" s="24">
        <v>271.58</v>
      </c>
      <c r="C308" s="24">
        <v>245.32</v>
      </c>
      <c r="D308" s="24">
        <v>228.03</v>
      </c>
      <c r="E308" s="24">
        <v>202.83</v>
      </c>
      <c r="F308" s="24">
        <v>220.32</v>
      </c>
      <c r="G308" s="24">
        <v>175.85</v>
      </c>
      <c r="H308" s="24">
        <v>136.58000000000001</v>
      </c>
      <c r="I308" s="24"/>
      <c r="J308" s="24"/>
      <c r="K308" s="24"/>
      <c r="L308" s="24"/>
    </row>
    <row r="309" spans="1:12" x14ac:dyDescent="0.25">
      <c r="A309" s="200"/>
      <c r="B309" s="24">
        <v>230.91</v>
      </c>
      <c r="C309" s="24">
        <v>238.78</v>
      </c>
      <c r="D309" s="24">
        <v>249.29</v>
      </c>
      <c r="E309" s="24">
        <v>238.68</v>
      </c>
      <c r="F309" s="24">
        <v>207.87</v>
      </c>
      <c r="G309" s="24">
        <v>213.99</v>
      </c>
      <c r="H309" s="24">
        <v>81.58</v>
      </c>
      <c r="I309" s="24"/>
      <c r="J309" s="24"/>
      <c r="K309" s="24"/>
      <c r="L309" s="24"/>
    </row>
    <row r="310" spans="1:12" x14ac:dyDescent="0.25">
      <c r="A310" s="200"/>
      <c r="B310" s="24">
        <v>265.3</v>
      </c>
      <c r="C310" s="24">
        <v>179.38</v>
      </c>
      <c r="D310" s="24">
        <v>260.32</v>
      </c>
      <c r="E310" s="24">
        <v>261.58</v>
      </c>
      <c r="F310" s="24">
        <v>235.32</v>
      </c>
      <c r="G310" s="24">
        <v>175.32</v>
      </c>
      <c r="H310" s="24">
        <v>96.58</v>
      </c>
      <c r="I310" s="24"/>
      <c r="J310" s="24"/>
      <c r="K310" s="24"/>
      <c r="L310" s="24"/>
    </row>
    <row r="311" spans="1:12" x14ac:dyDescent="0.25">
      <c r="A311" s="200"/>
      <c r="B311" s="24">
        <v>261.58</v>
      </c>
      <c r="C311" s="24">
        <v>247.54</v>
      </c>
      <c r="D311" s="24">
        <v>258.25</v>
      </c>
      <c r="E311" s="24">
        <v>237.8</v>
      </c>
      <c r="F311" s="24">
        <v>245.32</v>
      </c>
      <c r="G311" s="24">
        <v>209.04</v>
      </c>
      <c r="H311" s="24">
        <v>96.58</v>
      </c>
      <c r="I311" s="24"/>
      <c r="J311" s="24"/>
      <c r="K311" s="24"/>
      <c r="L311" s="24"/>
    </row>
    <row r="312" spans="1:12" x14ac:dyDescent="0.25">
      <c r="A312" s="200"/>
      <c r="B312" s="24">
        <v>164.36</v>
      </c>
      <c r="C312" s="24">
        <v>200.78</v>
      </c>
      <c r="D312" s="24">
        <v>227.04</v>
      </c>
      <c r="E312" s="24">
        <v>266.58</v>
      </c>
      <c r="F312" s="24">
        <v>135.32</v>
      </c>
      <c r="G312" s="24">
        <v>215.74</v>
      </c>
      <c r="H312" s="24">
        <v>152.99</v>
      </c>
      <c r="I312" s="24"/>
      <c r="J312" s="24"/>
      <c r="K312" s="24"/>
      <c r="L312" s="24"/>
    </row>
    <row r="313" spans="1:12" x14ac:dyDescent="0.25">
      <c r="A313" s="200"/>
      <c r="B313" s="24">
        <v>261.58</v>
      </c>
      <c r="C313" s="24">
        <v>280.32</v>
      </c>
      <c r="D313" s="24">
        <v>175.32</v>
      </c>
      <c r="E313" s="24">
        <v>201.58</v>
      </c>
      <c r="F313" s="24">
        <v>248.83</v>
      </c>
      <c r="G313" s="24">
        <v>147.22</v>
      </c>
      <c r="H313" s="24">
        <v>139.26</v>
      </c>
      <c r="I313" s="24"/>
      <c r="J313" s="24"/>
      <c r="K313" s="24"/>
      <c r="L313" s="24"/>
    </row>
    <row r="314" spans="1:12" x14ac:dyDescent="0.25">
      <c r="A314" s="200"/>
      <c r="B314" s="24">
        <v>266.58</v>
      </c>
      <c r="C314" s="24">
        <v>234.99</v>
      </c>
      <c r="D314" s="24">
        <v>231.29</v>
      </c>
      <c r="E314" s="24">
        <v>206.58</v>
      </c>
      <c r="F314" s="24">
        <v>180.32</v>
      </c>
      <c r="G314" s="24">
        <v>170.32</v>
      </c>
      <c r="H314" s="24">
        <v>164.91</v>
      </c>
      <c r="I314" s="24"/>
      <c r="J314" s="24"/>
      <c r="K314" s="24"/>
      <c r="L314" s="24"/>
    </row>
    <row r="315" spans="1:12" x14ac:dyDescent="0.25">
      <c r="A315" s="200"/>
      <c r="B315" s="24">
        <v>162.62</v>
      </c>
      <c r="C315" s="24">
        <v>253.72</v>
      </c>
      <c r="D315" s="24">
        <v>250.88</v>
      </c>
      <c r="E315" s="24">
        <v>185.1</v>
      </c>
      <c r="F315" s="24">
        <v>247.38</v>
      </c>
      <c r="G315" s="24">
        <v>152.22</v>
      </c>
      <c r="H315" s="24">
        <v>143.55000000000001</v>
      </c>
      <c r="I315" s="24"/>
      <c r="J315" s="24"/>
      <c r="K315" s="24"/>
      <c r="L315" s="24"/>
    </row>
    <row r="316" spans="1:12" x14ac:dyDescent="0.25">
      <c r="A316" s="200"/>
      <c r="B316" s="24">
        <v>221.58</v>
      </c>
      <c r="C316" s="24">
        <v>310.32</v>
      </c>
      <c r="D316" s="24">
        <v>234.26</v>
      </c>
      <c r="E316" s="24">
        <v>187.89</v>
      </c>
      <c r="F316" s="24">
        <v>263.57</v>
      </c>
      <c r="G316" s="24">
        <v>144.52000000000001</v>
      </c>
      <c r="H316" s="24">
        <v>71.58</v>
      </c>
      <c r="I316" s="24"/>
      <c r="J316" s="24"/>
      <c r="K316" s="24"/>
      <c r="L316" s="24"/>
    </row>
    <row r="317" spans="1:12" x14ac:dyDescent="0.25">
      <c r="A317" s="200"/>
      <c r="B317" s="24">
        <v>238.46</v>
      </c>
      <c r="C317" s="24">
        <v>306.57</v>
      </c>
      <c r="D317" s="24">
        <v>240.3</v>
      </c>
      <c r="E317" s="24">
        <v>180.97</v>
      </c>
      <c r="F317" s="24">
        <v>242.14</v>
      </c>
      <c r="G317" s="24">
        <v>231.99</v>
      </c>
      <c r="H317" s="24">
        <v>102.75</v>
      </c>
      <c r="I317" s="24"/>
      <c r="J317" s="24"/>
      <c r="K317" s="24"/>
      <c r="L317" s="24"/>
    </row>
    <row r="318" spans="1:12" x14ac:dyDescent="0.25">
      <c r="A318" s="200"/>
      <c r="B318" s="24">
        <v>255.03</v>
      </c>
      <c r="C318" s="24">
        <v>185.32</v>
      </c>
      <c r="D318" s="24">
        <v>234.27</v>
      </c>
      <c r="E318" s="24">
        <v>187.81</v>
      </c>
      <c r="F318" s="24">
        <v>140.97999999999999</v>
      </c>
      <c r="G318" s="24">
        <v>145.71</v>
      </c>
      <c r="H318" s="24">
        <v>136.58000000000001</v>
      </c>
      <c r="I318" s="24"/>
      <c r="J318" s="24"/>
      <c r="K318" s="24"/>
      <c r="L318" s="24"/>
    </row>
    <row r="319" spans="1:12" x14ac:dyDescent="0.25">
      <c r="A319" s="200"/>
      <c r="B319" s="24">
        <v>287.39999999999998</v>
      </c>
      <c r="C319" s="24">
        <v>235.32</v>
      </c>
      <c r="D319" s="24">
        <v>245.32</v>
      </c>
      <c r="E319" s="24">
        <v>220.01</v>
      </c>
      <c r="F319" s="24">
        <v>151.37</v>
      </c>
      <c r="G319" s="24">
        <v>130.32</v>
      </c>
      <c r="H319" s="24">
        <v>136.58000000000001</v>
      </c>
      <c r="I319" s="24"/>
      <c r="J319" s="24"/>
      <c r="K319" s="24"/>
      <c r="L319" s="24"/>
    </row>
    <row r="320" spans="1:12" x14ac:dyDescent="0.25">
      <c r="A320" s="200"/>
      <c r="B320" s="24">
        <v>155.94</v>
      </c>
      <c r="C320" s="24">
        <v>258.24</v>
      </c>
      <c r="D320" s="24">
        <v>225.08</v>
      </c>
      <c r="E320" s="24">
        <v>221.27</v>
      </c>
      <c r="F320" s="24">
        <v>275.32</v>
      </c>
      <c r="G320" s="24">
        <v>132.29</v>
      </c>
      <c r="H320" s="24">
        <v>101.58</v>
      </c>
      <c r="I320" s="24"/>
      <c r="J320" s="24"/>
      <c r="K320" s="24"/>
      <c r="L320" s="24"/>
    </row>
    <row r="321" spans="1:12" x14ac:dyDescent="0.25">
      <c r="A321" s="200"/>
      <c r="B321" s="24">
        <v>241.83</v>
      </c>
      <c r="C321" s="24">
        <v>270.32</v>
      </c>
      <c r="D321" s="24">
        <v>235.32</v>
      </c>
      <c r="E321" s="24">
        <v>226.24</v>
      </c>
      <c r="F321" s="24">
        <v>215.32</v>
      </c>
      <c r="G321" s="24">
        <v>208.44</v>
      </c>
      <c r="H321" s="24">
        <v>83.7</v>
      </c>
      <c r="I321" s="24"/>
      <c r="J321" s="24"/>
      <c r="K321" s="24"/>
      <c r="L321" s="24"/>
    </row>
    <row r="322" spans="1:12" x14ac:dyDescent="0.25">
      <c r="A322" s="200"/>
      <c r="B322" s="24">
        <v>236.58</v>
      </c>
      <c r="C322" s="24">
        <v>205.32</v>
      </c>
      <c r="D322" s="24">
        <v>180.32</v>
      </c>
      <c r="E322" s="24">
        <v>201.25</v>
      </c>
      <c r="F322" s="24">
        <v>256.57</v>
      </c>
      <c r="G322" s="24">
        <v>128.82</v>
      </c>
      <c r="H322" s="24">
        <v>68.47</v>
      </c>
      <c r="I322" s="24"/>
      <c r="J322" s="24"/>
      <c r="K322" s="24"/>
      <c r="L322" s="24"/>
    </row>
    <row r="323" spans="1:12" x14ac:dyDescent="0.25">
      <c r="A323" s="200"/>
      <c r="B323" s="24">
        <v>192.36</v>
      </c>
      <c r="C323" s="24">
        <v>260.32</v>
      </c>
      <c r="D323" s="24">
        <v>230.32</v>
      </c>
      <c r="E323" s="24">
        <v>175.71</v>
      </c>
      <c r="F323" s="24">
        <v>205.32</v>
      </c>
      <c r="G323" s="24">
        <v>135.94</v>
      </c>
      <c r="H323" s="24">
        <v>161.58000000000001</v>
      </c>
      <c r="I323" s="24"/>
      <c r="J323" s="24"/>
      <c r="K323" s="24"/>
      <c r="L323" s="24"/>
    </row>
    <row r="324" spans="1:12" x14ac:dyDescent="0.25">
      <c r="A324" s="200"/>
      <c r="B324" s="24">
        <v>242.24</v>
      </c>
      <c r="C324" s="24">
        <v>290.32</v>
      </c>
      <c r="D324" s="24">
        <v>252.02</v>
      </c>
      <c r="E324" s="24">
        <v>156.58000000000001</v>
      </c>
      <c r="F324" s="24">
        <v>179.61</v>
      </c>
      <c r="G324" s="24">
        <v>207.14</v>
      </c>
      <c r="H324" s="24">
        <v>166.81</v>
      </c>
      <c r="I324" s="24"/>
      <c r="J324" s="24"/>
      <c r="K324" s="24"/>
      <c r="L324" s="24"/>
    </row>
    <row r="325" spans="1:12" x14ac:dyDescent="0.25">
      <c r="A325" s="200"/>
      <c r="B325" s="24">
        <v>212.2</v>
      </c>
      <c r="C325" s="24">
        <v>208.73</v>
      </c>
      <c r="D325" s="24">
        <v>240.32</v>
      </c>
      <c r="E325" s="24">
        <v>140.16</v>
      </c>
      <c r="F325" s="24">
        <v>170.32</v>
      </c>
      <c r="G325" s="24">
        <v>200.32</v>
      </c>
      <c r="H325" s="24">
        <v>115.63</v>
      </c>
      <c r="I325" s="24"/>
      <c r="J325" s="24"/>
      <c r="K325" s="24"/>
      <c r="L325" s="24"/>
    </row>
    <row r="326" spans="1:12" x14ac:dyDescent="0.25">
      <c r="A326" s="200"/>
      <c r="B326" s="24">
        <v>223.43</v>
      </c>
      <c r="C326" s="24">
        <v>220.32</v>
      </c>
      <c r="D326" s="24">
        <v>230.65</v>
      </c>
      <c r="E326" s="24">
        <v>152.78</v>
      </c>
      <c r="F326" s="24">
        <v>228.31</v>
      </c>
      <c r="G326" s="24">
        <v>148.88</v>
      </c>
      <c r="H326" s="24">
        <v>111.58</v>
      </c>
      <c r="I326" s="24"/>
      <c r="J326" s="24"/>
      <c r="K326" s="24"/>
      <c r="L326" s="24"/>
    </row>
    <row r="327" spans="1:12" x14ac:dyDescent="0.25">
      <c r="A327" s="200"/>
      <c r="B327" s="24">
        <v>230.13</v>
      </c>
      <c r="C327" s="24">
        <v>250.32</v>
      </c>
      <c r="D327" s="24">
        <v>230.32</v>
      </c>
      <c r="E327" s="24">
        <v>240.47</v>
      </c>
      <c r="F327" s="24">
        <v>164.81</v>
      </c>
      <c r="G327" s="24">
        <v>188.88</v>
      </c>
      <c r="H327" s="24">
        <v>125.24</v>
      </c>
      <c r="I327" s="24"/>
      <c r="J327" s="24"/>
      <c r="K327" s="24"/>
      <c r="L327" s="24"/>
    </row>
    <row r="328" spans="1:12" x14ac:dyDescent="0.25">
      <c r="A328" s="200"/>
      <c r="B328" s="24">
        <v>276.70999999999998</v>
      </c>
      <c r="C328" s="24">
        <v>240.32</v>
      </c>
      <c r="D328" s="24">
        <v>210.32</v>
      </c>
      <c r="E328" s="24">
        <v>186.58</v>
      </c>
      <c r="F328" s="24">
        <v>154.66999999999999</v>
      </c>
      <c r="G328" s="24">
        <v>125.32</v>
      </c>
      <c r="H328" s="24">
        <v>151.58000000000001</v>
      </c>
      <c r="I328" s="24"/>
      <c r="J328" s="24"/>
      <c r="K328" s="24"/>
      <c r="L328" s="24"/>
    </row>
    <row r="329" spans="1:12" x14ac:dyDescent="0.25">
      <c r="A329" s="200"/>
      <c r="B329" s="24">
        <v>224.71</v>
      </c>
      <c r="C329" s="24">
        <v>285.32</v>
      </c>
      <c r="D329" s="24">
        <v>243.38</v>
      </c>
      <c r="E329" s="24">
        <v>162.54</v>
      </c>
      <c r="F329" s="24">
        <v>190.48</v>
      </c>
      <c r="G329" s="24">
        <v>178.83</v>
      </c>
      <c r="H329" s="24">
        <v>183.8</v>
      </c>
      <c r="I329" s="24"/>
      <c r="J329" s="24"/>
      <c r="K329" s="24"/>
      <c r="L329" s="24"/>
    </row>
    <row r="330" spans="1:12" x14ac:dyDescent="0.25">
      <c r="A330" s="200"/>
      <c r="B330" s="24">
        <v>161.58000000000001</v>
      </c>
      <c r="C330" s="24">
        <v>262.45999999999998</v>
      </c>
      <c r="D330" s="24">
        <v>160.88999999999999</v>
      </c>
      <c r="E330" s="24">
        <v>206.58</v>
      </c>
      <c r="F330" s="24">
        <v>166.05</v>
      </c>
      <c r="G330" s="24">
        <v>146.46</v>
      </c>
      <c r="H330" s="24">
        <v>116.58</v>
      </c>
      <c r="I330" s="24"/>
      <c r="J330" s="24"/>
      <c r="K330" s="24"/>
      <c r="L330" s="24"/>
    </row>
    <row r="331" spans="1:12" x14ac:dyDescent="0.25">
      <c r="A331" s="200"/>
      <c r="B331" s="24">
        <v>246.58</v>
      </c>
      <c r="C331" s="24">
        <v>225.32</v>
      </c>
      <c r="D331" s="24">
        <v>270.32</v>
      </c>
      <c r="E331" s="24">
        <v>231.58</v>
      </c>
      <c r="F331" s="24">
        <v>230.32</v>
      </c>
      <c r="G331" s="24">
        <v>215.32</v>
      </c>
      <c r="H331" s="24">
        <v>146.58000000000001</v>
      </c>
      <c r="I331" s="24"/>
      <c r="J331" s="24"/>
      <c r="K331" s="24"/>
      <c r="L331" s="24"/>
    </row>
    <row r="332" spans="1:12" x14ac:dyDescent="0.25">
      <c r="A332" s="200"/>
      <c r="B332" s="24">
        <v>246.58</v>
      </c>
      <c r="C332" s="24">
        <v>304.20999999999998</v>
      </c>
      <c r="D332" s="24">
        <v>225.32</v>
      </c>
      <c r="E332" s="24">
        <v>216.58</v>
      </c>
      <c r="F332" s="24">
        <v>255.32</v>
      </c>
      <c r="G332" s="24">
        <v>160.32</v>
      </c>
      <c r="H332" s="24">
        <v>171.58</v>
      </c>
      <c r="I332" s="24"/>
      <c r="J332" s="24"/>
      <c r="K332" s="24"/>
      <c r="L332" s="24"/>
    </row>
    <row r="333" spans="1:12" x14ac:dyDescent="0.25">
      <c r="A333" s="200"/>
      <c r="B333" s="24">
        <v>216.58</v>
      </c>
      <c r="C333" s="24">
        <v>272.82</v>
      </c>
      <c r="D333" s="24">
        <v>234.05</v>
      </c>
      <c r="E333" s="24">
        <v>156.58000000000001</v>
      </c>
      <c r="F333" s="24">
        <v>250.32</v>
      </c>
      <c r="G333" s="24">
        <v>220.32</v>
      </c>
      <c r="H333" s="24">
        <v>96.58</v>
      </c>
      <c r="I333" s="24"/>
      <c r="J333" s="24"/>
      <c r="K333" s="24"/>
      <c r="L333" s="24"/>
    </row>
    <row r="334" spans="1:12" x14ac:dyDescent="0.25">
      <c r="A334" s="200"/>
      <c r="B334" s="24">
        <v>240.48</v>
      </c>
      <c r="C334" s="24">
        <v>245.32</v>
      </c>
      <c r="D334" s="24">
        <v>260.32</v>
      </c>
      <c r="E334" s="24">
        <v>191.58</v>
      </c>
      <c r="F334" s="24">
        <v>165.32</v>
      </c>
      <c r="G334" s="24">
        <v>210.32</v>
      </c>
      <c r="H334" s="24">
        <v>143.85</v>
      </c>
      <c r="I334" s="24"/>
      <c r="J334" s="24"/>
      <c r="K334" s="24"/>
      <c r="L334" s="24"/>
    </row>
    <row r="335" spans="1:12" x14ac:dyDescent="0.25">
      <c r="A335" s="200"/>
      <c r="B335" s="24">
        <v>261.58</v>
      </c>
      <c r="C335" s="24">
        <v>185.32</v>
      </c>
      <c r="D335" s="24">
        <v>225.32</v>
      </c>
      <c r="E335" s="24">
        <v>210.05</v>
      </c>
      <c r="F335" s="24">
        <v>255.32</v>
      </c>
      <c r="G335" s="24">
        <v>210.32</v>
      </c>
      <c r="H335" s="24">
        <v>156.58000000000001</v>
      </c>
      <c r="I335" s="24"/>
      <c r="J335" s="24"/>
      <c r="K335" s="24"/>
      <c r="L335" s="24"/>
    </row>
    <row r="336" spans="1:12" x14ac:dyDescent="0.25">
      <c r="A336" s="200"/>
      <c r="B336" s="24">
        <v>266.58</v>
      </c>
      <c r="C336" s="24">
        <v>265.32</v>
      </c>
      <c r="D336" s="24">
        <v>169.46</v>
      </c>
      <c r="E336" s="24">
        <v>191.58</v>
      </c>
      <c r="F336" s="24">
        <v>172.46</v>
      </c>
      <c r="G336" s="24">
        <v>175.32</v>
      </c>
      <c r="H336" s="24">
        <v>111.58</v>
      </c>
      <c r="I336" s="24"/>
      <c r="J336" s="24"/>
      <c r="K336" s="24"/>
      <c r="L336" s="24"/>
    </row>
    <row r="337" spans="1:12" x14ac:dyDescent="0.25">
      <c r="A337" s="200"/>
      <c r="B337" s="24">
        <v>231.58</v>
      </c>
      <c r="C337" s="24">
        <v>295.32</v>
      </c>
      <c r="D337" s="24">
        <v>272.60000000000002</v>
      </c>
      <c r="E337" s="24">
        <v>149.85</v>
      </c>
      <c r="F337" s="24">
        <v>172.25</v>
      </c>
      <c r="G337" s="24">
        <v>145.32</v>
      </c>
      <c r="H337" s="24">
        <v>103.1</v>
      </c>
      <c r="I337" s="24"/>
      <c r="J337" s="24"/>
      <c r="K337" s="24"/>
      <c r="L337" s="24"/>
    </row>
    <row r="338" spans="1:12" x14ac:dyDescent="0.25">
      <c r="A338" s="200"/>
      <c r="B338" s="24">
        <v>272.14</v>
      </c>
      <c r="C338" s="24">
        <v>197.41</v>
      </c>
      <c r="D338" s="24">
        <v>237.95</v>
      </c>
      <c r="E338" s="24">
        <v>167.65</v>
      </c>
      <c r="F338" s="24">
        <v>183.65</v>
      </c>
      <c r="G338" s="24">
        <v>154.65</v>
      </c>
      <c r="H338" s="24">
        <v>145.08000000000001</v>
      </c>
      <c r="I338" s="24"/>
      <c r="J338" s="24"/>
      <c r="K338" s="24"/>
      <c r="L338" s="24"/>
    </row>
    <row r="339" spans="1:12" x14ac:dyDescent="0.25">
      <c r="A339" s="200"/>
      <c r="B339" s="24">
        <v>181.58</v>
      </c>
      <c r="C339" s="24">
        <v>187.53</v>
      </c>
      <c r="D339" s="24">
        <v>245.32</v>
      </c>
      <c r="E339" s="24">
        <v>243.31</v>
      </c>
      <c r="F339" s="24">
        <v>179.61</v>
      </c>
      <c r="G339" s="24">
        <v>120.32</v>
      </c>
      <c r="H339" s="24">
        <v>116.58</v>
      </c>
      <c r="I339" s="24"/>
      <c r="J339" s="24"/>
      <c r="K339" s="24"/>
      <c r="L339" s="24"/>
    </row>
    <row r="340" spans="1:12" x14ac:dyDescent="0.25">
      <c r="A340" s="200"/>
      <c r="B340" s="24">
        <v>241.19</v>
      </c>
      <c r="C340" s="24">
        <v>265.32</v>
      </c>
      <c r="D340" s="24">
        <v>280.32</v>
      </c>
      <c r="E340" s="24">
        <v>201.58</v>
      </c>
      <c r="F340" s="24">
        <v>200.42</v>
      </c>
      <c r="G340" s="24">
        <v>181.35</v>
      </c>
      <c r="H340" s="24">
        <v>146.58000000000001</v>
      </c>
      <c r="I340" s="24"/>
      <c r="J340" s="24"/>
      <c r="K340" s="24"/>
      <c r="L340" s="24"/>
    </row>
    <row r="341" spans="1:12" x14ac:dyDescent="0.25">
      <c r="A341" s="200"/>
      <c r="B341" s="24">
        <v>266.58</v>
      </c>
      <c r="C341" s="24">
        <v>250.32</v>
      </c>
      <c r="D341" s="24">
        <v>204.68</v>
      </c>
      <c r="E341" s="24">
        <v>188.99</v>
      </c>
      <c r="F341" s="24">
        <v>232.28</v>
      </c>
      <c r="G341" s="24">
        <v>230.79</v>
      </c>
      <c r="H341" s="24">
        <v>92.97</v>
      </c>
      <c r="I341" s="24"/>
      <c r="J341" s="24"/>
      <c r="K341" s="24"/>
      <c r="L341" s="24"/>
    </row>
    <row r="342" spans="1:12" x14ac:dyDescent="0.25">
      <c r="A342" s="200"/>
      <c r="B342" s="24">
        <v>216.58</v>
      </c>
      <c r="C342" s="24">
        <v>251.39</v>
      </c>
      <c r="D342" s="24">
        <v>283.39999999999998</v>
      </c>
      <c r="E342" s="24">
        <v>223.19</v>
      </c>
      <c r="F342" s="24">
        <v>156.12</v>
      </c>
      <c r="G342" s="24">
        <v>213.35</v>
      </c>
      <c r="H342" s="24">
        <v>121.58</v>
      </c>
      <c r="I342" s="24"/>
      <c r="J342" s="24"/>
      <c r="K342" s="24"/>
      <c r="L342" s="24"/>
    </row>
    <row r="343" spans="1:12" x14ac:dyDescent="0.25">
      <c r="A343" s="200"/>
      <c r="B343" s="24">
        <v>266.58</v>
      </c>
      <c r="C343" s="24">
        <v>246.76</v>
      </c>
      <c r="D343" s="24">
        <v>246.62</v>
      </c>
      <c r="E343" s="24">
        <v>161.58000000000001</v>
      </c>
      <c r="F343" s="24">
        <v>165.32</v>
      </c>
      <c r="G343" s="24">
        <v>170.32</v>
      </c>
      <c r="H343" s="24">
        <v>103.61</v>
      </c>
      <c r="I343" s="24"/>
      <c r="J343" s="24"/>
      <c r="K343" s="24"/>
      <c r="L343" s="24"/>
    </row>
    <row r="344" spans="1:12" x14ac:dyDescent="0.25">
      <c r="A344" s="200"/>
      <c r="B344" s="24">
        <v>216.58</v>
      </c>
      <c r="C344" s="24">
        <v>253.76</v>
      </c>
      <c r="D344" s="24">
        <v>157.12</v>
      </c>
      <c r="E344" s="24">
        <v>196.58</v>
      </c>
      <c r="F344" s="24">
        <v>233.05</v>
      </c>
      <c r="G344" s="24">
        <v>215.32</v>
      </c>
      <c r="H344" s="24">
        <v>86.73</v>
      </c>
      <c r="I344" s="24"/>
      <c r="J344" s="24"/>
      <c r="K344" s="24"/>
      <c r="L344" s="24"/>
    </row>
    <row r="345" spans="1:12" x14ac:dyDescent="0.25">
      <c r="A345" s="200"/>
      <c r="B345" s="24">
        <v>286.58</v>
      </c>
      <c r="C345" s="24">
        <v>223.04</v>
      </c>
      <c r="D345" s="24">
        <v>260.32</v>
      </c>
      <c r="E345" s="24">
        <v>231.58</v>
      </c>
      <c r="F345" s="24">
        <v>165.1</v>
      </c>
      <c r="G345" s="24">
        <v>165.32</v>
      </c>
      <c r="H345" s="24">
        <v>82.09</v>
      </c>
      <c r="I345" s="24"/>
      <c r="J345" s="24"/>
      <c r="K345" s="24"/>
      <c r="L345" s="24"/>
    </row>
    <row r="346" spans="1:12" x14ac:dyDescent="0.25">
      <c r="A346" s="200"/>
      <c r="B346" s="24">
        <v>204.9</v>
      </c>
      <c r="C346" s="24">
        <v>259.69</v>
      </c>
      <c r="D346" s="24">
        <v>169.94</v>
      </c>
      <c r="E346" s="24">
        <v>146.58000000000001</v>
      </c>
      <c r="F346" s="24">
        <v>264.23</v>
      </c>
      <c r="G346" s="24">
        <v>150.32</v>
      </c>
      <c r="H346" s="24">
        <v>161.58000000000001</v>
      </c>
      <c r="I346" s="24"/>
      <c r="J346" s="24"/>
      <c r="K346" s="24"/>
      <c r="L346" s="24"/>
    </row>
    <row r="347" spans="1:12" x14ac:dyDescent="0.25">
      <c r="A347" s="200"/>
      <c r="B347" s="24">
        <v>288.97000000000003</v>
      </c>
      <c r="C347" s="24">
        <v>235.32</v>
      </c>
      <c r="D347" s="24">
        <v>265.32</v>
      </c>
      <c r="E347" s="24">
        <v>137.56</v>
      </c>
      <c r="F347" s="24">
        <v>199.41</v>
      </c>
      <c r="G347" s="24">
        <v>126.67</v>
      </c>
      <c r="H347" s="24">
        <v>171.98</v>
      </c>
      <c r="I347" s="24"/>
      <c r="J347" s="24"/>
      <c r="K347" s="24"/>
      <c r="L347" s="24"/>
    </row>
    <row r="348" spans="1:12" x14ac:dyDescent="0.25">
      <c r="A348" s="200"/>
      <c r="B348" s="24">
        <v>261.58</v>
      </c>
      <c r="C348" s="24">
        <v>248.38</v>
      </c>
      <c r="D348" s="24">
        <v>273.52</v>
      </c>
      <c r="E348" s="24">
        <v>136.58000000000001</v>
      </c>
      <c r="F348" s="24">
        <v>237.17</v>
      </c>
      <c r="G348" s="24">
        <v>131.44999999999999</v>
      </c>
      <c r="H348" s="24">
        <v>166.58</v>
      </c>
      <c r="I348" s="24"/>
      <c r="J348" s="24"/>
      <c r="K348" s="24"/>
      <c r="L348" s="24"/>
    </row>
    <row r="349" spans="1:12" x14ac:dyDescent="0.25">
      <c r="A349" s="200"/>
      <c r="B349" s="24">
        <v>241.58</v>
      </c>
      <c r="C349" s="24">
        <v>260.32</v>
      </c>
      <c r="D349" s="24">
        <v>281.24</v>
      </c>
      <c r="E349" s="24">
        <v>191.58</v>
      </c>
      <c r="F349" s="24">
        <v>158.61000000000001</v>
      </c>
      <c r="G349" s="24">
        <v>145.32</v>
      </c>
      <c r="H349" s="24">
        <v>136.58000000000001</v>
      </c>
      <c r="I349" s="24"/>
      <c r="J349" s="24"/>
      <c r="K349" s="24"/>
      <c r="L349" s="24"/>
    </row>
    <row r="350" spans="1:12" x14ac:dyDescent="0.25">
      <c r="A350" s="200"/>
      <c r="B350" s="24">
        <v>251.58</v>
      </c>
      <c r="C350" s="24">
        <v>243.13</v>
      </c>
      <c r="D350" s="24">
        <v>257.83</v>
      </c>
      <c r="E350" s="24">
        <v>236.66</v>
      </c>
      <c r="F350" s="24">
        <v>227.61</v>
      </c>
      <c r="G350" s="24">
        <v>222.26</v>
      </c>
      <c r="H350" s="24">
        <v>167.52</v>
      </c>
      <c r="I350" s="24"/>
      <c r="J350" s="24"/>
      <c r="K350" s="24"/>
      <c r="L350" s="24"/>
    </row>
    <row r="351" spans="1:12" x14ac:dyDescent="0.25">
      <c r="A351" s="200"/>
      <c r="B351" s="24">
        <v>167.08</v>
      </c>
      <c r="C351" s="24">
        <v>245.32</v>
      </c>
      <c r="D351" s="24">
        <v>205.32</v>
      </c>
      <c r="E351" s="24">
        <v>174</v>
      </c>
      <c r="F351" s="24">
        <v>148.88</v>
      </c>
      <c r="G351" s="24">
        <v>175.32</v>
      </c>
      <c r="H351" s="24">
        <v>81.58</v>
      </c>
      <c r="I351" s="24"/>
      <c r="J351" s="24"/>
      <c r="K351" s="24"/>
      <c r="L351" s="24"/>
    </row>
    <row r="352" spans="1:12" x14ac:dyDescent="0.25">
      <c r="A352" s="200"/>
      <c r="B352" s="24">
        <v>226.58</v>
      </c>
      <c r="C352" s="24">
        <v>289.39</v>
      </c>
      <c r="D352" s="24">
        <v>261.64</v>
      </c>
      <c r="E352" s="24">
        <v>246.58</v>
      </c>
      <c r="F352" s="24">
        <v>145.32</v>
      </c>
      <c r="G352" s="24">
        <v>143.65</v>
      </c>
      <c r="H352" s="24">
        <v>112.58</v>
      </c>
      <c r="I352" s="24"/>
      <c r="J352" s="24"/>
      <c r="K352" s="24"/>
      <c r="L352" s="24"/>
    </row>
    <row r="353" spans="1:12" x14ac:dyDescent="0.25">
      <c r="A353" s="200"/>
      <c r="B353" s="24">
        <v>241.58</v>
      </c>
      <c r="C353" s="24">
        <v>270.32</v>
      </c>
      <c r="D353" s="24">
        <v>230.32</v>
      </c>
      <c r="E353" s="24">
        <v>155.72999999999999</v>
      </c>
      <c r="F353" s="24">
        <v>210.32</v>
      </c>
      <c r="G353" s="24">
        <v>160.32</v>
      </c>
      <c r="H353" s="24">
        <v>56.58</v>
      </c>
      <c r="I353" s="24"/>
      <c r="J353" s="24"/>
      <c r="K353" s="24"/>
      <c r="L353" s="24"/>
    </row>
    <row r="354" spans="1:12" x14ac:dyDescent="0.25">
      <c r="A354" s="200"/>
      <c r="B354" s="24">
        <v>241.58</v>
      </c>
      <c r="C354" s="24">
        <v>215.32</v>
      </c>
      <c r="D354" s="24">
        <v>240.32</v>
      </c>
      <c r="E354" s="24">
        <v>226.58</v>
      </c>
      <c r="F354" s="24">
        <v>205.32</v>
      </c>
      <c r="G354" s="24">
        <v>175.32</v>
      </c>
      <c r="H354" s="24">
        <v>126.58</v>
      </c>
      <c r="I354" s="24"/>
      <c r="J354" s="24"/>
      <c r="K354" s="24"/>
      <c r="L354" s="24"/>
    </row>
    <row r="355" spans="1:12" x14ac:dyDescent="0.25">
      <c r="A355" s="200"/>
      <c r="B355" s="24">
        <v>241.58</v>
      </c>
      <c r="C355" s="24">
        <v>237.54</v>
      </c>
      <c r="D355" s="24">
        <v>286.57</v>
      </c>
      <c r="E355" s="24">
        <v>138.54</v>
      </c>
      <c r="F355" s="24">
        <v>191.18</v>
      </c>
      <c r="G355" s="24">
        <v>150.32</v>
      </c>
      <c r="H355" s="24">
        <v>101.82</v>
      </c>
      <c r="I355" s="24"/>
      <c r="J355" s="24"/>
      <c r="K355" s="24"/>
      <c r="L355" s="24"/>
    </row>
    <row r="356" spans="1:12" x14ac:dyDescent="0.25">
      <c r="A356" s="200"/>
      <c r="B356" s="24">
        <v>241.58</v>
      </c>
      <c r="C356" s="24">
        <v>210.32</v>
      </c>
      <c r="D356" s="24">
        <v>245.32</v>
      </c>
      <c r="E356" s="24">
        <v>136.58000000000001</v>
      </c>
      <c r="F356" s="24">
        <v>200.21</v>
      </c>
      <c r="G356" s="24">
        <v>165.7</v>
      </c>
      <c r="H356" s="24">
        <v>154.66</v>
      </c>
      <c r="I356" s="24"/>
      <c r="J356" s="24"/>
      <c r="K356" s="24"/>
      <c r="L356" s="24"/>
    </row>
    <row r="357" spans="1:12" x14ac:dyDescent="0.25">
      <c r="A357" s="200"/>
      <c r="B357" s="24">
        <v>256.33</v>
      </c>
      <c r="C357" s="24">
        <v>233.81</v>
      </c>
      <c r="D357" s="24">
        <v>162.77000000000001</v>
      </c>
      <c r="E357" s="24">
        <v>241.58</v>
      </c>
      <c r="F357" s="24">
        <v>232.59</v>
      </c>
      <c r="G357" s="24">
        <v>135.32</v>
      </c>
      <c r="H357" s="24">
        <v>61.58</v>
      </c>
      <c r="I357" s="24"/>
      <c r="J357" s="24"/>
      <c r="K357" s="24"/>
      <c r="L357" s="24"/>
    </row>
    <row r="358" spans="1:12" x14ac:dyDescent="0.25">
      <c r="A358" s="200"/>
      <c r="B358" s="24">
        <v>256.58</v>
      </c>
      <c r="C358" s="24">
        <v>276.60000000000002</v>
      </c>
      <c r="D358" s="24">
        <v>229.15</v>
      </c>
      <c r="E358" s="24">
        <v>226.58</v>
      </c>
      <c r="F358" s="24">
        <v>186.39</v>
      </c>
      <c r="G358" s="24">
        <v>200.32</v>
      </c>
      <c r="H358" s="24">
        <v>91.58</v>
      </c>
      <c r="I358" s="24"/>
      <c r="J358" s="24"/>
      <c r="K358" s="24"/>
      <c r="L358" s="24"/>
    </row>
    <row r="359" spans="1:12" x14ac:dyDescent="0.25">
      <c r="A359" s="200"/>
      <c r="B359" s="24">
        <v>166.58</v>
      </c>
      <c r="C359" s="24">
        <v>257.22000000000003</v>
      </c>
      <c r="D359" s="24">
        <v>155.32</v>
      </c>
      <c r="E359" s="24">
        <v>237.04</v>
      </c>
      <c r="F359" s="24">
        <v>150.32</v>
      </c>
      <c r="G359" s="24">
        <v>185.07</v>
      </c>
      <c r="H359" s="24">
        <v>76.58</v>
      </c>
      <c r="I359" s="24"/>
      <c r="J359" s="24"/>
      <c r="K359" s="24"/>
      <c r="L359" s="24"/>
    </row>
    <row r="360" spans="1:12" x14ac:dyDescent="0.25">
      <c r="A360" s="200"/>
      <c r="B360" s="24">
        <v>271.58</v>
      </c>
      <c r="C360" s="24">
        <v>185.32</v>
      </c>
      <c r="D360" s="24">
        <v>255.32</v>
      </c>
      <c r="E360" s="24">
        <v>232.25</v>
      </c>
      <c r="F360" s="24">
        <v>168.77</v>
      </c>
      <c r="G360" s="24">
        <v>145.59</v>
      </c>
      <c r="H360" s="24">
        <v>101.58</v>
      </c>
      <c r="I360" s="24"/>
      <c r="J360" s="24"/>
      <c r="K360" s="24"/>
      <c r="L360" s="24"/>
    </row>
    <row r="361" spans="1:12" x14ac:dyDescent="0.25">
      <c r="A361" s="200"/>
      <c r="B361" s="24">
        <v>251.58</v>
      </c>
      <c r="C361" s="24">
        <v>175.32</v>
      </c>
      <c r="D361" s="24">
        <v>234.19</v>
      </c>
      <c r="E361" s="24">
        <v>276.58</v>
      </c>
      <c r="F361" s="24">
        <v>249.51</v>
      </c>
      <c r="G361" s="24">
        <v>130.32</v>
      </c>
      <c r="H361" s="24">
        <v>156.58000000000001</v>
      </c>
      <c r="I361" s="24"/>
      <c r="J361" s="24"/>
      <c r="K361" s="24"/>
      <c r="L361" s="24"/>
    </row>
    <row r="362" spans="1:12" x14ac:dyDescent="0.25">
      <c r="A362" s="200"/>
      <c r="B362" s="24">
        <v>206.58</v>
      </c>
      <c r="C362" s="24">
        <v>295.32</v>
      </c>
      <c r="D362" s="24">
        <v>255.32</v>
      </c>
      <c r="E362" s="24">
        <v>157.69999999999999</v>
      </c>
      <c r="F362" s="24">
        <v>226.89</v>
      </c>
      <c r="G362" s="24">
        <v>175.32</v>
      </c>
      <c r="H362" s="24">
        <v>96.58</v>
      </c>
      <c r="I362" s="24"/>
      <c r="J362" s="24"/>
      <c r="K362" s="24"/>
      <c r="L362" s="24"/>
    </row>
    <row r="363" spans="1:12" x14ac:dyDescent="0.25">
      <c r="A363" s="200"/>
      <c r="B363" s="24">
        <v>214.56</v>
      </c>
      <c r="C363" s="24">
        <v>267.95</v>
      </c>
      <c r="D363" s="24">
        <v>220.32</v>
      </c>
      <c r="E363" s="24">
        <v>239.34</v>
      </c>
      <c r="F363" s="24">
        <v>215.32</v>
      </c>
      <c r="G363" s="24">
        <v>255.32</v>
      </c>
      <c r="H363" s="24">
        <v>56.58</v>
      </c>
      <c r="I363" s="24"/>
      <c r="J363" s="24"/>
      <c r="K363" s="24"/>
      <c r="L363" s="24"/>
    </row>
    <row r="364" spans="1:12" x14ac:dyDescent="0.25">
      <c r="A364" s="200"/>
      <c r="B364" s="24">
        <v>231.58</v>
      </c>
      <c r="C364" s="24">
        <v>244.68</v>
      </c>
      <c r="D364" s="24">
        <v>234.66</v>
      </c>
      <c r="E364" s="24">
        <v>241.58</v>
      </c>
      <c r="F364" s="24">
        <v>140.32</v>
      </c>
      <c r="G364" s="24">
        <v>214.87</v>
      </c>
      <c r="H364" s="24">
        <v>131.19</v>
      </c>
      <c r="I364" s="24"/>
      <c r="J364" s="24"/>
      <c r="K364" s="24"/>
      <c r="L364" s="24"/>
    </row>
    <row r="365" spans="1:12" x14ac:dyDescent="0.25">
      <c r="A365" s="200"/>
      <c r="B365" s="24">
        <v>241.58</v>
      </c>
      <c r="C365" s="24">
        <v>271.60000000000002</v>
      </c>
      <c r="D365" s="24">
        <v>260.32</v>
      </c>
      <c r="E365" s="24">
        <v>156.58000000000001</v>
      </c>
      <c r="F365" s="24">
        <v>150.53</v>
      </c>
      <c r="G365" s="24">
        <v>187.89</v>
      </c>
      <c r="H365" s="24">
        <v>91.58</v>
      </c>
      <c r="I365" s="24"/>
      <c r="J365" s="24"/>
      <c r="K365" s="24"/>
      <c r="L365" s="24"/>
    </row>
    <row r="366" spans="1:12" x14ac:dyDescent="0.25">
      <c r="A366" s="200"/>
      <c r="B366" s="24">
        <v>204.58</v>
      </c>
      <c r="C366" s="24">
        <v>286.58999999999997</v>
      </c>
      <c r="D366" s="24">
        <v>219.15</v>
      </c>
      <c r="E366" s="24">
        <v>186.58</v>
      </c>
      <c r="F366" s="24">
        <v>160.78</v>
      </c>
      <c r="G366" s="24">
        <v>155.32</v>
      </c>
      <c r="H366" s="24">
        <v>156.58000000000001</v>
      </c>
      <c r="I366" s="24"/>
      <c r="J366" s="24"/>
      <c r="K366" s="24"/>
      <c r="L366" s="24"/>
    </row>
    <row r="367" spans="1:12" x14ac:dyDescent="0.25">
      <c r="A367" s="200"/>
      <c r="B367" s="24">
        <v>251.58</v>
      </c>
      <c r="C367" s="24">
        <v>258.10000000000002</v>
      </c>
      <c r="D367" s="24">
        <v>210.32</v>
      </c>
      <c r="E367" s="24">
        <v>208.85</v>
      </c>
      <c r="F367" s="24">
        <v>226.24</v>
      </c>
      <c r="G367" s="24">
        <v>149.27000000000001</v>
      </c>
      <c r="H367" s="24">
        <v>56.58</v>
      </c>
      <c r="I367" s="24"/>
      <c r="J367" s="24"/>
      <c r="K367" s="24"/>
      <c r="L367" s="24"/>
    </row>
    <row r="368" spans="1:12" x14ac:dyDescent="0.25">
      <c r="A368" s="200"/>
      <c r="B368" s="24">
        <v>241.58</v>
      </c>
      <c r="C368" s="24">
        <v>258.14</v>
      </c>
      <c r="D368" s="24">
        <v>160.32</v>
      </c>
      <c r="E368" s="24">
        <v>241.58</v>
      </c>
      <c r="F368" s="24">
        <v>141.41</v>
      </c>
      <c r="G368" s="24">
        <v>185.32</v>
      </c>
      <c r="H368" s="24">
        <v>127.83</v>
      </c>
      <c r="I368" s="24"/>
      <c r="J368" s="24"/>
      <c r="K368" s="24"/>
      <c r="L368" s="24"/>
    </row>
    <row r="369" spans="1:12" x14ac:dyDescent="0.25">
      <c r="A369" s="200"/>
      <c r="B369" s="24">
        <v>293.98</v>
      </c>
      <c r="C369" s="24">
        <v>255.32</v>
      </c>
      <c r="D369" s="24">
        <v>235.32</v>
      </c>
      <c r="E369" s="24">
        <v>156.58000000000001</v>
      </c>
      <c r="F369" s="24">
        <v>220.32</v>
      </c>
      <c r="G369" s="24">
        <v>180.32</v>
      </c>
      <c r="H369" s="24">
        <v>98.58</v>
      </c>
      <c r="I369" s="24"/>
      <c r="J369" s="24"/>
      <c r="K369" s="24"/>
      <c r="L369" s="24"/>
    </row>
    <row r="370" spans="1:12" x14ac:dyDescent="0.25">
      <c r="A370" s="200"/>
      <c r="B370" s="24">
        <v>218.79</v>
      </c>
      <c r="C370" s="24">
        <v>275.32</v>
      </c>
      <c r="D370" s="24">
        <v>220.69</v>
      </c>
      <c r="E370" s="24">
        <v>151.58000000000001</v>
      </c>
      <c r="F370" s="24">
        <v>175.32</v>
      </c>
      <c r="G370" s="24">
        <v>229.08</v>
      </c>
      <c r="H370" s="24">
        <v>161.58000000000001</v>
      </c>
      <c r="I370" s="24"/>
      <c r="J370" s="24"/>
      <c r="K370" s="24"/>
      <c r="L370" s="24"/>
    </row>
    <row r="371" spans="1:12" x14ac:dyDescent="0.25">
      <c r="A371" s="200"/>
      <c r="B371" s="24">
        <v>289.01</v>
      </c>
      <c r="C371" s="24">
        <v>250.32</v>
      </c>
      <c r="D371" s="24">
        <v>237.36</v>
      </c>
      <c r="E371" s="24">
        <v>227.08</v>
      </c>
      <c r="F371" s="24">
        <v>225.32</v>
      </c>
      <c r="G371" s="24">
        <v>214.04</v>
      </c>
      <c r="H371" s="24">
        <v>87.42</v>
      </c>
      <c r="I371" s="24"/>
      <c r="J371" s="24"/>
      <c r="K371" s="24"/>
      <c r="L371" s="24"/>
    </row>
    <row r="372" spans="1:12" x14ac:dyDescent="0.25">
      <c r="A372" s="200"/>
      <c r="B372" s="24">
        <v>276.92</v>
      </c>
      <c r="C372" s="24">
        <v>265.32</v>
      </c>
      <c r="D372" s="24">
        <v>265.32</v>
      </c>
      <c r="E372" s="24">
        <v>266.58</v>
      </c>
      <c r="F372" s="24">
        <v>233</v>
      </c>
      <c r="G372" s="24">
        <v>180.32</v>
      </c>
      <c r="H372" s="24">
        <v>136.46</v>
      </c>
      <c r="I372" s="24"/>
      <c r="J372" s="24"/>
      <c r="K372" s="24"/>
      <c r="L372" s="24"/>
    </row>
    <row r="373" spans="1:12" x14ac:dyDescent="0.25">
      <c r="A373" s="200"/>
      <c r="B373" s="24">
        <v>181.58</v>
      </c>
      <c r="C373" s="24">
        <v>246.87</v>
      </c>
      <c r="D373" s="24">
        <v>285.32</v>
      </c>
      <c r="E373" s="24">
        <v>136.58000000000001</v>
      </c>
      <c r="F373" s="24">
        <v>205.32</v>
      </c>
      <c r="G373" s="24">
        <v>185.32</v>
      </c>
      <c r="H373" s="24">
        <v>147.80000000000001</v>
      </c>
      <c r="I373" s="24"/>
      <c r="J373" s="24"/>
      <c r="K373" s="24"/>
      <c r="L373" s="24"/>
    </row>
    <row r="374" spans="1:12" x14ac:dyDescent="0.25">
      <c r="A374" s="200"/>
      <c r="B374" s="24">
        <v>161.58000000000001</v>
      </c>
      <c r="C374" s="24">
        <v>265.32</v>
      </c>
      <c r="D374" s="24">
        <v>255.8</v>
      </c>
      <c r="E374" s="24">
        <v>201.98</v>
      </c>
      <c r="F374" s="24">
        <v>192.83</v>
      </c>
      <c r="G374" s="24">
        <v>200.32</v>
      </c>
      <c r="H374" s="24">
        <v>137.69</v>
      </c>
      <c r="I374" s="24"/>
      <c r="J374" s="24"/>
      <c r="K374" s="24"/>
      <c r="L374" s="24"/>
    </row>
    <row r="375" spans="1:12" x14ac:dyDescent="0.25">
      <c r="A375" s="200"/>
      <c r="B375" s="24">
        <v>246.58</v>
      </c>
      <c r="C375" s="24">
        <v>247.63</v>
      </c>
      <c r="D375" s="24">
        <v>265.32</v>
      </c>
      <c r="E375" s="24">
        <v>218.35</v>
      </c>
      <c r="F375" s="24">
        <v>227.97</v>
      </c>
      <c r="G375" s="24">
        <v>216.99</v>
      </c>
      <c r="H375" s="24">
        <v>118.08</v>
      </c>
      <c r="I375" s="24"/>
      <c r="J375" s="24"/>
      <c r="K375" s="24"/>
      <c r="L375" s="24"/>
    </row>
    <row r="376" spans="1:12" x14ac:dyDescent="0.25">
      <c r="A376" s="200"/>
      <c r="B376" s="24">
        <v>246.58</v>
      </c>
      <c r="C376" s="24">
        <v>250.32</v>
      </c>
      <c r="D376" s="24">
        <v>242.97</v>
      </c>
      <c r="E376" s="24">
        <v>146.58000000000001</v>
      </c>
      <c r="F376" s="24">
        <v>182.55</v>
      </c>
      <c r="G376" s="24">
        <v>195.43</v>
      </c>
      <c r="H376" s="24">
        <v>46.11</v>
      </c>
      <c r="I376" s="24"/>
      <c r="J376" s="24"/>
      <c r="K376" s="24"/>
      <c r="L376" s="24"/>
    </row>
    <row r="377" spans="1:12" x14ac:dyDescent="0.25">
      <c r="A377" s="200"/>
      <c r="B377" s="24">
        <v>261.58</v>
      </c>
      <c r="C377" s="24">
        <v>278.25</v>
      </c>
      <c r="D377" s="24">
        <v>220.32</v>
      </c>
      <c r="E377" s="24">
        <v>153.96</v>
      </c>
      <c r="F377" s="24">
        <v>150.32</v>
      </c>
      <c r="G377" s="24">
        <v>195.32</v>
      </c>
      <c r="H377" s="24">
        <v>132.88</v>
      </c>
      <c r="I377" s="24"/>
      <c r="J377" s="24"/>
      <c r="K377" s="24"/>
      <c r="L377" s="24"/>
    </row>
    <row r="378" spans="1:12" x14ac:dyDescent="0.25">
      <c r="A378" s="200"/>
      <c r="B378" s="24">
        <v>146.58000000000001</v>
      </c>
      <c r="C378" s="24">
        <v>297.69</v>
      </c>
      <c r="D378" s="24">
        <v>185.68</v>
      </c>
      <c r="E378" s="24">
        <v>161.58000000000001</v>
      </c>
      <c r="F378" s="24">
        <v>247.47</v>
      </c>
      <c r="G378" s="24">
        <v>181.89</v>
      </c>
      <c r="H378" s="24"/>
      <c r="I378" s="24"/>
      <c r="J378" s="24"/>
      <c r="K378" s="24"/>
      <c r="L378" s="24"/>
    </row>
    <row r="379" spans="1:12" x14ac:dyDescent="0.25">
      <c r="A379" s="200"/>
      <c r="B379" s="24">
        <v>226.92</v>
      </c>
      <c r="C379" s="24">
        <v>270.32</v>
      </c>
      <c r="D379" s="24">
        <v>205.32</v>
      </c>
      <c r="E379" s="24">
        <v>158.02000000000001</v>
      </c>
      <c r="F379" s="24">
        <v>228.65</v>
      </c>
      <c r="G379" s="24">
        <v>215.32</v>
      </c>
      <c r="H379" s="24"/>
      <c r="I379" s="24"/>
      <c r="J379" s="24"/>
      <c r="K379" s="24"/>
      <c r="L379" s="24"/>
    </row>
    <row r="380" spans="1:12" x14ac:dyDescent="0.25">
      <c r="A380" s="200"/>
      <c r="B380" s="24">
        <v>146.58000000000001</v>
      </c>
      <c r="C380" s="24">
        <v>220.32</v>
      </c>
      <c r="D380" s="24">
        <v>155.32</v>
      </c>
      <c r="E380" s="24">
        <v>186.58</v>
      </c>
      <c r="F380" s="24">
        <v>190.9</v>
      </c>
      <c r="G380" s="24">
        <v>195.32</v>
      </c>
      <c r="H380" s="24"/>
      <c r="I380" s="24"/>
      <c r="J380" s="24"/>
      <c r="K380" s="24"/>
      <c r="L380" s="24"/>
    </row>
    <row r="381" spans="1:12" x14ac:dyDescent="0.25">
      <c r="A381" s="200"/>
      <c r="B381" s="24">
        <v>261.58</v>
      </c>
      <c r="C381" s="24">
        <v>250.32</v>
      </c>
      <c r="D381" s="24">
        <v>225.32</v>
      </c>
      <c r="E381" s="24">
        <v>247.27</v>
      </c>
      <c r="F381" s="24">
        <v>165.32</v>
      </c>
      <c r="G381" s="24">
        <v>155.32</v>
      </c>
      <c r="H381" s="24"/>
      <c r="I381" s="24"/>
      <c r="J381" s="24"/>
      <c r="K381" s="24"/>
      <c r="L381" s="24"/>
    </row>
    <row r="382" spans="1:12" x14ac:dyDescent="0.25">
      <c r="A382" s="200"/>
      <c r="B382" s="24">
        <v>251.58</v>
      </c>
      <c r="C382" s="24">
        <v>255.32</v>
      </c>
      <c r="D382" s="24">
        <v>215.32</v>
      </c>
      <c r="E382" s="24">
        <v>166.58</v>
      </c>
      <c r="F382" s="24">
        <v>224.36</v>
      </c>
      <c r="G382" s="24">
        <v>160.32</v>
      </c>
      <c r="H382" s="24"/>
      <c r="I382" s="24"/>
      <c r="J382" s="24"/>
      <c r="K382" s="24"/>
      <c r="L382" s="24"/>
    </row>
    <row r="383" spans="1:12" x14ac:dyDescent="0.25">
      <c r="A383" s="200"/>
      <c r="B383" s="24">
        <v>251.58</v>
      </c>
      <c r="C383" s="24">
        <v>309.29000000000002</v>
      </c>
      <c r="D383" s="24">
        <v>234.9</v>
      </c>
      <c r="E383" s="24">
        <v>236.58</v>
      </c>
      <c r="F383" s="24">
        <v>240.32</v>
      </c>
      <c r="G383" s="24">
        <v>170.64</v>
      </c>
      <c r="H383" s="24"/>
      <c r="I383" s="24"/>
      <c r="J383" s="24"/>
      <c r="K383" s="24"/>
      <c r="L383" s="24"/>
    </row>
    <row r="384" spans="1:12" x14ac:dyDescent="0.25">
      <c r="A384" s="200"/>
      <c r="B384" s="24">
        <v>244.45</v>
      </c>
      <c r="C384" s="24">
        <v>267.45999999999998</v>
      </c>
      <c r="D384" s="24">
        <v>277.3</v>
      </c>
      <c r="E384" s="24">
        <v>111.58</v>
      </c>
      <c r="F384" s="24">
        <v>162.66999999999999</v>
      </c>
      <c r="G384" s="24">
        <v>140.85</v>
      </c>
      <c r="H384" s="24"/>
      <c r="I384" s="24"/>
      <c r="J384" s="24"/>
      <c r="K384" s="24"/>
      <c r="L384" s="24"/>
    </row>
    <row r="385" spans="1:12" x14ac:dyDescent="0.25">
      <c r="A385" s="200"/>
      <c r="B385" s="24">
        <v>258.72000000000003</v>
      </c>
      <c r="C385" s="24">
        <v>234.02</v>
      </c>
      <c r="D385" s="24">
        <v>205.04</v>
      </c>
      <c r="E385" s="24">
        <v>116.58</v>
      </c>
      <c r="F385" s="24">
        <v>190.32</v>
      </c>
      <c r="G385" s="24">
        <v>190.32</v>
      </c>
      <c r="H385" s="24"/>
      <c r="I385" s="24"/>
      <c r="J385" s="24"/>
      <c r="K385" s="24"/>
      <c r="L385" s="24"/>
    </row>
    <row r="386" spans="1:12" x14ac:dyDescent="0.25">
      <c r="A386" s="200"/>
      <c r="B386" s="24">
        <v>224.91</v>
      </c>
      <c r="C386" s="24">
        <v>236.57</v>
      </c>
      <c r="D386" s="24">
        <v>178.77</v>
      </c>
      <c r="E386" s="24">
        <v>154.08000000000001</v>
      </c>
      <c r="F386" s="24">
        <v>200.05</v>
      </c>
      <c r="G386" s="24">
        <v>190.32</v>
      </c>
      <c r="H386" s="24"/>
      <c r="I386" s="24"/>
      <c r="J386" s="24"/>
      <c r="K386" s="24"/>
      <c r="L386" s="24"/>
    </row>
    <row r="387" spans="1:12" x14ac:dyDescent="0.25">
      <c r="A387" s="200"/>
      <c r="B387" s="24">
        <v>256.58</v>
      </c>
      <c r="C387" s="24">
        <v>286.33999999999997</v>
      </c>
      <c r="D387" s="24">
        <v>220.32</v>
      </c>
      <c r="E387" s="24">
        <v>186.58</v>
      </c>
      <c r="F387" s="24">
        <v>190.18</v>
      </c>
      <c r="G387" s="24">
        <v>139.79</v>
      </c>
      <c r="H387" s="24"/>
      <c r="I387" s="24"/>
      <c r="J387" s="24"/>
      <c r="K387" s="24"/>
      <c r="L387" s="24"/>
    </row>
    <row r="388" spans="1:12" x14ac:dyDescent="0.25">
      <c r="A388" s="200"/>
      <c r="B388" s="24">
        <v>261.58</v>
      </c>
      <c r="C388" s="24">
        <v>256.3</v>
      </c>
      <c r="D388" s="24">
        <v>230.32</v>
      </c>
      <c r="E388" s="24">
        <v>230.2</v>
      </c>
      <c r="F388" s="24">
        <v>181.28</v>
      </c>
      <c r="G388" s="24">
        <v>157.88999999999999</v>
      </c>
      <c r="H388" s="24"/>
      <c r="I388" s="24"/>
      <c r="J388" s="24"/>
      <c r="K388" s="24"/>
      <c r="L388" s="24"/>
    </row>
    <row r="389" spans="1:12" x14ac:dyDescent="0.25">
      <c r="A389" s="200"/>
      <c r="B389" s="24">
        <v>186.58</v>
      </c>
      <c r="C389" s="24">
        <v>300.32</v>
      </c>
      <c r="D389" s="24">
        <v>250.32</v>
      </c>
      <c r="E389" s="24">
        <v>251.58</v>
      </c>
      <c r="F389" s="24">
        <v>190.32</v>
      </c>
      <c r="G389" s="24">
        <v>160.46</v>
      </c>
      <c r="H389" s="24"/>
      <c r="I389" s="24"/>
      <c r="J389" s="24"/>
      <c r="K389" s="24"/>
      <c r="L389" s="24"/>
    </row>
    <row r="390" spans="1:12" x14ac:dyDescent="0.25">
      <c r="A390" s="200"/>
      <c r="B390" s="24">
        <v>266.58</v>
      </c>
      <c r="C390" s="24">
        <v>220.32</v>
      </c>
      <c r="D390" s="24">
        <v>168.57</v>
      </c>
      <c r="E390" s="24">
        <v>141.58000000000001</v>
      </c>
      <c r="F390" s="24">
        <v>150.32</v>
      </c>
      <c r="G390" s="24">
        <v>205.32</v>
      </c>
      <c r="H390" s="24"/>
      <c r="I390" s="24"/>
      <c r="J390" s="24"/>
      <c r="K390" s="24"/>
      <c r="L390" s="24"/>
    </row>
    <row r="391" spans="1:12" x14ac:dyDescent="0.25">
      <c r="A391" s="200"/>
      <c r="B391" s="24">
        <v>245.03</v>
      </c>
      <c r="C391" s="24">
        <v>249.68</v>
      </c>
      <c r="D391" s="24">
        <v>262.36</v>
      </c>
      <c r="E391" s="24">
        <v>177.26</v>
      </c>
      <c r="F391" s="24">
        <v>155.32</v>
      </c>
      <c r="G391" s="24">
        <v>148.30000000000001</v>
      </c>
      <c r="H391" s="24"/>
      <c r="I391" s="24"/>
      <c r="J391" s="24"/>
      <c r="K391" s="24"/>
      <c r="L391" s="24"/>
    </row>
    <row r="392" spans="1:12" x14ac:dyDescent="0.25">
      <c r="A392" s="200"/>
      <c r="B392" s="24">
        <v>166.94</v>
      </c>
      <c r="C392" s="24">
        <v>272.39</v>
      </c>
      <c r="D392" s="24">
        <v>180.32</v>
      </c>
      <c r="E392" s="24">
        <v>146.01</v>
      </c>
      <c r="F392" s="24">
        <v>210.32</v>
      </c>
      <c r="G392" s="24">
        <v>227.31</v>
      </c>
      <c r="H392" s="24"/>
      <c r="I392" s="24"/>
      <c r="J392" s="24"/>
      <c r="K392" s="24"/>
      <c r="L392" s="24"/>
    </row>
    <row r="393" spans="1:12" x14ac:dyDescent="0.25">
      <c r="A393" s="200"/>
      <c r="B393" s="24">
        <v>271.58</v>
      </c>
      <c r="C393" s="24">
        <v>240.32</v>
      </c>
      <c r="D393" s="24">
        <v>182.78</v>
      </c>
      <c r="E393" s="24">
        <v>131.58000000000001</v>
      </c>
      <c r="F393" s="24">
        <v>227.1</v>
      </c>
      <c r="G393" s="24">
        <v>190.32</v>
      </c>
      <c r="H393" s="24"/>
      <c r="I393" s="24"/>
      <c r="J393" s="24"/>
      <c r="K393" s="24"/>
      <c r="L393" s="24"/>
    </row>
    <row r="394" spans="1:12" x14ac:dyDescent="0.25">
      <c r="A394" s="200"/>
      <c r="B394" s="24">
        <v>196.58</v>
      </c>
      <c r="C394" s="24">
        <v>260.32</v>
      </c>
      <c r="D394" s="24">
        <v>265.32</v>
      </c>
      <c r="E394" s="24">
        <v>180.03</v>
      </c>
      <c r="F394" s="24">
        <v>190.32</v>
      </c>
      <c r="G394" s="24">
        <v>183.32</v>
      </c>
      <c r="H394" s="24"/>
      <c r="I394" s="24"/>
      <c r="J394" s="24"/>
      <c r="K394" s="24"/>
      <c r="L394" s="24"/>
    </row>
    <row r="395" spans="1:12" x14ac:dyDescent="0.25">
      <c r="A395" s="200"/>
      <c r="B395" s="24">
        <v>261.58</v>
      </c>
      <c r="C395" s="24">
        <v>270.32</v>
      </c>
      <c r="D395" s="24">
        <v>179.53</v>
      </c>
      <c r="E395" s="24">
        <v>114.51</v>
      </c>
      <c r="F395" s="24">
        <v>215.32</v>
      </c>
      <c r="G395" s="24">
        <v>135.32</v>
      </c>
      <c r="H395" s="24"/>
      <c r="I395" s="24"/>
      <c r="J395" s="24"/>
      <c r="K395" s="24"/>
      <c r="L395" s="24"/>
    </row>
    <row r="396" spans="1:12" x14ac:dyDescent="0.25">
      <c r="A396" s="200"/>
      <c r="B396" s="24">
        <v>189.82</v>
      </c>
      <c r="C396" s="24">
        <v>245.32</v>
      </c>
      <c r="D396" s="24">
        <v>223.08</v>
      </c>
      <c r="E396" s="24">
        <v>151.58000000000001</v>
      </c>
      <c r="F396" s="24">
        <v>230.32</v>
      </c>
      <c r="G396" s="24">
        <v>228.45</v>
      </c>
      <c r="H396" s="24"/>
      <c r="I396" s="24"/>
      <c r="J396" s="24"/>
      <c r="K396" s="24"/>
      <c r="L396" s="24"/>
    </row>
    <row r="397" spans="1:12" x14ac:dyDescent="0.25">
      <c r="A397" s="200"/>
      <c r="B397" s="24">
        <v>162.43</v>
      </c>
      <c r="C397" s="24">
        <v>250.32</v>
      </c>
      <c r="D397" s="24">
        <v>200.32</v>
      </c>
      <c r="E397" s="24">
        <v>226.46</v>
      </c>
      <c r="F397" s="24">
        <v>200.21</v>
      </c>
      <c r="G397" s="24">
        <v>200.32</v>
      </c>
      <c r="H397" s="24"/>
      <c r="I397" s="24"/>
      <c r="J397" s="24"/>
      <c r="K397" s="24"/>
      <c r="L397" s="24"/>
    </row>
    <row r="398" spans="1:12" x14ac:dyDescent="0.25">
      <c r="A398" s="200"/>
      <c r="B398" s="24">
        <v>271.58</v>
      </c>
      <c r="C398" s="24">
        <v>285.32</v>
      </c>
      <c r="D398" s="24">
        <v>195.32</v>
      </c>
      <c r="E398" s="24">
        <v>225.27</v>
      </c>
      <c r="F398" s="24">
        <v>202.39</v>
      </c>
      <c r="G398" s="24">
        <v>125.67</v>
      </c>
      <c r="H398" s="24"/>
      <c r="I398" s="24"/>
      <c r="J398" s="24"/>
      <c r="K398" s="24"/>
      <c r="L398" s="24"/>
    </row>
    <row r="399" spans="1:12" x14ac:dyDescent="0.25">
      <c r="A399" s="200"/>
      <c r="B399" s="24">
        <v>214.92</v>
      </c>
      <c r="C399" s="24">
        <v>265.32</v>
      </c>
      <c r="D399" s="24">
        <v>295.32</v>
      </c>
      <c r="E399" s="24">
        <v>199.81</v>
      </c>
      <c r="F399" s="24">
        <v>233.16</v>
      </c>
      <c r="G399" s="24">
        <v>150.30000000000001</v>
      </c>
      <c r="H399" s="24"/>
      <c r="I399" s="24"/>
      <c r="J399" s="24"/>
      <c r="K399" s="24"/>
      <c r="L399" s="24"/>
    </row>
    <row r="400" spans="1:12" x14ac:dyDescent="0.25">
      <c r="A400" s="200"/>
      <c r="B400" s="24">
        <v>266.58</v>
      </c>
      <c r="C400" s="24">
        <v>273.77999999999997</v>
      </c>
      <c r="D400" s="24">
        <v>295.32</v>
      </c>
      <c r="E400" s="24">
        <v>186.58</v>
      </c>
      <c r="F400" s="24">
        <v>168.65</v>
      </c>
      <c r="G400" s="24">
        <v>204.84</v>
      </c>
      <c r="H400" s="24"/>
      <c r="I400" s="24"/>
      <c r="J400" s="24"/>
      <c r="K400" s="24"/>
      <c r="L400" s="24"/>
    </row>
    <row r="401" spans="1:12" x14ac:dyDescent="0.25">
      <c r="A401" s="200"/>
      <c r="B401" s="24">
        <v>279.86</v>
      </c>
      <c r="C401" s="24">
        <v>255.32</v>
      </c>
      <c r="D401" s="24">
        <v>271.04000000000002</v>
      </c>
      <c r="E401" s="24">
        <v>198.54</v>
      </c>
      <c r="F401" s="24">
        <v>200.32</v>
      </c>
      <c r="G401" s="24">
        <v>185.32</v>
      </c>
      <c r="H401" s="24"/>
      <c r="I401" s="24"/>
      <c r="J401" s="24"/>
      <c r="K401" s="24"/>
      <c r="L401" s="24"/>
    </row>
    <row r="402" spans="1:12" x14ac:dyDescent="0.25">
      <c r="A402" s="200"/>
      <c r="B402" s="24">
        <v>253.05</v>
      </c>
      <c r="C402" s="24">
        <v>285.32</v>
      </c>
      <c r="D402" s="24">
        <v>187.73</v>
      </c>
      <c r="E402" s="24">
        <v>176.58</v>
      </c>
      <c r="F402" s="24">
        <v>167.17</v>
      </c>
      <c r="G402" s="24">
        <v>190.36</v>
      </c>
      <c r="H402" s="24"/>
      <c r="I402" s="24"/>
      <c r="J402" s="24"/>
      <c r="K402" s="24"/>
      <c r="L402" s="24"/>
    </row>
    <row r="403" spans="1:12" x14ac:dyDescent="0.25">
      <c r="A403" s="200"/>
      <c r="B403" s="24">
        <v>186.58</v>
      </c>
      <c r="C403" s="24">
        <v>233.84</v>
      </c>
      <c r="D403" s="24">
        <v>190.32</v>
      </c>
      <c r="E403" s="24">
        <v>216.58</v>
      </c>
      <c r="F403" s="24">
        <v>155.32</v>
      </c>
      <c r="G403" s="24">
        <v>201.93</v>
      </c>
      <c r="H403" s="24"/>
      <c r="I403" s="24"/>
      <c r="J403" s="24"/>
      <c r="K403" s="24"/>
      <c r="L403" s="24"/>
    </row>
    <row r="404" spans="1:12" x14ac:dyDescent="0.25">
      <c r="A404" s="200"/>
      <c r="B404" s="24">
        <v>291.58</v>
      </c>
      <c r="C404" s="24">
        <v>179.22</v>
      </c>
      <c r="D404" s="24">
        <v>270.32</v>
      </c>
      <c r="E404" s="24">
        <v>251.83</v>
      </c>
      <c r="F404" s="24">
        <v>185.32</v>
      </c>
      <c r="G404" s="24">
        <v>200.32</v>
      </c>
      <c r="H404" s="24"/>
      <c r="I404" s="24"/>
      <c r="J404" s="24"/>
      <c r="K404" s="24"/>
      <c r="L404" s="24"/>
    </row>
    <row r="405" spans="1:12" x14ac:dyDescent="0.25">
      <c r="A405" s="200"/>
      <c r="B405" s="24">
        <v>272.27</v>
      </c>
      <c r="C405" s="24">
        <v>225.32</v>
      </c>
      <c r="D405" s="24">
        <v>209.08</v>
      </c>
      <c r="E405" s="24">
        <v>144.57</v>
      </c>
      <c r="F405" s="24">
        <v>198.37</v>
      </c>
      <c r="G405" s="24">
        <v>133.16</v>
      </c>
      <c r="H405" s="24"/>
      <c r="I405" s="24"/>
      <c r="J405" s="24"/>
      <c r="K405" s="24"/>
      <c r="L405" s="24"/>
    </row>
    <row r="406" spans="1:12" x14ac:dyDescent="0.25">
      <c r="A406" s="200"/>
      <c r="B406" s="24">
        <v>253.17</v>
      </c>
      <c r="C406" s="24">
        <v>225.32</v>
      </c>
      <c r="D406" s="24">
        <v>280.32</v>
      </c>
      <c r="E406" s="24">
        <v>176.58</v>
      </c>
      <c r="F406" s="24">
        <v>215.32</v>
      </c>
      <c r="G406" s="24">
        <v>175.32</v>
      </c>
      <c r="H406" s="24"/>
      <c r="I406" s="24"/>
      <c r="J406" s="24"/>
      <c r="K406" s="24"/>
      <c r="L406" s="24"/>
    </row>
    <row r="407" spans="1:12" x14ac:dyDescent="0.25">
      <c r="A407" s="200"/>
      <c r="B407" s="24">
        <v>253.27</v>
      </c>
      <c r="C407" s="24">
        <v>280.32</v>
      </c>
      <c r="D407" s="24">
        <v>261.76</v>
      </c>
      <c r="E407" s="24">
        <v>126.58</v>
      </c>
      <c r="F407" s="24">
        <v>232.72</v>
      </c>
      <c r="G407" s="24">
        <v>140.65</v>
      </c>
      <c r="H407" s="24"/>
      <c r="I407" s="24"/>
      <c r="J407" s="24"/>
      <c r="K407" s="24"/>
      <c r="L407" s="24"/>
    </row>
    <row r="408" spans="1:12" x14ac:dyDescent="0.25">
      <c r="A408" s="200"/>
      <c r="B408" s="24">
        <v>217.12</v>
      </c>
      <c r="C408" s="24">
        <v>290.55</v>
      </c>
      <c r="D408" s="24">
        <v>261.2</v>
      </c>
      <c r="E408" s="24">
        <v>181.58</v>
      </c>
      <c r="F408" s="24">
        <v>211.76</v>
      </c>
      <c r="G408" s="24">
        <v>192.2</v>
      </c>
      <c r="H408" s="24"/>
      <c r="I408" s="24"/>
      <c r="J408" s="24"/>
      <c r="K408" s="24"/>
      <c r="L408" s="24"/>
    </row>
    <row r="409" spans="1:12" x14ac:dyDescent="0.25">
      <c r="A409" s="200"/>
      <c r="B409" s="24">
        <v>267.10000000000002</v>
      </c>
      <c r="C409" s="24">
        <v>280.95</v>
      </c>
      <c r="D409" s="24">
        <v>165.32</v>
      </c>
      <c r="E409" s="24">
        <v>219.76</v>
      </c>
      <c r="F409" s="24">
        <v>200.32</v>
      </c>
      <c r="G409" s="24">
        <v>155.32</v>
      </c>
      <c r="H409" s="24"/>
      <c r="I409" s="24"/>
      <c r="J409" s="24"/>
      <c r="K409" s="24"/>
      <c r="L409" s="24"/>
    </row>
    <row r="410" spans="1:12" x14ac:dyDescent="0.25">
      <c r="A410" s="200"/>
      <c r="B410" s="24">
        <v>141.58000000000001</v>
      </c>
      <c r="C410" s="24">
        <v>170.11</v>
      </c>
      <c r="D410" s="24">
        <v>217.82</v>
      </c>
      <c r="E410" s="24">
        <v>181.58</v>
      </c>
      <c r="F410" s="24">
        <v>161.94</v>
      </c>
      <c r="G410" s="24">
        <v>145.16</v>
      </c>
      <c r="H410" s="24"/>
      <c r="I410" s="24"/>
      <c r="J410" s="24"/>
      <c r="K410" s="24"/>
      <c r="L410" s="24"/>
    </row>
    <row r="411" spans="1:12" x14ac:dyDescent="0.25">
      <c r="A411" s="200"/>
      <c r="B411" s="24">
        <v>165.96</v>
      </c>
      <c r="C411" s="24">
        <v>160.78</v>
      </c>
      <c r="D411" s="24">
        <v>183.67</v>
      </c>
      <c r="E411" s="24">
        <v>152.5</v>
      </c>
      <c r="F411" s="24">
        <v>184.65</v>
      </c>
      <c r="G411" s="24">
        <v>165.32</v>
      </c>
      <c r="H411" s="24"/>
      <c r="I411" s="24"/>
      <c r="J411" s="24"/>
      <c r="K411" s="24"/>
      <c r="L411" s="24"/>
    </row>
    <row r="412" spans="1:12" x14ac:dyDescent="0.25">
      <c r="A412" s="200"/>
      <c r="B412" s="24">
        <v>286.58</v>
      </c>
      <c r="C412" s="24">
        <v>246.24</v>
      </c>
      <c r="D412" s="24">
        <v>240.32</v>
      </c>
      <c r="E412" s="24">
        <v>241.89</v>
      </c>
      <c r="F412" s="24">
        <v>155.32</v>
      </c>
      <c r="G412" s="24">
        <v>222.43</v>
      </c>
      <c r="H412" s="24"/>
      <c r="I412" s="24"/>
      <c r="J412" s="24"/>
      <c r="K412" s="24"/>
      <c r="L412" s="24"/>
    </row>
    <row r="413" spans="1:12" x14ac:dyDescent="0.25">
      <c r="A413" s="200"/>
      <c r="B413" s="24">
        <v>286.58</v>
      </c>
      <c r="C413" s="24">
        <v>300.32</v>
      </c>
      <c r="D413" s="24">
        <v>180.32</v>
      </c>
      <c r="E413" s="24">
        <v>131.58000000000001</v>
      </c>
      <c r="F413" s="24">
        <v>205.32</v>
      </c>
      <c r="G413" s="24">
        <v>155.32</v>
      </c>
      <c r="H413" s="24"/>
      <c r="I413" s="24"/>
      <c r="J413" s="24"/>
      <c r="K413" s="24"/>
      <c r="L413" s="24"/>
    </row>
    <row r="414" spans="1:12" x14ac:dyDescent="0.25">
      <c r="A414" s="200"/>
      <c r="B414" s="24">
        <v>216.58</v>
      </c>
      <c r="C414" s="24">
        <v>265.32</v>
      </c>
      <c r="D414" s="24">
        <v>265.69</v>
      </c>
      <c r="E414" s="24">
        <v>166.58</v>
      </c>
      <c r="F414" s="24">
        <v>171.99</v>
      </c>
      <c r="G414" s="24">
        <v>190.32</v>
      </c>
      <c r="H414" s="24"/>
      <c r="I414" s="24"/>
      <c r="J414" s="24"/>
      <c r="K414" s="24"/>
      <c r="L414" s="24"/>
    </row>
    <row r="415" spans="1:12" x14ac:dyDescent="0.25">
      <c r="A415" s="200"/>
      <c r="B415" s="24">
        <v>184.55</v>
      </c>
      <c r="C415" s="24">
        <v>167.1</v>
      </c>
      <c r="D415" s="24">
        <v>177.65</v>
      </c>
      <c r="E415" s="24">
        <v>191.61</v>
      </c>
      <c r="F415" s="24">
        <v>205.32</v>
      </c>
      <c r="G415" s="24">
        <v>169.77</v>
      </c>
      <c r="H415" s="24"/>
      <c r="I415" s="24"/>
      <c r="J415" s="24"/>
      <c r="K415" s="24"/>
      <c r="L415" s="24"/>
    </row>
    <row r="416" spans="1:12" x14ac:dyDescent="0.25">
      <c r="A416" s="200"/>
      <c r="B416" s="24">
        <v>162.80000000000001</v>
      </c>
      <c r="C416" s="24">
        <v>281.99</v>
      </c>
      <c r="D416" s="24">
        <v>187.15</v>
      </c>
      <c r="E416" s="24">
        <v>212.5</v>
      </c>
      <c r="F416" s="24">
        <v>215.32</v>
      </c>
      <c r="G416" s="24">
        <v>177.33</v>
      </c>
      <c r="H416" s="24"/>
      <c r="I416" s="24"/>
      <c r="J416" s="24"/>
      <c r="K416" s="24"/>
      <c r="L416" s="24"/>
    </row>
    <row r="417" spans="1:12" x14ac:dyDescent="0.25">
      <c r="A417" s="200"/>
      <c r="B417" s="24">
        <v>235.03</v>
      </c>
      <c r="C417" s="24">
        <v>185.32</v>
      </c>
      <c r="D417" s="24">
        <v>195.32</v>
      </c>
      <c r="E417" s="24">
        <v>217.74</v>
      </c>
      <c r="F417" s="24">
        <v>175.89</v>
      </c>
      <c r="G417" s="24">
        <v>174.08</v>
      </c>
      <c r="H417" s="24"/>
      <c r="I417" s="24"/>
      <c r="J417" s="24"/>
      <c r="K417" s="24"/>
      <c r="L417" s="24"/>
    </row>
    <row r="418" spans="1:12" x14ac:dyDescent="0.25">
      <c r="A418" s="200"/>
      <c r="B418" s="24">
        <v>267.49</v>
      </c>
      <c r="C418" s="24">
        <v>229.18</v>
      </c>
      <c r="D418" s="24">
        <v>265.32</v>
      </c>
      <c r="E418" s="24">
        <v>206.58</v>
      </c>
      <c r="F418" s="24">
        <v>229.07</v>
      </c>
      <c r="G418" s="24">
        <v>152.91</v>
      </c>
      <c r="H418" s="24"/>
      <c r="I418" s="24"/>
      <c r="J418" s="24"/>
      <c r="K418" s="24"/>
      <c r="L418" s="24"/>
    </row>
    <row r="419" spans="1:12" x14ac:dyDescent="0.25">
      <c r="A419" s="200"/>
      <c r="B419" s="24">
        <v>186.58</v>
      </c>
      <c r="C419" s="24">
        <v>228.02</v>
      </c>
      <c r="D419" s="24">
        <v>255.32</v>
      </c>
      <c r="E419" s="24">
        <v>211.58</v>
      </c>
      <c r="F419" s="24">
        <v>200.32</v>
      </c>
      <c r="G419" s="24">
        <v>167.9</v>
      </c>
      <c r="H419" s="24"/>
      <c r="I419" s="24"/>
      <c r="J419" s="24"/>
      <c r="K419" s="24"/>
      <c r="L419" s="24"/>
    </row>
    <row r="420" spans="1:12" x14ac:dyDescent="0.25">
      <c r="A420" s="200"/>
      <c r="B420" s="24">
        <v>221.58</v>
      </c>
      <c r="C420" s="24">
        <v>260.32</v>
      </c>
      <c r="D420" s="24">
        <v>175.32</v>
      </c>
      <c r="E420" s="24">
        <v>241.58</v>
      </c>
      <c r="F420" s="24">
        <v>206.84</v>
      </c>
      <c r="G420" s="24">
        <v>185.29</v>
      </c>
      <c r="H420" s="24"/>
      <c r="I420" s="24"/>
      <c r="J420" s="24"/>
      <c r="K420" s="24"/>
      <c r="L420" s="24"/>
    </row>
    <row r="421" spans="1:12" x14ac:dyDescent="0.25">
      <c r="A421" s="200"/>
      <c r="B421" s="24">
        <v>236.58</v>
      </c>
      <c r="C421" s="24">
        <v>260.32</v>
      </c>
      <c r="D421" s="24">
        <v>175.32</v>
      </c>
      <c r="E421" s="24">
        <v>216.72</v>
      </c>
      <c r="F421" s="24">
        <v>150.32</v>
      </c>
      <c r="G421" s="24"/>
      <c r="H421" s="24"/>
      <c r="I421" s="24"/>
      <c r="J421" s="24"/>
      <c r="K421" s="24"/>
      <c r="L421" s="24"/>
    </row>
    <row r="422" spans="1:12" x14ac:dyDescent="0.25">
      <c r="A422" s="200"/>
      <c r="B422" s="24">
        <v>280.77</v>
      </c>
      <c r="C422" s="24">
        <v>247.47</v>
      </c>
      <c r="D422" s="24">
        <v>275.32</v>
      </c>
      <c r="E422" s="24">
        <v>209.11</v>
      </c>
      <c r="F422" s="24">
        <v>206.7</v>
      </c>
      <c r="G422" s="24"/>
      <c r="H422" s="24"/>
      <c r="I422" s="24"/>
      <c r="J422" s="24"/>
      <c r="K422" s="24"/>
      <c r="L422" s="24"/>
    </row>
    <row r="423" spans="1:12" x14ac:dyDescent="0.25">
      <c r="A423" s="200"/>
      <c r="B423" s="24">
        <v>206.58</v>
      </c>
      <c r="C423" s="24">
        <v>265.32</v>
      </c>
      <c r="D423" s="24">
        <v>230.32</v>
      </c>
      <c r="E423" s="24">
        <v>149.06</v>
      </c>
      <c r="F423" s="24">
        <v>200.32</v>
      </c>
      <c r="G423" s="24"/>
      <c r="H423" s="24"/>
      <c r="I423" s="24"/>
      <c r="J423" s="24"/>
      <c r="K423" s="24"/>
      <c r="L423" s="24"/>
    </row>
    <row r="424" spans="1:12" x14ac:dyDescent="0.25">
      <c r="A424" s="200"/>
      <c r="B424" s="24">
        <v>267.69</v>
      </c>
      <c r="C424" s="24">
        <v>270.32</v>
      </c>
      <c r="D424" s="24">
        <v>272.26</v>
      </c>
      <c r="E424" s="24">
        <v>196.58</v>
      </c>
      <c r="F424" s="24">
        <v>211.76</v>
      </c>
      <c r="G424" s="24"/>
      <c r="H424" s="24"/>
      <c r="I424" s="24"/>
      <c r="J424" s="24"/>
      <c r="K424" s="24"/>
      <c r="L424" s="24"/>
    </row>
    <row r="425" spans="1:12" x14ac:dyDescent="0.25">
      <c r="A425" s="200"/>
      <c r="B425" s="24">
        <v>157.22999999999999</v>
      </c>
      <c r="C425" s="24">
        <v>269.04000000000002</v>
      </c>
      <c r="D425" s="24">
        <v>252.25</v>
      </c>
      <c r="E425" s="24">
        <v>177.56</v>
      </c>
      <c r="F425" s="24">
        <v>210.32</v>
      </c>
      <c r="G425" s="24"/>
      <c r="H425" s="24"/>
      <c r="I425" s="24"/>
      <c r="J425" s="24"/>
      <c r="K425" s="24"/>
      <c r="L425" s="24"/>
    </row>
    <row r="426" spans="1:12" x14ac:dyDescent="0.25">
      <c r="A426" s="200"/>
      <c r="B426" s="24">
        <v>271.58</v>
      </c>
      <c r="C426" s="24">
        <v>200.32</v>
      </c>
      <c r="D426" s="24">
        <v>175.32</v>
      </c>
      <c r="E426" s="24">
        <v>126.58</v>
      </c>
      <c r="F426" s="24">
        <v>190.32</v>
      </c>
      <c r="G426" s="24"/>
      <c r="H426" s="24"/>
      <c r="I426" s="24"/>
      <c r="J426" s="24"/>
      <c r="K426" s="24"/>
      <c r="L426" s="24"/>
    </row>
    <row r="427" spans="1:12" x14ac:dyDescent="0.25">
      <c r="A427" s="200"/>
      <c r="B427" s="24">
        <v>233.16</v>
      </c>
      <c r="C427" s="24">
        <v>251.27</v>
      </c>
      <c r="D427" s="24">
        <v>240.32</v>
      </c>
      <c r="E427" s="24">
        <v>151.58000000000001</v>
      </c>
      <c r="F427" s="24">
        <v>185.32</v>
      </c>
      <c r="G427" s="24"/>
      <c r="H427" s="24"/>
      <c r="I427" s="24"/>
      <c r="J427" s="24"/>
      <c r="K427" s="24"/>
      <c r="L427" s="24"/>
    </row>
    <row r="428" spans="1:12" x14ac:dyDescent="0.25">
      <c r="A428" s="200"/>
      <c r="B428" s="24">
        <v>181.58</v>
      </c>
      <c r="C428" s="24">
        <v>260.32</v>
      </c>
      <c r="D428" s="24">
        <v>250.32</v>
      </c>
      <c r="E428" s="24">
        <v>211.58</v>
      </c>
      <c r="F428" s="24">
        <v>215.32</v>
      </c>
      <c r="G428" s="24"/>
      <c r="H428" s="24"/>
      <c r="I428" s="24"/>
      <c r="J428" s="24"/>
      <c r="K428" s="24"/>
      <c r="L428" s="24"/>
    </row>
    <row r="429" spans="1:12" x14ac:dyDescent="0.25">
      <c r="A429" s="200"/>
      <c r="B429" s="24">
        <v>206.58</v>
      </c>
      <c r="C429" s="24">
        <v>200.32</v>
      </c>
      <c r="D429" s="24">
        <v>217.31</v>
      </c>
      <c r="E429" s="24">
        <v>211.58</v>
      </c>
      <c r="F429" s="24">
        <v>191</v>
      </c>
      <c r="G429" s="24"/>
      <c r="H429" s="24"/>
      <c r="I429" s="24"/>
      <c r="J429" s="24"/>
      <c r="K429" s="24"/>
      <c r="L429" s="24"/>
    </row>
    <row r="430" spans="1:12" x14ac:dyDescent="0.25">
      <c r="A430" s="200"/>
      <c r="B430" s="24">
        <v>184.14</v>
      </c>
      <c r="C430" s="24">
        <v>165.15</v>
      </c>
      <c r="D430" s="24">
        <v>230.32</v>
      </c>
      <c r="E430" s="24">
        <v>221.58</v>
      </c>
      <c r="F430" s="24">
        <v>186.76</v>
      </c>
      <c r="G430" s="24"/>
      <c r="H430" s="24"/>
      <c r="I430" s="24"/>
      <c r="J430" s="24"/>
      <c r="K430" s="24"/>
      <c r="L430" s="24"/>
    </row>
    <row r="431" spans="1:12" x14ac:dyDescent="0.25">
      <c r="A431" s="200"/>
      <c r="B431" s="24">
        <v>176.58</v>
      </c>
      <c r="C431" s="24">
        <v>265.32</v>
      </c>
      <c r="D431" s="24">
        <v>215.32</v>
      </c>
      <c r="E431" s="24">
        <v>182.81</v>
      </c>
      <c r="F431" s="24">
        <v>195.86</v>
      </c>
      <c r="G431" s="24"/>
      <c r="H431" s="24"/>
      <c r="I431" s="24"/>
      <c r="J431" s="24"/>
      <c r="K431" s="24"/>
      <c r="L431" s="24"/>
    </row>
    <row r="432" spans="1:12" x14ac:dyDescent="0.25">
      <c r="A432" s="200"/>
      <c r="B432" s="24">
        <v>181.58</v>
      </c>
      <c r="C432" s="24">
        <v>218</v>
      </c>
      <c r="D432" s="24">
        <v>165.32</v>
      </c>
      <c r="E432" s="24">
        <v>191.58</v>
      </c>
      <c r="F432" s="24">
        <v>200.32</v>
      </c>
      <c r="G432" s="24"/>
      <c r="H432" s="24"/>
      <c r="I432" s="24"/>
      <c r="J432" s="24"/>
      <c r="K432" s="24"/>
      <c r="L432" s="24"/>
    </row>
    <row r="433" spans="1:12" x14ac:dyDescent="0.25">
      <c r="A433" s="200"/>
      <c r="B433" s="24">
        <v>183.52</v>
      </c>
      <c r="C433" s="24">
        <v>235.58</v>
      </c>
      <c r="D433" s="24">
        <v>209.52</v>
      </c>
      <c r="E433" s="24">
        <v>132.57</v>
      </c>
      <c r="F433" s="24">
        <v>200.32</v>
      </c>
      <c r="G433" s="24"/>
      <c r="H433" s="24"/>
      <c r="I433" s="24"/>
      <c r="J433" s="24"/>
      <c r="K433" s="24"/>
      <c r="L433" s="24"/>
    </row>
    <row r="434" spans="1:12" x14ac:dyDescent="0.25">
      <c r="A434" s="200"/>
      <c r="B434" s="24">
        <v>166.97</v>
      </c>
      <c r="C434" s="24">
        <v>191.07</v>
      </c>
      <c r="D434" s="24">
        <v>190.32</v>
      </c>
      <c r="E434" s="24">
        <v>231.37</v>
      </c>
      <c r="F434" s="24"/>
      <c r="G434" s="24"/>
      <c r="H434" s="24"/>
      <c r="I434" s="24"/>
      <c r="J434" s="24"/>
      <c r="K434" s="24"/>
      <c r="L434" s="24"/>
    </row>
    <row r="435" spans="1:12" x14ac:dyDescent="0.25">
      <c r="A435" s="200"/>
      <c r="B435" s="24">
        <v>261.58</v>
      </c>
      <c r="C435" s="24">
        <v>255.32</v>
      </c>
      <c r="D435" s="24">
        <v>250.32</v>
      </c>
      <c r="E435" s="24">
        <v>211.58</v>
      </c>
      <c r="F435" s="24"/>
      <c r="G435" s="24"/>
      <c r="H435" s="24"/>
      <c r="I435" s="24"/>
      <c r="J435" s="24"/>
      <c r="K435" s="24"/>
      <c r="L435" s="24"/>
    </row>
    <row r="436" spans="1:12" x14ac:dyDescent="0.25">
      <c r="A436" s="200"/>
      <c r="B436" s="24">
        <v>269.66000000000003</v>
      </c>
      <c r="C436" s="24">
        <v>265.73</v>
      </c>
      <c r="D436" s="24">
        <v>190.32</v>
      </c>
      <c r="E436" s="24">
        <v>180.71</v>
      </c>
      <c r="F436" s="24"/>
      <c r="G436" s="24"/>
      <c r="H436" s="24"/>
      <c r="I436" s="24"/>
      <c r="J436" s="24"/>
      <c r="K436" s="24"/>
      <c r="L436" s="24"/>
    </row>
    <row r="437" spans="1:12" x14ac:dyDescent="0.25">
      <c r="A437" s="200"/>
      <c r="B437" s="24">
        <v>184.33</v>
      </c>
      <c r="C437" s="24">
        <v>280.32</v>
      </c>
      <c r="D437" s="24">
        <v>170.86</v>
      </c>
      <c r="E437" s="24">
        <v>181.58</v>
      </c>
      <c r="F437" s="24"/>
      <c r="G437" s="24"/>
      <c r="H437" s="24"/>
      <c r="I437" s="24"/>
      <c r="J437" s="24"/>
      <c r="K437" s="24"/>
      <c r="L437" s="24"/>
    </row>
    <row r="438" spans="1:12" x14ac:dyDescent="0.25">
      <c r="A438" s="200"/>
      <c r="B438" s="24">
        <v>185.2</v>
      </c>
      <c r="C438" s="24">
        <v>210.49</v>
      </c>
      <c r="D438" s="24">
        <v>145.32</v>
      </c>
      <c r="E438" s="24">
        <v>181.58</v>
      </c>
      <c r="F438" s="24"/>
      <c r="G438" s="24"/>
      <c r="H438" s="24"/>
      <c r="I438" s="24"/>
      <c r="J438" s="24"/>
      <c r="K438" s="24"/>
      <c r="L438" s="24"/>
    </row>
    <row r="439" spans="1:12" x14ac:dyDescent="0.25">
      <c r="A439" s="200"/>
      <c r="B439" s="24">
        <v>181.58</v>
      </c>
      <c r="C439" s="24">
        <v>220.43</v>
      </c>
      <c r="D439" s="24">
        <v>270.32</v>
      </c>
      <c r="E439" s="24">
        <v>150.58000000000001</v>
      </c>
      <c r="F439" s="24"/>
      <c r="G439" s="24"/>
      <c r="H439" s="24"/>
      <c r="I439" s="24"/>
      <c r="J439" s="24"/>
      <c r="K439" s="24"/>
      <c r="L439" s="24"/>
    </row>
    <row r="440" spans="1:12" x14ac:dyDescent="0.25">
      <c r="A440" s="200"/>
      <c r="B440" s="24">
        <v>286.58</v>
      </c>
      <c r="C440" s="24">
        <v>249.07</v>
      </c>
      <c r="D440" s="24">
        <v>240.31</v>
      </c>
      <c r="E440" s="24">
        <v>161.58000000000001</v>
      </c>
      <c r="F440" s="24"/>
      <c r="G440" s="24"/>
      <c r="H440" s="24"/>
      <c r="I440" s="24"/>
      <c r="J440" s="24"/>
      <c r="K440" s="24"/>
      <c r="L440" s="24"/>
    </row>
    <row r="441" spans="1:12" x14ac:dyDescent="0.25">
      <c r="A441" s="200"/>
      <c r="B441" s="24">
        <v>172.94</v>
      </c>
      <c r="C441" s="24">
        <v>230.32</v>
      </c>
      <c r="D441" s="24">
        <v>187.35</v>
      </c>
      <c r="E441" s="24">
        <v>196.58</v>
      </c>
      <c r="F441" s="24"/>
      <c r="G441" s="24"/>
      <c r="H441" s="24"/>
      <c r="I441" s="24"/>
      <c r="J441" s="24"/>
      <c r="K441" s="24"/>
      <c r="L441" s="24"/>
    </row>
    <row r="442" spans="1:12" x14ac:dyDescent="0.25">
      <c r="A442" s="200"/>
      <c r="B442" s="24">
        <v>271.58</v>
      </c>
      <c r="C442" s="24">
        <v>201.11</v>
      </c>
      <c r="D442" s="24">
        <v>180.29</v>
      </c>
      <c r="E442" s="24">
        <v>181.58</v>
      </c>
      <c r="F442" s="24"/>
      <c r="G442" s="24"/>
      <c r="H442" s="24"/>
      <c r="I442" s="24"/>
      <c r="J442" s="24"/>
      <c r="K442" s="24"/>
      <c r="L442" s="24"/>
    </row>
    <row r="443" spans="1:12" x14ac:dyDescent="0.25">
      <c r="A443" s="200"/>
      <c r="B443" s="24">
        <v>225.36</v>
      </c>
      <c r="C443" s="24">
        <v>195.32</v>
      </c>
      <c r="D443" s="24">
        <v>272.51</v>
      </c>
      <c r="E443" s="24">
        <v>176.58</v>
      </c>
      <c r="F443" s="24"/>
      <c r="G443" s="24"/>
      <c r="H443" s="24"/>
      <c r="I443" s="24"/>
      <c r="J443" s="24"/>
      <c r="K443" s="24"/>
      <c r="L443" s="24"/>
    </row>
    <row r="444" spans="1:12" x14ac:dyDescent="0.25">
      <c r="A444" s="200"/>
      <c r="B444" s="24">
        <v>201.58</v>
      </c>
      <c r="C444" s="24">
        <v>226.27</v>
      </c>
      <c r="D444" s="24">
        <v>183.38</v>
      </c>
      <c r="E444" s="24">
        <v>156.86000000000001</v>
      </c>
      <c r="F444" s="24"/>
      <c r="G444" s="24"/>
      <c r="H444" s="24"/>
      <c r="I444" s="24"/>
      <c r="J444" s="24"/>
      <c r="K444" s="24"/>
      <c r="L444" s="24"/>
    </row>
    <row r="445" spans="1:12" x14ac:dyDescent="0.25">
      <c r="A445" s="200"/>
      <c r="B445" s="24">
        <v>256.58</v>
      </c>
      <c r="C445" s="24">
        <v>255.32</v>
      </c>
      <c r="D445" s="24">
        <v>177.92</v>
      </c>
      <c r="E445" s="24">
        <v>226.91</v>
      </c>
      <c r="F445" s="24"/>
      <c r="G445" s="24"/>
      <c r="H445" s="24"/>
      <c r="I445" s="24"/>
      <c r="J445" s="24"/>
      <c r="K445" s="24"/>
      <c r="L445" s="24"/>
    </row>
    <row r="446" spans="1:12" x14ac:dyDescent="0.25">
      <c r="A446" s="200"/>
      <c r="B446" s="24">
        <v>276.58</v>
      </c>
      <c r="C446" s="24">
        <v>175.32</v>
      </c>
      <c r="D446" s="24">
        <v>137.61000000000001</v>
      </c>
      <c r="E446" s="24">
        <v>215.72</v>
      </c>
      <c r="F446" s="24"/>
      <c r="G446" s="24"/>
      <c r="H446" s="24"/>
      <c r="I446" s="24"/>
      <c r="J446" s="24"/>
      <c r="K446" s="24"/>
      <c r="L446" s="24"/>
    </row>
    <row r="447" spans="1:12" x14ac:dyDescent="0.25">
      <c r="A447" s="200"/>
      <c r="B447" s="24">
        <v>266.58</v>
      </c>
      <c r="C447" s="24">
        <v>233.06</v>
      </c>
      <c r="D447" s="24">
        <v>187.23</v>
      </c>
      <c r="E447" s="24">
        <v>191.58</v>
      </c>
      <c r="F447" s="24"/>
      <c r="G447" s="24"/>
      <c r="H447" s="24"/>
      <c r="I447" s="24"/>
      <c r="J447" s="24"/>
      <c r="K447" s="24"/>
      <c r="L447" s="24"/>
    </row>
    <row r="448" spans="1:12" x14ac:dyDescent="0.25">
      <c r="A448" s="200"/>
      <c r="B448" s="24">
        <v>166.74</v>
      </c>
      <c r="C448" s="24">
        <v>272.7</v>
      </c>
      <c r="D448" s="24">
        <v>237.46</v>
      </c>
      <c r="E448" s="24">
        <v>187.54</v>
      </c>
      <c r="F448" s="24"/>
      <c r="G448" s="24"/>
      <c r="H448" s="24"/>
      <c r="I448" s="24"/>
      <c r="J448" s="24"/>
      <c r="K448" s="24"/>
      <c r="L448" s="24"/>
    </row>
    <row r="449" spans="1:12" x14ac:dyDescent="0.25">
      <c r="A449" s="200"/>
      <c r="B449" s="24">
        <v>146.58000000000001</v>
      </c>
      <c r="C449" s="24">
        <v>269.32</v>
      </c>
      <c r="D449" s="24">
        <v>170.32</v>
      </c>
      <c r="E449" s="24">
        <v>181.58</v>
      </c>
      <c r="F449" s="24"/>
      <c r="G449" s="24"/>
      <c r="H449" s="24"/>
      <c r="I449" s="24"/>
      <c r="J449" s="24"/>
      <c r="K449" s="24"/>
      <c r="L449" s="24"/>
    </row>
    <row r="450" spans="1:12" x14ac:dyDescent="0.25">
      <c r="A450" s="200"/>
      <c r="B450" s="24">
        <v>180.58</v>
      </c>
      <c r="C450" s="24">
        <v>298.38</v>
      </c>
      <c r="D450" s="24">
        <v>170.32</v>
      </c>
      <c r="E450" s="24">
        <v>170.34</v>
      </c>
      <c r="F450" s="24"/>
      <c r="G450" s="24"/>
      <c r="H450" s="24"/>
      <c r="I450" s="24"/>
      <c r="J450" s="24"/>
      <c r="K450" s="24"/>
      <c r="L450" s="24"/>
    </row>
    <row r="451" spans="1:12" x14ac:dyDescent="0.25">
      <c r="A451" s="200"/>
      <c r="B451" s="24">
        <v>236.58</v>
      </c>
      <c r="C451" s="24">
        <v>263.08999999999997</v>
      </c>
      <c r="D451" s="24">
        <v>300.32</v>
      </c>
      <c r="E451" s="24">
        <v>186.58</v>
      </c>
      <c r="F451" s="24"/>
      <c r="G451" s="24"/>
      <c r="H451" s="24"/>
      <c r="I451" s="24"/>
      <c r="J451" s="24"/>
      <c r="K451" s="24"/>
      <c r="L451" s="24"/>
    </row>
    <row r="452" spans="1:12" x14ac:dyDescent="0.25">
      <c r="A452" s="200"/>
      <c r="B452" s="24">
        <v>181.58</v>
      </c>
      <c r="C452" s="24">
        <v>190.32</v>
      </c>
      <c r="D452" s="24">
        <v>272.72000000000003</v>
      </c>
      <c r="E452" s="24">
        <v>187.63</v>
      </c>
      <c r="F452" s="24"/>
      <c r="G452" s="24"/>
      <c r="H452" s="24"/>
      <c r="I452" s="24"/>
      <c r="J452" s="24"/>
      <c r="K452" s="24"/>
      <c r="L452" s="24"/>
    </row>
    <row r="453" spans="1:12" x14ac:dyDescent="0.25">
      <c r="A453" s="200"/>
      <c r="B453" s="24">
        <v>181.58</v>
      </c>
      <c r="C453" s="24">
        <v>299.51</v>
      </c>
      <c r="D453" s="24">
        <v>260.63</v>
      </c>
      <c r="E453" s="24">
        <v>155.66</v>
      </c>
      <c r="F453" s="24"/>
      <c r="G453" s="24"/>
      <c r="H453" s="24"/>
      <c r="I453" s="24"/>
      <c r="J453" s="24"/>
      <c r="K453" s="24"/>
      <c r="L453" s="24"/>
    </row>
    <row r="454" spans="1:12" x14ac:dyDescent="0.25">
      <c r="A454" s="200"/>
      <c r="B454" s="24">
        <v>181.58</v>
      </c>
      <c r="C454" s="24">
        <v>209.79</v>
      </c>
      <c r="D454" s="24">
        <v>287.06</v>
      </c>
      <c r="E454" s="24">
        <v>215.87</v>
      </c>
      <c r="F454" s="24"/>
      <c r="G454" s="24"/>
      <c r="H454" s="24"/>
      <c r="I454" s="24"/>
      <c r="J454" s="24"/>
      <c r="K454" s="24"/>
      <c r="L454" s="24"/>
    </row>
    <row r="455" spans="1:12" x14ac:dyDescent="0.25">
      <c r="A455" s="200"/>
      <c r="B455" s="24">
        <v>208.84</v>
      </c>
      <c r="C455" s="24">
        <v>285.72000000000003</v>
      </c>
      <c r="D455" s="24">
        <v>177.48</v>
      </c>
      <c r="E455" s="24">
        <v>191.58</v>
      </c>
      <c r="F455" s="24"/>
      <c r="G455" s="24"/>
      <c r="H455" s="24"/>
      <c r="I455" s="24"/>
      <c r="J455" s="24"/>
      <c r="K455" s="24"/>
      <c r="L455" s="24"/>
    </row>
    <row r="456" spans="1:12" x14ac:dyDescent="0.25">
      <c r="A456" s="200"/>
      <c r="B456" s="24">
        <v>281.58</v>
      </c>
      <c r="C456" s="24">
        <v>200.32</v>
      </c>
      <c r="D456" s="24">
        <v>145.32</v>
      </c>
      <c r="E456" s="24">
        <v>214.2</v>
      </c>
      <c r="F456" s="24"/>
      <c r="G456" s="24"/>
      <c r="H456" s="24"/>
      <c r="I456" s="24"/>
      <c r="J456" s="24"/>
      <c r="K456" s="24"/>
      <c r="L456" s="24"/>
    </row>
    <row r="457" spans="1:12" x14ac:dyDescent="0.25">
      <c r="A457" s="200"/>
      <c r="B457" s="24">
        <v>186.58</v>
      </c>
      <c r="C457" s="24">
        <v>269.64999999999998</v>
      </c>
      <c r="D457" s="24">
        <v>190.32</v>
      </c>
      <c r="E457" s="24">
        <v>167.65</v>
      </c>
      <c r="F457" s="24"/>
      <c r="G457" s="24"/>
      <c r="H457" s="24"/>
      <c r="I457" s="24"/>
      <c r="J457" s="24"/>
      <c r="K457" s="24"/>
      <c r="L457" s="24"/>
    </row>
    <row r="458" spans="1:12" x14ac:dyDescent="0.25">
      <c r="A458" s="200"/>
      <c r="B458" s="24">
        <v>268.32</v>
      </c>
      <c r="C458" s="24">
        <v>215.32</v>
      </c>
      <c r="D458" s="24">
        <v>167.89</v>
      </c>
      <c r="E458" s="24">
        <v>187.99</v>
      </c>
      <c r="F458" s="24"/>
      <c r="G458" s="24"/>
      <c r="H458" s="24"/>
      <c r="I458" s="24"/>
      <c r="J458" s="24"/>
      <c r="K458" s="24"/>
      <c r="L458" s="24"/>
    </row>
    <row r="459" spans="1:12" x14ac:dyDescent="0.25">
      <c r="A459" s="200"/>
      <c r="B459" s="24">
        <v>256.58</v>
      </c>
      <c r="C459" s="24">
        <v>190.32</v>
      </c>
      <c r="D459" s="24">
        <v>274.73</v>
      </c>
      <c r="E459" s="24">
        <v>188.5</v>
      </c>
      <c r="F459" s="24"/>
      <c r="G459" s="24"/>
      <c r="H459" s="24"/>
      <c r="I459" s="24"/>
      <c r="J459" s="24"/>
      <c r="K459" s="24"/>
      <c r="L459" s="24"/>
    </row>
    <row r="460" spans="1:12" x14ac:dyDescent="0.25">
      <c r="A460" s="200"/>
      <c r="B460" s="24">
        <v>131.58000000000001</v>
      </c>
      <c r="C460" s="24">
        <v>175.32</v>
      </c>
      <c r="D460" s="24">
        <v>140.32</v>
      </c>
      <c r="E460" s="24">
        <v>164.34</v>
      </c>
      <c r="F460" s="24"/>
      <c r="G460" s="24"/>
      <c r="H460" s="24"/>
      <c r="I460" s="24"/>
      <c r="J460" s="24"/>
      <c r="K460" s="24"/>
      <c r="L460" s="24"/>
    </row>
    <row r="461" spans="1:12" x14ac:dyDescent="0.25">
      <c r="A461" s="200"/>
      <c r="B461" s="24">
        <v>169.64</v>
      </c>
      <c r="C461" s="24">
        <v>275.32</v>
      </c>
      <c r="D461" s="24">
        <v>207.72</v>
      </c>
      <c r="E461" s="24">
        <v>179.83</v>
      </c>
      <c r="F461" s="24"/>
      <c r="G461" s="24"/>
      <c r="H461" s="24"/>
      <c r="I461" s="24"/>
      <c r="J461" s="24"/>
      <c r="K461" s="24"/>
      <c r="L461" s="24"/>
    </row>
    <row r="462" spans="1:12" x14ac:dyDescent="0.25">
      <c r="A462" s="200"/>
      <c r="B462" s="24">
        <v>246.58</v>
      </c>
      <c r="C462" s="24">
        <v>190.32</v>
      </c>
      <c r="D462" s="24">
        <v>215.42</v>
      </c>
      <c r="E462" s="24">
        <v>190.33</v>
      </c>
      <c r="F462" s="24"/>
      <c r="G462" s="24"/>
      <c r="H462" s="24"/>
      <c r="I462" s="24"/>
      <c r="J462" s="24"/>
      <c r="K462" s="24"/>
      <c r="L462" s="24"/>
    </row>
    <row r="463" spans="1:12" x14ac:dyDescent="0.25">
      <c r="A463" s="200"/>
      <c r="B463" s="24">
        <v>146.58000000000001</v>
      </c>
      <c r="C463" s="24">
        <v>242.39</v>
      </c>
      <c r="D463" s="24">
        <v>250.32</v>
      </c>
      <c r="E463" s="24">
        <v>178.28</v>
      </c>
      <c r="F463" s="24"/>
      <c r="G463" s="24"/>
      <c r="H463" s="24"/>
      <c r="I463" s="24"/>
      <c r="J463" s="24"/>
      <c r="K463" s="24"/>
      <c r="L463" s="24"/>
    </row>
    <row r="464" spans="1:12" x14ac:dyDescent="0.25">
      <c r="A464" s="200"/>
      <c r="B464" s="24">
        <v>234.34</v>
      </c>
      <c r="C464" s="24">
        <v>200.32</v>
      </c>
      <c r="D464" s="24">
        <v>265.44</v>
      </c>
      <c r="E464" s="24">
        <v>177.98</v>
      </c>
      <c r="F464" s="24"/>
      <c r="G464" s="24"/>
      <c r="H464" s="24"/>
      <c r="I464" s="24"/>
      <c r="J464" s="24"/>
      <c r="K464" s="24"/>
      <c r="L464" s="24"/>
    </row>
    <row r="465" spans="1:12" x14ac:dyDescent="0.25">
      <c r="A465" s="200"/>
      <c r="B465" s="24">
        <v>207.41</v>
      </c>
      <c r="C465" s="24">
        <v>189.15</v>
      </c>
      <c r="D465" s="24">
        <v>225.32</v>
      </c>
      <c r="E465" s="24">
        <v>183.43</v>
      </c>
      <c r="F465" s="24"/>
      <c r="G465" s="24"/>
      <c r="H465" s="24"/>
      <c r="I465" s="24"/>
      <c r="J465" s="24"/>
      <c r="K465" s="24"/>
      <c r="L465" s="24"/>
    </row>
    <row r="466" spans="1:12" x14ac:dyDescent="0.25">
      <c r="A466" s="200"/>
      <c r="B466" s="24">
        <v>278.35000000000002</v>
      </c>
      <c r="C466" s="24">
        <v>267.16000000000003</v>
      </c>
      <c r="D466" s="24">
        <v>184.34</v>
      </c>
      <c r="E466" s="24">
        <v>186.88</v>
      </c>
      <c r="F466" s="24"/>
      <c r="G466" s="24"/>
      <c r="H466" s="24"/>
      <c r="I466" s="24"/>
      <c r="J466" s="24"/>
      <c r="K466" s="24"/>
      <c r="L466" s="24"/>
    </row>
    <row r="467" spans="1:12" x14ac:dyDescent="0.25">
      <c r="A467" s="200"/>
      <c r="B467" s="24">
        <v>185.59</v>
      </c>
      <c r="C467" s="24">
        <v>285.32</v>
      </c>
      <c r="D467" s="24">
        <v>193.5</v>
      </c>
      <c r="E467" s="24">
        <v>191.58</v>
      </c>
      <c r="F467" s="24"/>
      <c r="G467" s="24"/>
      <c r="H467" s="24"/>
      <c r="I467" s="24"/>
      <c r="J467" s="24"/>
      <c r="K467" s="24"/>
      <c r="L467" s="24"/>
    </row>
    <row r="468" spans="1:12" x14ac:dyDescent="0.25">
      <c r="A468" s="200"/>
      <c r="B468" s="24">
        <v>286.58</v>
      </c>
      <c r="C468" s="24">
        <v>280.32</v>
      </c>
      <c r="D468" s="24">
        <v>215.32</v>
      </c>
      <c r="E468" s="24">
        <v>176.58</v>
      </c>
      <c r="F468" s="24"/>
      <c r="G468" s="24"/>
      <c r="H468" s="24"/>
      <c r="I468" s="24"/>
      <c r="J468" s="24"/>
      <c r="K468" s="24"/>
      <c r="L468" s="24"/>
    </row>
    <row r="469" spans="1:12" x14ac:dyDescent="0.25">
      <c r="A469" s="200"/>
      <c r="B469" s="24">
        <v>261.58</v>
      </c>
      <c r="C469" s="24">
        <v>280.32</v>
      </c>
      <c r="D469" s="24">
        <v>140.32</v>
      </c>
      <c r="E469" s="24"/>
      <c r="F469" s="24"/>
      <c r="G469" s="24"/>
      <c r="H469" s="24"/>
      <c r="I469" s="24"/>
      <c r="J469" s="24"/>
      <c r="K469" s="24"/>
      <c r="L469" s="24"/>
    </row>
    <row r="470" spans="1:12" x14ac:dyDescent="0.25">
      <c r="A470" s="200"/>
      <c r="B470" s="24">
        <v>271.58</v>
      </c>
      <c r="C470" s="24">
        <v>195.32</v>
      </c>
      <c r="D470" s="24">
        <v>270.61</v>
      </c>
      <c r="E470" s="24"/>
      <c r="F470" s="24"/>
      <c r="G470" s="24"/>
      <c r="H470" s="24"/>
      <c r="I470" s="24"/>
      <c r="J470" s="24"/>
      <c r="K470" s="24"/>
      <c r="L470" s="24"/>
    </row>
    <row r="471" spans="1:12" x14ac:dyDescent="0.25">
      <c r="A471" s="200"/>
      <c r="B471" s="24">
        <v>143.06</v>
      </c>
      <c r="C471" s="24">
        <v>191.41</v>
      </c>
      <c r="D471" s="24">
        <v>165.32</v>
      </c>
      <c r="E471" s="24"/>
      <c r="F471" s="24"/>
      <c r="G471" s="24"/>
      <c r="H471" s="24"/>
      <c r="I471" s="24"/>
      <c r="J471" s="24"/>
      <c r="K471" s="24"/>
      <c r="L471" s="24"/>
    </row>
    <row r="472" spans="1:12" x14ac:dyDescent="0.25">
      <c r="A472" s="200"/>
      <c r="B472" s="24">
        <v>236.58</v>
      </c>
      <c r="C472" s="24">
        <v>195.32</v>
      </c>
      <c r="D472" s="24">
        <v>244.74</v>
      </c>
      <c r="E472" s="24"/>
      <c r="F472" s="24"/>
      <c r="G472" s="24"/>
      <c r="H472" s="24"/>
      <c r="I472" s="24"/>
      <c r="J472" s="24"/>
      <c r="K472" s="24"/>
      <c r="L472" s="24"/>
    </row>
    <row r="473" spans="1:12" x14ac:dyDescent="0.25">
      <c r="A473" s="200"/>
      <c r="B473" s="24">
        <v>218.22</v>
      </c>
      <c r="C473" s="24">
        <v>270.32</v>
      </c>
      <c r="D473" s="24">
        <v>240.32</v>
      </c>
      <c r="E473" s="24"/>
      <c r="F473" s="24"/>
      <c r="G473" s="24"/>
      <c r="H473" s="24"/>
      <c r="I473" s="24"/>
      <c r="J473" s="24"/>
      <c r="K473" s="24"/>
      <c r="L473" s="24"/>
    </row>
    <row r="474" spans="1:12" x14ac:dyDescent="0.25">
      <c r="A474" s="200"/>
      <c r="B474" s="24">
        <v>279.25</v>
      </c>
      <c r="C474" s="24">
        <v>260.32</v>
      </c>
      <c r="D474" s="24">
        <v>213.6</v>
      </c>
      <c r="E474" s="24"/>
      <c r="F474" s="24"/>
      <c r="G474" s="24"/>
      <c r="H474" s="24"/>
      <c r="I474" s="24"/>
      <c r="J474" s="24"/>
      <c r="K474" s="24"/>
      <c r="L474" s="24"/>
    </row>
    <row r="475" spans="1:12" x14ac:dyDescent="0.25">
      <c r="A475" s="200"/>
      <c r="B475" s="24">
        <v>146.58000000000001</v>
      </c>
      <c r="C475" s="24">
        <v>195.32</v>
      </c>
      <c r="D475" s="24">
        <v>228.27</v>
      </c>
      <c r="E475" s="24"/>
      <c r="F475" s="24"/>
      <c r="G475" s="24"/>
      <c r="H475" s="24"/>
      <c r="I475" s="24"/>
      <c r="J475" s="24"/>
      <c r="K475" s="24"/>
      <c r="L475" s="24"/>
    </row>
    <row r="476" spans="1:12" x14ac:dyDescent="0.25">
      <c r="A476" s="200"/>
      <c r="B476" s="24">
        <v>261.58</v>
      </c>
      <c r="C476" s="24">
        <v>190.32</v>
      </c>
      <c r="D476" s="24">
        <v>247.06</v>
      </c>
      <c r="E476" s="24"/>
      <c r="F476" s="24"/>
      <c r="G476" s="24"/>
      <c r="H476" s="24"/>
      <c r="I476" s="24"/>
      <c r="J476" s="24"/>
      <c r="K476" s="24"/>
      <c r="L476" s="24"/>
    </row>
    <row r="477" spans="1:12" x14ac:dyDescent="0.25">
      <c r="A477" s="200"/>
      <c r="B477" s="24">
        <v>174.23</v>
      </c>
      <c r="C477" s="24">
        <v>280.32</v>
      </c>
      <c r="D477" s="24">
        <v>225.53</v>
      </c>
      <c r="E477" s="24"/>
      <c r="F477" s="24"/>
      <c r="G477" s="24"/>
      <c r="H477" s="24"/>
      <c r="I477" s="24"/>
      <c r="J477" s="24"/>
      <c r="K477" s="24"/>
      <c r="L477" s="24"/>
    </row>
    <row r="478" spans="1:12" x14ac:dyDescent="0.25">
      <c r="A478" s="200"/>
      <c r="B478" s="24">
        <v>175.46</v>
      </c>
      <c r="C478" s="24">
        <v>257.43</v>
      </c>
      <c r="D478" s="24">
        <v>245.32</v>
      </c>
      <c r="E478" s="24"/>
      <c r="F478" s="24"/>
      <c r="G478" s="24"/>
      <c r="H478" s="24"/>
      <c r="I478" s="24"/>
      <c r="J478" s="24"/>
      <c r="K478" s="24"/>
      <c r="L478" s="24"/>
    </row>
    <row r="479" spans="1:12" x14ac:dyDescent="0.25">
      <c r="A479" s="200"/>
      <c r="B479" s="24">
        <v>184.39</v>
      </c>
      <c r="C479" s="24">
        <v>205.32</v>
      </c>
      <c r="D479" s="24">
        <v>183.57</v>
      </c>
      <c r="E479" s="24"/>
      <c r="F479" s="24"/>
      <c r="G479" s="24"/>
      <c r="H479" s="24"/>
      <c r="I479" s="24"/>
      <c r="J479" s="24"/>
      <c r="K479" s="24"/>
      <c r="L479" s="24"/>
    </row>
    <row r="480" spans="1:12" x14ac:dyDescent="0.25">
      <c r="A480" s="200"/>
      <c r="B480" s="24">
        <v>260.70999999999998</v>
      </c>
      <c r="C480" s="24">
        <v>189.63</v>
      </c>
      <c r="D480" s="24">
        <v>280.32</v>
      </c>
      <c r="E480" s="24"/>
      <c r="F480" s="24"/>
      <c r="G480" s="24"/>
      <c r="H480" s="24"/>
      <c r="I480" s="24"/>
      <c r="J480" s="24"/>
      <c r="K480" s="24"/>
      <c r="L480" s="24"/>
    </row>
    <row r="481" spans="1:12" x14ac:dyDescent="0.25">
      <c r="A481" s="200"/>
      <c r="B481" s="24">
        <v>251.58</v>
      </c>
      <c r="C481" s="24">
        <v>236.36</v>
      </c>
      <c r="D481" s="24">
        <v>255.88</v>
      </c>
      <c r="E481" s="24"/>
      <c r="F481" s="24"/>
      <c r="G481" s="24"/>
      <c r="H481" s="24"/>
      <c r="I481" s="24"/>
      <c r="J481" s="24"/>
      <c r="K481" s="24"/>
      <c r="L481" s="24"/>
    </row>
    <row r="482" spans="1:12" x14ac:dyDescent="0.25">
      <c r="A482" s="200"/>
      <c r="B482" s="24">
        <v>226.58</v>
      </c>
      <c r="C482" s="24">
        <v>190.32</v>
      </c>
      <c r="D482" s="24">
        <v>260.32</v>
      </c>
      <c r="E482" s="24"/>
      <c r="F482" s="24"/>
      <c r="G482" s="24"/>
      <c r="H482" s="24"/>
      <c r="I482" s="24"/>
      <c r="J482" s="24"/>
      <c r="K482" s="24"/>
      <c r="L482" s="24"/>
    </row>
    <row r="483" spans="1:12" x14ac:dyDescent="0.25">
      <c r="A483" s="200"/>
      <c r="B483" s="24">
        <v>260.12</v>
      </c>
      <c r="C483" s="24">
        <v>175.32</v>
      </c>
      <c r="D483" s="24">
        <v>250.32</v>
      </c>
      <c r="E483" s="24"/>
      <c r="F483" s="24"/>
      <c r="G483" s="24"/>
      <c r="H483" s="24"/>
      <c r="I483" s="24"/>
      <c r="J483" s="24"/>
      <c r="K483" s="24"/>
      <c r="L483" s="24"/>
    </row>
    <row r="484" spans="1:12" x14ac:dyDescent="0.25">
      <c r="A484" s="200"/>
      <c r="B484" s="24">
        <v>151.58000000000001</v>
      </c>
      <c r="C484" s="24">
        <v>190.88</v>
      </c>
      <c r="D484" s="24">
        <v>175.32</v>
      </c>
      <c r="E484" s="24"/>
      <c r="F484" s="24"/>
      <c r="G484" s="24"/>
      <c r="H484" s="24"/>
      <c r="I484" s="24"/>
      <c r="J484" s="24"/>
      <c r="K484" s="24"/>
      <c r="L484" s="24"/>
    </row>
    <row r="485" spans="1:12" x14ac:dyDescent="0.25">
      <c r="A485" s="200"/>
      <c r="B485" s="24">
        <v>251.58</v>
      </c>
      <c r="C485" s="24">
        <v>195.32</v>
      </c>
      <c r="D485" s="24">
        <v>248.88</v>
      </c>
      <c r="E485" s="24"/>
      <c r="F485" s="24"/>
      <c r="G485" s="24"/>
      <c r="H485" s="24"/>
      <c r="I485" s="24"/>
      <c r="J485" s="24"/>
      <c r="K485" s="24"/>
      <c r="L485" s="24"/>
    </row>
    <row r="486" spans="1:12" x14ac:dyDescent="0.25">
      <c r="A486" s="200"/>
      <c r="B486" s="24">
        <v>166.04</v>
      </c>
      <c r="C486" s="24">
        <v>280.32</v>
      </c>
      <c r="D486" s="24">
        <v>245.57</v>
      </c>
      <c r="E486" s="24"/>
      <c r="F486" s="24"/>
      <c r="G486" s="24"/>
      <c r="H486" s="24"/>
      <c r="I486" s="24"/>
      <c r="J486" s="24"/>
      <c r="K486" s="24"/>
      <c r="L486" s="24"/>
    </row>
    <row r="487" spans="1:12" x14ac:dyDescent="0.25">
      <c r="A487" s="200"/>
      <c r="B487" s="24">
        <v>246.58</v>
      </c>
      <c r="C487" s="24">
        <v>234.03</v>
      </c>
      <c r="D487" s="24">
        <v>221.88</v>
      </c>
      <c r="E487" s="24"/>
      <c r="F487" s="24"/>
      <c r="G487" s="24"/>
      <c r="H487" s="24"/>
      <c r="I487" s="24"/>
      <c r="J487" s="24"/>
      <c r="K487" s="24"/>
      <c r="L487" s="24"/>
    </row>
    <row r="488" spans="1:12" x14ac:dyDescent="0.25">
      <c r="A488" s="200"/>
      <c r="B488" s="24">
        <v>167.46</v>
      </c>
      <c r="C488" s="24">
        <v>277.13</v>
      </c>
      <c r="D488" s="24">
        <v>265.19</v>
      </c>
      <c r="E488" s="24"/>
      <c r="F488" s="24"/>
      <c r="G488" s="24"/>
      <c r="H488" s="24"/>
      <c r="I488" s="24"/>
      <c r="J488" s="24"/>
      <c r="K488" s="24"/>
      <c r="L488" s="24"/>
    </row>
    <row r="489" spans="1:12" x14ac:dyDescent="0.25">
      <c r="A489" s="200"/>
      <c r="B489" s="24">
        <v>258.85000000000002</v>
      </c>
      <c r="C489" s="24">
        <v>210.32</v>
      </c>
      <c r="D489" s="24">
        <v>165.97</v>
      </c>
      <c r="E489" s="24"/>
      <c r="F489" s="24"/>
      <c r="G489" s="24"/>
      <c r="H489" s="24"/>
      <c r="I489" s="24"/>
      <c r="J489" s="24"/>
      <c r="K489" s="24"/>
      <c r="L489" s="24"/>
    </row>
    <row r="490" spans="1:12" x14ac:dyDescent="0.25">
      <c r="A490" s="200"/>
      <c r="B490" s="24">
        <v>251.58</v>
      </c>
      <c r="C490" s="24">
        <v>222.22</v>
      </c>
      <c r="D490" s="24">
        <v>215.22</v>
      </c>
      <c r="E490" s="24"/>
      <c r="F490" s="24"/>
      <c r="G490" s="24"/>
      <c r="H490" s="24"/>
      <c r="I490" s="24"/>
      <c r="J490" s="24"/>
      <c r="K490" s="24"/>
      <c r="L490" s="24"/>
    </row>
    <row r="491" spans="1:12" x14ac:dyDescent="0.25">
      <c r="A491" s="200"/>
      <c r="B491" s="24">
        <v>226.75</v>
      </c>
      <c r="C491" s="24">
        <v>190.32</v>
      </c>
      <c r="D491" s="24">
        <v>159.22</v>
      </c>
      <c r="E491" s="24"/>
      <c r="F491" s="24"/>
      <c r="G491" s="24"/>
      <c r="H491" s="24"/>
      <c r="I491" s="24"/>
      <c r="J491" s="24"/>
      <c r="K491" s="24"/>
      <c r="L491" s="24"/>
    </row>
    <row r="492" spans="1:12" x14ac:dyDescent="0.25">
      <c r="A492" s="200"/>
      <c r="B492" s="24">
        <v>221.58</v>
      </c>
      <c r="C492" s="24">
        <v>201.48</v>
      </c>
      <c r="D492" s="24">
        <v>210.24</v>
      </c>
      <c r="E492" s="24"/>
      <c r="F492" s="24"/>
      <c r="G492" s="24"/>
      <c r="H492" s="24"/>
      <c r="I492" s="24"/>
      <c r="J492" s="24"/>
      <c r="K492" s="24"/>
      <c r="L492" s="24"/>
    </row>
    <row r="493" spans="1:12" x14ac:dyDescent="0.25">
      <c r="A493" s="200"/>
      <c r="B493" s="24">
        <v>141.58000000000001</v>
      </c>
      <c r="C493" s="24">
        <v>188.71</v>
      </c>
      <c r="D493" s="24">
        <v>184.33</v>
      </c>
      <c r="E493" s="24"/>
      <c r="F493" s="24"/>
      <c r="G493" s="24"/>
      <c r="H493" s="24"/>
      <c r="I493" s="24"/>
      <c r="J493" s="24"/>
      <c r="K493" s="24"/>
      <c r="L493" s="24"/>
    </row>
    <row r="494" spans="1:12" x14ac:dyDescent="0.25">
      <c r="A494" s="200"/>
      <c r="B494" s="24">
        <v>169.26</v>
      </c>
      <c r="C494" s="24">
        <v>210.32</v>
      </c>
      <c r="D494" s="24">
        <v>245.32</v>
      </c>
      <c r="E494" s="24"/>
      <c r="F494" s="24"/>
      <c r="G494" s="24"/>
      <c r="H494" s="24"/>
      <c r="I494" s="24"/>
      <c r="J494" s="24"/>
      <c r="K494" s="24"/>
      <c r="L494" s="24"/>
    </row>
    <row r="495" spans="1:12" x14ac:dyDescent="0.25">
      <c r="A495" s="200"/>
      <c r="B495" s="24">
        <v>211.58</v>
      </c>
      <c r="C495" s="24">
        <v>200.32</v>
      </c>
      <c r="D495" s="24">
        <v>258.62</v>
      </c>
      <c r="E495" s="24"/>
      <c r="F495" s="24"/>
      <c r="G495" s="24"/>
      <c r="H495" s="24"/>
      <c r="I495" s="24"/>
      <c r="J495" s="24"/>
      <c r="K495" s="24"/>
      <c r="L495" s="24"/>
    </row>
    <row r="496" spans="1:12" x14ac:dyDescent="0.25">
      <c r="A496" s="200"/>
      <c r="B496" s="24">
        <v>263.26</v>
      </c>
      <c r="C496" s="24">
        <v>199.74</v>
      </c>
      <c r="D496" s="24">
        <v>193.16</v>
      </c>
      <c r="E496" s="24"/>
      <c r="F496" s="24"/>
      <c r="G496" s="24"/>
      <c r="H496" s="24"/>
      <c r="I496" s="24"/>
      <c r="J496" s="24"/>
      <c r="K496" s="24"/>
      <c r="L496" s="24"/>
    </row>
    <row r="497" spans="1:12" x14ac:dyDescent="0.25">
      <c r="A497" s="200"/>
      <c r="B497" s="24">
        <v>251.58</v>
      </c>
      <c r="C497" s="24">
        <v>280.73</v>
      </c>
      <c r="D497" s="24">
        <v>221.7</v>
      </c>
      <c r="E497" s="24"/>
      <c r="F497" s="24"/>
      <c r="G497" s="24"/>
      <c r="H497" s="24"/>
      <c r="I497" s="24"/>
      <c r="J497" s="24"/>
      <c r="K497" s="24"/>
      <c r="L497" s="24"/>
    </row>
    <row r="498" spans="1:12" x14ac:dyDescent="0.25">
      <c r="A498" s="200"/>
      <c r="B498" s="24">
        <v>257.45999999999998</v>
      </c>
      <c r="C498" s="24">
        <v>207.51</v>
      </c>
      <c r="D498" s="24">
        <v>230.08</v>
      </c>
      <c r="E498" s="24"/>
      <c r="F498" s="24"/>
      <c r="G498" s="24"/>
      <c r="H498" s="24"/>
      <c r="I498" s="24"/>
      <c r="J498" s="24"/>
      <c r="K498" s="24"/>
      <c r="L498" s="24"/>
    </row>
    <row r="499" spans="1:12" x14ac:dyDescent="0.25">
      <c r="A499" s="200"/>
      <c r="B499" s="24">
        <v>131.58000000000001</v>
      </c>
      <c r="C499" s="24">
        <v>215.32</v>
      </c>
      <c r="D499" s="24">
        <v>255.32</v>
      </c>
      <c r="E499" s="24"/>
      <c r="F499" s="24"/>
      <c r="G499" s="24"/>
      <c r="H499" s="24"/>
      <c r="I499" s="24"/>
      <c r="J499" s="24"/>
      <c r="K499" s="24"/>
      <c r="L499" s="24"/>
    </row>
    <row r="500" spans="1:12" x14ac:dyDescent="0.25">
      <c r="A500" s="200"/>
      <c r="B500" s="24">
        <v>234.79</v>
      </c>
      <c r="C500" s="24">
        <v>300.32</v>
      </c>
      <c r="D500" s="24">
        <v>204.38</v>
      </c>
      <c r="E500" s="24"/>
      <c r="F500" s="24"/>
      <c r="G500" s="24"/>
      <c r="H500" s="24"/>
      <c r="I500" s="24"/>
      <c r="J500" s="24"/>
      <c r="K500" s="24"/>
      <c r="L500" s="24"/>
    </row>
    <row r="501" spans="1:12" x14ac:dyDescent="0.25">
      <c r="A501" s="200"/>
      <c r="B501" s="24">
        <v>196.58</v>
      </c>
      <c r="C501" s="24">
        <v>185.32</v>
      </c>
      <c r="D501" s="24">
        <v>235.32</v>
      </c>
      <c r="E501" s="24"/>
      <c r="F501" s="24"/>
      <c r="G501" s="24"/>
      <c r="H501" s="24"/>
      <c r="I501" s="24"/>
      <c r="J501" s="24"/>
      <c r="K501" s="24"/>
      <c r="L501" s="24"/>
    </row>
    <row r="502" spans="1:12" x14ac:dyDescent="0.25">
      <c r="A502" s="200"/>
      <c r="B502" s="24">
        <v>251.58</v>
      </c>
      <c r="C502" s="24">
        <v>178.32</v>
      </c>
      <c r="D502" s="24">
        <v>233.96</v>
      </c>
      <c r="E502" s="24"/>
      <c r="F502" s="24"/>
      <c r="G502" s="24"/>
      <c r="H502" s="24"/>
      <c r="I502" s="24"/>
      <c r="J502" s="24"/>
      <c r="K502" s="24"/>
      <c r="L502" s="24"/>
    </row>
    <row r="503" spans="1:12" x14ac:dyDescent="0.25">
      <c r="A503" s="200"/>
      <c r="B503" s="24">
        <v>121.58</v>
      </c>
      <c r="C503" s="24">
        <v>185.32</v>
      </c>
      <c r="D503" s="24">
        <v>217.91</v>
      </c>
      <c r="E503" s="24"/>
      <c r="F503" s="24"/>
      <c r="G503" s="24"/>
      <c r="H503" s="24"/>
      <c r="I503" s="24"/>
      <c r="J503" s="24"/>
      <c r="K503" s="24"/>
      <c r="L503" s="24"/>
    </row>
    <row r="504" spans="1:12" x14ac:dyDescent="0.25">
      <c r="A504" s="200"/>
      <c r="B504" s="24">
        <v>249.15</v>
      </c>
      <c r="C504" s="24">
        <v>190.32</v>
      </c>
      <c r="D504" s="24">
        <v>265.32</v>
      </c>
      <c r="E504" s="24"/>
      <c r="F504" s="24"/>
      <c r="G504" s="24"/>
      <c r="H504" s="24"/>
      <c r="I504" s="24"/>
      <c r="J504" s="24"/>
      <c r="K504" s="24"/>
      <c r="L504" s="24"/>
    </row>
    <row r="505" spans="1:12" x14ac:dyDescent="0.25">
      <c r="A505" s="200"/>
      <c r="B505" s="24">
        <v>269.82</v>
      </c>
      <c r="C505" s="24">
        <v>283.36</v>
      </c>
      <c r="D505" s="24">
        <v>205.32</v>
      </c>
      <c r="E505" s="24"/>
      <c r="F505" s="24"/>
      <c r="G505" s="24"/>
      <c r="H505" s="24"/>
      <c r="I505" s="24"/>
      <c r="J505" s="24"/>
      <c r="K505" s="24"/>
      <c r="L505" s="24"/>
    </row>
    <row r="506" spans="1:12" x14ac:dyDescent="0.25">
      <c r="A506" s="200"/>
      <c r="B506" s="24">
        <v>184.37</v>
      </c>
      <c r="C506" s="24">
        <v>150.32</v>
      </c>
      <c r="D506" s="24">
        <v>249</v>
      </c>
      <c r="E506" s="24"/>
      <c r="F506" s="24"/>
      <c r="G506" s="24"/>
      <c r="H506" s="24"/>
      <c r="I506" s="24"/>
      <c r="J506" s="24"/>
      <c r="K506" s="24"/>
      <c r="L506" s="24"/>
    </row>
    <row r="507" spans="1:12" x14ac:dyDescent="0.25">
      <c r="A507" s="200"/>
      <c r="B507" s="24">
        <v>241.58</v>
      </c>
      <c r="C507" s="24">
        <v>180.32</v>
      </c>
      <c r="D507" s="24">
        <v>240.32</v>
      </c>
      <c r="E507" s="24"/>
      <c r="F507" s="24"/>
      <c r="G507" s="24"/>
      <c r="H507" s="24"/>
      <c r="I507" s="24"/>
      <c r="J507" s="24"/>
      <c r="K507" s="24"/>
      <c r="L507" s="24"/>
    </row>
    <row r="508" spans="1:12" x14ac:dyDescent="0.25">
      <c r="A508" s="200"/>
      <c r="B508" s="24">
        <v>266.58</v>
      </c>
      <c r="C508" s="24">
        <v>153.47</v>
      </c>
      <c r="D508" s="24">
        <v>211.81</v>
      </c>
      <c r="E508" s="24"/>
      <c r="F508" s="24"/>
      <c r="G508" s="24"/>
      <c r="H508" s="24"/>
      <c r="I508" s="24"/>
      <c r="J508" s="24"/>
      <c r="K508" s="24"/>
      <c r="L508" s="24"/>
    </row>
    <row r="509" spans="1:12" x14ac:dyDescent="0.25">
      <c r="A509" s="200"/>
      <c r="B509" s="24">
        <v>166.58</v>
      </c>
      <c r="C509" s="24">
        <v>260.32</v>
      </c>
      <c r="D509" s="24">
        <v>196.41</v>
      </c>
      <c r="E509" s="24"/>
      <c r="F509" s="24"/>
      <c r="G509" s="24"/>
      <c r="H509" s="24"/>
      <c r="I509" s="24"/>
      <c r="J509" s="24"/>
      <c r="K509" s="24"/>
      <c r="L509" s="24"/>
    </row>
    <row r="510" spans="1:12" x14ac:dyDescent="0.25">
      <c r="A510" s="200"/>
      <c r="B510" s="24">
        <v>246.58</v>
      </c>
      <c r="C510" s="24">
        <v>192.63</v>
      </c>
      <c r="D510" s="24">
        <v>215.32</v>
      </c>
      <c r="E510" s="24"/>
      <c r="F510" s="24"/>
      <c r="G510" s="24"/>
      <c r="H510" s="24"/>
      <c r="I510" s="24"/>
      <c r="J510" s="24"/>
      <c r="K510" s="24"/>
      <c r="L510" s="24"/>
    </row>
    <row r="511" spans="1:12" x14ac:dyDescent="0.25">
      <c r="A511" s="200"/>
      <c r="B511" s="24">
        <v>251.58</v>
      </c>
      <c r="C511" s="24">
        <v>195.62</v>
      </c>
      <c r="D511" s="24">
        <v>245.32</v>
      </c>
      <c r="E511" s="24"/>
      <c r="F511" s="24"/>
      <c r="G511" s="24"/>
      <c r="H511" s="24"/>
      <c r="I511" s="24"/>
      <c r="J511" s="24"/>
      <c r="K511" s="24"/>
      <c r="L511" s="24"/>
    </row>
    <row r="512" spans="1:12" x14ac:dyDescent="0.25">
      <c r="A512" s="200"/>
      <c r="B512" s="24">
        <v>229</v>
      </c>
      <c r="C512" s="24">
        <v>285.32</v>
      </c>
      <c r="D512" s="24">
        <v>248.83</v>
      </c>
      <c r="E512" s="24"/>
      <c r="F512" s="24"/>
      <c r="G512" s="24"/>
      <c r="H512" s="24"/>
      <c r="I512" s="24"/>
      <c r="J512" s="24"/>
      <c r="K512" s="24"/>
      <c r="L512" s="24"/>
    </row>
    <row r="513" spans="1:12" x14ac:dyDescent="0.25">
      <c r="A513" s="200"/>
      <c r="B513" s="24">
        <v>231.58</v>
      </c>
      <c r="C513" s="24">
        <v>260.32</v>
      </c>
      <c r="D513" s="24">
        <v>222.23</v>
      </c>
      <c r="E513" s="24"/>
      <c r="F513" s="24"/>
      <c r="G513" s="24"/>
      <c r="H513" s="24"/>
      <c r="I513" s="24"/>
      <c r="J513" s="24"/>
      <c r="K513" s="24"/>
      <c r="L513" s="24"/>
    </row>
    <row r="514" spans="1:12" x14ac:dyDescent="0.25">
      <c r="A514" s="200"/>
      <c r="B514" s="24">
        <v>134.82</v>
      </c>
      <c r="C514" s="24">
        <v>146.37</v>
      </c>
      <c r="D514" s="24">
        <v>208.53</v>
      </c>
      <c r="E514" s="24"/>
      <c r="F514" s="24"/>
      <c r="G514" s="24"/>
      <c r="H514" s="24"/>
      <c r="I514" s="24"/>
      <c r="J514" s="24"/>
      <c r="K514" s="24"/>
      <c r="L514" s="24"/>
    </row>
    <row r="515" spans="1:12" x14ac:dyDescent="0.25">
      <c r="A515" s="200"/>
      <c r="B515" s="24">
        <v>222.14</v>
      </c>
      <c r="C515" s="24">
        <v>175.32</v>
      </c>
      <c r="D515" s="24">
        <v>220.32</v>
      </c>
      <c r="E515" s="24"/>
      <c r="F515" s="24"/>
      <c r="G515" s="24"/>
      <c r="H515" s="24"/>
      <c r="I515" s="24"/>
      <c r="J515" s="24"/>
      <c r="K515" s="24"/>
      <c r="L515" s="24"/>
    </row>
    <row r="516" spans="1:12" x14ac:dyDescent="0.25">
      <c r="A516" s="200"/>
      <c r="B516" s="24">
        <v>218.76</v>
      </c>
      <c r="C516" s="24">
        <v>150.32</v>
      </c>
      <c r="D516" s="24">
        <v>210.32</v>
      </c>
      <c r="E516" s="24"/>
      <c r="F516" s="24"/>
      <c r="G516" s="24"/>
      <c r="H516" s="24"/>
      <c r="I516" s="24"/>
      <c r="J516" s="24"/>
      <c r="K516" s="24"/>
      <c r="L516" s="24"/>
    </row>
    <row r="517" spans="1:12" x14ac:dyDescent="0.25">
      <c r="A517" s="200"/>
      <c r="B517" s="24">
        <v>221.58</v>
      </c>
      <c r="C517" s="24">
        <v>181.99</v>
      </c>
      <c r="D517" s="24">
        <v>220.32</v>
      </c>
      <c r="E517" s="24"/>
      <c r="F517" s="24"/>
      <c r="G517" s="24"/>
      <c r="H517" s="24"/>
      <c r="I517" s="24"/>
      <c r="J517" s="24"/>
      <c r="K517" s="24"/>
      <c r="L517" s="24"/>
    </row>
    <row r="518" spans="1:12" x14ac:dyDescent="0.25">
      <c r="A518" s="200"/>
      <c r="B518" s="24">
        <v>222.66</v>
      </c>
      <c r="C518" s="24">
        <v>271.42</v>
      </c>
      <c r="D518" s="24">
        <v>217.41</v>
      </c>
      <c r="E518" s="24"/>
      <c r="F518" s="24"/>
      <c r="G518" s="24"/>
      <c r="H518" s="24"/>
      <c r="I518" s="24"/>
      <c r="J518" s="24"/>
      <c r="K518" s="24"/>
      <c r="L518" s="24"/>
    </row>
    <row r="519" spans="1:12" x14ac:dyDescent="0.25">
      <c r="A519" s="200"/>
      <c r="B519" s="24">
        <v>255.25</v>
      </c>
      <c r="C519" s="24">
        <v>249.84</v>
      </c>
      <c r="D519" s="24">
        <v>225.32</v>
      </c>
      <c r="E519" s="24"/>
      <c r="F519" s="24"/>
      <c r="G519" s="24"/>
      <c r="H519" s="24"/>
      <c r="I519" s="24"/>
      <c r="J519" s="24"/>
      <c r="K519" s="24"/>
      <c r="L519" s="24"/>
    </row>
    <row r="520" spans="1:12" x14ac:dyDescent="0.25">
      <c r="A520" s="200"/>
      <c r="B520" s="24">
        <v>235.87</v>
      </c>
      <c r="C520" s="24">
        <v>185.46</v>
      </c>
      <c r="D520" s="24">
        <v>221.74</v>
      </c>
      <c r="E520" s="24"/>
      <c r="F520" s="24"/>
      <c r="G520" s="24"/>
      <c r="H520" s="24"/>
      <c r="I520" s="24"/>
      <c r="J520" s="24"/>
      <c r="K520" s="24"/>
      <c r="L520" s="24"/>
    </row>
    <row r="521" spans="1:12" x14ac:dyDescent="0.25">
      <c r="A521" s="200"/>
      <c r="B521" s="24">
        <v>234.02</v>
      </c>
      <c r="C521" s="24">
        <v>275.32</v>
      </c>
      <c r="D521" s="24">
        <v>235.32</v>
      </c>
      <c r="E521" s="24"/>
      <c r="F521" s="24"/>
      <c r="G521" s="24"/>
      <c r="H521" s="24"/>
      <c r="I521" s="24"/>
      <c r="J521" s="24"/>
      <c r="K521" s="24"/>
      <c r="L521" s="24"/>
    </row>
    <row r="522" spans="1:12" x14ac:dyDescent="0.25">
      <c r="A522" s="200"/>
      <c r="B522" s="24">
        <v>216.58</v>
      </c>
      <c r="C522" s="24">
        <v>210.32</v>
      </c>
      <c r="D522" s="24">
        <v>227.12</v>
      </c>
      <c r="E522" s="24"/>
      <c r="F522" s="24"/>
      <c r="G522" s="24"/>
      <c r="H522" s="24"/>
      <c r="I522" s="24"/>
      <c r="J522" s="24"/>
      <c r="K522" s="24"/>
      <c r="L522" s="24"/>
    </row>
    <row r="523" spans="1:12" x14ac:dyDescent="0.25">
      <c r="A523" s="200"/>
      <c r="B523" s="24">
        <v>201.58</v>
      </c>
      <c r="C523" s="24">
        <v>261.82</v>
      </c>
      <c r="D523" s="24">
        <v>245.32</v>
      </c>
      <c r="E523" s="24"/>
      <c r="F523" s="24"/>
      <c r="G523" s="24"/>
      <c r="H523" s="24"/>
      <c r="I523" s="24"/>
      <c r="J523" s="24"/>
      <c r="K523" s="24"/>
      <c r="L523" s="24"/>
    </row>
    <row r="524" spans="1:12" x14ac:dyDescent="0.25">
      <c r="A524" s="200"/>
      <c r="B524" s="24">
        <v>122.72</v>
      </c>
      <c r="C524" s="24">
        <v>275.32</v>
      </c>
      <c r="D524" s="24">
        <v>202.84</v>
      </c>
      <c r="E524" s="24"/>
      <c r="F524" s="24"/>
      <c r="G524" s="24"/>
      <c r="H524" s="24"/>
      <c r="I524" s="24"/>
      <c r="J524" s="24"/>
      <c r="K524" s="24"/>
      <c r="L524" s="24"/>
    </row>
    <row r="525" spans="1:12" x14ac:dyDescent="0.25">
      <c r="A525" s="200"/>
      <c r="B525" s="24">
        <v>251.58</v>
      </c>
      <c r="C525" s="24">
        <v>180.32</v>
      </c>
      <c r="D525" s="24">
        <v>240.32</v>
      </c>
      <c r="E525" s="24"/>
      <c r="F525" s="24"/>
      <c r="G525" s="24"/>
      <c r="H525" s="24"/>
      <c r="I525" s="24"/>
      <c r="J525" s="24"/>
      <c r="K525" s="24"/>
      <c r="L525" s="24"/>
    </row>
    <row r="526" spans="1:12" x14ac:dyDescent="0.25">
      <c r="A526" s="200"/>
      <c r="B526" s="24">
        <v>216.58</v>
      </c>
      <c r="C526" s="24">
        <v>177.1</v>
      </c>
      <c r="D526" s="24">
        <v>230.32</v>
      </c>
      <c r="E526" s="24"/>
      <c r="F526" s="24"/>
      <c r="G526" s="24"/>
      <c r="H526" s="24"/>
      <c r="I526" s="24"/>
      <c r="J526" s="24"/>
      <c r="K526" s="24"/>
      <c r="L526" s="24"/>
    </row>
    <row r="527" spans="1:12" x14ac:dyDescent="0.25">
      <c r="A527" s="200"/>
      <c r="B527" s="24">
        <v>261.58</v>
      </c>
      <c r="C527" s="24">
        <v>269.88</v>
      </c>
      <c r="D527" s="24">
        <v>206.48</v>
      </c>
      <c r="E527" s="24"/>
      <c r="F527" s="24"/>
      <c r="G527" s="24"/>
      <c r="H527" s="24"/>
      <c r="I527" s="24"/>
      <c r="J527" s="24"/>
      <c r="K527" s="24"/>
      <c r="L527" s="24"/>
    </row>
    <row r="528" spans="1:12" x14ac:dyDescent="0.25">
      <c r="A528" s="200"/>
      <c r="B528" s="24">
        <v>256.58</v>
      </c>
      <c r="C528" s="24">
        <v>150.32</v>
      </c>
      <c r="D528" s="24">
        <v>210.32</v>
      </c>
      <c r="E528" s="24"/>
      <c r="F528" s="24"/>
      <c r="G528" s="24"/>
      <c r="H528" s="24"/>
      <c r="I528" s="24"/>
      <c r="J528" s="24"/>
      <c r="K528" s="24"/>
      <c r="L528" s="24"/>
    </row>
    <row r="529" spans="1:12" x14ac:dyDescent="0.25">
      <c r="A529" s="200"/>
      <c r="B529" s="24">
        <v>241.58</v>
      </c>
      <c r="C529" s="24">
        <v>245.32</v>
      </c>
      <c r="D529" s="24">
        <v>195.32</v>
      </c>
      <c r="E529" s="24"/>
      <c r="F529" s="24"/>
      <c r="G529" s="24"/>
      <c r="H529" s="24"/>
      <c r="I529" s="24"/>
      <c r="J529" s="24"/>
      <c r="K529" s="24"/>
      <c r="L529" s="24"/>
    </row>
    <row r="530" spans="1:12" x14ac:dyDescent="0.25">
      <c r="A530" s="200"/>
      <c r="B530" s="24">
        <v>206.58</v>
      </c>
      <c r="C530" s="24">
        <v>267.67</v>
      </c>
      <c r="D530" s="24">
        <v>202.51</v>
      </c>
      <c r="E530" s="24"/>
      <c r="F530" s="24"/>
      <c r="G530" s="24"/>
      <c r="H530" s="24"/>
      <c r="I530" s="24"/>
      <c r="J530" s="24"/>
      <c r="K530" s="24"/>
      <c r="L530" s="24"/>
    </row>
    <row r="531" spans="1:12" x14ac:dyDescent="0.25">
      <c r="A531" s="200"/>
      <c r="B531" s="24">
        <v>241.58</v>
      </c>
      <c r="C531" s="24">
        <v>230.32</v>
      </c>
      <c r="D531" s="24">
        <v>201.57</v>
      </c>
      <c r="E531" s="24"/>
      <c r="F531" s="24"/>
      <c r="G531" s="24"/>
      <c r="H531" s="24"/>
      <c r="I531" s="24"/>
      <c r="J531" s="24"/>
      <c r="K531" s="24"/>
      <c r="L531" s="24"/>
    </row>
    <row r="532" spans="1:12" x14ac:dyDescent="0.25">
      <c r="A532" s="200"/>
      <c r="B532" s="24">
        <v>248.19</v>
      </c>
      <c r="C532" s="24">
        <v>267.32</v>
      </c>
      <c r="D532" s="24">
        <v>225.32</v>
      </c>
      <c r="E532" s="24"/>
      <c r="F532" s="24"/>
      <c r="G532" s="24"/>
      <c r="H532" s="24"/>
      <c r="I532" s="24"/>
      <c r="J532" s="24"/>
      <c r="K532" s="24"/>
      <c r="L532" s="24"/>
    </row>
    <row r="533" spans="1:12" x14ac:dyDescent="0.25">
      <c r="A533" s="200"/>
      <c r="B533" s="24">
        <v>180.09</v>
      </c>
      <c r="C533" s="24">
        <v>230.32</v>
      </c>
      <c r="D533" s="24">
        <v>242.82</v>
      </c>
      <c r="E533" s="24"/>
      <c r="F533" s="24"/>
      <c r="G533" s="24"/>
      <c r="H533" s="24"/>
      <c r="I533" s="24"/>
      <c r="J533" s="24"/>
      <c r="K533" s="24"/>
      <c r="L533" s="24"/>
    </row>
    <row r="534" spans="1:12" x14ac:dyDescent="0.25">
      <c r="A534" s="200"/>
      <c r="B534" s="24">
        <v>256.58</v>
      </c>
      <c r="C534" s="24">
        <v>232.16</v>
      </c>
      <c r="D534" s="24">
        <v>211.18</v>
      </c>
      <c r="E534" s="24"/>
      <c r="F534" s="24"/>
      <c r="G534" s="24"/>
      <c r="H534" s="24"/>
      <c r="I534" s="24"/>
      <c r="J534" s="24"/>
      <c r="K534" s="24"/>
      <c r="L534" s="24"/>
    </row>
    <row r="535" spans="1:12" x14ac:dyDescent="0.25">
      <c r="A535" s="200"/>
      <c r="B535" s="24">
        <v>171.58</v>
      </c>
      <c r="C535" s="24">
        <v>254.73</v>
      </c>
      <c r="D535" s="24">
        <v>230.32</v>
      </c>
      <c r="E535" s="24"/>
      <c r="F535" s="24"/>
      <c r="G535" s="24"/>
      <c r="H535" s="24"/>
      <c r="I535" s="24"/>
      <c r="J535" s="24"/>
      <c r="K535" s="24"/>
      <c r="L535" s="24"/>
    </row>
    <row r="536" spans="1:12" x14ac:dyDescent="0.25">
      <c r="A536" s="200"/>
      <c r="B536" s="24">
        <v>166.58</v>
      </c>
      <c r="C536" s="24">
        <v>260.32</v>
      </c>
      <c r="D536" s="24">
        <v>212.1</v>
      </c>
      <c r="E536" s="24"/>
      <c r="F536" s="24"/>
      <c r="G536" s="24"/>
      <c r="H536" s="24"/>
      <c r="I536" s="24"/>
      <c r="J536" s="24"/>
      <c r="K536" s="24"/>
      <c r="L536" s="24"/>
    </row>
    <row r="537" spans="1:12" x14ac:dyDescent="0.25">
      <c r="A537" s="200"/>
      <c r="B537" s="24">
        <v>246.58</v>
      </c>
      <c r="C537" s="24">
        <v>265.51</v>
      </c>
      <c r="D537" s="24">
        <v>212.14</v>
      </c>
      <c r="E537" s="24"/>
      <c r="F537" s="24"/>
      <c r="G537" s="24"/>
      <c r="H537" s="24"/>
      <c r="I537" s="24"/>
      <c r="J537" s="24"/>
      <c r="K537" s="24"/>
      <c r="L537" s="24"/>
    </row>
    <row r="538" spans="1:12" x14ac:dyDescent="0.25">
      <c r="A538" s="200"/>
      <c r="B538" s="24">
        <v>180.07</v>
      </c>
      <c r="C538" s="24">
        <v>215.32</v>
      </c>
      <c r="D538" s="24">
        <v>217.67</v>
      </c>
      <c r="E538" s="24"/>
      <c r="F538" s="24"/>
      <c r="G538" s="24"/>
      <c r="H538" s="24"/>
      <c r="I538" s="24"/>
      <c r="J538" s="24"/>
      <c r="K538" s="24"/>
      <c r="L538" s="24"/>
    </row>
    <row r="539" spans="1:12" x14ac:dyDescent="0.25">
      <c r="A539" s="200"/>
      <c r="B539" s="24">
        <v>235.02</v>
      </c>
      <c r="C539" s="24">
        <v>271.08999999999997</v>
      </c>
      <c r="D539" s="24">
        <v>230.32</v>
      </c>
      <c r="E539" s="24"/>
      <c r="F539" s="24"/>
      <c r="G539" s="24"/>
      <c r="H539" s="24"/>
      <c r="I539" s="24"/>
      <c r="J539" s="24"/>
      <c r="K539" s="24"/>
      <c r="L539" s="24"/>
    </row>
    <row r="540" spans="1:12" x14ac:dyDescent="0.25">
      <c r="A540" s="200"/>
      <c r="B540" s="24">
        <v>236.58</v>
      </c>
      <c r="C540" s="24">
        <v>260.92</v>
      </c>
      <c r="D540" s="24">
        <v>222.4</v>
      </c>
      <c r="E540" s="24"/>
      <c r="F540" s="24"/>
      <c r="G540" s="24"/>
      <c r="H540" s="24"/>
      <c r="I540" s="24"/>
      <c r="J540" s="24"/>
      <c r="K540" s="24"/>
      <c r="L540" s="24"/>
    </row>
    <row r="541" spans="1:12" x14ac:dyDescent="0.25">
      <c r="A541" s="200"/>
      <c r="B541" s="24">
        <v>217.68</v>
      </c>
      <c r="C541" s="24">
        <v>210.32</v>
      </c>
      <c r="D541" s="24">
        <v>226.63</v>
      </c>
      <c r="E541" s="24"/>
      <c r="F541" s="24"/>
      <c r="G541" s="24"/>
      <c r="H541" s="24"/>
      <c r="I541" s="24"/>
      <c r="J541" s="24"/>
      <c r="K541" s="24"/>
      <c r="L541" s="24"/>
    </row>
    <row r="542" spans="1:12" x14ac:dyDescent="0.25">
      <c r="A542" s="200"/>
      <c r="B542" s="24">
        <v>251.58</v>
      </c>
      <c r="C542" s="24">
        <v>265.32</v>
      </c>
      <c r="D542" s="24">
        <v>216.7</v>
      </c>
      <c r="E542" s="24"/>
      <c r="F542" s="24"/>
      <c r="G542" s="24"/>
      <c r="H542" s="24"/>
      <c r="I542" s="24"/>
      <c r="J542" s="24"/>
      <c r="K542" s="24"/>
      <c r="L542" s="24"/>
    </row>
    <row r="543" spans="1:12" x14ac:dyDescent="0.25">
      <c r="A543" s="200"/>
      <c r="B543" s="24">
        <v>256.58</v>
      </c>
      <c r="C543" s="24">
        <v>246.22</v>
      </c>
      <c r="D543" s="24">
        <v>215.32</v>
      </c>
      <c r="E543" s="24"/>
      <c r="F543" s="24"/>
      <c r="G543" s="24"/>
      <c r="H543" s="24"/>
      <c r="I543" s="24"/>
      <c r="J543" s="24"/>
      <c r="K543" s="24"/>
      <c r="L543" s="24"/>
    </row>
    <row r="544" spans="1:12" x14ac:dyDescent="0.25">
      <c r="A544" s="200"/>
      <c r="B544" s="24">
        <v>235.04</v>
      </c>
      <c r="C544" s="24">
        <v>260.32</v>
      </c>
      <c r="D544" s="24"/>
      <c r="E544" s="24"/>
      <c r="F544" s="24"/>
      <c r="G544" s="24"/>
      <c r="H544" s="24"/>
      <c r="I544" s="24"/>
      <c r="J544" s="24"/>
      <c r="K544" s="24"/>
      <c r="L544" s="24"/>
    </row>
    <row r="545" spans="1:12" x14ac:dyDescent="0.25">
      <c r="A545" s="200"/>
      <c r="B545" s="24">
        <v>250.82</v>
      </c>
      <c r="C545" s="24">
        <v>200.32</v>
      </c>
      <c r="D545" s="24"/>
      <c r="E545" s="24"/>
      <c r="F545" s="24"/>
      <c r="G545" s="24"/>
      <c r="H545" s="24"/>
      <c r="I545" s="24"/>
      <c r="J545" s="24"/>
      <c r="K545" s="24"/>
      <c r="L545" s="24"/>
    </row>
    <row r="546" spans="1:12" x14ac:dyDescent="0.25">
      <c r="A546" s="200"/>
      <c r="B546" s="24">
        <v>226.58</v>
      </c>
      <c r="C546" s="24">
        <v>260.32</v>
      </c>
      <c r="D546" s="24"/>
      <c r="E546" s="24"/>
      <c r="F546" s="24"/>
      <c r="G546" s="24"/>
      <c r="H546" s="24"/>
      <c r="I546" s="24"/>
      <c r="J546" s="24"/>
      <c r="K546" s="24"/>
      <c r="L546" s="24"/>
    </row>
    <row r="547" spans="1:12" x14ac:dyDescent="0.25">
      <c r="A547" s="200"/>
      <c r="B547" s="24">
        <v>231.58</v>
      </c>
      <c r="C547" s="24">
        <v>244.66</v>
      </c>
      <c r="D547" s="24"/>
      <c r="E547" s="24"/>
      <c r="F547" s="24"/>
      <c r="G547" s="24"/>
      <c r="H547" s="24"/>
      <c r="I547" s="24"/>
      <c r="J547" s="24"/>
      <c r="K547" s="24"/>
      <c r="L547" s="24"/>
    </row>
    <row r="548" spans="1:12" x14ac:dyDescent="0.25">
      <c r="A548" s="200"/>
      <c r="B548" s="24">
        <v>246.58</v>
      </c>
      <c r="C548" s="24">
        <v>220.67</v>
      </c>
      <c r="D548" s="24"/>
      <c r="E548" s="24"/>
      <c r="F548" s="24"/>
      <c r="G548" s="24"/>
      <c r="H548" s="24"/>
      <c r="I548" s="24"/>
      <c r="J548" s="24"/>
      <c r="K548" s="24"/>
      <c r="L548" s="24"/>
    </row>
    <row r="549" spans="1:12" x14ac:dyDescent="0.25">
      <c r="A549" s="200"/>
      <c r="B549" s="24">
        <v>186.58</v>
      </c>
      <c r="C549" s="24">
        <v>255.32</v>
      </c>
      <c r="D549" s="24"/>
      <c r="E549" s="24"/>
      <c r="F549" s="24"/>
      <c r="G549" s="24"/>
      <c r="H549" s="24"/>
      <c r="I549" s="24"/>
      <c r="J549" s="24"/>
      <c r="K549" s="24"/>
      <c r="L549" s="24"/>
    </row>
    <row r="550" spans="1:12" x14ac:dyDescent="0.25">
      <c r="A550" s="200"/>
      <c r="B550" s="24">
        <v>227.47</v>
      </c>
      <c r="C550" s="24">
        <v>240.32</v>
      </c>
      <c r="D550" s="24"/>
      <c r="E550" s="24"/>
      <c r="F550" s="24"/>
      <c r="G550" s="24"/>
      <c r="H550" s="24"/>
      <c r="I550" s="24"/>
      <c r="J550" s="24"/>
      <c r="K550" s="24"/>
      <c r="L550" s="24"/>
    </row>
    <row r="551" spans="1:12" x14ac:dyDescent="0.25">
      <c r="A551" s="200"/>
      <c r="B551" s="24">
        <v>246.58</v>
      </c>
      <c r="C551" s="24">
        <v>275.32</v>
      </c>
      <c r="D551" s="24"/>
      <c r="E551" s="24"/>
      <c r="F551" s="24"/>
      <c r="G551" s="24"/>
      <c r="H551" s="24"/>
      <c r="I551" s="24"/>
      <c r="J551" s="24"/>
      <c r="K551" s="24"/>
      <c r="L551" s="24"/>
    </row>
    <row r="552" spans="1:12" x14ac:dyDescent="0.25">
      <c r="A552" s="200"/>
      <c r="B552" s="24">
        <v>261.58</v>
      </c>
      <c r="C552" s="24">
        <v>280.32</v>
      </c>
      <c r="D552" s="24"/>
      <c r="E552" s="24"/>
      <c r="F552" s="24"/>
      <c r="G552" s="24"/>
      <c r="H552" s="24"/>
      <c r="I552" s="24"/>
      <c r="J552" s="24"/>
      <c r="K552" s="24"/>
      <c r="L552" s="24"/>
    </row>
    <row r="553" spans="1:12" x14ac:dyDescent="0.25">
      <c r="A553" s="200"/>
      <c r="B553" s="24">
        <v>244.47</v>
      </c>
      <c r="C553" s="24">
        <v>279.24</v>
      </c>
      <c r="D553" s="24"/>
      <c r="E553" s="24"/>
      <c r="F553" s="24"/>
      <c r="G553" s="24"/>
      <c r="H553" s="24"/>
      <c r="I553" s="24"/>
      <c r="J553" s="24"/>
      <c r="K553" s="24"/>
      <c r="L553" s="24"/>
    </row>
    <row r="554" spans="1:12" x14ac:dyDescent="0.25">
      <c r="A554" s="200"/>
      <c r="B554" s="24">
        <v>256.58</v>
      </c>
      <c r="C554" s="24">
        <v>198.14</v>
      </c>
      <c r="D554" s="24"/>
      <c r="E554" s="24"/>
      <c r="F554" s="24"/>
      <c r="G554" s="24"/>
      <c r="H554" s="24"/>
      <c r="I554" s="24"/>
      <c r="J554" s="24"/>
      <c r="K554" s="24"/>
      <c r="L554" s="24"/>
    </row>
    <row r="555" spans="1:12" x14ac:dyDescent="0.25">
      <c r="A555" s="200"/>
      <c r="B555" s="24">
        <v>232.22</v>
      </c>
      <c r="C555" s="24">
        <v>280.32</v>
      </c>
      <c r="D555" s="24"/>
      <c r="E555" s="24"/>
      <c r="F555" s="24"/>
      <c r="G555" s="24"/>
      <c r="H555" s="24"/>
      <c r="I555" s="24"/>
      <c r="J555" s="24"/>
      <c r="K555" s="24"/>
      <c r="L555" s="24"/>
    </row>
    <row r="556" spans="1:12" x14ac:dyDescent="0.25">
      <c r="A556" s="200"/>
      <c r="B556" s="24">
        <v>206.58</v>
      </c>
      <c r="C556" s="24">
        <v>228.71</v>
      </c>
      <c r="D556" s="24"/>
      <c r="E556" s="24"/>
      <c r="F556" s="24"/>
      <c r="G556" s="24"/>
      <c r="H556" s="24"/>
      <c r="I556" s="24"/>
      <c r="J556" s="24"/>
      <c r="K556" s="24"/>
      <c r="L556" s="24"/>
    </row>
    <row r="557" spans="1:12" x14ac:dyDescent="0.25">
      <c r="A557" s="200"/>
      <c r="B557" s="24">
        <v>246.58</v>
      </c>
      <c r="C557" s="24">
        <v>250.32</v>
      </c>
      <c r="D557" s="24"/>
      <c r="E557" s="24"/>
      <c r="F557" s="24"/>
      <c r="G557" s="24"/>
      <c r="H557" s="24"/>
      <c r="I557" s="24"/>
      <c r="J557" s="24"/>
      <c r="K557" s="24"/>
      <c r="L557" s="24"/>
    </row>
    <row r="558" spans="1:12" x14ac:dyDescent="0.25">
      <c r="A558" s="200"/>
      <c r="B558" s="24">
        <v>211.11</v>
      </c>
      <c r="C558" s="24">
        <v>238.69</v>
      </c>
      <c r="D558" s="24"/>
      <c r="E558" s="24"/>
      <c r="F558" s="24"/>
      <c r="G558" s="24"/>
      <c r="H558" s="24"/>
      <c r="I558" s="24"/>
      <c r="J558" s="24"/>
      <c r="K558" s="24"/>
      <c r="L558" s="24"/>
    </row>
    <row r="559" spans="1:12" x14ac:dyDescent="0.25">
      <c r="A559" s="200"/>
      <c r="B559" s="24">
        <v>241.58</v>
      </c>
      <c r="C559" s="24">
        <v>240.32</v>
      </c>
      <c r="D559" s="24"/>
      <c r="E559" s="24"/>
      <c r="F559" s="24"/>
      <c r="G559" s="24"/>
      <c r="H559" s="24"/>
      <c r="I559" s="24"/>
      <c r="J559" s="24"/>
      <c r="K559" s="24"/>
      <c r="L559" s="24"/>
    </row>
    <row r="560" spans="1:12" x14ac:dyDescent="0.25">
      <c r="A560" s="200"/>
      <c r="B560" s="24">
        <v>246.58</v>
      </c>
      <c r="C560" s="24">
        <v>245.32</v>
      </c>
      <c r="D560" s="24"/>
      <c r="E560" s="24"/>
      <c r="F560" s="24"/>
      <c r="G560" s="24"/>
      <c r="H560" s="24"/>
      <c r="I560" s="24"/>
      <c r="J560" s="24"/>
      <c r="K560" s="24"/>
      <c r="L560" s="24"/>
    </row>
    <row r="561" spans="1:12" x14ac:dyDescent="0.25">
      <c r="A561" s="200"/>
      <c r="B561" s="24">
        <v>251.03</v>
      </c>
      <c r="C561" s="24">
        <v>242.85</v>
      </c>
      <c r="D561" s="24"/>
      <c r="E561" s="24"/>
      <c r="F561" s="24"/>
      <c r="G561" s="24"/>
      <c r="H561" s="24"/>
      <c r="I561" s="24"/>
      <c r="J561" s="24"/>
      <c r="K561" s="24"/>
      <c r="L561" s="24"/>
    </row>
    <row r="562" spans="1:12" x14ac:dyDescent="0.25">
      <c r="A562" s="200"/>
      <c r="B562" s="24">
        <v>191.58</v>
      </c>
      <c r="C562" s="24">
        <v>186.01</v>
      </c>
      <c r="D562" s="24"/>
      <c r="E562" s="24"/>
      <c r="F562" s="24"/>
      <c r="G562" s="24"/>
      <c r="H562" s="24"/>
      <c r="I562" s="24"/>
      <c r="J562" s="24"/>
      <c r="K562" s="24"/>
      <c r="L562" s="24"/>
    </row>
    <row r="563" spans="1:12" x14ac:dyDescent="0.25">
      <c r="A563" s="200"/>
      <c r="B563" s="24">
        <v>171.58</v>
      </c>
      <c r="C563" s="24">
        <v>192.5</v>
      </c>
      <c r="D563" s="24"/>
      <c r="E563" s="24"/>
      <c r="F563" s="24"/>
      <c r="G563" s="24"/>
      <c r="H563" s="24"/>
      <c r="I563" s="24"/>
      <c r="J563" s="24"/>
      <c r="K563" s="24"/>
      <c r="L563" s="24"/>
    </row>
    <row r="564" spans="1:12" x14ac:dyDescent="0.25">
      <c r="A564" s="200"/>
      <c r="B564" s="24">
        <v>176.58</v>
      </c>
      <c r="C564" s="24">
        <v>235.71</v>
      </c>
      <c r="D564" s="24"/>
      <c r="E564" s="24"/>
      <c r="F564" s="24"/>
      <c r="G564" s="24"/>
      <c r="H564" s="24"/>
      <c r="I564" s="24"/>
      <c r="J564" s="24"/>
      <c r="K564" s="24"/>
      <c r="L564" s="24"/>
    </row>
    <row r="565" spans="1:12" x14ac:dyDescent="0.25">
      <c r="A565" s="200"/>
      <c r="B565" s="24">
        <v>236.58</v>
      </c>
      <c r="C565" s="24">
        <v>250.32</v>
      </c>
      <c r="D565" s="24"/>
      <c r="E565" s="24"/>
      <c r="F565" s="24"/>
      <c r="G565" s="24"/>
      <c r="H565" s="24"/>
      <c r="I565" s="24"/>
      <c r="J565" s="24"/>
      <c r="K565" s="24"/>
      <c r="L565" s="24"/>
    </row>
    <row r="566" spans="1:12" x14ac:dyDescent="0.25">
      <c r="A566" s="200"/>
      <c r="B566" s="24">
        <v>202</v>
      </c>
      <c r="C566" s="24">
        <v>230.09</v>
      </c>
      <c r="D566" s="24"/>
      <c r="E566" s="24"/>
      <c r="F566" s="24"/>
      <c r="G566" s="24"/>
      <c r="H566" s="24"/>
      <c r="I566" s="24"/>
      <c r="J566" s="24"/>
      <c r="K566" s="24"/>
      <c r="L566" s="24"/>
    </row>
    <row r="567" spans="1:12" x14ac:dyDescent="0.25">
      <c r="A567" s="200"/>
      <c r="B567" s="24">
        <v>251.58</v>
      </c>
      <c r="C567" s="24">
        <v>220.91</v>
      </c>
      <c r="D567" s="24"/>
      <c r="E567" s="24"/>
      <c r="F567" s="24"/>
      <c r="G567" s="24"/>
      <c r="H567" s="24"/>
      <c r="I567" s="24"/>
      <c r="J567" s="24"/>
      <c r="K567" s="24"/>
      <c r="L567" s="24"/>
    </row>
    <row r="568" spans="1:12" x14ac:dyDescent="0.25">
      <c r="A568" s="200"/>
      <c r="B568" s="24">
        <v>189.31</v>
      </c>
      <c r="C568" s="24">
        <v>255.32</v>
      </c>
      <c r="D568" s="24"/>
      <c r="E568" s="24"/>
      <c r="F568" s="24"/>
      <c r="G568" s="24"/>
      <c r="H568" s="24"/>
      <c r="I568" s="24"/>
      <c r="J568" s="24"/>
      <c r="K568" s="24"/>
      <c r="L568" s="24"/>
    </row>
    <row r="569" spans="1:12" x14ac:dyDescent="0.25">
      <c r="A569" s="200"/>
      <c r="B569" s="24">
        <v>231.2</v>
      </c>
      <c r="C569" s="24">
        <v>236.75</v>
      </c>
      <c r="D569" s="24"/>
      <c r="E569" s="24"/>
      <c r="F569" s="24"/>
      <c r="G569" s="24"/>
      <c r="H569" s="24"/>
      <c r="I569" s="24"/>
      <c r="J569" s="24"/>
      <c r="K569" s="24"/>
      <c r="L569" s="24"/>
    </row>
    <row r="570" spans="1:12" x14ac:dyDescent="0.25">
      <c r="A570" s="200"/>
      <c r="B570" s="24">
        <v>231.58</v>
      </c>
      <c r="C570" s="24">
        <v>257.87</v>
      </c>
      <c r="D570" s="24"/>
      <c r="E570" s="24"/>
      <c r="F570" s="24"/>
      <c r="G570" s="24"/>
      <c r="H570" s="24"/>
      <c r="I570" s="24"/>
      <c r="J570" s="24"/>
      <c r="K570" s="24"/>
      <c r="L570" s="24"/>
    </row>
    <row r="571" spans="1:12" x14ac:dyDescent="0.25">
      <c r="A571" s="200"/>
      <c r="B571" s="24">
        <v>212.23</v>
      </c>
      <c r="C571" s="24">
        <v>261.60000000000002</v>
      </c>
      <c r="D571" s="24"/>
      <c r="E571" s="24"/>
      <c r="F571" s="24"/>
      <c r="G571" s="24"/>
      <c r="H571" s="24"/>
      <c r="I571" s="24"/>
      <c r="J571" s="24"/>
      <c r="K571" s="24"/>
      <c r="L571" s="24"/>
    </row>
    <row r="572" spans="1:12" x14ac:dyDescent="0.25">
      <c r="A572" s="200"/>
      <c r="B572" s="24">
        <v>246.2</v>
      </c>
      <c r="C572" s="24">
        <v>235.32</v>
      </c>
      <c r="D572" s="24"/>
      <c r="E572" s="24"/>
      <c r="F572" s="24"/>
      <c r="G572" s="24"/>
      <c r="H572" s="24"/>
      <c r="I572" s="24"/>
      <c r="J572" s="24"/>
      <c r="K572" s="24"/>
      <c r="L572" s="24"/>
    </row>
    <row r="573" spans="1:12" x14ac:dyDescent="0.25">
      <c r="A573" s="200"/>
      <c r="B573" s="24">
        <v>251.58</v>
      </c>
      <c r="C573" s="24">
        <v>194.9</v>
      </c>
      <c r="D573" s="24"/>
      <c r="E573" s="24"/>
      <c r="F573" s="24"/>
      <c r="G573" s="24"/>
      <c r="H573" s="24"/>
      <c r="I573" s="24"/>
      <c r="J573" s="24"/>
      <c r="K573" s="24"/>
      <c r="L573" s="24"/>
    </row>
    <row r="574" spans="1:12" x14ac:dyDescent="0.25">
      <c r="A574" s="200"/>
      <c r="B574" s="24">
        <v>249.74</v>
      </c>
      <c r="C574" s="24">
        <v>185.32</v>
      </c>
      <c r="D574" s="24"/>
      <c r="E574" s="24"/>
      <c r="F574" s="24"/>
      <c r="G574" s="24"/>
      <c r="H574" s="24"/>
      <c r="I574" s="24"/>
      <c r="J574" s="24"/>
      <c r="K574" s="24"/>
      <c r="L574" s="24"/>
    </row>
    <row r="575" spans="1:12" x14ac:dyDescent="0.25">
      <c r="A575" s="200"/>
      <c r="B575" s="24">
        <v>236.58</v>
      </c>
      <c r="C575" s="24">
        <v>236.04</v>
      </c>
      <c r="D575" s="24"/>
      <c r="E575" s="24"/>
      <c r="F575" s="24"/>
      <c r="G575" s="24"/>
      <c r="H575" s="24"/>
      <c r="I575" s="24"/>
      <c r="J575" s="24"/>
      <c r="K575" s="24"/>
      <c r="L575" s="24"/>
    </row>
    <row r="576" spans="1:12" x14ac:dyDescent="0.25">
      <c r="A576" s="200"/>
      <c r="B576" s="24">
        <v>216.38</v>
      </c>
      <c r="C576" s="24">
        <v>234.19</v>
      </c>
      <c r="D576" s="24"/>
      <c r="E576" s="24"/>
      <c r="F576" s="24"/>
      <c r="G576" s="24"/>
      <c r="H576" s="24"/>
      <c r="I576" s="24"/>
      <c r="J576" s="24"/>
      <c r="K576" s="24"/>
      <c r="L576" s="24"/>
    </row>
    <row r="577" spans="1:12" x14ac:dyDescent="0.25">
      <c r="A577" s="200"/>
      <c r="B577" s="24">
        <v>201.58</v>
      </c>
      <c r="C577" s="24">
        <v>255.32</v>
      </c>
      <c r="D577" s="24"/>
      <c r="E577" s="24"/>
      <c r="F577" s="24"/>
      <c r="G577" s="24"/>
      <c r="H577" s="24"/>
      <c r="I577" s="24"/>
      <c r="J577" s="24"/>
      <c r="K577" s="24"/>
      <c r="L577" s="24"/>
    </row>
    <row r="578" spans="1:12" x14ac:dyDescent="0.25">
      <c r="A578" s="200"/>
      <c r="B578" s="24">
        <v>209.39</v>
      </c>
      <c r="C578" s="24">
        <v>171.56</v>
      </c>
      <c r="D578" s="24"/>
      <c r="E578" s="24"/>
      <c r="F578" s="24"/>
      <c r="G578" s="24"/>
      <c r="H578" s="24"/>
      <c r="I578" s="24"/>
      <c r="J578" s="24"/>
      <c r="K578" s="24"/>
      <c r="L578" s="24"/>
    </row>
    <row r="579" spans="1:12" x14ac:dyDescent="0.25">
      <c r="A579" s="200"/>
      <c r="B579" s="24">
        <v>221.58</v>
      </c>
      <c r="C579" s="24">
        <v>262.48</v>
      </c>
      <c r="D579" s="24"/>
      <c r="E579" s="24"/>
      <c r="F579" s="24"/>
      <c r="G579" s="24"/>
      <c r="H579" s="24"/>
      <c r="I579" s="24"/>
      <c r="J579" s="24"/>
      <c r="K579" s="24"/>
      <c r="L579" s="24"/>
    </row>
    <row r="580" spans="1:12" x14ac:dyDescent="0.25">
      <c r="A580" s="200"/>
      <c r="B580" s="24">
        <v>225.94</v>
      </c>
      <c r="C580" s="24">
        <v>282.29000000000002</v>
      </c>
      <c r="D580" s="24"/>
      <c r="E580" s="24"/>
      <c r="F580" s="24"/>
      <c r="G580" s="24"/>
      <c r="H580" s="24"/>
      <c r="I580" s="24"/>
      <c r="J580" s="24"/>
      <c r="K580" s="24"/>
      <c r="L580" s="24"/>
    </row>
    <row r="581" spans="1:12" x14ac:dyDescent="0.25">
      <c r="A581" s="200"/>
      <c r="B581" s="24">
        <v>246.58</v>
      </c>
      <c r="C581" s="24">
        <v>230.32</v>
      </c>
      <c r="D581" s="24"/>
      <c r="E581" s="24"/>
      <c r="F581" s="24"/>
      <c r="G581" s="24"/>
      <c r="H581" s="24"/>
      <c r="I581" s="24"/>
      <c r="J581" s="24"/>
      <c r="K581" s="24"/>
      <c r="L581" s="24"/>
    </row>
    <row r="582" spans="1:12" x14ac:dyDescent="0.25">
      <c r="A582" s="200"/>
      <c r="B582" s="24">
        <v>191.58</v>
      </c>
      <c r="C582" s="24">
        <v>245.32</v>
      </c>
      <c r="D582" s="24"/>
      <c r="E582" s="24"/>
      <c r="F582" s="24"/>
      <c r="G582" s="24"/>
      <c r="H582" s="24"/>
      <c r="I582" s="24"/>
      <c r="J582" s="24"/>
      <c r="K582" s="24"/>
      <c r="L582" s="24"/>
    </row>
    <row r="583" spans="1:12" x14ac:dyDescent="0.25">
      <c r="A583" s="200"/>
      <c r="B583" s="24">
        <v>231.58</v>
      </c>
      <c r="C583" s="24">
        <v>240.32</v>
      </c>
      <c r="D583" s="24"/>
      <c r="E583" s="24"/>
      <c r="F583" s="24"/>
      <c r="G583" s="24"/>
      <c r="H583" s="24"/>
      <c r="I583" s="24"/>
      <c r="J583" s="24"/>
      <c r="K583" s="24"/>
      <c r="L583" s="24"/>
    </row>
    <row r="584" spans="1:12" x14ac:dyDescent="0.25">
      <c r="A584" s="200"/>
      <c r="B584" s="24">
        <v>226.58</v>
      </c>
      <c r="C584" s="24">
        <v>255.32</v>
      </c>
      <c r="D584" s="24"/>
      <c r="E584" s="24"/>
      <c r="F584" s="24"/>
      <c r="G584" s="24"/>
      <c r="H584" s="24"/>
      <c r="I584" s="24"/>
      <c r="J584" s="24"/>
      <c r="K584" s="24"/>
      <c r="L584" s="24"/>
    </row>
    <row r="585" spans="1:12" x14ac:dyDescent="0.25">
      <c r="A585" s="200"/>
      <c r="B585" s="24">
        <v>236.58</v>
      </c>
      <c r="C585" s="24">
        <v>231.29</v>
      </c>
      <c r="D585" s="24"/>
      <c r="E585" s="24"/>
      <c r="F585" s="24"/>
      <c r="G585" s="24"/>
      <c r="H585" s="24"/>
      <c r="I585" s="24"/>
      <c r="J585" s="24"/>
      <c r="K585" s="24"/>
      <c r="L585" s="24"/>
    </row>
    <row r="586" spans="1:12" x14ac:dyDescent="0.25">
      <c r="A586" s="200"/>
      <c r="B586" s="24">
        <v>231.58</v>
      </c>
      <c r="C586" s="24">
        <v>255.32</v>
      </c>
      <c r="D586" s="24"/>
      <c r="E586" s="24"/>
      <c r="F586" s="24"/>
      <c r="G586" s="24"/>
      <c r="H586" s="24"/>
      <c r="I586" s="24"/>
      <c r="J586" s="24"/>
      <c r="K586" s="24"/>
      <c r="L586" s="24"/>
    </row>
    <row r="587" spans="1:12" x14ac:dyDescent="0.25">
      <c r="A587" s="200"/>
      <c r="B587" s="24">
        <v>233.96</v>
      </c>
      <c r="C587" s="24">
        <v>207.29</v>
      </c>
      <c r="D587" s="24"/>
      <c r="E587" s="24"/>
      <c r="F587" s="24"/>
      <c r="G587" s="24"/>
      <c r="H587" s="24"/>
      <c r="I587" s="24"/>
      <c r="J587" s="24"/>
      <c r="K587" s="24"/>
      <c r="L587" s="24"/>
    </row>
    <row r="588" spans="1:12" x14ac:dyDescent="0.25">
      <c r="A588" s="200"/>
      <c r="B588" s="24">
        <v>204.51</v>
      </c>
      <c r="C588" s="24">
        <v>180.32</v>
      </c>
      <c r="D588" s="24"/>
      <c r="E588" s="24"/>
      <c r="F588" s="24"/>
      <c r="G588" s="24"/>
      <c r="H588" s="24"/>
      <c r="I588" s="24"/>
      <c r="J588" s="24"/>
      <c r="K588" s="24"/>
      <c r="L588" s="24"/>
    </row>
    <row r="589" spans="1:12" x14ac:dyDescent="0.25">
      <c r="A589" s="200"/>
      <c r="B589" s="24">
        <v>241.58</v>
      </c>
      <c r="C589" s="24">
        <v>234.63</v>
      </c>
      <c r="D589" s="24"/>
      <c r="E589" s="24"/>
      <c r="F589" s="24"/>
      <c r="G589" s="24"/>
      <c r="H589" s="24"/>
      <c r="I589" s="24"/>
      <c r="J589" s="24"/>
      <c r="K589" s="24"/>
      <c r="L589" s="24"/>
    </row>
    <row r="590" spans="1:12" x14ac:dyDescent="0.25">
      <c r="A590" s="200"/>
      <c r="B590" s="24">
        <v>201.58</v>
      </c>
      <c r="C590" s="24">
        <v>254.21</v>
      </c>
      <c r="D590" s="24"/>
      <c r="E590" s="24"/>
      <c r="F590" s="24"/>
      <c r="G590" s="24"/>
      <c r="H590" s="24"/>
      <c r="I590" s="24"/>
      <c r="J590" s="24"/>
      <c r="K590" s="24"/>
      <c r="L590" s="24"/>
    </row>
    <row r="591" spans="1:12" x14ac:dyDescent="0.25">
      <c r="A591" s="200"/>
      <c r="B591" s="24">
        <v>246.58</v>
      </c>
      <c r="C591" s="24">
        <v>262.67</v>
      </c>
      <c r="D591" s="24"/>
      <c r="E591" s="24"/>
      <c r="F591" s="24"/>
      <c r="G591" s="24"/>
      <c r="H591" s="24"/>
      <c r="I591" s="24"/>
      <c r="J591" s="24"/>
      <c r="K591" s="24"/>
      <c r="L591" s="24"/>
    </row>
    <row r="592" spans="1:12" x14ac:dyDescent="0.25">
      <c r="A592" s="200"/>
      <c r="B592" s="24">
        <v>241.58</v>
      </c>
      <c r="C592" s="24">
        <v>200.32</v>
      </c>
      <c r="D592" s="24"/>
      <c r="E592" s="24"/>
      <c r="F592" s="24"/>
      <c r="G592" s="24"/>
      <c r="H592" s="24"/>
      <c r="I592" s="24"/>
      <c r="J592" s="24"/>
      <c r="K592" s="24"/>
      <c r="L592" s="24"/>
    </row>
    <row r="593" spans="1:12" x14ac:dyDescent="0.25">
      <c r="A593" s="200"/>
      <c r="B593" s="24">
        <v>241.58</v>
      </c>
      <c r="C593" s="24">
        <v>256.10000000000002</v>
      </c>
      <c r="D593" s="24"/>
      <c r="E593" s="24"/>
      <c r="F593" s="24"/>
      <c r="G593" s="24"/>
      <c r="H593" s="24"/>
      <c r="I593" s="24"/>
      <c r="J593" s="24"/>
      <c r="K593" s="24"/>
      <c r="L593" s="24"/>
    </row>
    <row r="594" spans="1:12" x14ac:dyDescent="0.25">
      <c r="A594" s="200"/>
      <c r="B594" s="24">
        <v>211.58</v>
      </c>
      <c r="C594" s="24">
        <v>245.32</v>
      </c>
      <c r="D594" s="24"/>
      <c r="E594" s="24"/>
      <c r="F594" s="24"/>
      <c r="G594" s="24"/>
      <c r="H594" s="24"/>
      <c r="I594" s="24"/>
      <c r="J594" s="24"/>
      <c r="K594" s="24"/>
      <c r="L594" s="24"/>
    </row>
    <row r="595" spans="1:12" x14ac:dyDescent="0.25">
      <c r="A595" s="200"/>
      <c r="B595" s="24">
        <v>216.58</v>
      </c>
      <c r="C595" s="24">
        <v>245.32</v>
      </c>
      <c r="D595" s="24"/>
      <c r="E595" s="24"/>
      <c r="F595" s="24"/>
      <c r="G595" s="24"/>
      <c r="H595" s="24"/>
      <c r="I595" s="24"/>
      <c r="J595" s="24"/>
      <c r="K595" s="24"/>
      <c r="L595" s="24"/>
    </row>
    <row r="596" spans="1:12" x14ac:dyDescent="0.25">
      <c r="A596" s="200"/>
      <c r="B596" s="24">
        <v>231.58</v>
      </c>
      <c r="C596" s="24">
        <v>235.32</v>
      </c>
      <c r="D596" s="24"/>
      <c r="E596" s="24"/>
      <c r="F596" s="24"/>
      <c r="G596" s="24"/>
      <c r="H596" s="24"/>
      <c r="I596" s="24"/>
      <c r="J596" s="24"/>
      <c r="K596" s="24"/>
      <c r="L596" s="24"/>
    </row>
    <row r="597" spans="1:12" x14ac:dyDescent="0.25">
      <c r="A597" s="200"/>
      <c r="B597" s="24">
        <v>216.58</v>
      </c>
      <c r="C597" s="24">
        <v>210.32</v>
      </c>
      <c r="D597" s="24"/>
      <c r="E597" s="24"/>
      <c r="F597" s="24"/>
      <c r="G597" s="24"/>
      <c r="H597" s="24"/>
      <c r="I597" s="24"/>
      <c r="J597" s="24"/>
      <c r="K597" s="24"/>
      <c r="L597" s="24"/>
    </row>
    <row r="598" spans="1:12" x14ac:dyDescent="0.25">
      <c r="A598" s="200"/>
      <c r="B598" s="24">
        <v>221.31</v>
      </c>
      <c r="C598" s="24">
        <v>260.32</v>
      </c>
      <c r="D598" s="24"/>
      <c r="E598" s="24"/>
      <c r="F598" s="24"/>
      <c r="G598" s="24"/>
      <c r="H598" s="24"/>
      <c r="I598" s="24"/>
      <c r="J598" s="24"/>
      <c r="K598" s="24"/>
      <c r="L598" s="24"/>
    </row>
    <row r="599" spans="1:12" x14ac:dyDescent="0.25">
      <c r="A599" s="200"/>
      <c r="B599" s="24">
        <v>231.58</v>
      </c>
      <c r="C599" s="24">
        <v>211.92</v>
      </c>
      <c r="D599" s="24"/>
      <c r="E599" s="24"/>
      <c r="F599" s="24"/>
      <c r="G599" s="24"/>
      <c r="H599" s="24"/>
      <c r="I599" s="24"/>
      <c r="J599" s="24"/>
      <c r="K599" s="24"/>
      <c r="L599" s="24"/>
    </row>
    <row r="600" spans="1:12" x14ac:dyDescent="0.25">
      <c r="A600" s="200"/>
      <c r="B600" s="24">
        <v>234.58</v>
      </c>
      <c r="C600" s="24">
        <v>232.93</v>
      </c>
      <c r="D600" s="24"/>
      <c r="E600" s="24"/>
      <c r="F600" s="24"/>
      <c r="G600" s="24"/>
      <c r="H600" s="24"/>
      <c r="I600" s="24"/>
      <c r="J600" s="24"/>
      <c r="K600" s="24"/>
      <c r="L600" s="24"/>
    </row>
    <row r="601" spans="1:12" x14ac:dyDescent="0.25">
      <c r="A601" s="200"/>
      <c r="B601" s="24">
        <v>236.58</v>
      </c>
      <c r="C601" s="24">
        <v>260.32</v>
      </c>
      <c r="D601" s="24"/>
      <c r="E601" s="24"/>
      <c r="F601" s="24"/>
      <c r="G601" s="24"/>
      <c r="H601" s="24"/>
      <c r="I601" s="24"/>
      <c r="J601" s="24"/>
      <c r="K601" s="24"/>
      <c r="L601" s="24"/>
    </row>
    <row r="602" spans="1:12" x14ac:dyDescent="0.25">
      <c r="A602" s="200"/>
      <c r="B602" s="24">
        <v>186.58</v>
      </c>
      <c r="C602" s="24">
        <v>245.32</v>
      </c>
      <c r="D602" s="24"/>
      <c r="E602" s="24"/>
      <c r="F602" s="24"/>
      <c r="G602" s="24"/>
      <c r="H602" s="24"/>
      <c r="I602" s="24"/>
      <c r="J602" s="24"/>
      <c r="K602" s="24"/>
      <c r="L602" s="24"/>
    </row>
    <row r="603" spans="1:12" x14ac:dyDescent="0.25">
      <c r="A603" s="200"/>
      <c r="B603" s="24">
        <v>221.58</v>
      </c>
      <c r="C603" s="24">
        <v>227.49</v>
      </c>
      <c r="D603" s="24"/>
      <c r="E603" s="24"/>
      <c r="F603" s="24"/>
      <c r="G603" s="24"/>
      <c r="H603" s="24"/>
      <c r="I603" s="24"/>
      <c r="J603" s="24"/>
      <c r="K603" s="24"/>
      <c r="L603" s="24"/>
    </row>
    <row r="604" spans="1:12" x14ac:dyDescent="0.25">
      <c r="A604" s="200"/>
      <c r="B604" s="24">
        <v>200.85</v>
      </c>
      <c r="C604" s="24">
        <v>250.32</v>
      </c>
      <c r="D604" s="24"/>
      <c r="E604" s="24"/>
      <c r="F604" s="24"/>
      <c r="G604" s="24"/>
      <c r="H604" s="24"/>
      <c r="I604" s="24"/>
      <c r="J604" s="24"/>
      <c r="K604" s="24"/>
      <c r="L604" s="24"/>
    </row>
    <row r="605" spans="1:12" x14ac:dyDescent="0.25">
      <c r="A605" s="200"/>
      <c r="B605" s="24">
        <v>191.58</v>
      </c>
      <c r="C605" s="24">
        <v>247.28</v>
      </c>
      <c r="D605" s="24"/>
      <c r="E605" s="24"/>
      <c r="F605" s="24"/>
      <c r="G605" s="24"/>
      <c r="H605" s="24"/>
      <c r="I605" s="24"/>
      <c r="J605" s="24"/>
      <c r="K605" s="24"/>
      <c r="L605" s="24"/>
    </row>
    <row r="606" spans="1:12" x14ac:dyDescent="0.25">
      <c r="A606" s="200"/>
      <c r="B606" s="24">
        <v>216.58</v>
      </c>
      <c r="C606" s="24">
        <v>250.11</v>
      </c>
      <c r="D606" s="24"/>
      <c r="E606" s="24"/>
      <c r="F606" s="24"/>
      <c r="G606" s="24"/>
      <c r="H606" s="24"/>
      <c r="I606" s="24"/>
      <c r="J606" s="24"/>
      <c r="K606" s="24"/>
      <c r="L606" s="24"/>
    </row>
    <row r="607" spans="1:12" x14ac:dyDescent="0.25">
      <c r="A607" s="200"/>
      <c r="B607" s="24">
        <v>226.58</v>
      </c>
      <c r="C607" s="24">
        <v>245.32</v>
      </c>
      <c r="D607" s="24"/>
      <c r="E607" s="24"/>
      <c r="F607" s="24"/>
      <c r="G607" s="24"/>
      <c r="H607" s="24"/>
      <c r="I607" s="24"/>
      <c r="J607" s="24"/>
      <c r="K607" s="24"/>
      <c r="L607" s="24"/>
    </row>
    <row r="608" spans="1:12" x14ac:dyDescent="0.25">
      <c r="A608" s="200"/>
      <c r="B608" s="24">
        <v>196.58</v>
      </c>
      <c r="C608" s="24">
        <v>251.23</v>
      </c>
      <c r="D608" s="24"/>
      <c r="E608" s="24"/>
      <c r="F608" s="24"/>
      <c r="G608" s="24"/>
      <c r="H608" s="24"/>
      <c r="I608" s="24"/>
      <c r="J608" s="24"/>
      <c r="K608" s="24"/>
      <c r="L608" s="24"/>
    </row>
    <row r="609" spans="1:12" x14ac:dyDescent="0.25">
      <c r="A609" s="200"/>
      <c r="B609" s="24">
        <v>206.58</v>
      </c>
      <c r="C609" s="24">
        <v>224.99</v>
      </c>
      <c r="D609" s="24"/>
      <c r="E609" s="24"/>
      <c r="F609" s="24"/>
      <c r="G609" s="24"/>
      <c r="H609" s="24"/>
      <c r="I609" s="24"/>
      <c r="J609" s="24"/>
      <c r="K609" s="24"/>
      <c r="L609" s="24"/>
    </row>
    <row r="610" spans="1:12" x14ac:dyDescent="0.25">
      <c r="A610" s="200"/>
      <c r="B610" s="24">
        <v>201.58</v>
      </c>
      <c r="C610" s="24">
        <v>230.32</v>
      </c>
      <c r="D610" s="24"/>
      <c r="E610" s="24"/>
      <c r="F610" s="24"/>
      <c r="G610" s="24"/>
      <c r="H610" s="24"/>
      <c r="I610" s="24"/>
      <c r="J610" s="24"/>
      <c r="K610" s="24"/>
      <c r="L610" s="24"/>
    </row>
    <row r="611" spans="1:12" x14ac:dyDescent="0.25">
      <c r="A611" s="200"/>
      <c r="B611" s="24">
        <v>183.6</v>
      </c>
      <c r="C611" s="24">
        <v>196.84</v>
      </c>
      <c r="D611" s="24"/>
      <c r="E611" s="24"/>
      <c r="F611" s="24"/>
      <c r="G611" s="24"/>
      <c r="H611" s="24"/>
      <c r="I611" s="24"/>
      <c r="J611" s="24"/>
      <c r="K611" s="24"/>
      <c r="L611" s="24"/>
    </row>
    <row r="612" spans="1:12" x14ac:dyDescent="0.25">
      <c r="A612" s="200"/>
      <c r="B612" s="24">
        <v>179.64</v>
      </c>
      <c r="C612" s="24">
        <v>225.32</v>
      </c>
      <c r="D612" s="24"/>
      <c r="E612" s="24"/>
      <c r="F612" s="24"/>
      <c r="G612" s="24"/>
      <c r="H612" s="24"/>
      <c r="I612" s="24"/>
      <c r="J612" s="24"/>
      <c r="K612" s="24"/>
      <c r="L612" s="24"/>
    </row>
    <row r="613" spans="1:12" x14ac:dyDescent="0.25">
      <c r="A613" s="200"/>
      <c r="B613" s="24">
        <v>195.69</v>
      </c>
      <c r="C613" s="24">
        <v>250.32</v>
      </c>
      <c r="D613" s="24"/>
      <c r="E613" s="24"/>
      <c r="F613" s="24"/>
      <c r="G613" s="24"/>
      <c r="H613" s="24"/>
      <c r="I613" s="24"/>
      <c r="J613" s="24"/>
      <c r="K613" s="24"/>
      <c r="L613" s="24"/>
    </row>
    <row r="614" spans="1:12" x14ac:dyDescent="0.25">
      <c r="A614" s="200"/>
      <c r="B614" s="24">
        <v>216.58</v>
      </c>
      <c r="C614" s="24">
        <v>225.32</v>
      </c>
      <c r="D614" s="24"/>
      <c r="E614" s="24"/>
      <c r="F614" s="24"/>
      <c r="G614" s="24"/>
      <c r="H614" s="24"/>
      <c r="I614" s="24"/>
      <c r="J614" s="24"/>
      <c r="K614" s="24"/>
      <c r="L614" s="24"/>
    </row>
    <row r="615" spans="1:12" x14ac:dyDescent="0.25">
      <c r="A615" s="200"/>
      <c r="B615" s="24">
        <v>218.54</v>
      </c>
      <c r="C615" s="24">
        <v>222.74</v>
      </c>
      <c r="D615" s="24"/>
      <c r="E615" s="24"/>
      <c r="F615" s="24"/>
      <c r="G615" s="24"/>
      <c r="H615" s="24"/>
      <c r="I615" s="24"/>
      <c r="J615" s="24"/>
      <c r="K615" s="24"/>
      <c r="L615" s="24"/>
    </row>
    <row r="616" spans="1:12" x14ac:dyDescent="0.25">
      <c r="A616" s="200"/>
      <c r="B616" s="24">
        <v>184.57</v>
      </c>
      <c r="C616" s="24">
        <v>250.2</v>
      </c>
      <c r="D616" s="24"/>
      <c r="E616" s="24"/>
      <c r="F616" s="24"/>
      <c r="G616" s="24"/>
      <c r="H616" s="24"/>
      <c r="I616" s="24"/>
      <c r="J616" s="24"/>
      <c r="K616" s="24"/>
      <c r="L616" s="24"/>
    </row>
    <row r="617" spans="1:12" x14ac:dyDescent="0.25">
      <c r="A617" s="200"/>
      <c r="B617" s="24">
        <v>196.58</v>
      </c>
      <c r="C617" s="24">
        <v>231.07</v>
      </c>
      <c r="D617" s="24"/>
      <c r="E617" s="24"/>
      <c r="F617" s="24"/>
      <c r="G617" s="24"/>
      <c r="H617" s="24"/>
      <c r="I617" s="24"/>
      <c r="J617" s="24"/>
      <c r="K617" s="24"/>
      <c r="L617" s="24"/>
    </row>
    <row r="618" spans="1:12" x14ac:dyDescent="0.25">
      <c r="A618" s="200"/>
      <c r="B618" s="24">
        <v>161.58000000000001</v>
      </c>
      <c r="C618" s="24">
        <v>207.24</v>
      </c>
      <c r="D618" s="24"/>
      <c r="E618" s="24"/>
      <c r="F618" s="24"/>
      <c r="G618" s="24"/>
      <c r="H618" s="24"/>
      <c r="I618" s="24"/>
      <c r="J618" s="24"/>
      <c r="K618" s="24"/>
      <c r="L618" s="24"/>
    </row>
    <row r="619" spans="1:12" x14ac:dyDescent="0.25">
      <c r="A619" s="200"/>
      <c r="B619" s="24">
        <v>181.58</v>
      </c>
      <c r="C619" s="24">
        <v>230.32</v>
      </c>
      <c r="D619" s="24"/>
      <c r="E619" s="24"/>
      <c r="F619" s="24"/>
      <c r="G619" s="24"/>
      <c r="H619" s="24"/>
      <c r="I619" s="24"/>
      <c r="J619" s="24"/>
      <c r="K619" s="24"/>
      <c r="L619" s="24"/>
    </row>
    <row r="620" spans="1:12" x14ac:dyDescent="0.25">
      <c r="A620" s="200"/>
      <c r="B620" s="24">
        <v>213.63</v>
      </c>
      <c r="C620" s="24">
        <v>225.32</v>
      </c>
      <c r="D620" s="24"/>
      <c r="E620" s="24"/>
      <c r="F620" s="24"/>
      <c r="G620" s="24"/>
      <c r="H620" s="24"/>
      <c r="I620" s="24"/>
      <c r="J620" s="24"/>
      <c r="K620" s="24"/>
      <c r="L620" s="24"/>
    </row>
    <row r="621" spans="1:12" x14ac:dyDescent="0.25">
      <c r="A621" s="200"/>
      <c r="B621" s="24">
        <v>206.58</v>
      </c>
      <c r="C621" s="24">
        <v>225.32</v>
      </c>
      <c r="D621" s="24"/>
      <c r="E621" s="24"/>
      <c r="F621" s="24"/>
      <c r="G621" s="24"/>
      <c r="H621" s="24"/>
      <c r="I621" s="24"/>
      <c r="J621" s="24"/>
      <c r="K621" s="24"/>
      <c r="L621" s="24"/>
    </row>
    <row r="622" spans="1:12" x14ac:dyDescent="0.25">
      <c r="A622" s="200"/>
      <c r="B622" s="24">
        <v>213.2</v>
      </c>
      <c r="C622" s="24">
        <v>215.32</v>
      </c>
      <c r="D622" s="24"/>
      <c r="E622" s="24"/>
      <c r="F622" s="24"/>
      <c r="G622" s="24"/>
      <c r="H622" s="24"/>
      <c r="I622" s="24"/>
      <c r="J622" s="24"/>
      <c r="K622" s="24"/>
      <c r="L622" s="24"/>
    </row>
    <row r="623" spans="1:12" x14ac:dyDescent="0.25">
      <c r="A623" s="200"/>
      <c r="B623" s="24">
        <v>185.73</v>
      </c>
      <c r="C623" s="24">
        <v>233.54</v>
      </c>
      <c r="D623" s="24"/>
      <c r="E623" s="24"/>
      <c r="F623" s="24"/>
      <c r="G623" s="24"/>
      <c r="H623" s="24"/>
      <c r="I623" s="24"/>
      <c r="J623" s="24"/>
      <c r="K623" s="24"/>
      <c r="L623" s="24"/>
    </row>
    <row r="624" spans="1:12" x14ac:dyDescent="0.25">
      <c r="A624" s="200"/>
      <c r="B624" s="24">
        <v>191.58</v>
      </c>
      <c r="C624" s="24">
        <v>225.32</v>
      </c>
      <c r="D624" s="24"/>
      <c r="E624" s="24"/>
      <c r="F624" s="24"/>
      <c r="G624" s="24"/>
      <c r="H624" s="24"/>
      <c r="I624" s="24"/>
      <c r="J624" s="24"/>
      <c r="K624" s="24"/>
      <c r="L624" s="24"/>
    </row>
    <row r="625" spans="1:12" x14ac:dyDescent="0.25">
      <c r="A625" s="200"/>
      <c r="B625" s="24">
        <v>203.35</v>
      </c>
      <c r="C625" s="24">
        <v>225.32</v>
      </c>
      <c r="D625" s="24"/>
      <c r="E625" s="24"/>
      <c r="F625" s="24"/>
      <c r="G625" s="24"/>
      <c r="H625" s="24"/>
      <c r="I625" s="24"/>
      <c r="J625" s="24"/>
      <c r="K625" s="24"/>
      <c r="L625" s="24"/>
    </row>
    <row r="626" spans="1:12" x14ac:dyDescent="0.25">
      <c r="A626" s="200"/>
      <c r="B626" s="24">
        <v>192.24</v>
      </c>
      <c r="C626" s="24">
        <v>219.7</v>
      </c>
      <c r="D626" s="24"/>
      <c r="E626" s="24"/>
      <c r="F626" s="24"/>
      <c r="G626" s="24"/>
      <c r="H626" s="24"/>
      <c r="I626" s="24"/>
      <c r="J626" s="24"/>
      <c r="K626" s="24"/>
      <c r="L626" s="24"/>
    </row>
    <row r="627" spans="1:12" x14ac:dyDescent="0.25">
      <c r="A627" s="200"/>
      <c r="B627" s="24">
        <v>186.58</v>
      </c>
      <c r="C627" s="24">
        <v>215.99</v>
      </c>
      <c r="D627" s="24"/>
      <c r="E627" s="24"/>
      <c r="F627" s="24"/>
      <c r="G627" s="24"/>
      <c r="H627" s="24"/>
      <c r="I627" s="24"/>
      <c r="J627" s="24"/>
      <c r="K627" s="24"/>
      <c r="L627" s="24"/>
    </row>
    <row r="628" spans="1:12" x14ac:dyDescent="0.25">
      <c r="A628" s="200"/>
      <c r="B628" s="24">
        <v>196.58</v>
      </c>
      <c r="C628" s="24">
        <v>221.7</v>
      </c>
      <c r="D628" s="24"/>
      <c r="E628" s="24"/>
      <c r="F628" s="24"/>
      <c r="G628" s="24"/>
      <c r="H628" s="24"/>
      <c r="I628" s="24"/>
      <c r="J628" s="24"/>
      <c r="K628" s="24"/>
      <c r="L628" s="24"/>
    </row>
    <row r="629" spans="1:12" x14ac:dyDescent="0.25">
      <c r="A629" s="200"/>
      <c r="B629" s="24"/>
      <c r="C629" s="24">
        <v>240.32</v>
      </c>
      <c r="D629" s="24"/>
      <c r="E629" s="24"/>
      <c r="F629" s="24"/>
      <c r="G629" s="24"/>
      <c r="H629" s="24"/>
      <c r="I629" s="24"/>
      <c r="J629" s="24"/>
      <c r="K629" s="24"/>
      <c r="L629" s="24"/>
    </row>
    <row r="630" spans="1:12" x14ac:dyDescent="0.25">
      <c r="A630" s="200"/>
      <c r="B630" s="24"/>
      <c r="C630" s="24">
        <v>227.27</v>
      </c>
      <c r="D630" s="24"/>
      <c r="E630" s="24"/>
      <c r="F630" s="24"/>
      <c r="G630" s="24"/>
      <c r="H630" s="24"/>
      <c r="I630" s="24"/>
      <c r="J630" s="24"/>
      <c r="K630" s="24"/>
      <c r="L630" s="24"/>
    </row>
    <row r="631" spans="1:12" x14ac:dyDescent="0.25">
      <c r="A631" s="200"/>
      <c r="B631" s="24"/>
      <c r="C631" s="24">
        <v>188.32</v>
      </c>
      <c r="D631" s="24"/>
      <c r="E631" s="24"/>
      <c r="F631" s="24"/>
      <c r="G631" s="24"/>
      <c r="H631" s="24"/>
      <c r="I631" s="24"/>
      <c r="J631" s="24"/>
      <c r="K631" s="24"/>
      <c r="L631" s="24"/>
    </row>
    <row r="632" spans="1:12" x14ac:dyDescent="0.25">
      <c r="A632" s="200"/>
      <c r="B632" s="24"/>
      <c r="C632" s="24">
        <v>227.11</v>
      </c>
      <c r="D632" s="24"/>
      <c r="E632" s="24"/>
      <c r="F632" s="24"/>
      <c r="G632" s="24"/>
      <c r="H632" s="24"/>
      <c r="I632" s="24"/>
      <c r="J632" s="24"/>
      <c r="K632" s="24"/>
      <c r="L632" s="24"/>
    </row>
  </sheetData>
  <mergeCells count="2">
    <mergeCell ref="B2:L2"/>
    <mergeCell ref="A3:A63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P172"/>
  <sheetViews>
    <sheetView zoomScaleNormal="100" workbookViewId="0">
      <selection activeCell="AE71" sqref="AE71"/>
    </sheetView>
  </sheetViews>
  <sheetFormatPr defaultRowHeight="15" x14ac:dyDescent="0.25"/>
  <cols>
    <col min="1" max="1" width="14.85546875" bestFit="1" customWidth="1"/>
    <col min="2" max="2" width="18.28515625" customWidth="1"/>
    <col min="3" max="3" width="23.140625" customWidth="1"/>
    <col min="4" max="4" width="11.28515625" customWidth="1"/>
    <col min="5" max="5" width="20.7109375" customWidth="1"/>
    <col min="6" max="6" width="15.42578125" customWidth="1"/>
    <col min="7" max="7" width="17.85546875" customWidth="1"/>
    <col min="8" max="8" width="11.42578125" customWidth="1"/>
    <col min="9" max="9" width="18" customWidth="1"/>
    <col min="10" max="10" width="11.42578125" customWidth="1"/>
    <col min="11" max="11" width="20.5703125" customWidth="1"/>
    <col min="12" max="12" width="11.5703125" customWidth="1"/>
    <col min="13" max="13" width="18.85546875" customWidth="1"/>
    <col min="14" max="14" width="12.28515625" customWidth="1"/>
    <col min="15" max="15" width="20.5703125" customWidth="1"/>
    <col min="16" max="16" width="14.85546875" customWidth="1"/>
    <col min="17" max="17" width="10" customWidth="1"/>
    <col min="21" max="21" width="16.28515625" customWidth="1"/>
    <col min="22" max="22" width="11.28515625" customWidth="1"/>
    <col min="26" max="26" width="14.7109375" customWidth="1"/>
    <col min="31" max="31" width="14.7109375" customWidth="1"/>
    <col min="36" max="36" width="15" customWidth="1"/>
    <col min="41" max="41" width="10" customWidth="1"/>
  </cols>
  <sheetData>
    <row r="1" spans="1:17" ht="18" x14ac:dyDescent="0.25">
      <c r="A1" s="2" t="s">
        <v>97</v>
      </c>
      <c r="B1" s="14" t="s">
        <v>143</v>
      </c>
    </row>
    <row r="2" spans="1:17" s="18" customFormat="1" x14ac:dyDescent="0.25">
      <c r="A2" s="27" t="s">
        <v>182</v>
      </c>
      <c r="B2" s="41" t="s">
        <v>171</v>
      </c>
      <c r="C2" s="48"/>
      <c r="D2" s="27" t="s">
        <v>172</v>
      </c>
      <c r="E2" s="48"/>
      <c r="F2" s="27" t="s">
        <v>173</v>
      </c>
      <c r="G2" s="48"/>
      <c r="H2" s="27" t="s">
        <v>174</v>
      </c>
      <c r="I2" s="48"/>
      <c r="J2" s="27" t="s">
        <v>175</v>
      </c>
      <c r="K2" s="48"/>
      <c r="L2" s="27" t="s">
        <v>176</v>
      </c>
      <c r="M2" s="48"/>
      <c r="N2" s="27" t="s">
        <v>178</v>
      </c>
      <c r="O2" s="48"/>
      <c r="P2" s="41" t="s">
        <v>179</v>
      </c>
      <c r="Q2" s="48"/>
    </row>
    <row r="3" spans="1:17" s="18" customFormat="1" x14ac:dyDescent="0.25">
      <c r="A3" s="29" t="s">
        <v>181</v>
      </c>
      <c r="B3" s="43" t="s">
        <v>180</v>
      </c>
      <c r="C3" s="101" t="s">
        <v>177</v>
      </c>
      <c r="D3" s="29" t="s">
        <v>180</v>
      </c>
      <c r="E3" s="101" t="s">
        <v>177</v>
      </c>
      <c r="F3" s="29" t="s">
        <v>180</v>
      </c>
      <c r="G3" s="101" t="s">
        <v>177</v>
      </c>
      <c r="H3" s="29" t="s">
        <v>180</v>
      </c>
      <c r="I3" s="101" t="s">
        <v>177</v>
      </c>
      <c r="J3" s="29" t="s">
        <v>180</v>
      </c>
      <c r="K3" s="101" t="s">
        <v>177</v>
      </c>
      <c r="L3" s="29" t="s">
        <v>180</v>
      </c>
      <c r="M3" s="101" t="s">
        <v>177</v>
      </c>
      <c r="N3" s="29" t="s">
        <v>180</v>
      </c>
      <c r="O3" s="101" t="s">
        <v>177</v>
      </c>
      <c r="P3" s="43" t="s">
        <v>180</v>
      </c>
      <c r="Q3" s="101" t="s">
        <v>177</v>
      </c>
    </row>
    <row r="4" spans="1:17" s="18" customFormat="1" x14ac:dyDescent="0.25">
      <c r="A4" s="29" t="s">
        <v>151</v>
      </c>
      <c r="B4" s="44">
        <v>18.79</v>
      </c>
      <c r="C4" s="98">
        <v>100</v>
      </c>
      <c r="D4" s="107">
        <v>18.16</v>
      </c>
      <c r="E4" s="49">
        <v>96.647152740819593</v>
      </c>
      <c r="F4" s="107">
        <v>18.93</v>
      </c>
      <c r="G4" s="49">
        <v>100.74507716870676</v>
      </c>
      <c r="H4" s="107">
        <v>19.399999999999999</v>
      </c>
      <c r="I4" s="49">
        <v>103.24640766365087</v>
      </c>
      <c r="J4" s="107">
        <v>19.579999999999998</v>
      </c>
      <c r="K4" s="49">
        <v>104.2043640234167</v>
      </c>
      <c r="L4" s="107">
        <v>18.68</v>
      </c>
      <c r="M4" s="49">
        <v>99.414582224587505</v>
      </c>
      <c r="N4" s="107">
        <v>17.940000000000001</v>
      </c>
      <c r="O4" s="49">
        <v>95.476317189994688</v>
      </c>
      <c r="P4" s="44">
        <v>17.39</v>
      </c>
      <c r="Q4" s="49">
        <v>92.549228312932414</v>
      </c>
    </row>
    <row r="5" spans="1:17" s="18" customFormat="1" x14ac:dyDescent="0.25">
      <c r="A5" s="29" t="s">
        <v>152</v>
      </c>
      <c r="B5" s="44">
        <v>17.55</v>
      </c>
      <c r="C5" s="98">
        <v>100</v>
      </c>
      <c r="D5" s="107">
        <v>17.64</v>
      </c>
      <c r="E5" s="49">
        <v>100.51282051282051</v>
      </c>
      <c r="F5" s="107">
        <v>18.579999999999998</v>
      </c>
      <c r="G5" s="49">
        <v>105.86894586894586</v>
      </c>
      <c r="H5" s="107">
        <v>18.21</v>
      </c>
      <c r="I5" s="49">
        <v>103.76068376068378</v>
      </c>
      <c r="J5" s="107">
        <v>18.149999999999999</v>
      </c>
      <c r="K5" s="49">
        <v>103.41880341880341</v>
      </c>
      <c r="L5" s="107">
        <v>17.64</v>
      </c>
      <c r="M5" s="49">
        <v>100.51282051282051</v>
      </c>
      <c r="N5" s="107">
        <v>16.649999999999999</v>
      </c>
      <c r="O5" s="49">
        <v>94.871794871794862</v>
      </c>
      <c r="P5" s="44">
        <v>15.46</v>
      </c>
      <c r="Q5" s="49">
        <v>88.091168091168086</v>
      </c>
    </row>
    <row r="6" spans="1:17" s="18" customFormat="1" x14ac:dyDescent="0.25">
      <c r="A6" s="29" t="s">
        <v>153</v>
      </c>
      <c r="B6" s="44">
        <v>19.34</v>
      </c>
      <c r="C6" s="98">
        <v>100</v>
      </c>
      <c r="D6" s="107">
        <v>19.48</v>
      </c>
      <c r="E6" s="49">
        <v>100.72388831437435</v>
      </c>
      <c r="F6" s="107">
        <v>20.100000000000001</v>
      </c>
      <c r="G6" s="49">
        <v>103.92967942088936</v>
      </c>
      <c r="H6" s="107">
        <v>20.18</v>
      </c>
      <c r="I6" s="49">
        <v>104.34332988624612</v>
      </c>
      <c r="J6" s="107">
        <v>20.25</v>
      </c>
      <c r="K6" s="49">
        <v>104.70527404343331</v>
      </c>
      <c r="L6" s="107">
        <v>19.86</v>
      </c>
      <c r="M6" s="49">
        <v>102.68872802481903</v>
      </c>
      <c r="N6" s="107">
        <v>19.45</v>
      </c>
      <c r="O6" s="49">
        <v>100.56876938986557</v>
      </c>
      <c r="P6" s="44">
        <v>18.510000000000002</v>
      </c>
      <c r="Q6" s="49">
        <v>95.708376421923475</v>
      </c>
    </row>
    <row r="7" spans="1:17" s="18" customFormat="1" x14ac:dyDescent="0.25">
      <c r="A7" s="29" t="s">
        <v>154</v>
      </c>
      <c r="B7" s="44">
        <v>20.190000000000001</v>
      </c>
      <c r="C7" s="98">
        <v>100</v>
      </c>
      <c r="D7" s="107">
        <v>20.43</v>
      </c>
      <c r="E7" s="49">
        <v>101.18870728083209</v>
      </c>
      <c r="F7" s="107">
        <v>21.17</v>
      </c>
      <c r="G7" s="49">
        <v>104.85388806339773</v>
      </c>
      <c r="H7" s="107">
        <v>21.32</v>
      </c>
      <c r="I7" s="49">
        <v>105.59683011391779</v>
      </c>
      <c r="J7" s="107">
        <v>21.84</v>
      </c>
      <c r="K7" s="49">
        <v>108.17236255572065</v>
      </c>
      <c r="L7" s="107">
        <v>20.89</v>
      </c>
      <c r="M7" s="49">
        <v>103.46706290242693</v>
      </c>
      <c r="N7" s="107">
        <v>19.68</v>
      </c>
      <c r="O7" s="49">
        <v>97.473997028231793</v>
      </c>
      <c r="P7" s="44">
        <v>18.86</v>
      </c>
      <c r="Q7" s="49">
        <v>93.412580485388801</v>
      </c>
    </row>
    <row r="8" spans="1:17" s="18" customFormat="1" x14ac:dyDescent="0.25">
      <c r="A8" s="29" t="s">
        <v>155</v>
      </c>
      <c r="B8" s="44">
        <v>19.43</v>
      </c>
      <c r="C8" s="98">
        <v>100</v>
      </c>
      <c r="D8" s="107">
        <v>19.649999999999999</v>
      </c>
      <c r="E8" s="49">
        <v>101.1322696860525</v>
      </c>
      <c r="F8" s="107">
        <v>19.43</v>
      </c>
      <c r="G8" s="49">
        <v>100</v>
      </c>
      <c r="H8" s="107">
        <v>19.38</v>
      </c>
      <c r="I8" s="49">
        <v>99.742665980442609</v>
      </c>
      <c r="J8" s="107">
        <v>19.18</v>
      </c>
      <c r="K8" s="49">
        <v>98.713329902213076</v>
      </c>
      <c r="L8" s="107">
        <v>19.48</v>
      </c>
      <c r="M8" s="49">
        <v>100.25733401955739</v>
      </c>
      <c r="N8" s="107">
        <v>18.47</v>
      </c>
      <c r="O8" s="49">
        <v>95.059186824498198</v>
      </c>
      <c r="P8" s="44">
        <v>18.43</v>
      </c>
      <c r="Q8" s="49">
        <v>94.853319608852289</v>
      </c>
    </row>
    <row r="9" spans="1:17" s="18" customFormat="1" ht="17.25" x14ac:dyDescent="0.25">
      <c r="A9" s="29" t="s">
        <v>161</v>
      </c>
      <c r="B9" s="44">
        <v>20.28</v>
      </c>
      <c r="C9" s="98">
        <v>100</v>
      </c>
      <c r="D9" s="107">
        <v>20.34</v>
      </c>
      <c r="E9" s="49">
        <v>100.29585798816566</v>
      </c>
      <c r="F9" s="107">
        <v>21.16</v>
      </c>
      <c r="G9" s="49">
        <v>104.33925049309664</v>
      </c>
      <c r="H9" s="107">
        <v>21.6</v>
      </c>
      <c r="I9" s="49">
        <v>106.50887573964498</v>
      </c>
      <c r="J9" s="107">
        <v>21.65</v>
      </c>
      <c r="K9" s="49">
        <v>106.75542406311635</v>
      </c>
      <c r="L9" s="107">
        <v>20.48</v>
      </c>
      <c r="M9" s="49">
        <v>100.98619329388561</v>
      </c>
      <c r="N9" s="107">
        <v>20.07</v>
      </c>
      <c r="O9" s="49">
        <v>98.964497041420117</v>
      </c>
      <c r="P9" s="44">
        <v>19.21</v>
      </c>
      <c r="Q9" s="49">
        <v>94.723865877712029</v>
      </c>
    </row>
    <row r="10" spans="1:17" s="18" customFormat="1" ht="17.25" x14ac:dyDescent="0.25">
      <c r="A10" s="29" t="s">
        <v>331</v>
      </c>
      <c r="B10" s="44">
        <v>21.73</v>
      </c>
      <c r="C10" s="98">
        <v>100</v>
      </c>
      <c r="D10" s="107">
        <v>21.35</v>
      </c>
      <c r="E10" s="49">
        <v>98.251265531523245</v>
      </c>
      <c r="F10" s="107">
        <v>21.5</v>
      </c>
      <c r="G10" s="49">
        <v>98.941555453290377</v>
      </c>
      <c r="H10" s="107">
        <v>21.49</v>
      </c>
      <c r="I10" s="49">
        <v>98.895536125172569</v>
      </c>
      <c r="J10" s="107">
        <v>21.07</v>
      </c>
      <c r="K10" s="49">
        <v>96.962724344224569</v>
      </c>
      <c r="L10" s="107">
        <v>20.36</v>
      </c>
      <c r="M10" s="49">
        <v>93.695352047860098</v>
      </c>
      <c r="N10" s="107">
        <v>19.87</v>
      </c>
      <c r="O10" s="49">
        <v>91.440404970087442</v>
      </c>
      <c r="P10" s="44">
        <v>19.329999999999998</v>
      </c>
      <c r="Q10" s="49">
        <v>88.955361251725719</v>
      </c>
    </row>
    <row r="11" spans="1:17" s="18" customFormat="1" ht="17.25" x14ac:dyDescent="0.25">
      <c r="A11" s="29" t="s">
        <v>332</v>
      </c>
      <c r="B11" s="44">
        <v>19.829999999999998</v>
      </c>
      <c r="C11" s="98">
        <v>100</v>
      </c>
      <c r="D11" s="107">
        <v>20.51</v>
      </c>
      <c r="E11" s="49">
        <v>103.42914775592537</v>
      </c>
      <c r="F11" s="107">
        <v>20.8</v>
      </c>
      <c r="G11" s="49">
        <v>104.8915784165406</v>
      </c>
      <c r="H11" s="107">
        <v>20.5</v>
      </c>
      <c r="I11" s="49">
        <v>103.37871911245588</v>
      </c>
      <c r="J11" s="107">
        <v>19.82</v>
      </c>
      <c r="K11" s="49">
        <v>99.949571356530527</v>
      </c>
      <c r="L11" s="107">
        <v>19.350000000000001</v>
      </c>
      <c r="M11" s="49">
        <v>97.579425113464467</v>
      </c>
      <c r="N11" s="107">
        <v>19.21</v>
      </c>
      <c r="O11" s="49">
        <v>96.873424104891598</v>
      </c>
      <c r="P11" s="44">
        <v>18.079999999999998</v>
      </c>
      <c r="Q11" s="49">
        <v>91.174987392839142</v>
      </c>
    </row>
    <row r="12" spans="1:17" s="18" customFormat="1" ht="17.25" x14ac:dyDescent="0.25">
      <c r="A12" s="29" t="s">
        <v>333</v>
      </c>
      <c r="B12" s="44">
        <v>22.27</v>
      </c>
      <c r="C12" s="98">
        <v>100</v>
      </c>
      <c r="D12" s="107">
        <v>21.8</v>
      </c>
      <c r="E12" s="49">
        <v>97.889537494387071</v>
      </c>
      <c r="F12" s="107">
        <v>21.96</v>
      </c>
      <c r="G12" s="49">
        <v>98.607992815446792</v>
      </c>
      <c r="H12" s="107">
        <v>21.94</v>
      </c>
      <c r="I12" s="49">
        <v>98.518185900314336</v>
      </c>
      <c r="J12" s="107">
        <v>21.41</v>
      </c>
      <c r="K12" s="49">
        <v>96.138302649303995</v>
      </c>
      <c r="L12" s="107">
        <v>21.04</v>
      </c>
      <c r="M12" s="49">
        <v>94.47687471935339</v>
      </c>
      <c r="N12" s="107">
        <v>20.14</v>
      </c>
      <c r="O12" s="49">
        <v>90.435563538392458</v>
      </c>
      <c r="P12" s="44">
        <v>20.03</v>
      </c>
      <c r="Q12" s="49">
        <v>89.941625505163898</v>
      </c>
    </row>
    <row r="13" spans="1:17" s="18" customFormat="1" ht="17.25" x14ac:dyDescent="0.25">
      <c r="A13" s="34" t="s">
        <v>334</v>
      </c>
      <c r="B13" s="47">
        <v>20.23</v>
      </c>
      <c r="C13" s="103">
        <v>100</v>
      </c>
      <c r="D13" s="164">
        <v>20.11</v>
      </c>
      <c r="E13" s="50">
        <v>99.406821552150276</v>
      </c>
      <c r="F13" s="164">
        <v>20.53</v>
      </c>
      <c r="G13" s="50">
        <v>101.48294611962432</v>
      </c>
      <c r="H13" s="164">
        <v>20.59</v>
      </c>
      <c r="I13" s="50">
        <v>101.77953534354917</v>
      </c>
      <c r="J13" s="164">
        <v>20.18</v>
      </c>
      <c r="K13" s="50">
        <v>99.752842313395945</v>
      </c>
      <c r="L13" s="164">
        <v>19.36</v>
      </c>
      <c r="M13" s="50">
        <v>95.699456253089465</v>
      </c>
      <c r="N13" s="164">
        <v>18.170000000000002</v>
      </c>
      <c r="O13" s="50">
        <v>89.817103311913002</v>
      </c>
      <c r="P13" s="206" t="s">
        <v>185</v>
      </c>
      <c r="Q13" s="207"/>
    </row>
    <row r="14" spans="1:17" s="18" customFormat="1" x14ac:dyDescent="0.25">
      <c r="A14" s="14"/>
    </row>
    <row r="15" spans="1:17" s="18" customFormat="1" x14ac:dyDescent="0.25">
      <c r="A15" s="27" t="s">
        <v>183</v>
      </c>
      <c r="B15" s="41" t="s">
        <v>171</v>
      </c>
      <c r="C15" s="48"/>
      <c r="D15" s="27" t="s">
        <v>172</v>
      </c>
      <c r="E15" s="48"/>
      <c r="F15" s="27" t="s">
        <v>173</v>
      </c>
      <c r="G15" s="48"/>
      <c r="H15" s="27" t="s">
        <v>174</v>
      </c>
      <c r="I15" s="48"/>
      <c r="J15" s="27" t="s">
        <v>175</v>
      </c>
      <c r="K15" s="48"/>
      <c r="L15" s="27" t="s">
        <v>176</v>
      </c>
      <c r="M15" s="48" t="s">
        <v>177</v>
      </c>
      <c r="N15" s="27" t="s">
        <v>178</v>
      </c>
      <c r="O15" s="48" t="s">
        <v>177</v>
      </c>
      <c r="P15" s="41" t="s">
        <v>179</v>
      </c>
      <c r="Q15" s="48" t="s">
        <v>177</v>
      </c>
    </row>
    <row r="16" spans="1:17" s="18" customFormat="1" x14ac:dyDescent="0.25">
      <c r="A16" s="29" t="s">
        <v>181</v>
      </c>
      <c r="B16" s="43" t="s">
        <v>180</v>
      </c>
      <c r="C16" s="101" t="s">
        <v>177</v>
      </c>
      <c r="D16" s="29" t="s">
        <v>180</v>
      </c>
      <c r="E16" s="101" t="s">
        <v>177</v>
      </c>
      <c r="F16" s="29" t="s">
        <v>180</v>
      </c>
      <c r="G16" s="101" t="s">
        <v>177</v>
      </c>
      <c r="H16" s="29" t="s">
        <v>180</v>
      </c>
      <c r="I16" s="101" t="s">
        <v>177</v>
      </c>
      <c r="J16" s="29" t="s">
        <v>180</v>
      </c>
      <c r="K16" s="101" t="s">
        <v>177</v>
      </c>
      <c r="L16" s="29" t="s">
        <v>180</v>
      </c>
      <c r="M16" s="101"/>
      <c r="N16" s="29" t="s">
        <v>180</v>
      </c>
      <c r="O16" s="101"/>
      <c r="P16" s="43" t="s">
        <v>180</v>
      </c>
      <c r="Q16" s="101"/>
    </row>
    <row r="17" spans="1:18" s="18" customFormat="1" x14ac:dyDescent="0.25">
      <c r="A17" s="29" t="s">
        <v>156</v>
      </c>
      <c r="B17" s="44">
        <v>15.51</v>
      </c>
      <c r="C17" s="98">
        <v>100</v>
      </c>
      <c r="D17" s="106">
        <v>15.65</v>
      </c>
      <c r="E17" s="49">
        <v>100.90264345583495</v>
      </c>
      <c r="F17" s="106">
        <v>15.81</v>
      </c>
      <c r="G17" s="49">
        <v>101.93423597678917</v>
      </c>
      <c r="H17" s="106">
        <v>16.18</v>
      </c>
      <c r="I17" s="49">
        <v>104.3197936814958</v>
      </c>
      <c r="J17" s="106">
        <v>16.46</v>
      </c>
      <c r="K17" s="49">
        <v>106.12508059316571</v>
      </c>
      <c r="L17" s="106">
        <v>15.83</v>
      </c>
      <c r="M17" s="49">
        <v>102.06318504190845</v>
      </c>
      <c r="N17" s="106">
        <v>15.24</v>
      </c>
      <c r="O17" s="49">
        <v>98.259187620889747</v>
      </c>
      <c r="P17" s="45">
        <v>14.7</v>
      </c>
      <c r="Q17" s="49">
        <f>P17/B17*100</f>
        <v>94.777562862669242</v>
      </c>
    </row>
    <row r="18" spans="1:18" s="18" customFormat="1" x14ac:dyDescent="0.25">
      <c r="A18" s="29" t="s">
        <v>157</v>
      </c>
      <c r="B18" s="44">
        <v>17.34</v>
      </c>
      <c r="C18" s="98">
        <v>100</v>
      </c>
      <c r="D18" s="106">
        <v>17.32</v>
      </c>
      <c r="E18" s="49">
        <v>99.884659746251444</v>
      </c>
      <c r="F18" s="106">
        <v>17.18</v>
      </c>
      <c r="G18" s="49">
        <v>99.077277970011536</v>
      </c>
      <c r="H18" s="107">
        <v>17.399999999999999</v>
      </c>
      <c r="I18" s="49">
        <v>100.34602076124565</v>
      </c>
      <c r="J18" s="106">
        <v>18.12</v>
      </c>
      <c r="K18" s="49">
        <v>104.49826989619378</v>
      </c>
      <c r="L18" s="106">
        <v>17.43</v>
      </c>
      <c r="M18" s="49">
        <v>100.51903114186851</v>
      </c>
      <c r="N18" s="106">
        <v>16.37</v>
      </c>
      <c r="O18" s="49">
        <v>94.405997693194934</v>
      </c>
      <c r="P18" s="44">
        <v>16.010000000000002</v>
      </c>
      <c r="Q18" s="49">
        <f t="shared" ref="Q18:Q26" si="0">P18/B18*100</f>
        <v>92.32987312572088</v>
      </c>
    </row>
    <row r="19" spans="1:18" s="18" customFormat="1" x14ac:dyDescent="0.25">
      <c r="A19" s="29" t="s">
        <v>158</v>
      </c>
      <c r="B19" s="44">
        <v>18.72</v>
      </c>
      <c r="C19" s="98">
        <v>100</v>
      </c>
      <c r="D19" s="107">
        <v>18.2</v>
      </c>
      <c r="E19" s="49">
        <v>97.222222222222214</v>
      </c>
      <c r="F19" s="106">
        <v>18.420000000000002</v>
      </c>
      <c r="G19" s="49">
        <v>98.397435897435912</v>
      </c>
      <c r="H19" s="106">
        <v>18.440000000000001</v>
      </c>
      <c r="I19" s="49">
        <v>98.504273504273527</v>
      </c>
      <c r="J19" s="106">
        <v>18.28</v>
      </c>
      <c r="K19" s="49">
        <v>97.649572649572661</v>
      </c>
      <c r="L19" s="106">
        <v>18.75</v>
      </c>
      <c r="M19" s="49">
        <v>100.16025641025641</v>
      </c>
      <c r="N19" s="106">
        <v>18.05</v>
      </c>
      <c r="O19" s="49">
        <v>96.420940170940185</v>
      </c>
      <c r="P19" s="44">
        <v>17.82</v>
      </c>
      <c r="Q19" s="49">
        <f t="shared" si="0"/>
        <v>95.192307692307693</v>
      </c>
    </row>
    <row r="20" spans="1:18" s="18" customFormat="1" x14ac:dyDescent="0.25">
      <c r="A20" s="29" t="s">
        <v>159</v>
      </c>
      <c r="B20" s="44">
        <v>18.579999999999998</v>
      </c>
      <c r="C20" s="98">
        <v>100</v>
      </c>
      <c r="D20" s="106">
        <v>18.61</v>
      </c>
      <c r="E20" s="49">
        <v>100.16146393972014</v>
      </c>
      <c r="F20" s="106">
        <v>19.02</v>
      </c>
      <c r="G20" s="49">
        <v>102.3681377825619</v>
      </c>
      <c r="H20" s="106">
        <v>19.25</v>
      </c>
      <c r="I20" s="49">
        <v>103.6060279870829</v>
      </c>
      <c r="J20" s="106">
        <v>18.87</v>
      </c>
      <c r="K20" s="49">
        <v>101.56081808396127</v>
      </c>
      <c r="L20" s="107">
        <v>18.100000000000001</v>
      </c>
      <c r="M20" s="49">
        <v>97.416576964477954</v>
      </c>
      <c r="N20" s="106">
        <v>18.29</v>
      </c>
      <c r="O20" s="49">
        <v>98.439181916038748</v>
      </c>
      <c r="P20" s="44">
        <v>17.66</v>
      </c>
      <c r="Q20" s="49">
        <f t="shared" si="0"/>
        <v>95.048439181916038</v>
      </c>
    </row>
    <row r="21" spans="1:18" s="18" customFormat="1" x14ac:dyDescent="0.25">
      <c r="A21" s="29" t="s">
        <v>160</v>
      </c>
      <c r="B21" s="44">
        <v>19.579999999999998</v>
      </c>
      <c r="C21" s="98">
        <v>100</v>
      </c>
      <c r="D21" s="106">
        <v>19.38</v>
      </c>
      <c r="E21" s="49">
        <v>98.978549540347288</v>
      </c>
      <c r="F21" s="106">
        <v>19.18</v>
      </c>
      <c r="G21" s="49">
        <v>97.957099080694604</v>
      </c>
      <c r="H21" s="106">
        <v>19.170000000000002</v>
      </c>
      <c r="I21" s="49">
        <v>97.906026557711968</v>
      </c>
      <c r="J21" s="106">
        <v>19.25</v>
      </c>
      <c r="K21" s="49">
        <v>98.314606741573044</v>
      </c>
      <c r="L21" s="106">
        <v>19.11</v>
      </c>
      <c r="M21" s="49">
        <v>97.59959141981615</v>
      </c>
      <c r="N21" s="106">
        <v>19.45</v>
      </c>
      <c r="O21" s="49">
        <v>99.336057201225742</v>
      </c>
      <c r="P21" s="44">
        <v>18.77</v>
      </c>
      <c r="Q21" s="49">
        <f t="shared" si="0"/>
        <v>95.863125638406544</v>
      </c>
    </row>
    <row r="22" spans="1:18" ht="17.25" x14ac:dyDescent="0.25">
      <c r="A22" s="29" t="s">
        <v>184</v>
      </c>
      <c r="B22" s="44">
        <v>19.78</v>
      </c>
      <c r="C22" s="98">
        <v>100</v>
      </c>
      <c r="D22" s="107">
        <v>19.2</v>
      </c>
      <c r="E22" s="49">
        <v>97.067745197168847</v>
      </c>
      <c r="F22" s="106">
        <v>19.45</v>
      </c>
      <c r="G22" s="49">
        <v>98.331648129423655</v>
      </c>
      <c r="H22" s="106">
        <v>19.940000000000001</v>
      </c>
      <c r="I22" s="49">
        <v>100.80889787664307</v>
      </c>
      <c r="J22" s="106">
        <v>20.29</v>
      </c>
      <c r="K22" s="49">
        <v>102.57836198179979</v>
      </c>
      <c r="L22" s="106">
        <v>19.239999999999998</v>
      </c>
      <c r="M22" s="49">
        <v>97.269969666329615</v>
      </c>
      <c r="N22" s="106">
        <v>18.34</v>
      </c>
      <c r="O22" s="49">
        <v>92.719919110212331</v>
      </c>
      <c r="P22" s="44">
        <v>17.78</v>
      </c>
      <c r="Q22" s="49">
        <f t="shared" si="0"/>
        <v>89.888776541961576</v>
      </c>
    </row>
    <row r="23" spans="1:18" ht="17.25" x14ac:dyDescent="0.25">
      <c r="A23" s="29" t="s">
        <v>335</v>
      </c>
      <c r="B23" s="45">
        <v>21.4</v>
      </c>
      <c r="C23" s="98">
        <v>100</v>
      </c>
      <c r="D23" s="106">
        <v>21.58</v>
      </c>
      <c r="E23" s="49">
        <v>100.84112149532709</v>
      </c>
      <c r="F23" s="106">
        <v>21.64</v>
      </c>
      <c r="G23" s="49">
        <v>101.12149532710282</v>
      </c>
      <c r="H23" s="106">
        <v>21.64</v>
      </c>
      <c r="I23" s="49">
        <v>101.12149532710282</v>
      </c>
      <c r="J23" s="106">
        <v>21.58</v>
      </c>
      <c r="K23" s="49">
        <v>100.84112149532709</v>
      </c>
      <c r="L23" s="106">
        <v>21.16</v>
      </c>
      <c r="M23" s="49">
        <v>98.878504672897208</v>
      </c>
      <c r="N23" s="106">
        <v>19.98</v>
      </c>
      <c r="O23" s="49">
        <v>93.36448598130842</v>
      </c>
      <c r="P23" s="45">
        <v>19.5</v>
      </c>
      <c r="Q23" s="49">
        <f t="shared" si="0"/>
        <v>91.121495327102807</v>
      </c>
    </row>
    <row r="24" spans="1:18" ht="17.25" x14ac:dyDescent="0.25">
      <c r="A24" s="29" t="s">
        <v>336</v>
      </c>
      <c r="B24" s="44">
        <v>22.34</v>
      </c>
      <c r="C24" s="98">
        <v>100</v>
      </c>
      <c r="D24" s="106">
        <v>21.79</v>
      </c>
      <c r="E24" s="49">
        <v>97.538048343777973</v>
      </c>
      <c r="F24" s="106">
        <v>21.49</v>
      </c>
      <c r="G24" s="49">
        <v>96.19516562220231</v>
      </c>
      <c r="H24" s="106">
        <v>21.04</v>
      </c>
      <c r="I24" s="49">
        <v>94.180841539838852</v>
      </c>
      <c r="J24" s="106">
        <v>21.13</v>
      </c>
      <c r="K24" s="49">
        <v>94.583706356311552</v>
      </c>
      <c r="L24" s="106">
        <v>21.38</v>
      </c>
      <c r="M24" s="49">
        <v>95.702775290957916</v>
      </c>
      <c r="N24" s="106">
        <v>20.49</v>
      </c>
      <c r="O24" s="49">
        <v>91.718889883616825</v>
      </c>
      <c r="P24" s="44">
        <v>20.23</v>
      </c>
      <c r="Q24" s="49">
        <f t="shared" si="0"/>
        <v>90.555058191584607</v>
      </c>
    </row>
    <row r="25" spans="1:18" ht="17.25" x14ac:dyDescent="0.25">
      <c r="A25" s="29" t="s">
        <v>337</v>
      </c>
      <c r="B25" s="44">
        <v>19.04</v>
      </c>
      <c r="C25" s="98">
        <v>100</v>
      </c>
      <c r="D25" s="106">
        <v>19.75</v>
      </c>
      <c r="E25" s="49">
        <v>103.72899159663866</v>
      </c>
      <c r="F25" s="106">
        <v>18.66</v>
      </c>
      <c r="G25" s="49">
        <v>98.004201680672281</v>
      </c>
      <c r="H25" s="106">
        <v>18.55</v>
      </c>
      <c r="I25" s="49">
        <v>97.426470588235304</v>
      </c>
      <c r="J25" s="106">
        <v>19.57</v>
      </c>
      <c r="K25" s="49">
        <v>102.78361344537817</v>
      </c>
      <c r="L25" s="106">
        <v>18.920000000000002</v>
      </c>
      <c r="M25" s="49">
        <v>99.369747899159677</v>
      </c>
      <c r="N25" s="107">
        <v>18</v>
      </c>
      <c r="O25" s="49">
        <v>94.537815126050432</v>
      </c>
      <c r="P25" s="44">
        <v>16.829999999999998</v>
      </c>
      <c r="Q25" s="49">
        <f t="shared" si="0"/>
        <v>88.392857142857139</v>
      </c>
    </row>
    <row r="26" spans="1:18" ht="17.25" x14ac:dyDescent="0.25">
      <c r="A26" s="34" t="s">
        <v>338</v>
      </c>
      <c r="B26" s="47">
        <v>20.18</v>
      </c>
      <c r="C26" s="103">
        <v>100</v>
      </c>
      <c r="D26" s="137">
        <v>19.77</v>
      </c>
      <c r="E26" s="50">
        <v>97.968285431119924</v>
      </c>
      <c r="F26" s="137">
        <v>19.489999999999998</v>
      </c>
      <c r="G26" s="50">
        <v>96.580773042616443</v>
      </c>
      <c r="H26" s="137">
        <v>19.53</v>
      </c>
      <c r="I26" s="50">
        <v>96.778989098116952</v>
      </c>
      <c r="J26" s="137">
        <v>19.78</v>
      </c>
      <c r="K26" s="50">
        <v>98.017839444995047</v>
      </c>
      <c r="L26" s="137">
        <v>19.89</v>
      </c>
      <c r="M26" s="50">
        <v>98.562933597621409</v>
      </c>
      <c r="N26" s="137">
        <v>19.54</v>
      </c>
      <c r="O26" s="50">
        <v>96.828543111992076</v>
      </c>
      <c r="P26" s="47">
        <v>18.77</v>
      </c>
      <c r="Q26" s="50">
        <f t="shared" si="0"/>
        <v>93.012884043607542</v>
      </c>
    </row>
    <row r="27" spans="1:18" s="18" customFormat="1" x14ac:dyDescent="0.25"/>
    <row r="28" spans="1:18" s="18" customFormat="1" ht="18" x14ac:dyDescent="0.25">
      <c r="A28" s="2" t="s">
        <v>186</v>
      </c>
      <c r="B28" s="14" t="s">
        <v>187</v>
      </c>
      <c r="G28" s="17"/>
      <c r="I28" s="17"/>
      <c r="K28" s="17"/>
      <c r="M28" s="17"/>
      <c r="O28" s="17"/>
      <c r="Q28" s="17"/>
    </row>
    <row r="29" spans="1:18" s="40" customFormat="1" ht="18" x14ac:dyDescent="0.25">
      <c r="A29" s="2"/>
      <c r="B29" s="14"/>
      <c r="G29" s="17"/>
      <c r="I29" s="17"/>
      <c r="K29" s="17"/>
      <c r="M29" s="17"/>
      <c r="O29" s="17"/>
      <c r="Q29" s="17"/>
    </row>
    <row r="30" spans="1:18" s="18" customFormat="1" x14ac:dyDescent="0.25">
      <c r="A30" s="27" t="s">
        <v>182</v>
      </c>
      <c r="B30" s="138" t="s">
        <v>171</v>
      </c>
      <c r="C30" s="140"/>
      <c r="D30" s="141" t="s">
        <v>172</v>
      </c>
      <c r="E30" s="142"/>
      <c r="F30" s="141" t="s">
        <v>173</v>
      </c>
      <c r="G30" s="142"/>
      <c r="H30" s="141" t="s">
        <v>174</v>
      </c>
      <c r="I30" s="142"/>
      <c r="J30" s="141" t="s">
        <v>175</v>
      </c>
      <c r="K30" s="142"/>
      <c r="L30" s="141" t="s">
        <v>176</v>
      </c>
      <c r="M30" s="142"/>
      <c r="N30" s="141" t="s">
        <v>178</v>
      </c>
      <c r="O30" s="142"/>
      <c r="P30" s="138" t="s">
        <v>179</v>
      </c>
      <c r="Q30" s="139"/>
      <c r="R30" s="28"/>
    </row>
    <row r="31" spans="1:18" s="13" customFormat="1" x14ac:dyDescent="0.25">
      <c r="A31" s="29" t="s">
        <v>181</v>
      </c>
      <c r="B31" s="43" t="s">
        <v>229</v>
      </c>
      <c r="C31" s="101" t="s">
        <v>339</v>
      </c>
      <c r="D31" s="29" t="s">
        <v>229</v>
      </c>
      <c r="E31" s="101" t="s">
        <v>339</v>
      </c>
      <c r="F31" s="29" t="s">
        <v>229</v>
      </c>
      <c r="G31" s="101" t="s">
        <v>339</v>
      </c>
      <c r="H31" s="29" t="s">
        <v>229</v>
      </c>
      <c r="I31" s="101" t="s">
        <v>339</v>
      </c>
      <c r="J31" s="29" t="s">
        <v>229</v>
      </c>
      <c r="K31" s="101" t="s">
        <v>339</v>
      </c>
      <c r="L31" s="29" t="s">
        <v>229</v>
      </c>
      <c r="M31" s="101" t="s">
        <v>339</v>
      </c>
      <c r="N31" s="29" t="s">
        <v>229</v>
      </c>
      <c r="O31" s="101" t="s">
        <v>339</v>
      </c>
      <c r="P31" s="43" t="s">
        <v>229</v>
      </c>
      <c r="Q31" s="43" t="s">
        <v>339</v>
      </c>
      <c r="R31" s="98"/>
    </row>
    <row r="32" spans="1:18" s="18" customFormat="1" x14ac:dyDescent="0.25">
      <c r="A32" s="29" t="s">
        <v>151</v>
      </c>
      <c r="B32" s="30" t="s">
        <v>356</v>
      </c>
      <c r="C32" s="31">
        <v>0</v>
      </c>
      <c r="D32" s="21" t="s">
        <v>354</v>
      </c>
      <c r="E32" s="121">
        <v>40</v>
      </c>
      <c r="F32" s="21" t="s">
        <v>354</v>
      </c>
      <c r="G32" s="121">
        <v>60</v>
      </c>
      <c r="H32" s="21" t="s">
        <v>354</v>
      </c>
      <c r="I32" s="121">
        <v>100</v>
      </c>
      <c r="J32" s="21" t="s">
        <v>354</v>
      </c>
      <c r="K32" s="121">
        <v>100</v>
      </c>
      <c r="L32" s="21" t="s">
        <v>354</v>
      </c>
      <c r="M32" s="121">
        <v>100</v>
      </c>
      <c r="N32" s="21" t="s">
        <v>354</v>
      </c>
      <c r="O32" s="121">
        <v>100</v>
      </c>
      <c r="P32" s="30" t="s">
        <v>354</v>
      </c>
      <c r="Q32" s="95">
        <v>100</v>
      </c>
      <c r="R32" s="31"/>
    </row>
    <row r="33" spans="1:26" s="18" customFormat="1" x14ac:dyDescent="0.25">
      <c r="A33" s="29" t="s">
        <v>152</v>
      </c>
      <c r="B33" s="30" t="s">
        <v>356</v>
      </c>
      <c r="C33" s="31">
        <v>0</v>
      </c>
      <c r="D33" s="21" t="s">
        <v>354</v>
      </c>
      <c r="E33" s="33"/>
      <c r="F33" s="21" t="s">
        <v>354</v>
      </c>
      <c r="G33" s="33"/>
      <c r="H33" s="21" t="s">
        <v>354</v>
      </c>
      <c r="I33" s="33"/>
      <c r="J33" s="21" t="s">
        <v>354</v>
      </c>
      <c r="K33" s="33"/>
      <c r="L33" s="21" t="s">
        <v>354</v>
      </c>
      <c r="M33" s="33"/>
      <c r="N33" s="21" t="s">
        <v>354</v>
      </c>
      <c r="O33" s="33"/>
      <c r="P33" s="30" t="s">
        <v>354</v>
      </c>
      <c r="Q33" s="32"/>
      <c r="R33" s="31"/>
    </row>
    <row r="34" spans="1:26" s="18" customFormat="1" x14ac:dyDescent="0.25">
      <c r="A34" s="29" t="s">
        <v>153</v>
      </c>
      <c r="B34" s="30" t="s">
        <v>356</v>
      </c>
      <c r="C34" s="31">
        <v>0</v>
      </c>
      <c r="D34" s="21" t="s">
        <v>356</v>
      </c>
      <c r="E34" s="33"/>
      <c r="F34" s="21" t="s">
        <v>356</v>
      </c>
      <c r="G34" s="33"/>
      <c r="H34" s="21" t="s">
        <v>354</v>
      </c>
      <c r="I34" s="33"/>
      <c r="J34" s="21" t="s">
        <v>354</v>
      </c>
      <c r="K34" s="33"/>
      <c r="L34" s="21" t="s">
        <v>354</v>
      </c>
      <c r="M34" s="33"/>
      <c r="N34" s="21" t="s">
        <v>354</v>
      </c>
      <c r="O34" s="33"/>
      <c r="P34" s="30" t="s">
        <v>354</v>
      </c>
      <c r="Q34" s="32"/>
      <c r="R34" s="31"/>
    </row>
    <row r="35" spans="1:26" s="18" customFormat="1" x14ac:dyDescent="0.25">
      <c r="A35" s="29" t="s">
        <v>154</v>
      </c>
      <c r="B35" s="30" t="s">
        <v>356</v>
      </c>
      <c r="C35" s="31">
        <v>0</v>
      </c>
      <c r="D35" s="21" t="s">
        <v>356</v>
      </c>
      <c r="E35" s="33"/>
      <c r="F35" s="21" t="s">
        <v>354</v>
      </c>
      <c r="G35" s="33"/>
      <c r="H35" s="21" t="s">
        <v>354</v>
      </c>
      <c r="I35" s="33"/>
      <c r="J35" s="21" t="s">
        <v>354</v>
      </c>
      <c r="K35" s="33"/>
      <c r="L35" s="21" t="s">
        <v>354</v>
      </c>
      <c r="M35" s="33"/>
      <c r="N35" s="21" t="s">
        <v>354</v>
      </c>
      <c r="O35" s="33"/>
      <c r="P35" s="30" t="s">
        <v>354</v>
      </c>
      <c r="Q35" s="32"/>
      <c r="R35" s="31"/>
    </row>
    <row r="36" spans="1:26" s="18" customFormat="1" x14ac:dyDescent="0.25">
      <c r="A36" s="29" t="s">
        <v>155</v>
      </c>
      <c r="B36" s="30" t="s">
        <v>356</v>
      </c>
      <c r="C36" s="31">
        <v>0</v>
      </c>
      <c r="D36" s="21" t="s">
        <v>356</v>
      </c>
      <c r="E36" s="33"/>
      <c r="F36" s="21" t="s">
        <v>354</v>
      </c>
      <c r="G36" s="33"/>
      <c r="H36" s="21" t="s">
        <v>310</v>
      </c>
      <c r="I36" s="33"/>
      <c r="J36" s="21" t="s">
        <v>310</v>
      </c>
      <c r="K36" s="33"/>
      <c r="L36" s="21" t="s">
        <v>354</v>
      </c>
      <c r="M36" s="33"/>
      <c r="N36" s="21" t="s">
        <v>354</v>
      </c>
      <c r="O36" s="33"/>
      <c r="P36" s="30" t="s">
        <v>354</v>
      </c>
      <c r="Q36" s="32"/>
      <c r="R36" s="31"/>
    </row>
    <row r="37" spans="1:26" s="18" customFormat="1" ht="17.25" x14ac:dyDescent="0.25">
      <c r="A37" s="29" t="s">
        <v>224</v>
      </c>
      <c r="B37" s="30" t="s">
        <v>356</v>
      </c>
      <c r="C37" s="131" t="s">
        <v>340</v>
      </c>
      <c r="D37" s="21" t="s">
        <v>356</v>
      </c>
      <c r="E37" s="131" t="s">
        <v>340</v>
      </c>
      <c r="F37" s="21" t="s">
        <v>354</v>
      </c>
      <c r="G37" s="131" t="s">
        <v>340</v>
      </c>
      <c r="H37" s="21" t="s">
        <v>354</v>
      </c>
      <c r="I37" s="131" t="s">
        <v>340</v>
      </c>
      <c r="J37" s="21" t="s">
        <v>354</v>
      </c>
      <c r="K37" s="131" t="s">
        <v>340</v>
      </c>
      <c r="L37" s="21" t="s">
        <v>354</v>
      </c>
      <c r="M37" s="131" t="s">
        <v>340</v>
      </c>
      <c r="N37" s="21" t="s">
        <v>354</v>
      </c>
      <c r="O37" s="131" t="s">
        <v>340</v>
      </c>
      <c r="P37" s="30" t="s">
        <v>354</v>
      </c>
      <c r="Q37" s="131" t="s">
        <v>340</v>
      </c>
      <c r="R37" s="31"/>
    </row>
    <row r="38" spans="1:26" s="18" customFormat="1" x14ac:dyDescent="0.25">
      <c r="A38" s="29" t="s">
        <v>225</v>
      </c>
      <c r="B38" s="30" t="s">
        <v>356</v>
      </c>
      <c r="C38" s="31">
        <v>0</v>
      </c>
      <c r="D38" s="21" t="s">
        <v>354</v>
      </c>
      <c r="E38" s="121">
        <v>80</v>
      </c>
      <c r="F38" s="21" t="s">
        <v>354</v>
      </c>
      <c r="G38" s="121">
        <v>100</v>
      </c>
      <c r="H38" s="21" t="s">
        <v>354</v>
      </c>
      <c r="I38" s="121">
        <v>100</v>
      </c>
      <c r="J38" s="21" t="s">
        <v>354</v>
      </c>
      <c r="K38" s="121">
        <v>100</v>
      </c>
      <c r="L38" s="21" t="s">
        <v>354</v>
      </c>
      <c r="M38" s="121">
        <v>100</v>
      </c>
      <c r="N38" s="21" t="s">
        <v>354</v>
      </c>
      <c r="O38" s="121">
        <v>100</v>
      </c>
      <c r="P38" s="30" t="s">
        <v>354</v>
      </c>
      <c r="Q38" s="95">
        <v>100</v>
      </c>
      <c r="R38" s="31"/>
    </row>
    <row r="39" spans="1:26" s="18" customFormat="1" x14ac:dyDescent="0.25">
      <c r="A39" s="29" t="s">
        <v>226</v>
      </c>
      <c r="B39" s="30" t="s">
        <v>356</v>
      </c>
      <c r="C39" s="31">
        <v>0</v>
      </c>
      <c r="D39" s="21" t="s">
        <v>354</v>
      </c>
      <c r="E39" s="33"/>
      <c r="F39" s="21" t="s">
        <v>354</v>
      </c>
      <c r="G39" s="33"/>
      <c r="H39" s="21" t="s">
        <v>354</v>
      </c>
      <c r="I39" s="33"/>
      <c r="J39" s="21" t="s">
        <v>354</v>
      </c>
      <c r="K39" s="33"/>
      <c r="L39" s="21" t="s">
        <v>354</v>
      </c>
      <c r="M39" s="33"/>
      <c r="N39" s="21" t="s">
        <v>354</v>
      </c>
      <c r="O39" s="33"/>
      <c r="P39" s="30" t="s">
        <v>354</v>
      </c>
      <c r="Q39" s="32"/>
      <c r="R39" s="31"/>
    </row>
    <row r="40" spans="1:26" s="18" customFormat="1" x14ac:dyDescent="0.25">
      <c r="A40" s="29" t="s">
        <v>227</v>
      </c>
      <c r="B40" s="30" t="s">
        <v>356</v>
      </c>
      <c r="C40" s="31">
        <v>0</v>
      </c>
      <c r="D40" s="21" t="s">
        <v>354</v>
      </c>
      <c r="E40" s="33"/>
      <c r="F40" s="21" t="s">
        <v>354</v>
      </c>
      <c r="G40" s="33"/>
      <c r="H40" s="21" t="s">
        <v>354</v>
      </c>
      <c r="I40" s="33"/>
      <c r="J40" s="21" t="s">
        <v>354</v>
      </c>
      <c r="K40" s="33"/>
      <c r="L40" s="21" t="s">
        <v>354</v>
      </c>
      <c r="M40" s="33"/>
      <c r="N40" s="21" t="s">
        <v>354</v>
      </c>
      <c r="O40" s="33"/>
      <c r="P40" s="30" t="s">
        <v>354</v>
      </c>
      <c r="Q40" s="32"/>
      <c r="R40" s="31"/>
      <c r="Z40" s="16"/>
    </row>
    <row r="41" spans="1:26" s="18" customFormat="1" x14ac:dyDescent="0.25">
      <c r="A41" s="34" t="s">
        <v>228</v>
      </c>
      <c r="B41" s="35" t="s">
        <v>356</v>
      </c>
      <c r="C41" s="91">
        <v>0</v>
      </c>
      <c r="D41" s="22" t="s">
        <v>354</v>
      </c>
      <c r="E41" s="37"/>
      <c r="F41" s="22" t="s">
        <v>354</v>
      </c>
      <c r="G41" s="37"/>
      <c r="H41" s="22" t="s">
        <v>354</v>
      </c>
      <c r="I41" s="37"/>
      <c r="J41" s="22" t="s">
        <v>310</v>
      </c>
      <c r="K41" s="37"/>
      <c r="L41" s="22" t="s">
        <v>310</v>
      </c>
      <c r="M41" s="37"/>
      <c r="N41" s="22" t="s">
        <v>310</v>
      </c>
      <c r="O41" s="37"/>
      <c r="P41" s="35" t="s">
        <v>341</v>
      </c>
      <c r="Q41" s="36"/>
      <c r="R41" s="91"/>
    </row>
    <row r="42" spans="1:26" s="40" customFormat="1" x14ac:dyDescent="0.25">
      <c r="A42" s="43"/>
      <c r="B42" s="30"/>
      <c r="C42" s="30"/>
      <c r="D42" s="30"/>
      <c r="E42" s="32"/>
      <c r="F42" s="30"/>
      <c r="G42" s="32"/>
      <c r="H42" s="30"/>
      <c r="I42" s="32"/>
      <c r="J42" s="30"/>
      <c r="K42" s="32"/>
      <c r="L42" s="30"/>
      <c r="M42" s="32"/>
      <c r="N42" s="30"/>
      <c r="O42" s="32"/>
      <c r="P42" s="30"/>
      <c r="Q42" s="32"/>
      <c r="R42" s="30"/>
    </row>
    <row r="43" spans="1:26" s="40" customFormat="1" x14ac:dyDescent="0.25">
      <c r="A43" s="27" t="s">
        <v>183</v>
      </c>
      <c r="B43" s="138" t="s">
        <v>171</v>
      </c>
      <c r="C43" s="140"/>
      <c r="D43" s="141" t="s">
        <v>172</v>
      </c>
      <c r="E43" s="142"/>
      <c r="F43" s="141" t="s">
        <v>173</v>
      </c>
      <c r="G43" s="142"/>
      <c r="H43" s="141" t="s">
        <v>174</v>
      </c>
      <c r="I43" s="142"/>
      <c r="J43" s="141" t="s">
        <v>175</v>
      </c>
      <c r="K43" s="142"/>
      <c r="L43" s="141" t="s">
        <v>176</v>
      </c>
      <c r="M43" s="142"/>
      <c r="N43" s="141" t="s">
        <v>178</v>
      </c>
      <c r="O43" s="142"/>
      <c r="P43" s="138" t="s">
        <v>179</v>
      </c>
      <c r="Q43" s="139"/>
      <c r="R43" s="28"/>
    </row>
    <row r="44" spans="1:26" s="40" customFormat="1" x14ac:dyDescent="0.25">
      <c r="A44" s="29" t="s">
        <v>181</v>
      </c>
      <c r="B44" s="43" t="s">
        <v>229</v>
      </c>
      <c r="C44" s="101" t="s">
        <v>339</v>
      </c>
      <c r="D44" s="29" t="s">
        <v>229</v>
      </c>
      <c r="E44" s="101" t="s">
        <v>339</v>
      </c>
      <c r="F44" s="29" t="s">
        <v>229</v>
      </c>
      <c r="G44" s="101" t="s">
        <v>339</v>
      </c>
      <c r="H44" s="29" t="s">
        <v>229</v>
      </c>
      <c r="I44" s="101" t="s">
        <v>339</v>
      </c>
      <c r="J44" s="29" t="s">
        <v>229</v>
      </c>
      <c r="K44" s="101" t="s">
        <v>339</v>
      </c>
      <c r="L44" s="29" t="s">
        <v>229</v>
      </c>
      <c r="M44" s="101" t="s">
        <v>339</v>
      </c>
      <c r="N44" s="29" t="s">
        <v>229</v>
      </c>
      <c r="O44" s="101" t="s">
        <v>339</v>
      </c>
      <c r="P44" s="43" t="s">
        <v>229</v>
      </c>
      <c r="Q44" s="43" t="s">
        <v>339</v>
      </c>
      <c r="R44" s="98"/>
    </row>
    <row r="45" spans="1:26" s="40" customFormat="1" x14ac:dyDescent="0.25">
      <c r="A45" s="29" t="s">
        <v>156</v>
      </c>
      <c r="B45" s="30" t="s">
        <v>356</v>
      </c>
      <c r="C45" s="31">
        <v>0</v>
      </c>
      <c r="D45" s="21" t="s">
        <v>356</v>
      </c>
      <c r="E45" s="121">
        <v>20</v>
      </c>
      <c r="F45" s="21" t="s">
        <v>356</v>
      </c>
      <c r="G45" s="121">
        <v>40</v>
      </c>
      <c r="H45" s="21" t="s">
        <v>354</v>
      </c>
      <c r="I45" s="121">
        <v>100</v>
      </c>
      <c r="J45" s="21" t="s">
        <v>354</v>
      </c>
      <c r="K45" s="121">
        <v>100</v>
      </c>
      <c r="L45" s="21" t="s">
        <v>354</v>
      </c>
      <c r="M45" s="121">
        <v>100</v>
      </c>
      <c r="N45" s="21" t="s">
        <v>354</v>
      </c>
      <c r="O45" s="121">
        <v>100</v>
      </c>
      <c r="P45" s="30" t="s">
        <v>354</v>
      </c>
      <c r="Q45" s="95">
        <v>100</v>
      </c>
      <c r="R45" s="31"/>
    </row>
    <row r="46" spans="1:26" s="40" customFormat="1" x14ac:dyDescent="0.25">
      <c r="A46" s="29" t="s">
        <v>157</v>
      </c>
      <c r="B46" s="30" t="s">
        <v>356</v>
      </c>
      <c r="C46" s="31"/>
      <c r="D46" s="21" t="s">
        <v>356</v>
      </c>
      <c r="E46" s="33"/>
      <c r="F46" s="21" t="s">
        <v>356</v>
      </c>
      <c r="G46" s="33"/>
      <c r="H46" s="21" t="s">
        <v>354</v>
      </c>
      <c r="I46" s="33"/>
      <c r="J46" s="21" t="s">
        <v>354</v>
      </c>
      <c r="K46" s="33"/>
      <c r="L46" s="21" t="s">
        <v>354</v>
      </c>
      <c r="M46" s="33"/>
      <c r="N46" s="21" t="s">
        <v>354</v>
      </c>
      <c r="O46" s="33"/>
      <c r="P46" s="30" t="s">
        <v>354</v>
      </c>
      <c r="Q46" s="32"/>
      <c r="R46" s="31"/>
    </row>
    <row r="47" spans="1:26" s="40" customFormat="1" x14ac:dyDescent="0.25">
      <c r="A47" s="29" t="s">
        <v>158</v>
      </c>
      <c r="B47" s="30" t="s">
        <v>356</v>
      </c>
      <c r="C47" s="31"/>
      <c r="D47" s="21" t="s">
        <v>356</v>
      </c>
      <c r="E47" s="33"/>
      <c r="F47" s="21" t="s">
        <v>356</v>
      </c>
      <c r="G47" s="33"/>
      <c r="H47" s="21" t="s">
        <v>354</v>
      </c>
      <c r="I47" s="33"/>
      <c r="J47" s="21" t="s">
        <v>354</v>
      </c>
      <c r="K47" s="33"/>
      <c r="L47" s="21" t="s">
        <v>354</v>
      </c>
      <c r="M47" s="33"/>
      <c r="N47" s="21" t="s">
        <v>354</v>
      </c>
      <c r="O47" s="33"/>
      <c r="P47" s="30" t="s">
        <v>354</v>
      </c>
      <c r="Q47" s="32"/>
      <c r="R47" s="31"/>
    </row>
    <row r="48" spans="1:26" s="40" customFormat="1" x14ac:dyDescent="0.25">
      <c r="A48" s="29" t="s">
        <v>159</v>
      </c>
      <c r="B48" s="30" t="s">
        <v>356</v>
      </c>
      <c r="C48" s="31"/>
      <c r="D48" s="21" t="s">
        <v>356</v>
      </c>
      <c r="E48" s="33"/>
      <c r="F48" s="21" t="s">
        <v>354</v>
      </c>
      <c r="G48" s="33"/>
      <c r="H48" s="21" t="s">
        <v>354</v>
      </c>
      <c r="I48" s="33"/>
      <c r="J48" s="21" t="s">
        <v>354</v>
      </c>
      <c r="K48" s="33"/>
      <c r="L48" s="21" t="s">
        <v>354</v>
      </c>
      <c r="M48" s="33"/>
      <c r="N48" s="21" t="s">
        <v>354</v>
      </c>
      <c r="O48" s="33"/>
      <c r="P48" s="30" t="s">
        <v>354</v>
      </c>
      <c r="Q48" s="32"/>
      <c r="R48" s="31"/>
    </row>
    <row r="49" spans="1:42" s="40" customFormat="1" x14ac:dyDescent="0.25">
      <c r="A49" s="29" t="s">
        <v>160</v>
      </c>
      <c r="B49" s="30" t="s">
        <v>356</v>
      </c>
      <c r="C49" s="31"/>
      <c r="D49" s="21" t="s">
        <v>354</v>
      </c>
      <c r="E49" s="33"/>
      <c r="F49" s="21" t="s">
        <v>354</v>
      </c>
      <c r="G49" s="33"/>
      <c r="H49" s="21" t="s">
        <v>354</v>
      </c>
      <c r="I49" s="33"/>
      <c r="J49" s="21" t="s">
        <v>354</v>
      </c>
      <c r="K49" s="33"/>
      <c r="L49" s="21" t="s">
        <v>354</v>
      </c>
      <c r="M49" s="33"/>
      <c r="N49" s="21" t="s">
        <v>354</v>
      </c>
      <c r="O49" s="33"/>
      <c r="P49" s="30" t="s">
        <v>354</v>
      </c>
      <c r="Q49" s="32"/>
      <c r="R49" s="31"/>
    </row>
    <row r="50" spans="1:42" s="40" customFormat="1" ht="17.25" x14ac:dyDescent="0.25">
      <c r="A50" s="29" t="s">
        <v>345</v>
      </c>
      <c r="B50" s="30" t="s">
        <v>356</v>
      </c>
      <c r="C50" s="131" t="s">
        <v>340</v>
      </c>
      <c r="D50" s="21" t="s">
        <v>356</v>
      </c>
      <c r="E50" s="131" t="s">
        <v>340</v>
      </c>
      <c r="F50" s="21" t="s">
        <v>356</v>
      </c>
      <c r="G50" s="131" t="s">
        <v>340</v>
      </c>
      <c r="H50" s="21" t="s">
        <v>356</v>
      </c>
      <c r="I50" s="131" t="s">
        <v>340</v>
      </c>
      <c r="J50" s="21" t="s">
        <v>354</v>
      </c>
      <c r="K50" s="131" t="s">
        <v>340</v>
      </c>
      <c r="L50" s="21" t="s">
        <v>354</v>
      </c>
      <c r="M50" s="131" t="s">
        <v>340</v>
      </c>
      <c r="N50" s="21" t="s">
        <v>354</v>
      </c>
      <c r="O50" s="131" t="s">
        <v>340</v>
      </c>
      <c r="P50" s="30" t="s">
        <v>354</v>
      </c>
      <c r="Q50" s="131" t="s">
        <v>340</v>
      </c>
      <c r="R50" s="31"/>
    </row>
    <row r="51" spans="1:42" s="40" customFormat="1" x14ac:dyDescent="0.25">
      <c r="A51" s="29" t="s">
        <v>346</v>
      </c>
      <c r="B51" s="30" t="s">
        <v>356</v>
      </c>
      <c r="C51" s="31">
        <v>0</v>
      </c>
      <c r="D51" s="21" t="s">
        <v>354</v>
      </c>
      <c r="E51" s="121">
        <v>60</v>
      </c>
      <c r="F51" s="21" t="s">
        <v>354</v>
      </c>
      <c r="G51" s="121">
        <v>80</v>
      </c>
      <c r="H51" s="21" t="s">
        <v>354</v>
      </c>
      <c r="I51" s="121">
        <v>80</v>
      </c>
      <c r="J51" s="21" t="s">
        <v>354</v>
      </c>
      <c r="K51" s="121">
        <v>100</v>
      </c>
      <c r="L51" s="21" t="s">
        <v>354</v>
      </c>
      <c r="M51" s="121">
        <v>100</v>
      </c>
      <c r="N51" s="21" t="s">
        <v>310</v>
      </c>
      <c r="O51" s="121">
        <v>100</v>
      </c>
      <c r="P51" s="30" t="s">
        <v>354</v>
      </c>
      <c r="Q51" s="95">
        <v>100</v>
      </c>
      <c r="R51" s="31"/>
    </row>
    <row r="52" spans="1:42" s="40" customFormat="1" x14ac:dyDescent="0.25">
      <c r="A52" s="29" t="s">
        <v>347</v>
      </c>
      <c r="B52" s="30" t="s">
        <v>356</v>
      </c>
      <c r="C52" s="31"/>
      <c r="D52" s="21" t="s">
        <v>354</v>
      </c>
      <c r="E52" s="33"/>
      <c r="F52" s="21" t="s">
        <v>354</v>
      </c>
      <c r="G52" s="33"/>
      <c r="H52" s="21" t="s">
        <v>354</v>
      </c>
      <c r="I52" s="33"/>
      <c r="J52" s="21" t="s">
        <v>354</v>
      </c>
      <c r="K52" s="33"/>
      <c r="L52" s="21" t="s">
        <v>310</v>
      </c>
      <c r="M52" s="33"/>
      <c r="N52" s="21" t="s">
        <v>310</v>
      </c>
      <c r="O52" s="33"/>
      <c r="P52" s="30" t="s">
        <v>354</v>
      </c>
      <c r="Q52" s="32"/>
      <c r="R52" s="31"/>
    </row>
    <row r="53" spans="1:42" s="40" customFormat="1" x14ac:dyDescent="0.25">
      <c r="A53" s="29" t="s">
        <v>348</v>
      </c>
      <c r="B53" s="30" t="s">
        <v>356</v>
      </c>
      <c r="C53" s="31"/>
      <c r="D53" s="21" t="s">
        <v>356</v>
      </c>
      <c r="E53" s="33"/>
      <c r="F53" s="21" t="s">
        <v>354</v>
      </c>
      <c r="G53" s="33"/>
      <c r="H53" s="21" t="s">
        <v>354</v>
      </c>
      <c r="I53" s="33"/>
      <c r="J53" s="21" t="s">
        <v>354</v>
      </c>
      <c r="K53" s="33"/>
      <c r="L53" s="21" t="s">
        <v>354</v>
      </c>
      <c r="M53" s="33"/>
      <c r="N53" s="21" t="s">
        <v>354</v>
      </c>
      <c r="O53" s="33"/>
      <c r="P53" s="30" t="s">
        <v>354</v>
      </c>
      <c r="Q53" s="32"/>
      <c r="R53" s="31"/>
    </row>
    <row r="54" spans="1:42" s="40" customFormat="1" x14ac:dyDescent="0.25">
      <c r="A54" s="34" t="s">
        <v>349</v>
      </c>
      <c r="B54" s="35" t="s">
        <v>356</v>
      </c>
      <c r="C54" s="91"/>
      <c r="D54" s="22" t="s">
        <v>354</v>
      </c>
      <c r="E54" s="37"/>
      <c r="F54" s="22" t="s">
        <v>354</v>
      </c>
      <c r="G54" s="37"/>
      <c r="H54" s="22" t="s">
        <v>354</v>
      </c>
      <c r="I54" s="37"/>
      <c r="J54" s="22" t="s">
        <v>354</v>
      </c>
      <c r="K54" s="37"/>
      <c r="L54" s="22" t="s">
        <v>354</v>
      </c>
      <c r="M54" s="37"/>
      <c r="N54" s="22" t="s">
        <v>354</v>
      </c>
      <c r="O54" s="37"/>
      <c r="P54" s="35" t="s">
        <v>354</v>
      </c>
      <c r="Q54" s="36"/>
      <c r="R54" s="91"/>
    </row>
    <row r="55" spans="1:42" s="40" customFormat="1" x14ac:dyDescent="0.25">
      <c r="A55" s="43"/>
      <c r="B55" s="30"/>
      <c r="C55" s="30"/>
      <c r="D55" s="30"/>
      <c r="E55" s="32"/>
      <c r="F55" s="30"/>
      <c r="G55" s="32"/>
      <c r="H55" s="30"/>
      <c r="I55" s="32"/>
      <c r="J55" s="30"/>
      <c r="K55" s="32"/>
      <c r="L55" s="30"/>
      <c r="M55" s="32"/>
      <c r="N55" s="30"/>
      <c r="O55" s="32"/>
      <c r="P55" s="30"/>
      <c r="Q55" s="32"/>
      <c r="R55" s="30"/>
    </row>
    <row r="56" spans="1:42" s="18" customFormat="1" x14ac:dyDescent="0.25">
      <c r="A56" s="14"/>
      <c r="E56" s="17"/>
      <c r="G56" s="17"/>
      <c r="I56" s="17"/>
      <c r="K56" s="17"/>
      <c r="M56" s="17"/>
      <c r="O56" s="17"/>
      <c r="Q56" s="17"/>
    </row>
    <row r="57" spans="1:42" s="18" customFormat="1" ht="18" x14ac:dyDescent="0.25">
      <c r="A57" s="2" t="s">
        <v>305</v>
      </c>
      <c r="B57" s="14" t="s">
        <v>306</v>
      </c>
      <c r="E57" s="17"/>
      <c r="G57" s="17"/>
      <c r="I57" s="17"/>
      <c r="K57" s="17"/>
      <c r="M57" s="17"/>
      <c r="O57" s="17"/>
      <c r="Q57" s="17"/>
    </row>
    <row r="58" spans="1:42" s="18" customFormat="1" x14ac:dyDescent="0.25">
      <c r="A58" s="14"/>
      <c r="E58" s="17"/>
      <c r="G58" s="17"/>
      <c r="I58" s="17"/>
      <c r="K58" s="17"/>
      <c r="M58" s="17"/>
      <c r="O58" s="17"/>
      <c r="Q58" s="17"/>
    </row>
    <row r="59" spans="1:42" s="18" customFormat="1" x14ac:dyDescent="0.25">
      <c r="A59" s="27" t="s">
        <v>182</v>
      </c>
      <c r="B59" s="41" t="s">
        <v>171</v>
      </c>
      <c r="C59" s="41"/>
      <c r="D59" s="41"/>
      <c r="E59" s="41"/>
      <c r="F59" s="48"/>
      <c r="G59" s="27" t="s">
        <v>172</v>
      </c>
      <c r="H59" s="41"/>
      <c r="I59" s="41"/>
      <c r="J59" s="41"/>
      <c r="K59" s="48"/>
      <c r="L59" s="27" t="s">
        <v>173</v>
      </c>
      <c r="M59" s="41"/>
      <c r="N59" s="41"/>
      <c r="O59" s="41"/>
      <c r="P59" s="48"/>
      <c r="Q59" s="27" t="s">
        <v>174</v>
      </c>
      <c r="R59" s="52"/>
      <c r="S59" s="52"/>
      <c r="T59" s="52"/>
      <c r="U59" s="97"/>
      <c r="V59" s="27" t="s">
        <v>175</v>
      </c>
      <c r="W59" s="41"/>
      <c r="X59" s="41"/>
      <c r="Y59" s="102"/>
      <c r="Z59" s="48"/>
      <c r="AA59" s="108" t="s">
        <v>176</v>
      </c>
      <c r="AB59" s="41"/>
      <c r="AC59" s="102"/>
      <c r="AD59" s="41"/>
      <c r="AE59" s="109"/>
      <c r="AF59" s="27" t="s">
        <v>178</v>
      </c>
      <c r="AG59" s="102"/>
      <c r="AH59" s="41"/>
      <c r="AI59" s="102"/>
      <c r="AJ59" s="48"/>
      <c r="AK59" s="102" t="s">
        <v>179</v>
      </c>
      <c r="AL59" s="41"/>
      <c r="AM59" s="41"/>
      <c r="AN59" s="52"/>
      <c r="AO59" s="52"/>
      <c r="AP59" s="97"/>
    </row>
    <row r="60" spans="1:42" s="18" customFormat="1" x14ac:dyDescent="0.25">
      <c r="A60" s="29" t="s">
        <v>181</v>
      </c>
      <c r="B60" s="43" t="s">
        <v>307</v>
      </c>
      <c r="C60" s="43" t="s">
        <v>308</v>
      </c>
      <c r="D60" s="43" t="s">
        <v>357</v>
      </c>
      <c r="E60" s="43" t="s">
        <v>309</v>
      </c>
      <c r="F60" s="101" t="s">
        <v>313</v>
      </c>
      <c r="G60" s="29" t="s">
        <v>307</v>
      </c>
      <c r="H60" s="43" t="s">
        <v>308</v>
      </c>
      <c r="I60" s="43" t="s">
        <v>357</v>
      </c>
      <c r="J60" s="43" t="s">
        <v>309</v>
      </c>
      <c r="K60" s="101" t="s">
        <v>313</v>
      </c>
      <c r="L60" s="29" t="s">
        <v>307</v>
      </c>
      <c r="M60" s="43" t="s">
        <v>308</v>
      </c>
      <c r="N60" s="43" t="s">
        <v>357</v>
      </c>
      <c r="O60" s="43" t="s">
        <v>309</v>
      </c>
      <c r="P60" s="101" t="s">
        <v>313</v>
      </c>
      <c r="Q60" s="29" t="s">
        <v>307</v>
      </c>
      <c r="R60" s="43" t="s">
        <v>308</v>
      </c>
      <c r="S60" s="43" t="s">
        <v>357</v>
      </c>
      <c r="T60" s="43" t="s">
        <v>309</v>
      </c>
      <c r="U60" s="101" t="s">
        <v>313</v>
      </c>
      <c r="V60" s="106" t="s">
        <v>307</v>
      </c>
      <c r="W60" s="44" t="s">
        <v>308</v>
      </c>
      <c r="X60" s="44" t="s">
        <v>357</v>
      </c>
      <c r="Y60" s="45" t="s">
        <v>309</v>
      </c>
      <c r="Z60" s="101" t="s">
        <v>313</v>
      </c>
      <c r="AA60" s="107" t="s">
        <v>307</v>
      </c>
      <c r="AB60" s="44" t="s">
        <v>308</v>
      </c>
      <c r="AC60" s="45" t="s">
        <v>357</v>
      </c>
      <c r="AD60" s="44" t="s">
        <v>309</v>
      </c>
      <c r="AE60" s="101" t="s">
        <v>313</v>
      </c>
      <c r="AF60" s="106" t="s">
        <v>307</v>
      </c>
      <c r="AG60" s="45" t="s">
        <v>308</v>
      </c>
      <c r="AH60" s="44" t="s">
        <v>357</v>
      </c>
      <c r="AI60" s="45" t="s">
        <v>309</v>
      </c>
      <c r="AJ60" s="101" t="s">
        <v>313</v>
      </c>
      <c r="AK60" s="45" t="s">
        <v>307</v>
      </c>
      <c r="AL60" s="44" t="s">
        <v>308</v>
      </c>
      <c r="AM60" s="44" t="s">
        <v>357</v>
      </c>
      <c r="AN60" s="44" t="s">
        <v>309</v>
      </c>
      <c r="AO60" s="43" t="s">
        <v>313</v>
      </c>
      <c r="AP60" s="98"/>
    </row>
    <row r="61" spans="1:42" s="18" customFormat="1" x14ac:dyDescent="0.25">
      <c r="A61" s="29" t="s">
        <v>151</v>
      </c>
      <c r="B61" s="112">
        <v>0</v>
      </c>
      <c r="C61" s="112">
        <v>0</v>
      </c>
      <c r="D61" s="112">
        <v>0</v>
      </c>
      <c r="E61" s="112">
        <v>0</v>
      </c>
      <c r="F61" s="110">
        <v>0</v>
      </c>
      <c r="G61" s="114">
        <v>0</v>
      </c>
      <c r="H61" s="112">
        <v>2</v>
      </c>
      <c r="I61" s="112">
        <v>2</v>
      </c>
      <c r="J61" s="57">
        <v>4</v>
      </c>
      <c r="K61" s="110">
        <v>1.6</v>
      </c>
      <c r="L61" s="104">
        <v>0</v>
      </c>
      <c r="M61" s="99">
        <v>0</v>
      </c>
      <c r="N61" s="99">
        <v>0</v>
      </c>
      <c r="O61" s="112">
        <v>0</v>
      </c>
      <c r="P61" s="98">
        <v>1.2</v>
      </c>
      <c r="Q61" s="114">
        <v>2</v>
      </c>
      <c r="R61" s="57">
        <v>2</v>
      </c>
      <c r="S61" s="57">
        <v>0</v>
      </c>
      <c r="T61" s="57">
        <v>4</v>
      </c>
      <c r="U61" s="98">
        <v>2.5</v>
      </c>
      <c r="V61" s="116">
        <v>0</v>
      </c>
      <c r="W61" s="57">
        <v>2</v>
      </c>
      <c r="X61" s="57">
        <v>0</v>
      </c>
      <c r="Y61" s="112">
        <v>2</v>
      </c>
      <c r="Z61" s="98">
        <v>2.5</v>
      </c>
      <c r="AA61" s="104">
        <v>2</v>
      </c>
      <c r="AB61" s="99">
        <v>2</v>
      </c>
      <c r="AC61" s="99">
        <v>0</v>
      </c>
      <c r="AD61" s="44">
        <v>4</v>
      </c>
      <c r="AE61" s="110">
        <v>4</v>
      </c>
      <c r="AF61" s="104">
        <v>2</v>
      </c>
      <c r="AG61" s="99">
        <v>4</v>
      </c>
      <c r="AH61" s="99">
        <v>2</v>
      </c>
      <c r="AI61" s="99">
        <v>8</v>
      </c>
      <c r="AJ61" s="110">
        <v>6.2</v>
      </c>
      <c r="AK61" s="99">
        <v>4</v>
      </c>
      <c r="AL61" s="99">
        <v>4</v>
      </c>
      <c r="AM61" s="99">
        <v>3</v>
      </c>
      <c r="AN61" s="99">
        <v>11</v>
      </c>
      <c r="AO61" s="111">
        <v>9.75</v>
      </c>
      <c r="AP61" s="98"/>
    </row>
    <row r="62" spans="1:42" s="18" customFormat="1" x14ac:dyDescent="0.25">
      <c r="A62" s="29" t="s">
        <v>152</v>
      </c>
      <c r="B62" s="112">
        <v>0</v>
      </c>
      <c r="C62" s="112">
        <v>0</v>
      </c>
      <c r="D62" s="112">
        <v>0</v>
      </c>
      <c r="E62" s="112">
        <v>0</v>
      </c>
      <c r="F62" s="101" t="s">
        <v>314</v>
      </c>
      <c r="G62" s="114">
        <v>0</v>
      </c>
      <c r="H62" s="112">
        <v>2</v>
      </c>
      <c r="I62" s="112">
        <v>0</v>
      </c>
      <c r="J62" s="57">
        <v>2</v>
      </c>
      <c r="K62" s="101" t="s">
        <v>314</v>
      </c>
      <c r="L62" s="104">
        <v>0</v>
      </c>
      <c r="M62" s="99">
        <v>2</v>
      </c>
      <c r="N62" s="99">
        <v>0</v>
      </c>
      <c r="O62" s="112">
        <v>2</v>
      </c>
      <c r="P62" s="101" t="s">
        <v>314</v>
      </c>
      <c r="Q62" s="114">
        <v>0</v>
      </c>
      <c r="R62" s="57">
        <v>2</v>
      </c>
      <c r="S62" s="57">
        <v>0</v>
      </c>
      <c r="T62" s="57">
        <v>2</v>
      </c>
      <c r="U62" s="101" t="s">
        <v>314</v>
      </c>
      <c r="V62" s="116">
        <v>2</v>
      </c>
      <c r="W62" s="57">
        <v>2</v>
      </c>
      <c r="X62" s="57">
        <v>0</v>
      </c>
      <c r="Y62" s="112">
        <v>4</v>
      </c>
      <c r="Z62" s="101" t="s">
        <v>314</v>
      </c>
      <c r="AA62" s="104">
        <v>0</v>
      </c>
      <c r="AB62" s="99">
        <v>4</v>
      </c>
      <c r="AC62" s="99">
        <v>0</v>
      </c>
      <c r="AD62" s="44">
        <v>4</v>
      </c>
      <c r="AE62" s="101" t="s">
        <v>314</v>
      </c>
      <c r="AF62" s="104">
        <v>0</v>
      </c>
      <c r="AG62" s="99">
        <v>2</v>
      </c>
      <c r="AH62" s="99">
        <v>2</v>
      </c>
      <c r="AI62" s="99">
        <v>4</v>
      </c>
      <c r="AJ62" s="101" t="s">
        <v>314</v>
      </c>
      <c r="AK62" s="99">
        <v>4</v>
      </c>
      <c r="AL62" s="99">
        <v>4</v>
      </c>
      <c r="AM62" s="99">
        <v>4</v>
      </c>
      <c r="AN62" s="99">
        <v>12</v>
      </c>
      <c r="AO62" s="43" t="s">
        <v>314</v>
      </c>
      <c r="AP62" s="98"/>
    </row>
    <row r="63" spans="1:42" s="18" customFormat="1" x14ac:dyDescent="0.25">
      <c r="A63" s="29" t="s">
        <v>153</v>
      </c>
      <c r="B63" s="112">
        <v>0</v>
      </c>
      <c r="C63" s="112">
        <v>0</v>
      </c>
      <c r="D63" s="112">
        <v>0</v>
      </c>
      <c r="E63" s="112">
        <v>0</v>
      </c>
      <c r="F63" s="110">
        <v>0</v>
      </c>
      <c r="G63" s="114">
        <v>0</v>
      </c>
      <c r="H63" s="112">
        <v>0</v>
      </c>
      <c r="I63" s="112">
        <v>0</v>
      </c>
      <c r="J63" s="57">
        <v>0</v>
      </c>
      <c r="K63" s="110">
        <v>1.4966629547095767</v>
      </c>
      <c r="L63" s="104">
        <v>0</v>
      </c>
      <c r="M63" s="99">
        <v>0</v>
      </c>
      <c r="N63" s="99">
        <v>0</v>
      </c>
      <c r="O63" s="112">
        <v>0</v>
      </c>
      <c r="P63" s="110">
        <v>0.9797958971132712</v>
      </c>
      <c r="Q63" s="114">
        <v>0</v>
      </c>
      <c r="R63" s="57">
        <v>2</v>
      </c>
      <c r="S63" s="57">
        <v>0</v>
      </c>
      <c r="T63" s="57">
        <v>2</v>
      </c>
      <c r="U63" s="110">
        <v>0.8660254037844386</v>
      </c>
      <c r="V63" s="116">
        <v>0</v>
      </c>
      <c r="W63" s="57">
        <v>2</v>
      </c>
      <c r="X63" s="57">
        <v>0</v>
      </c>
      <c r="Y63" s="112">
        <v>2</v>
      </c>
      <c r="Z63" s="110">
        <v>0.8660254037844386</v>
      </c>
      <c r="AA63" s="104">
        <v>0</v>
      </c>
      <c r="AB63" s="99">
        <v>4</v>
      </c>
      <c r="AC63" s="99">
        <v>0</v>
      </c>
      <c r="AD63" s="44">
        <v>4</v>
      </c>
      <c r="AE63" s="110">
        <v>1.2649110640673518</v>
      </c>
      <c r="AF63" s="104">
        <v>2</v>
      </c>
      <c r="AG63" s="99">
        <v>2</v>
      </c>
      <c r="AH63" s="99">
        <v>0</v>
      </c>
      <c r="AI63" s="99">
        <v>4</v>
      </c>
      <c r="AJ63" s="110">
        <v>2.0396078054371141</v>
      </c>
      <c r="AK63" s="99">
        <v>4</v>
      </c>
      <c r="AL63" s="99">
        <v>4</v>
      </c>
      <c r="AM63" s="99">
        <v>2</v>
      </c>
      <c r="AN63" s="99">
        <v>10</v>
      </c>
      <c r="AO63" s="111">
        <v>2.2776083947860748</v>
      </c>
      <c r="AP63" s="98"/>
    </row>
    <row r="64" spans="1:42" s="18" customFormat="1" x14ac:dyDescent="0.25">
      <c r="A64" s="29" t="s">
        <v>154</v>
      </c>
      <c r="B64" s="112">
        <v>0</v>
      </c>
      <c r="C64" s="112">
        <v>0</v>
      </c>
      <c r="D64" s="112">
        <v>0</v>
      </c>
      <c r="E64" s="112">
        <v>0</v>
      </c>
      <c r="F64" s="98"/>
      <c r="G64" s="114">
        <v>2</v>
      </c>
      <c r="H64" s="112">
        <v>0</v>
      </c>
      <c r="I64" s="112">
        <v>0</v>
      </c>
      <c r="J64" s="57">
        <v>2</v>
      </c>
      <c r="K64" s="49"/>
      <c r="L64" s="104">
        <v>0</v>
      </c>
      <c r="M64" s="99">
        <v>2</v>
      </c>
      <c r="N64" s="99">
        <v>0</v>
      </c>
      <c r="O64" s="112">
        <v>2</v>
      </c>
      <c r="P64" s="98"/>
      <c r="Q64" s="114">
        <v>0</v>
      </c>
      <c r="R64" s="57">
        <v>2</v>
      </c>
      <c r="S64" s="57">
        <v>0</v>
      </c>
      <c r="T64" s="57">
        <v>2</v>
      </c>
      <c r="U64" s="98"/>
      <c r="V64" s="116">
        <v>0</v>
      </c>
      <c r="W64" s="57">
        <v>2</v>
      </c>
      <c r="X64" s="57">
        <v>0</v>
      </c>
      <c r="Y64" s="112">
        <v>2</v>
      </c>
      <c r="Z64" s="98"/>
      <c r="AA64" s="104">
        <v>2</v>
      </c>
      <c r="AB64" s="99">
        <v>4</v>
      </c>
      <c r="AC64" s="99">
        <v>0</v>
      </c>
      <c r="AD64" s="44">
        <v>6</v>
      </c>
      <c r="AE64" s="49"/>
      <c r="AF64" s="104">
        <v>4</v>
      </c>
      <c r="AG64" s="99">
        <v>4</v>
      </c>
      <c r="AH64" s="99">
        <v>1</v>
      </c>
      <c r="AI64" s="99">
        <v>9</v>
      </c>
      <c r="AJ64" s="98"/>
      <c r="AK64" s="99">
        <v>2</v>
      </c>
      <c r="AL64" s="99">
        <v>2</v>
      </c>
      <c r="AM64" s="99">
        <v>2</v>
      </c>
      <c r="AN64" s="99">
        <v>6</v>
      </c>
      <c r="AO64" s="44"/>
      <c r="AP64" s="98"/>
    </row>
    <row r="65" spans="1:42" s="18" customFormat="1" x14ac:dyDescent="0.25">
      <c r="A65" s="29" t="s">
        <v>155</v>
      </c>
      <c r="B65" s="112">
        <v>0</v>
      </c>
      <c r="C65" s="112">
        <v>0</v>
      </c>
      <c r="D65" s="112">
        <v>0</v>
      </c>
      <c r="E65" s="112">
        <v>0</v>
      </c>
      <c r="F65" s="98"/>
      <c r="G65" s="114">
        <v>0</v>
      </c>
      <c r="H65" s="112">
        <v>0</v>
      </c>
      <c r="I65" s="112">
        <v>0</v>
      </c>
      <c r="J65" s="57">
        <v>0</v>
      </c>
      <c r="K65" s="49"/>
      <c r="L65" s="104">
        <v>0</v>
      </c>
      <c r="M65" s="99">
        <v>2</v>
      </c>
      <c r="N65" s="99">
        <v>0</v>
      </c>
      <c r="O65" s="112">
        <v>2</v>
      </c>
      <c r="P65" s="98"/>
      <c r="Q65" s="114" t="s">
        <v>310</v>
      </c>
      <c r="R65" s="57">
        <v>0</v>
      </c>
      <c r="S65" s="57">
        <v>0</v>
      </c>
      <c r="T65" s="57">
        <v>0</v>
      </c>
      <c r="U65" s="98"/>
      <c r="V65" s="116" t="s">
        <v>310</v>
      </c>
      <c r="W65" s="57">
        <v>0</v>
      </c>
      <c r="X65" s="57">
        <v>1</v>
      </c>
      <c r="Y65" s="112">
        <v>1</v>
      </c>
      <c r="Z65" s="98"/>
      <c r="AA65" s="104">
        <v>0</v>
      </c>
      <c r="AB65" s="99">
        <v>2</v>
      </c>
      <c r="AC65" s="99">
        <v>0</v>
      </c>
      <c r="AD65" s="44">
        <v>2</v>
      </c>
      <c r="AE65" s="49"/>
      <c r="AF65" s="104">
        <v>2</v>
      </c>
      <c r="AG65" s="99">
        <v>2</v>
      </c>
      <c r="AH65" s="99">
        <v>2</v>
      </c>
      <c r="AI65" s="99">
        <v>6</v>
      </c>
      <c r="AJ65" s="98"/>
      <c r="AK65" s="99" t="s">
        <v>310</v>
      </c>
      <c r="AL65" s="99"/>
      <c r="AM65" s="99">
        <v>2</v>
      </c>
      <c r="AN65" s="99">
        <v>2</v>
      </c>
      <c r="AO65" s="44"/>
      <c r="AP65" s="98"/>
    </row>
    <row r="66" spans="1:42" s="18" customFormat="1" ht="17.25" x14ac:dyDescent="0.25">
      <c r="A66" s="29" t="s">
        <v>161</v>
      </c>
      <c r="B66" s="112">
        <v>0</v>
      </c>
      <c r="C66" s="112">
        <v>0</v>
      </c>
      <c r="D66" s="112">
        <v>0</v>
      </c>
      <c r="E66" s="112">
        <v>0</v>
      </c>
      <c r="F66" s="101" t="s">
        <v>315</v>
      </c>
      <c r="G66" s="114">
        <v>2</v>
      </c>
      <c r="H66" s="112">
        <v>0</v>
      </c>
      <c r="I66" s="112">
        <v>0</v>
      </c>
      <c r="J66" s="57">
        <v>2</v>
      </c>
      <c r="K66" s="101" t="s">
        <v>315</v>
      </c>
      <c r="L66" s="104">
        <v>2</v>
      </c>
      <c r="M66" s="99">
        <v>2</v>
      </c>
      <c r="N66" s="99">
        <v>0</v>
      </c>
      <c r="O66" s="112">
        <v>4</v>
      </c>
      <c r="P66" s="101" t="s">
        <v>315</v>
      </c>
      <c r="Q66" s="114">
        <v>2</v>
      </c>
      <c r="R66" s="57">
        <v>2</v>
      </c>
      <c r="S66" s="57">
        <v>0</v>
      </c>
      <c r="T66" s="57">
        <v>4</v>
      </c>
      <c r="U66" s="101" t="s">
        <v>315</v>
      </c>
      <c r="V66" s="116">
        <v>2</v>
      </c>
      <c r="W66" s="57">
        <v>2</v>
      </c>
      <c r="X66" s="57">
        <v>0</v>
      </c>
      <c r="Y66" s="112">
        <v>4</v>
      </c>
      <c r="Z66" s="101" t="s">
        <v>315</v>
      </c>
      <c r="AA66" s="104">
        <v>2</v>
      </c>
      <c r="AB66" s="99">
        <v>4</v>
      </c>
      <c r="AC66" s="99">
        <v>1</v>
      </c>
      <c r="AD66" s="44">
        <v>7</v>
      </c>
      <c r="AE66" s="101" t="s">
        <v>315</v>
      </c>
      <c r="AF66" s="104">
        <v>4</v>
      </c>
      <c r="AG66" s="99">
        <v>4</v>
      </c>
      <c r="AH66" s="99">
        <v>1</v>
      </c>
      <c r="AI66" s="99">
        <v>9</v>
      </c>
      <c r="AJ66" s="101" t="s">
        <v>315</v>
      </c>
      <c r="AK66" s="99">
        <v>2</v>
      </c>
      <c r="AL66" s="99">
        <v>4</v>
      </c>
      <c r="AM66" s="99">
        <v>2</v>
      </c>
      <c r="AN66" s="99">
        <v>8</v>
      </c>
      <c r="AO66" s="43" t="s">
        <v>315</v>
      </c>
      <c r="AP66" s="98"/>
    </row>
    <row r="67" spans="1:42" s="18" customFormat="1" ht="17.25" x14ac:dyDescent="0.25">
      <c r="A67" s="29" t="s">
        <v>162</v>
      </c>
      <c r="B67" s="112">
        <v>0</v>
      </c>
      <c r="C67" s="112">
        <v>0</v>
      </c>
      <c r="D67" s="112">
        <v>0</v>
      </c>
      <c r="E67" s="112">
        <v>0</v>
      </c>
      <c r="F67" s="110">
        <v>0</v>
      </c>
      <c r="G67" s="114">
        <v>2</v>
      </c>
      <c r="H67" s="112">
        <v>2</v>
      </c>
      <c r="I67" s="112">
        <v>1</v>
      </c>
      <c r="J67" s="57">
        <v>5</v>
      </c>
      <c r="K67" s="98">
        <v>3.6</v>
      </c>
      <c r="L67" s="104">
        <v>2</v>
      </c>
      <c r="M67" s="99">
        <v>2</v>
      </c>
      <c r="N67" s="99">
        <v>1</v>
      </c>
      <c r="O67" s="112">
        <v>5</v>
      </c>
      <c r="P67" s="98">
        <v>4.4000000000000004</v>
      </c>
      <c r="Q67" s="114">
        <v>2</v>
      </c>
      <c r="R67" s="57">
        <v>2</v>
      </c>
      <c r="S67" s="57">
        <v>1</v>
      </c>
      <c r="T67" s="57">
        <v>5</v>
      </c>
      <c r="U67" s="110">
        <v>6</v>
      </c>
      <c r="V67" s="116">
        <v>2</v>
      </c>
      <c r="W67" s="57">
        <v>4</v>
      </c>
      <c r="X67" s="57">
        <v>1</v>
      </c>
      <c r="Y67" s="112">
        <v>7</v>
      </c>
      <c r="Z67" s="110">
        <v>6.6</v>
      </c>
      <c r="AA67" s="104">
        <v>2</v>
      </c>
      <c r="AB67" s="99">
        <v>4</v>
      </c>
      <c r="AC67" s="99">
        <v>2</v>
      </c>
      <c r="AD67" s="44">
        <v>8</v>
      </c>
      <c r="AE67" s="110">
        <v>8</v>
      </c>
      <c r="AF67" s="104">
        <v>2</v>
      </c>
      <c r="AG67" s="99">
        <v>4</v>
      </c>
      <c r="AH67" s="99">
        <v>3</v>
      </c>
      <c r="AI67" s="99">
        <v>9</v>
      </c>
      <c r="AJ67" s="110">
        <v>8</v>
      </c>
      <c r="AK67" s="99">
        <v>2</v>
      </c>
      <c r="AL67" s="99">
        <v>4</v>
      </c>
      <c r="AM67" s="99">
        <v>4</v>
      </c>
      <c r="AN67" s="99">
        <v>10</v>
      </c>
      <c r="AO67" s="111">
        <v>9</v>
      </c>
      <c r="AP67" s="98"/>
    </row>
    <row r="68" spans="1:42" s="18" customFormat="1" ht="17.25" x14ac:dyDescent="0.25">
      <c r="A68" s="29" t="s">
        <v>163</v>
      </c>
      <c r="B68" s="112">
        <v>0</v>
      </c>
      <c r="C68" s="112">
        <v>0</v>
      </c>
      <c r="D68" s="112">
        <v>0</v>
      </c>
      <c r="E68" s="112">
        <v>0</v>
      </c>
      <c r="F68" s="101" t="s">
        <v>316</v>
      </c>
      <c r="G68" s="114">
        <v>2</v>
      </c>
      <c r="H68" s="112">
        <v>2</v>
      </c>
      <c r="I68" s="112">
        <v>0</v>
      </c>
      <c r="J68" s="57">
        <v>4</v>
      </c>
      <c r="K68" s="101" t="s">
        <v>316</v>
      </c>
      <c r="L68" s="104">
        <v>2</v>
      </c>
      <c r="M68" s="99">
        <v>2</v>
      </c>
      <c r="N68" s="99">
        <v>0</v>
      </c>
      <c r="O68" s="112">
        <v>4</v>
      </c>
      <c r="P68" s="101" t="s">
        <v>316</v>
      </c>
      <c r="Q68" s="114">
        <v>2</v>
      </c>
      <c r="R68" s="57">
        <v>4</v>
      </c>
      <c r="S68" s="57">
        <v>0</v>
      </c>
      <c r="T68" s="57">
        <v>6</v>
      </c>
      <c r="U68" s="101" t="s">
        <v>316</v>
      </c>
      <c r="V68" s="116">
        <v>2</v>
      </c>
      <c r="W68" s="57">
        <v>4</v>
      </c>
      <c r="X68" s="57">
        <v>0</v>
      </c>
      <c r="Y68" s="112">
        <v>6</v>
      </c>
      <c r="Z68" s="101" t="s">
        <v>316</v>
      </c>
      <c r="AA68" s="104">
        <v>4</v>
      </c>
      <c r="AB68" s="99">
        <v>4</v>
      </c>
      <c r="AC68" s="99">
        <v>1</v>
      </c>
      <c r="AD68" s="44">
        <v>9</v>
      </c>
      <c r="AE68" s="101" t="s">
        <v>316</v>
      </c>
      <c r="AF68" s="104">
        <v>2</v>
      </c>
      <c r="AG68" s="99">
        <v>4</v>
      </c>
      <c r="AH68" s="99">
        <v>1</v>
      </c>
      <c r="AI68" s="99">
        <v>7</v>
      </c>
      <c r="AJ68" s="101" t="s">
        <v>316</v>
      </c>
      <c r="AK68" s="99">
        <v>2</v>
      </c>
      <c r="AL68" s="99">
        <v>4</v>
      </c>
      <c r="AM68" s="99">
        <v>2</v>
      </c>
      <c r="AN68" s="99">
        <v>8</v>
      </c>
      <c r="AO68" s="43" t="s">
        <v>316</v>
      </c>
      <c r="AP68" s="98"/>
    </row>
    <row r="69" spans="1:42" s="18" customFormat="1" ht="17.25" x14ac:dyDescent="0.25">
      <c r="A69" s="29" t="s">
        <v>164</v>
      </c>
      <c r="B69" s="112">
        <v>0</v>
      </c>
      <c r="C69" s="112">
        <v>0</v>
      </c>
      <c r="D69" s="112">
        <v>0</v>
      </c>
      <c r="E69" s="112">
        <v>0</v>
      </c>
      <c r="F69" s="110">
        <v>0</v>
      </c>
      <c r="G69" s="114">
        <v>0</v>
      </c>
      <c r="H69" s="112">
        <v>2</v>
      </c>
      <c r="I69" s="112">
        <v>1</v>
      </c>
      <c r="J69" s="57">
        <v>3</v>
      </c>
      <c r="K69" s="110">
        <v>1.019803902718557</v>
      </c>
      <c r="L69" s="104">
        <v>2</v>
      </c>
      <c r="M69" s="99">
        <v>2</v>
      </c>
      <c r="N69" s="99">
        <v>1</v>
      </c>
      <c r="O69" s="112">
        <v>5</v>
      </c>
      <c r="P69" s="110">
        <v>0.4898979485566356</v>
      </c>
      <c r="Q69" s="114">
        <v>4</v>
      </c>
      <c r="R69" s="57">
        <v>4</v>
      </c>
      <c r="S69" s="57">
        <v>1</v>
      </c>
      <c r="T69" s="57">
        <v>9</v>
      </c>
      <c r="U69" s="110">
        <v>1.6733200530681511</v>
      </c>
      <c r="V69" s="116">
        <v>4</v>
      </c>
      <c r="W69" s="57">
        <v>4</v>
      </c>
      <c r="X69" s="57">
        <v>2</v>
      </c>
      <c r="Y69" s="112">
        <v>10</v>
      </c>
      <c r="Z69" s="110">
        <v>2</v>
      </c>
      <c r="AA69" s="104">
        <v>4</v>
      </c>
      <c r="AB69" s="99">
        <v>4</v>
      </c>
      <c r="AC69" s="99">
        <v>2</v>
      </c>
      <c r="AD69" s="44">
        <v>10</v>
      </c>
      <c r="AE69" s="110">
        <v>1.4142135623730951</v>
      </c>
      <c r="AF69" s="104">
        <v>0</v>
      </c>
      <c r="AG69" s="99">
        <v>4</v>
      </c>
      <c r="AH69" s="99">
        <v>3</v>
      </c>
      <c r="AI69" s="99">
        <v>7</v>
      </c>
      <c r="AJ69" s="110">
        <v>0.89442719099991586</v>
      </c>
      <c r="AK69" s="99">
        <v>2</v>
      </c>
      <c r="AL69" s="99">
        <v>4</v>
      </c>
      <c r="AM69" s="99">
        <v>4</v>
      </c>
      <c r="AN69" s="99">
        <v>10</v>
      </c>
      <c r="AO69" s="111">
        <v>1</v>
      </c>
      <c r="AP69" s="98"/>
    </row>
    <row r="70" spans="1:42" s="18" customFormat="1" ht="17.25" x14ac:dyDescent="0.25">
      <c r="A70" s="34" t="s">
        <v>165</v>
      </c>
      <c r="B70" s="113">
        <v>0</v>
      </c>
      <c r="C70" s="113">
        <v>0</v>
      </c>
      <c r="D70" s="113">
        <v>0</v>
      </c>
      <c r="E70" s="113">
        <v>0</v>
      </c>
      <c r="F70" s="103"/>
      <c r="G70" s="115">
        <v>2</v>
      </c>
      <c r="H70" s="113">
        <v>2</v>
      </c>
      <c r="I70" s="113">
        <v>0</v>
      </c>
      <c r="J70" s="61">
        <v>4</v>
      </c>
      <c r="K70" s="50"/>
      <c r="L70" s="105">
        <v>2</v>
      </c>
      <c r="M70" s="100">
        <v>2</v>
      </c>
      <c r="N70" s="100">
        <v>0</v>
      </c>
      <c r="O70" s="113">
        <v>4</v>
      </c>
      <c r="P70" s="103"/>
      <c r="Q70" s="115">
        <v>2</v>
      </c>
      <c r="R70" s="61">
        <v>4</v>
      </c>
      <c r="S70" s="61">
        <v>0</v>
      </c>
      <c r="T70" s="61">
        <v>6</v>
      </c>
      <c r="U70" s="103"/>
      <c r="V70" s="117" t="s">
        <v>310</v>
      </c>
      <c r="W70" s="61">
        <v>4</v>
      </c>
      <c r="X70" s="61">
        <v>2</v>
      </c>
      <c r="Y70" s="113">
        <v>6</v>
      </c>
      <c r="Z70" s="103"/>
      <c r="AA70" s="105" t="s">
        <v>310</v>
      </c>
      <c r="AB70" s="100">
        <v>4</v>
      </c>
      <c r="AC70" s="100">
        <v>2</v>
      </c>
      <c r="AD70" s="47">
        <v>6</v>
      </c>
      <c r="AE70" s="50"/>
      <c r="AF70" s="105" t="s">
        <v>310</v>
      </c>
      <c r="AG70" s="100">
        <v>4</v>
      </c>
      <c r="AH70" s="100">
        <v>4</v>
      </c>
      <c r="AI70" s="100">
        <v>8</v>
      </c>
      <c r="AJ70" s="103"/>
      <c r="AK70" s="100" t="s">
        <v>311</v>
      </c>
      <c r="AL70" s="100"/>
      <c r="AM70" s="100"/>
      <c r="AN70" s="100"/>
      <c r="AO70" s="47"/>
      <c r="AP70" s="103"/>
    </row>
    <row r="71" spans="1:42" s="40" customFormat="1" x14ac:dyDescent="0.25">
      <c r="A71" s="43"/>
      <c r="B71" s="112"/>
      <c r="C71" s="165" t="s">
        <v>373</v>
      </c>
      <c r="D71" s="165"/>
      <c r="E71" s="165"/>
      <c r="F71" s="166"/>
      <c r="G71" s="165"/>
      <c r="H71" s="165"/>
      <c r="I71" s="165"/>
      <c r="J71" s="166" t="s">
        <v>144</v>
      </c>
      <c r="K71" s="172">
        <v>0.112</v>
      </c>
      <c r="L71" s="165"/>
      <c r="M71" s="165"/>
      <c r="N71" s="165" t="s">
        <v>144</v>
      </c>
      <c r="O71" s="165"/>
      <c r="P71" s="166">
        <v>1.2719999999999999E-3</v>
      </c>
      <c r="Q71" s="165"/>
      <c r="R71" s="166"/>
      <c r="S71" s="166" t="s">
        <v>144</v>
      </c>
      <c r="T71" s="166"/>
      <c r="U71" s="166">
        <v>1.094E-2</v>
      </c>
      <c r="V71" s="166"/>
      <c r="W71" s="166"/>
      <c r="X71" s="166" t="s">
        <v>144</v>
      </c>
      <c r="Y71" s="165"/>
      <c r="Z71" s="166">
        <v>9.0480000000000005E-3</v>
      </c>
      <c r="AA71" s="165"/>
      <c r="AB71" s="165"/>
      <c r="AC71" s="165" t="s">
        <v>144</v>
      </c>
      <c r="AD71" s="166"/>
      <c r="AE71" s="211">
        <v>9.0480000000000005E-3</v>
      </c>
      <c r="AF71" s="165"/>
      <c r="AG71" s="165"/>
      <c r="AH71" s="165" t="s">
        <v>144</v>
      </c>
      <c r="AI71" s="165"/>
      <c r="AJ71" s="166">
        <v>0.204954</v>
      </c>
      <c r="AK71" s="165"/>
      <c r="AL71" s="165"/>
      <c r="AM71" s="165"/>
      <c r="AN71" s="165" t="s">
        <v>144</v>
      </c>
      <c r="AO71" s="166"/>
      <c r="AP71" s="166">
        <v>0.56857100000000005</v>
      </c>
    </row>
    <row r="72" spans="1:42" s="40" customFormat="1" x14ac:dyDescent="0.25">
      <c r="A72" s="43"/>
      <c r="B72" s="112"/>
      <c r="C72" s="165"/>
      <c r="D72" s="165"/>
      <c r="E72" s="165"/>
      <c r="F72" s="166"/>
      <c r="G72" s="165"/>
      <c r="H72" s="165"/>
      <c r="J72" s="165" t="s">
        <v>145</v>
      </c>
      <c r="K72" s="172" t="s">
        <v>376</v>
      </c>
      <c r="L72" s="165"/>
      <c r="M72" s="165"/>
      <c r="N72" s="165" t="s">
        <v>145</v>
      </c>
      <c r="O72" s="165"/>
      <c r="P72" s="166" t="s">
        <v>377</v>
      </c>
      <c r="Q72" s="165"/>
      <c r="R72" s="166"/>
      <c r="S72" s="166" t="s">
        <v>145</v>
      </c>
      <c r="T72" s="166"/>
      <c r="U72" s="166" t="s">
        <v>377</v>
      </c>
      <c r="V72" s="166"/>
      <c r="W72" s="166"/>
      <c r="X72" s="166" t="s">
        <v>145</v>
      </c>
      <c r="Y72" s="165"/>
      <c r="Z72" s="166" t="s">
        <v>377</v>
      </c>
      <c r="AA72" s="165"/>
      <c r="AB72" s="165"/>
      <c r="AC72" s="165" t="s">
        <v>145</v>
      </c>
      <c r="AD72" s="166"/>
      <c r="AE72" s="172" t="s">
        <v>377</v>
      </c>
      <c r="AF72" s="165"/>
      <c r="AG72" s="165"/>
      <c r="AH72" s="165" t="s">
        <v>145</v>
      </c>
      <c r="AI72" s="165"/>
      <c r="AJ72" s="166" t="s">
        <v>376</v>
      </c>
      <c r="AK72" s="165"/>
      <c r="AL72" s="165"/>
      <c r="AM72" s="165"/>
      <c r="AN72" s="165" t="s">
        <v>145</v>
      </c>
      <c r="AO72" s="166"/>
      <c r="AP72" s="166" t="s">
        <v>376</v>
      </c>
    </row>
    <row r="73" spans="1:42" s="40" customFormat="1" x14ac:dyDescent="0.25">
      <c r="A73" s="43"/>
      <c r="B73" s="112"/>
      <c r="C73" s="165"/>
      <c r="D73" s="165"/>
      <c r="E73" s="165"/>
      <c r="F73" s="166"/>
      <c r="G73" s="165"/>
      <c r="H73" s="165"/>
      <c r="I73" s="165"/>
      <c r="J73" s="166" t="s">
        <v>378</v>
      </c>
      <c r="K73" s="172">
        <v>0.05</v>
      </c>
      <c r="L73" s="165"/>
      <c r="M73" s="165"/>
      <c r="N73" s="165" t="s">
        <v>378</v>
      </c>
      <c r="O73" s="165"/>
      <c r="P73" s="166">
        <v>0.05</v>
      </c>
      <c r="Q73" s="165"/>
      <c r="R73" s="166"/>
      <c r="S73" s="166" t="s">
        <v>378</v>
      </c>
      <c r="T73" s="166"/>
      <c r="U73" s="166">
        <v>0.05</v>
      </c>
      <c r="V73" s="166"/>
      <c r="W73" s="166"/>
      <c r="X73" s="166" t="s">
        <v>378</v>
      </c>
      <c r="Y73" s="165"/>
      <c r="Z73" s="166">
        <v>0.05</v>
      </c>
      <c r="AA73" s="165"/>
      <c r="AB73" s="165"/>
      <c r="AC73" s="165" t="s">
        <v>378</v>
      </c>
      <c r="AD73" s="166"/>
      <c r="AE73" s="172">
        <v>0.05</v>
      </c>
      <c r="AF73" s="165"/>
      <c r="AG73" s="165"/>
      <c r="AH73" s="165" t="s">
        <v>378</v>
      </c>
      <c r="AI73" s="165"/>
      <c r="AJ73" s="166">
        <v>0.05</v>
      </c>
      <c r="AK73" s="165"/>
      <c r="AL73" s="165"/>
      <c r="AM73" s="165"/>
      <c r="AN73" s="165" t="s">
        <v>378</v>
      </c>
      <c r="AO73" s="166"/>
      <c r="AP73" s="166">
        <v>0.05</v>
      </c>
    </row>
    <row r="74" spans="1:42" s="18" customFormat="1" x14ac:dyDescent="0.25">
      <c r="A74" s="14"/>
      <c r="B74" s="13"/>
      <c r="C74" s="13"/>
      <c r="D74" s="13"/>
      <c r="E74" s="26"/>
      <c r="F74" s="13"/>
      <c r="G74" s="26"/>
      <c r="H74" s="13"/>
      <c r="I74" s="26"/>
      <c r="J74" s="13"/>
      <c r="K74" s="26"/>
      <c r="L74" s="13"/>
      <c r="M74" s="26"/>
      <c r="N74" s="13"/>
      <c r="O74" s="26"/>
      <c r="P74" s="13"/>
      <c r="Q74" s="26"/>
      <c r="R74" s="13"/>
      <c r="S74" s="13"/>
      <c r="T74" s="13"/>
      <c r="U74" s="13"/>
      <c r="V74" s="13"/>
    </row>
    <row r="75" spans="1:42" s="18" customFormat="1" x14ac:dyDescent="0.25">
      <c r="A75" s="14"/>
    </row>
    <row r="76" spans="1:42" s="18" customFormat="1" x14ac:dyDescent="0.25">
      <c r="A76" s="27" t="s">
        <v>183</v>
      </c>
      <c r="B76" s="41" t="s">
        <v>171</v>
      </c>
      <c r="C76" s="41"/>
      <c r="D76" s="41"/>
      <c r="E76" s="41"/>
      <c r="F76" s="48"/>
      <c r="G76" s="123" t="s">
        <v>172</v>
      </c>
      <c r="H76" s="124"/>
      <c r="I76" s="124"/>
      <c r="J76" s="124"/>
      <c r="K76" s="125"/>
      <c r="L76" s="27" t="s">
        <v>173</v>
      </c>
      <c r="M76" s="41"/>
      <c r="N76" s="41"/>
      <c r="O76" s="41"/>
      <c r="P76" s="48"/>
      <c r="Q76" s="27" t="s">
        <v>174</v>
      </c>
      <c r="R76" s="52"/>
      <c r="S76" s="52"/>
      <c r="T76" s="52"/>
      <c r="U76" s="97"/>
      <c r="V76" s="27" t="s">
        <v>175</v>
      </c>
      <c r="W76" s="41"/>
      <c r="X76" s="41"/>
      <c r="Y76" s="102"/>
      <c r="Z76" s="48"/>
      <c r="AA76" s="108" t="s">
        <v>176</v>
      </c>
      <c r="AB76" s="41"/>
      <c r="AC76" s="102"/>
      <c r="AD76" s="41"/>
      <c r="AE76" s="109"/>
      <c r="AF76" s="27" t="s">
        <v>178</v>
      </c>
      <c r="AG76" s="102"/>
      <c r="AH76" s="41"/>
      <c r="AI76" s="102"/>
      <c r="AJ76" s="48"/>
      <c r="AK76" s="108" t="s">
        <v>179</v>
      </c>
      <c r="AL76" s="41"/>
      <c r="AM76" s="41"/>
      <c r="AN76" s="52"/>
      <c r="AO76" s="52"/>
      <c r="AP76" s="97"/>
    </row>
    <row r="77" spans="1:42" s="18" customFormat="1" x14ac:dyDescent="0.25">
      <c r="A77" s="29" t="s">
        <v>181</v>
      </c>
      <c r="B77" s="43" t="s">
        <v>307</v>
      </c>
      <c r="C77" s="43" t="s">
        <v>308</v>
      </c>
      <c r="D77" s="43" t="s">
        <v>357</v>
      </c>
      <c r="E77" s="43" t="s">
        <v>309</v>
      </c>
      <c r="F77" s="101" t="s">
        <v>313</v>
      </c>
      <c r="G77" s="126" t="s">
        <v>307</v>
      </c>
      <c r="H77" s="127" t="s">
        <v>308</v>
      </c>
      <c r="I77" s="127" t="s">
        <v>357</v>
      </c>
      <c r="J77" s="127" t="s">
        <v>309</v>
      </c>
      <c r="K77" s="128" t="s">
        <v>313</v>
      </c>
      <c r="L77" s="29" t="s">
        <v>307</v>
      </c>
      <c r="M77" s="43" t="s">
        <v>308</v>
      </c>
      <c r="N77" s="43" t="s">
        <v>357</v>
      </c>
      <c r="O77" s="43" t="s">
        <v>309</v>
      </c>
      <c r="P77" s="101" t="s">
        <v>313</v>
      </c>
      <c r="Q77" s="29" t="s">
        <v>307</v>
      </c>
      <c r="R77" s="43" t="s">
        <v>308</v>
      </c>
      <c r="S77" s="43" t="s">
        <v>357</v>
      </c>
      <c r="T77" s="43" t="s">
        <v>309</v>
      </c>
      <c r="U77" s="101" t="s">
        <v>313</v>
      </c>
      <c r="V77" s="106" t="s">
        <v>307</v>
      </c>
      <c r="W77" s="44" t="s">
        <v>308</v>
      </c>
      <c r="X77" s="44" t="s">
        <v>357</v>
      </c>
      <c r="Y77" s="45" t="s">
        <v>309</v>
      </c>
      <c r="Z77" s="101" t="s">
        <v>313</v>
      </c>
      <c r="AA77" s="107" t="s">
        <v>307</v>
      </c>
      <c r="AB77" s="44" t="s">
        <v>308</v>
      </c>
      <c r="AC77" s="45" t="s">
        <v>357</v>
      </c>
      <c r="AD77" s="44" t="s">
        <v>309</v>
      </c>
      <c r="AE77" s="101" t="s">
        <v>313</v>
      </c>
      <c r="AF77" s="106" t="s">
        <v>307</v>
      </c>
      <c r="AG77" s="45" t="s">
        <v>308</v>
      </c>
      <c r="AH77" s="44" t="s">
        <v>357</v>
      </c>
      <c r="AI77" s="45" t="s">
        <v>309</v>
      </c>
      <c r="AJ77" s="101" t="s">
        <v>313</v>
      </c>
      <c r="AK77" s="107" t="s">
        <v>307</v>
      </c>
      <c r="AL77" s="44" t="s">
        <v>308</v>
      </c>
      <c r="AM77" s="44" t="s">
        <v>357</v>
      </c>
      <c r="AN77" s="44" t="s">
        <v>309</v>
      </c>
      <c r="AO77" s="43" t="s">
        <v>313</v>
      </c>
      <c r="AP77" s="98"/>
    </row>
    <row r="78" spans="1:42" s="18" customFormat="1" x14ac:dyDescent="0.25">
      <c r="A78" s="29" t="s">
        <v>156</v>
      </c>
      <c r="B78" s="112">
        <v>0</v>
      </c>
      <c r="C78" s="112">
        <v>0</v>
      </c>
      <c r="D78" s="112">
        <v>0</v>
      </c>
      <c r="E78" s="112">
        <v>0</v>
      </c>
      <c r="F78" s="110">
        <v>0</v>
      </c>
      <c r="G78" s="104">
        <v>2</v>
      </c>
      <c r="H78" s="119">
        <v>0</v>
      </c>
      <c r="I78" s="95">
        <v>0</v>
      </c>
      <c r="J78" s="95">
        <v>2</v>
      </c>
      <c r="K78" s="130">
        <f>AVERAGE(J78:J82)</f>
        <v>1</v>
      </c>
      <c r="L78" s="133">
        <v>2</v>
      </c>
      <c r="M78" s="30">
        <v>0</v>
      </c>
      <c r="N78" s="30">
        <v>0</v>
      </c>
      <c r="O78" s="30">
        <v>2</v>
      </c>
      <c r="P78" s="31">
        <f>AVERAGE(O78:O82)</f>
        <v>1.6</v>
      </c>
      <c r="Q78" s="21">
        <v>0</v>
      </c>
      <c r="R78" s="30">
        <v>2</v>
      </c>
      <c r="S78" s="30">
        <v>0</v>
      </c>
      <c r="T78" s="30">
        <v>2</v>
      </c>
      <c r="U78" s="31">
        <f>AVERAGE(T78:T82)</f>
        <v>2.4</v>
      </c>
      <c r="V78" s="21" t="s">
        <v>310</v>
      </c>
      <c r="W78" s="95">
        <v>0</v>
      </c>
      <c r="X78" s="30">
        <v>0</v>
      </c>
      <c r="Y78" s="30">
        <v>0</v>
      </c>
      <c r="Z78" s="31">
        <f>AVERAGE(Y78:Y82)</f>
        <v>1.6</v>
      </c>
      <c r="AA78" s="21">
        <v>0</v>
      </c>
      <c r="AB78" s="95">
        <v>4</v>
      </c>
      <c r="AC78" s="30">
        <v>0</v>
      </c>
      <c r="AD78" s="30">
        <v>4</v>
      </c>
      <c r="AE78" s="31">
        <f>AVERAGE(AD78:AD82)</f>
        <v>4</v>
      </c>
      <c r="AF78" s="21">
        <v>0</v>
      </c>
      <c r="AG78" s="95">
        <v>2</v>
      </c>
      <c r="AH78" s="30">
        <v>1</v>
      </c>
      <c r="AI78" s="30">
        <v>3</v>
      </c>
      <c r="AJ78" s="31">
        <f>AVERAGE(AI78:AI82)</f>
        <v>4.4000000000000004</v>
      </c>
      <c r="AK78" s="21">
        <v>2</v>
      </c>
      <c r="AL78" s="121">
        <v>4</v>
      </c>
      <c r="AM78" s="30">
        <v>2</v>
      </c>
      <c r="AN78" s="118">
        <v>8</v>
      </c>
      <c r="AO78" s="30">
        <f>AVERAGE(AN78:AN82)</f>
        <v>6.6</v>
      </c>
      <c r="AP78" s="31"/>
    </row>
    <row r="79" spans="1:42" s="18" customFormat="1" x14ac:dyDescent="0.25">
      <c r="A79" s="29" t="s">
        <v>157</v>
      </c>
      <c r="B79" s="112">
        <v>0</v>
      </c>
      <c r="C79" s="112">
        <v>0</v>
      </c>
      <c r="D79" s="112">
        <v>0</v>
      </c>
      <c r="E79" s="112">
        <v>0</v>
      </c>
      <c r="F79" s="101" t="s">
        <v>314</v>
      </c>
      <c r="G79" s="104">
        <v>0</v>
      </c>
      <c r="H79" s="119">
        <v>0</v>
      </c>
      <c r="I79" s="95">
        <v>0</v>
      </c>
      <c r="J79" s="95">
        <v>0</v>
      </c>
      <c r="K79" s="131" t="s">
        <v>314</v>
      </c>
      <c r="L79" s="21">
        <v>0</v>
      </c>
      <c r="M79" s="118">
        <v>0</v>
      </c>
      <c r="N79" s="30">
        <v>0</v>
      </c>
      <c r="O79" s="118">
        <v>0</v>
      </c>
      <c r="P79" s="101" t="s">
        <v>314</v>
      </c>
      <c r="Q79" s="133">
        <v>0</v>
      </c>
      <c r="R79" s="118">
        <v>2</v>
      </c>
      <c r="S79" s="30">
        <v>0</v>
      </c>
      <c r="T79" s="118">
        <v>2</v>
      </c>
      <c r="U79" s="101" t="s">
        <v>314</v>
      </c>
      <c r="V79" s="133">
        <v>0</v>
      </c>
      <c r="W79" s="95">
        <v>2</v>
      </c>
      <c r="X79" s="30">
        <v>0</v>
      </c>
      <c r="Y79" s="118">
        <v>2</v>
      </c>
      <c r="Z79" s="101" t="s">
        <v>314</v>
      </c>
      <c r="AA79" s="133">
        <v>0</v>
      </c>
      <c r="AB79" s="95">
        <v>2</v>
      </c>
      <c r="AC79" s="30">
        <v>0</v>
      </c>
      <c r="AD79" s="118">
        <v>2</v>
      </c>
      <c r="AE79" s="101" t="s">
        <v>314</v>
      </c>
      <c r="AF79" s="133">
        <v>2</v>
      </c>
      <c r="AG79" s="95">
        <v>2</v>
      </c>
      <c r="AH79" s="30">
        <v>2</v>
      </c>
      <c r="AI79" s="118">
        <v>4</v>
      </c>
      <c r="AJ79" s="101" t="s">
        <v>314</v>
      </c>
      <c r="AK79" s="133">
        <v>2</v>
      </c>
      <c r="AL79" s="121">
        <v>4</v>
      </c>
      <c r="AM79" s="30">
        <v>3</v>
      </c>
      <c r="AN79" s="118">
        <v>9</v>
      </c>
      <c r="AO79" s="30"/>
      <c r="AP79" s="31"/>
    </row>
    <row r="80" spans="1:42" s="18" customFormat="1" x14ac:dyDescent="0.25">
      <c r="A80" s="29" t="s">
        <v>158</v>
      </c>
      <c r="B80" s="112">
        <v>0</v>
      </c>
      <c r="C80" s="112">
        <v>0</v>
      </c>
      <c r="D80" s="112">
        <v>0</v>
      </c>
      <c r="E80" s="112">
        <v>0</v>
      </c>
      <c r="F80" s="110">
        <v>0</v>
      </c>
      <c r="G80" s="104">
        <v>2</v>
      </c>
      <c r="H80" s="119">
        <v>0</v>
      </c>
      <c r="I80" s="95">
        <v>1</v>
      </c>
      <c r="J80" s="95">
        <v>1</v>
      </c>
      <c r="K80" s="110">
        <f>_xlfn.STDEV.P(J78:J82)</f>
        <v>0.89442719099991586</v>
      </c>
      <c r="L80" s="21">
        <v>0</v>
      </c>
      <c r="M80" s="118">
        <v>0</v>
      </c>
      <c r="N80" s="30">
        <v>1</v>
      </c>
      <c r="O80" s="118">
        <v>1</v>
      </c>
      <c r="P80" s="130">
        <f>_xlfn.STDEV.P(O78:O82)</f>
        <v>1.019803902718557</v>
      </c>
      <c r="Q80" s="133">
        <v>0</v>
      </c>
      <c r="R80" s="118">
        <v>2</v>
      </c>
      <c r="S80" s="30">
        <v>1</v>
      </c>
      <c r="T80" s="30">
        <v>3</v>
      </c>
      <c r="U80" s="31">
        <f>_xlfn.STDEV.P(T78:T82)</f>
        <v>0.4898979485566356</v>
      </c>
      <c r="V80" s="21">
        <v>0</v>
      </c>
      <c r="W80" s="95">
        <v>0</v>
      </c>
      <c r="X80" s="30">
        <v>1</v>
      </c>
      <c r="Y80" s="30">
        <v>1</v>
      </c>
      <c r="Z80" s="31">
        <f>_xlfn.STDEV.P(Y78:Y82)</f>
        <v>1.019803902718557</v>
      </c>
      <c r="AA80" s="21">
        <v>0</v>
      </c>
      <c r="AB80" s="95">
        <v>4</v>
      </c>
      <c r="AC80" s="30">
        <v>0</v>
      </c>
      <c r="AD80" s="30">
        <v>4</v>
      </c>
      <c r="AE80" s="130">
        <f>_xlfn.STDEV.P(AD78:AD82)</f>
        <v>1.0954451150103321</v>
      </c>
      <c r="AF80" s="21">
        <v>0</v>
      </c>
      <c r="AG80" s="95">
        <v>2</v>
      </c>
      <c r="AH80" s="30">
        <v>2</v>
      </c>
      <c r="AI80" s="30">
        <v>4</v>
      </c>
      <c r="AJ80" s="130">
        <f>_xlfn.STDEV.P(AI78:AI82)</f>
        <v>1.019803902718557</v>
      </c>
      <c r="AK80" s="21">
        <v>0</v>
      </c>
      <c r="AL80" s="121">
        <v>2</v>
      </c>
      <c r="AM80" s="30">
        <v>2</v>
      </c>
      <c r="AN80" s="118">
        <v>4</v>
      </c>
      <c r="AO80" s="162">
        <f>_xlfn.STDEV.P(AN78:AN82)</f>
        <v>1.7435595774162693</v>
      </c>
      <c r="AP80" s="31"/>
    </row>
    <row r="81" spans="1:42" s="18" customFormat="1" x14ac:dyDescent="0.25">
      <c r="A81" s="29" t="s">
        <v>159</v>
      </c>
      <c r="B81" s="112">
        <v>0</v>
      </c>
      <c r="C81" s="112">
        <v>0</v>
      </c>
      <c r="D81" s="112">
        <v>0</v>
      </c>
      <c r="E81" s="112">
        <v>0</v>
      </c>
      <c r="F81" s="98"/>
      <c r="G81" s="104">
        <v>0</v>
      </c>
      <c r="H81" s="119">
        <v>0</v>
      </c>
      <c r="I81" s="95">
        <v>0</v>
      </c>
      <c r="J81" s="95">
        <v>0</v>
      </c>
      <c r="K81" s="130"/>
      <c r="L81" s="133">
        <v>0</v>
      </c>
      <c r="M81" s="118">
        <v>2</v>
      </c>
      <c r="N81" s="30">
        <v>0</v>
      </c>
      <c r="O81" s="118">
        <v>2</v>
      </c>
      <c r="P81" s="31"/>
      <c r="Q81" s="133">
        <v>0</v>
      </c>
      <c r="R81" s="118">
        <v>2</v>
      </c>
      <c r="S81" s="30">
        <v>0</v>
      </c>
      <c r="T81" s="30">
        <v>2</v>
      </c>
      <c r="U81" s="31"/>
      <c r="V81" s="133">
        <v>0</v>
      </c>
      <c r="W81" s="95">
        <v>2</v>
      </c>
      <c r="X81" s="30">
        <v>0</v>
      </c>
      <c r="Y81" s="30">
        <v>2</v>
      </c>
      <c r="Z81" s="31"/>
      <c r="AA81" s="21">
        <v>2</v>
      </c>
      <c r="AB81" s="95">
        <v>2</v>
      </c>
      <c r="AC81" s="30">
        <v>1</v>
      </c>
      <c r="AD81" s="30">
        <v>5</v>
      </c>
      <c r="AE81" s="31"/>
      <c r="AF81" s="133">
        <v>2</v>
      </c>
      <c r="AG81" s="95">
        <v>2</v>
      </c>
      <c r="AH81" s="30">
        <v>1</v>
      </c>
      <c r="AI81" s="30">
        <v>5</v>
      </c>
      <c r="AJ81" s="31"/>
      <c r="AK81" s="21">
        <v>2</v>
      </c>
      <c r="AL81" s="121">
        <v>4</v>
      </c>
      <c r="AM81" s="118">
        <v>2</v>
      </c>
      <c r="AN81" s="118">
        <v>6</v>
      </c>
      <c r="AO81" s="30"/>
      <c r="AP81" s="31"/>
    </row>
    <row r="82" spans="1:42" s="18" customFormat="1" x14ac:dyDescent="0.25">
      <c r="A82" s="29" t="s">
        <v>160</v>
      </c>
      <c r="B82" s="112">
        <v>0</v>
      </c>
      <c r="C82" s="112">
        <v>0</v>
      </c>
      <c r="D82" s="112">
        <v>0</v>
      </c>
      <c r="E82" s="112">
        <v>0</v>
      </c>
      <c r="F82" s="98"/>
      <c r="G82" s="104">
        <v>0</v>
      </c>
      <c r="H82" s="119">
        <v>2</v>
      </c>
      <c r="I82" s="95">
        <v>0</v>
      </c>
      <c r="J82" s="95">
        <v>2</v>
      </c>
      <c r="K82" s="130"/>
      <c r="L82" s="133">
        <v>0</v>
      </c>
      <c r="M82" s="118">
        <v>2</v>
      </c>
      <c r="N82" s="30">
        <v>1</v>
      </c>
      <c r="O82" s="118">
        <v>3</v>
      </c>
      <c r="P82" s="31"/>
      <c r="Q82" s="133">
        <v>0</v>
      </c>
      <c r="R82" s="118">
        <v>2</v>
      </c>
      <c r="S82" s="30">
        <v>1</v>
      </c>
      <c r="T82" s="30">
        <v>3</v>
      </c>
      <c r="U82" s="31"/>
      <c r="V82" s="133">
        <v>0</v>
      </c>
      <c r="W82" s="95">
        <v>2</v>
      </c>
      <c r="X82" s="30">
        <v>1</v>
      </c>
      <c r="Y82" s="30">
        <v>3</v>
      </c>
      <c r="Z82" s="31"/>
      <c r="AA82" s="21">
        <v>0</v>
      </c>
      <c r="AB82" s="95">
        <v>4</v>
      </c>
      <c r="AC82" s="30">
        <v>1</v>
      </c>
      <c r="AD82" s="30">
        <v>5</v>
      </c>
      <c r="AE82" s="31"/>
      <c r="AF82" s="133">
        <v>2</v>
      </c>
      <c r="AG82" s="95">
        <v>4</v>
      </c>
      <c r="AH82" s="30">
        <v>0</v>
      </c>
      <c r="AI82" s="30">
        <v>6</v>
      </c>
      <c r="AJ82" s="31"/>
      <c r="AK82" s="133">
        <v>2</v>
      </c>
      <c r="AL82" s="121">
        <v>4</v>
      </c>
      <c r="AM82" s="118">
        <v>2</v>
      </c>
      <c r="AN82" s="118">
        <v>6</v>
      </c>
      <c r="AO82" s="30"/>
      <c r="AP82" s="31"/>
    </row>
    <row r="83" spans="1:42" s="18" customFormat="1" ht="17.25" x14ac:dyDescent="0.25">
      <c r="A83" s="29" t="s">
        <v>184</v>
      </c>
      <c r="B83" s="112">
        <v>0</v>
      </c>
      <c r="C83" s="112">
        <v>0</v>
      </c>
      <c r="D83" s="112">
        <v>0</v>
      </c>
      <c r="E83" s="112">
        <v>0</v>
      </c>
      <c r="F83" s="101" t="s">
        <v>315</v>
      </c>
      <c r="G83" s="104">
        <v>0</v>
      </c>
      <c r="H83" s="119">
        <v>0</v>
      </c>
      <c r="I83" s="95">
        <v>1</v>
      </c>
      <c r="J83" s="95">
        <v>1</v>
      </c>
      <c r="K83" s="131" t="s">
        <v>315</v>
      </c>
      <c r="L83" s="133">
        <v>0</v>
      </c>
      <c r="M83" s="118">
        <v>0</v>
      </c>
      <c r="N83" s="30">
        <v>1</v>
      </c>
      <c r="O83" s="118">
        <v>1</v>
      </c>
      <c r="P83" s="101" t="s">
        <v>315</v>
      </c>
      <c r="Q83" s="133">
        <v>0</v>
      </c>
      <c r="R83" s="118">
        <v>0</v>
      </c>
      <c r="S83" s="30">
        <v>0</v>
      </c>
      <c r="T83" s="118">
        <v>0</v>
      </c>
      <c r="U83" s="101" t="s">
        <v>315</v>
      </c>
      <c r="V83" s="133">
        <v>2</v>
      </c>
      <c r="W83" s="95">
        <v>2</v>
      </c>
      <c r="X83" s="30">
        <v>0</v>
      </c>
      <c r="Y83" s="118">
        <v>4</v>
      </c>
      <c r="Z83" s="101" t="s">
        <v>315</v>
      </c>
      <c r="AA83" s="133">
        <v>2</v>
      </c>
      <c r="AB83" s="95">
        <v>2</v>
      </c>
      <c r="AC83" s="30">
        <v>1</v>
      </c>
      <c r="AD83" s="118">
        <v>5</v>
      </c>
      <c r="AE83" s="101" t="s">
        <v>315</v>
      </c>
      <c r="AF83" s="133">
        <v>2</v>
      </c>
      <c r="AG83" s="95">
        <v>4</v>
      </c>
      <c r="AH83" s="30">
        <v>3</v>
      </c>
      <c r="AI83" s="118">
        <v>9</v>
      </c>
      <c r="AJ83" s="101" t="s">
        <v>315</v>
      </c>
      <c r="AK83" s="133">
        <v>2</v>
      </c>
      <c r="AL83" s="121">
        <v>0</v>
      </c>
      <c r="AM83" s="118">
        <v>4</v>
      </c>
      <c r="AN83" s="118">
        <v>6</v>
      </c>
      <c r="AO83" s="30"/>
      <c r="AP83" s="31"/>
    </row>
    <row r="84" spans="1:42" s="18" customFormat="1" ht="17.25" x14ac:dyDescent="0.25">
      <c r="A84" s="29" t="s">
        <v>317</v>
      </c>
      <c r="B84" s="112">
        <v>0</v>
      </c>
      <c r="C84" s="112">
        <v>0</v>
      </c>
      <c r="D84" s="112">
        <v>0</v>
      </c>
      <c r="E84" s="112">
        <v>0</v>
      </c>
      <c r="F84" s="110">
        <v>0</v>
      </c>
      <c r="G84" s="104">
        <v>0</v>
      </c>
      <c r="H84" s="119">
        <v>2</v>
      </c>
      <c r="I84" s="95">
        <v>0</v>
      </c>
      <c r="J84" s="95">
        <v>2</v>
      </c>
      <c r="K84" s="110">
        <f>AVERAGE(J83:J87)</f>
        <v>1.8</v>
      </c>
      <c r="L84" s="133">
        <v>2</v>
      </c>
      <c r="M84" s="118">
        <v>2</v>
      </c>
      <c r="N84" s="30">
        <v>0</v>
      </c>
      <c r="O84" s="118">
        <v>4</v>
      </c>
      <c r="P84" s="31">
        <f>AVERAGE(O83:O87)</f>
        <v>3.6</v>
      </c>
      <c r="Q84" s="133">
        <v>0</v>
      </c>
      <c r="R84" s="118">
        <v>2</v>
      </c>
      <c r="S84" s="30">
        <v>0</v>
      </c>
      <c r="T84" s="118">
        <v>2</v>
      </c>
      <c r="U84" s="31">
        <f>AVERAGE(T83:T87)</f>
        <v>2.4</v>
      </c>
      <c r="V84" s="133">
        <v>2</v>
      </c>
      <c r="W84" s="95">
        <v>2</v>
      </c>
      <c r="X84" s="30">
        <v>0</v>
      </c>
      <c r="Y84" s="118">
        <v>4</v>
      </c>
      <c r="Z84" s="31">
        <f>AVERAGE(Y83:Y87)</f>
        <v>4.2</v>
      </c>
      <c r="AA84" s="21">
        <v>0</v>
      </c>
      <c r="AB84" s="95">
        <v>4</v>
      </c>
      <c r="AC84" s="30">
        <v>1</v>
      </c>
      <c r="AD84" s="118">
        <v>5</v>
      </c>
      <c r="AE84" s="31">
        <f>AVERAGE(AD83:AD87)</f>
        <v>5</v>
      </c>
      <c r="AF84" s="21" t="s">
        <v>310</v>
      </c>
      <c r="AG84" s="95">
        <v>4</v>
      </c>
      <c r="AH84" s="30">
        <v>3</v>
      </c>
      <c r="AI84" s="118">
        <v>7</v>
      </c>
      <c r="AJ84" s="31">
        <f>AVERAGE(AI83:AI87)</f>
        <v>7.2</v>
      </c>
      <c r="AK84" s="21">
        <v>2</v>
      </c>
      <c r="AL84" s="121">
        <v>4</v>
      </c>
      <c r="AM84" s="118">
        <v>3</v>
      </c>
      <c r="AN84" s="118">
        <v>9</v>
      </c>
      <c r="AO84" s="30">
        <f>AVERAGE(AN83:AN87)</f>
        <v>8.6</v>
      </c>
      <c r="AP84" s="31"/>
    </row>
    <row r="85" spans="1:42" s="18" customFormat="1" ht="17.25" x14ac:dyDescent="0.25">
      <c r="A85" s="29" t="s">
        <v>318</v>
      </c>
      <c r="B85" s="112">
        <v>0</v>
      </c>
      <c r="C85" s="112">
        <v>0</v>
      </c>
      <c r="D85" s="112">
        <v>0</v>
      </c>
      <c r="E85" s="112">
        <v>0</v>
      </c>
      <c r="F85" s="101" t="s">
        <v>316</v>
      </c>
      <c r="G85" s="104">
        <v>0</v>
      </c>
      <c r="H85" s="119">
        <v>2</v>
      </c>
      <c r="I85" s="95">
        <v>1</v>
      </c>
      <c r="J85" s="95">
        <v>3</v>
      </c>
      <c r="K85" s="131" t="s">
        <v>316</v>
      </c>
      <c r="L85" s="133">
        <v>2</v>
      </c>
      <c r="M85" s="118">
        <v>2</v>
      </c>
      <c r="N85" s="30">
        <v>2</v>
      </c>
      <c r="O85" s="118">
        <v>6</v>
      </c>
      <c r="P85" s="101" t="s">
        <v>316</v>
      </c>
      <c r="Q85" s="133">
        <v>0</v>
      </c>
      <c r="R85" s="118">
        <v>2</v>
      </c>
      <c r="S85" s="30">
        <v>2</v>
      </c>
      <c r="T85" s="118">
        <v>4</v>
      </c>
      <c r="U85" s="101" t="s">
        <v>316</v>
      </c>
      <c r="V85" s="133">
        <v>0</v>
      </c>
      <c r="W85" s="95">
        <v>2</v>
      </c>
      <c r="X85" s="30">
        <v>2</v>
      </c>
      <c r="Y85" s="118">
        <v>4</v>
      </c>
      <c r="Z85" s="101" t="s">
        <v>316</v>
      </c>
      <c r="AA85" s="136" t="s">
        <v>310</v>
      </c>
      <c r="AB85" s="120">
        <v>4</v>
      </c>
      <c r="AC85" s="30">
        <v>2</v>
      </c>
      <c r="AD85" s="118">
        <v>6</v>
      </c>
      <c r="AE85" s="101" t="s">
        <v>316</v>
      </c>
      <c r="AF85" s="21" t="s">
        <v>310</v>
      </c>
      <c r="AG85" s="95">
        <v>4</v>
      </c>
      <c r="AH85" s="30">
        <v>3</v>
      </c>
      <c r="AI85" s="118">
        <v>7</v>
      </c>
      <c r="AJ85" s="101" t="s">
        <v>316</v>
      </c>
      <c r="AK85" s="133">
        <v>2</v>
      </c>
      <c r="AL85" s="121">
        <v>4</v>
      </c>
      <c r="AM85" s="118">
        <v>3</v>
      </c>
      <c r="AN85" s="118">
        <v>9</v>
      </c>
      <c r="AO85" s="30"/>
      <c r="AP85" s="31"/>
    </row>
    <row r="86" spans="1:42" s="18" customFormat="1" ht="17.25" x14ac:dyDescent="0.25">
      <c r="A86" s="29" t="s">
        <v>319</v>
      </c>
      <c r="B86" s="112">
        <v>0</v>
      </c>
      <c r="C86" s="112">
        <v>0</v>
      </c>
      <c r="D86" s="112">
        <v>0</v>
      </c>
      <c r="E86" s="112">
        <v>0</v>
      </c>
      <c r="F86" s="110">
        <v>0</v>
      </c>
      <c r="G86" s="104">
        <v>0</v>
      </c>
      <c r="H86" s="119">
        <v>0</v>
      </c>
      <c r="I86" s="95">
        <v>0</v>
      </c>
      <c r="J86" s="95">
        <v>0</v>
      </c>
      <c r="K86" s="110">
        <f>_xlfn.STDEV.P(J83:J87)</f>
        <v>1.1661903789690602</v>
      </c>
      <c r="L86" s="133">
        <v>0</v>
      </c>
      <c r="M86" s="118">
        <v>2</v>
      </c>
      <c r="N86" s="30">
        <v>1</v>
      </c>
      <c r="O86" s="118">
        <v>3</v>
      </c>
      <c r="P86" s="130">
        <f>_xlfn.STDEV.P(O83:O87)</f>
        <v>1.6248076809271921</v>
      </c>
      <c r="Q86" s="133">
        <v>0</v>
      </c>
      <c r="R86" s="118">
        <v>2</v>
      </c>
      <c r="S86" s="30">
        <v>1</v>
      </c>
      <c r="T86" s="118">
        <v>3</v>
      </c>
      <c r="U86" s="31">
        <f>_xlfn.STDEV.P(T83:T87)</f>
        <v>1.3564659966250536</v>
      </c>
      <c r="V86" s="133">
        <v>2</v>
      </c>
      <c r="W86" s="95">
        <v>2</v>
      </c>
      <c r="X86" s="30">
        <v>0</v>
      </c>
      <c r="Y86" s="118">
        <v>4</v>
      </c>
      <c r="Z86" s="31">
        <f>_xlfn.STDEV.P(Y83:Y87)</f>
        <v>0.39999999999999997</v>
      </c>
      <c r="AA86" s="133">
        <v>2</v>
      </c>
      <c r="AB86" s="95">
        <v>4</v>
      </c>
      <c r="AC86" s="30">
        <v>0</v>
      </c>
      <c r="AD86" s="118">
        <v>6</v>
      </c>
      <c r="AE86" s="130">
        <f>_xlfn.STDEV.P(AD83:AD87)</f>
        <v>1.0954451150103321</v>
      </c>
      <c r="AF86" s="133">
        <v>0</v>
      </c>
      <c r="AG86" s="95">
        <v>4</v>
      </c>
      <c r="AH86" s="30">
        <v>2</v>
      </c>
      <c r="AI86" s="30">
        <v>6</v>
      </c>
      <c r="AJ86" s="161">
        <f>_xlfn.STDEV.P(AI83:AI87)</f>
        <v>0.9797958971132712</v>
      </c>
      <c r="AK86" s="21">
        <v>2</v>
      </c>
      <c r="AL86" s="121">
        <v>4</v>
      </c>
      <c r="AM86" s="118">
        <v>4</v>
      </c>
      <c r="AN86" s="118">
        <v>10</v>
      </c>
      <c r="AO86" s="162">
        <f>_xlfn.STDEV.P(AN83:AN87)</f>
        <v>1.3564659966250536</v>
      </c>
      <c r="AP86" s="31"/>
    </row>
    <row r="87" spans="1:42" s="18" customFormat="1" ht="17.25" x14ac:dyDescent="0.25">
      <c r="A87" s="34" t="s">
        <v>320</v>
      </c>
      <c r="B87" s="113">
        <v>0</v>
      </c>
      <c r="C87" s="113">
        <v>0</v>
      </c>
      <c r="D87" s="113">
        <v>0</v>
      </c>
      <c r="E87" s="113">
        <v>0</v>
      </c>
      <c r="F87" s="103"/>
      <c r="G87" s="105">
        <v>0</v>
      </c>
      <c r="H87" s="129">
        <v>2</v>
      </c>
      <c r="I87" s="96">
        <v>1</v>
      </c>
      <c r="J87" s="96">
        <v>3</v>
      </c>
      <c r="K87" s="132"/>
      <c r="L87" s="134">
        <v>0</v>
      </c>
      <c r="M87" s="35">
        <v>2</v>
      </c>
      <c r="N87" s="35">
        <v>2</v>
      </c>
      <c r="O87" s="135">
        <v>4</v>
      </c>
      <c r="P87" s="91"/>
      <c r="Q87" s="134">
        <v>0</v>
      </c>
      <c r="R87" s="135">
        <v>2</v>
      </c>
      <c r="S87" s="35">
        <v>1</v>
      </c>
      <c r="T87" s="135">
        <v>3</v>
      </c>
      <c r="U87" s="91"/>
      <c r="V87" s="134">
        <v>2</v>
      </c>
      <c r="W87" s="96">
        <v>2</v>
      </c>
      <c r="X87" s="35">
        <v>1</v>
      </c>
      <c r="Y87" s="135">
        <v>5</v>
      </c>
      <c r="Z87" s="91"/>
      <c r="AA87" s="134">
        <v>0</v>
      </c>
      <c r="AB87" s="96">
        <v>2</v>
      </c>
      <c r="AC87" s="35">
        <v>1</v>
      </c>
      <c r="AD87" s="135">
        <v>3</v>
      </c>
      <c r="AE87" s="91"/>
      <c r="AF87" s="134">
        <v>2</v>
      </c>
      <c r="AG87" s="96">
        <v>4</v>
      </c>
      <c r="AH87" s="35">
        <v>1</v>
      </c>
      <c r="AI87" s="35">
        <v>7</v>
      </c>
      <c r="AJ87" s="91"/>
      <c r="AK87" s="22">
        <v>2</v>
      </c>
      <c r="AL87" s="122">
        <v>4</v>
      </c>
      <c r="AM87" s="135">
        <v>3</v>
      </c>
      <c r="AN87" s="135">
        <v>9</v>
      </c>
      <c r="AO87" s="35"/>
      <c r="AP87" s="91"/>
    </row>
    <row r="88" spans="1:42" s="40" customFormat="1" x14ac:dyDescent="0.25">
      <c r="A88" s="43"/>
      <c r="B88" s="112"/>
      <c r="C88" s="165" t="s">
        <v>373</v>
      </c>
      <c r="D88" s="165"/>
      <c r="E88" s="165"/>
      <c r="F88" s="166"/>
      <c r="G88" s="165"/>
      <c r="H88" s="167"/>
      <c r="I88" s="168"/>
      <c r="J88" s="168" t="s">
        <v>144</v>
      </c>
      <c r="K88" s="169">
        <v>0.46300000000000002</v>
      </c>
      <c r="L88" s="170"/>
      <c r="M88" s="171"/>
      <c r="N88" s="171" t="s">
        <v>144</v>
      </c>
      <c r="O88" s="170"/>
      <c r="P88" s="171" t="s">
        <v>374</v>
      </c>
      <c r="Q88" s="170"/>
      <c r="R88" s="170"/>
      <c r="S88" s="171" t="s">
        <v>144</v>
      </c>
      <c r="T88" s="170"/>
      <c r="U88" s="171" t="s">
        <v>375</v>
      </c>
      <c r="V88" s="170"/>
      <c r="W88" s="168"/>
      <c r="X88" s="171" t="s">
        <v>144</v>
      </c>
      <c r="Y88" s="170"/>
      <c r="Z88" s="171">
        <v>5.0000000000000001E-3</v>
      </c>
      <c r="AA88" s="170"/>
      <c r="AB88" s="168"/>
      <c r="AC88" s="171" t="s">
        <v>144</v>
      </c>
      <c r="AD88" s="170"/>
      <c r="AE88" s="171">
        <v>0.46200000000000002</v>
      </c>
      <c r="AF88" s="170"/>
      <c r="AG88" s="168"/>
      <c r="AH88" s="171" t="s">
        <v>144</v>
      </c>
      <c r="AI88" s="171"/>
      <c r="AJ88" s="171">
        <v>1.2999999999999999E-2</v>
      </c>
      <c r="AK88" s="171"/>
      <c r="AL88" s="168"/>
      <c r="AM88" s="170"/>
      <c r="AN88" s="170" t="s">
        <v>144</v>
      </c>
      <c r="AO88" s="171"/>
      <c r="AP88" s="171">
        <v>0.27600000000000002</v>
      </c>
    </row>
    <row r="89" spans="1:42" s="40" customFormat="1" x14ac:dyDescent="0.25">
      <c r="A89" s="43"/>
      <c r="B89" s="112"/>
      <c r="C89" s="165"/>
      <c r="D89" s="165"/>
      <c r="E89" s="165"/>
      <c r="F89" s="166"/>
      <c r="G89" s="165"/>
      <c r="H89" s="167"/>
      <c r="J89" s="168" t="s">
        <v>145</v>
      </c>
      <c r="K89" s="169" t="s">
        <v>376</v>
      </c>
      <c r="L89" s="170"/>
      <c r="M89" s="171"/>
      <c r="N89" s="171" t="s">
        <v>145</v>
      </c>
      <c r="O89" s="170"/>
      <c r="P89" s="171" t="s">
        <v>376</v>
      </c>
      <c r="Q89" s="170"/>
      <c r="R89" s="170"/>
      <c r="S89" s="171" t="s">
        <v>145</v>
      </c>
      <c r="T89" s="170"/>
      <c r="U89" s="171" t="s">
        <v>376</v>
      </c>
      <c r="V89" s="170"/>
      <c r="W89" s="168"/>
      <c r="X89" s="171" t="s">
        <v>145</v>
      </c>
      <c r="Y89" s="170"/>
      <c r="Z89" s="171" t="s">
        <v>377</v>
      </c>
      <c r="AA89" s="170"/>
      <c r="AB89" s="168"/>
      <c r="AC89" s="171" t="s">
        <v>145</v>
      </c>
      <c r="AD89" s="170"/>
      <c r="AE89" s="171" t="s">
        <v>376</v>
      </c>
      <c r="AF89" s="170"/>
      <c r="AG89" s="168"/>
      <c r="AH89" s="171" t="s">
        <v>145</v>
      </c>
      <c r="AI89" s="171"/>
      <c r="AJ89" s="171" t="s">
        <v>377</v>
      </c>
      <c r="AK89" s="171"/>
      <c r="AL89" s="168"/>
      <c r="AM89" s="170"/>
      <c r="AN89" s="170" t="s">
        <v>145</v>
      </c>
      <c r="AO89" s="171"/>
      <c r="AP89" s="171" t="s">
        <v>376</v>
      </c>
    </row>
    <row r="90" spans="1:42" s="40" customFormat="1" x14ac:dyDescent="0.25">
      <c r="A90" s="43"/>
      <c r="B90" s="112"/>
      <c r="C90" s="165"/>
      <c r="D90" s="165"/>
      <c r="E90" s="165"/>
      <c r="F90" s="166"/>
      <c r="G90" s="165"/>
      <c r="H90" s="167"/>
      <c r="I90" s="168"/>
      <c r="J90" s="168" t="s">
        <v>378</v>
      </c>
      <c r="K90" s="169">
        <v>0.05</v>
      </c>
      <c r="L90" s="170"/>
      <c r="M90" s="171"/>
      <c r="N90" s="171" t="s">
        <v>378</v>
      </c>
      <c r="O90" s="170"/>
      <c r="P90" s="171">
        <v>0.05</v>
      </c>
      <c r="Q90" s="170"/>
      <c r="R90" s="170"/>
      <c r="S90" s="171" t="s">
        <v>378</v>
      </c>
      <c r="T90" s="170"/>
      <c r="U90" s="171">
        <v>0.05</v>
      </c>
      <c r="V90" s="170"/>
      <c r="W90" s="168"/>
      <c r="X90" s="171" t="s">
        <v>378</v>
      </c>
      <c r="Y90" s="170"/>
      <c r="Z90" s="171">
        <v>0.05</v>
      </c>
      <c r="AA90" s="170"/>
      <c r="AB90" s="168"/>
      <c r="AC90" s="171" t="s">
        <v>378</v>
      </c>
      <c r="AD90" s="170"/>
      <c r="AE90" s="171">
        <v>0.05</v>
      </c>
      <c r="AF90" s="170"/>
      <c r="AG90" s="168"/>
      <c r="AH90" s="171" t="s">
        <v>378</v>
      </c>
      <c r="AI90" s="171"/>
      <c r="AJ90" s="171">
        <v>0.05</v>
      </c>
      <c r="AK90" s="171"/>
      <c r="AL90" s="168"/>
      <c r="AM90" s="170"/>
      <c r="AN90" s="170" t="s">
        <v>378</v>
      </c>
      <c r="AO90" s="171"/>
      <c r="AP90" s="171">
        <v>0.05</v>
      </c>
    </row>
    <row r="91" spans="1:42" s="40" customFormat="1" x14ac:dyDescent="0.25">
      <c r="A91" s="43"/>
      <c r="B91" s="112"/>
      <c r="C91" s="112"/>
      <c r="D91" s="112"/>
      <c r="E91" s="112"/>
      <c r="F91" s="44"/>
      <c r="G91" s="99"/>
      <c r="H91" s="119"/>
      <c r="I91" s="95"/>
      <c r="J91" s="95"/>
      <c r="K91" s="162"/>
      <c r="L91" s="118"/>
      <c r="M91" s="30"/>
      <c r="N91" s="30"/>
      <c r="O91" s="118"/>
      <c r="P91" s="30"/>
      <c r="Q91" s="118"/>
      <c r="R91" s="118"/>
      <c r="S91" s="30"/>
      <c r="T91" s="118"/>
      <c r="U91" s="30"/>
      <c r="V91" s="118"/>
      <c r="W91" s="95"/>
      <c r="X91" s="30"/>
      <c r="Y91" s="118"/>
      <c r="Z91" s="30"/>
      <c r="AA91" s="118"/>
      <c r="AB91" s="95"/>
      <c r="AC91" s="30"/>
      <c r="AD91" s="118"/>
      <c r="AE91" s="30"/>
      <c r="AF91" s="118"/>
      <c r="AG91" s="95"/>
      <c r="AH91" s="30"/>
      <c r="AI91" s="30"/>
      <c r="AJ91" s="30"/>
      <c r="AK91" s="30"/>
      <c r="AL91" s="95"/>
      <c r="AM91" s="118"/>
      <c r="AN91" s="118"/>
      <c r="AO91" s="30"/>
      <c r="AP91" s="30"/>
    </row>
    <row r="92" spans="1:42" s="18" customFormat="1" x14ac:dyDescent="0.25">
      <c r="A92" s="14"/>
      <c r="E92" s="17"/>
      <c r="G92" s="17"/>
      <c r="I92" s="17"/>
      <c r="K92" s="17"/>
      <c r="M92" s="17"/>
      <c r="O92" s="112"/>
      <c r="P92" s="112"/>
      <c r="Q92" s="112"/>
      <c r="R92" s="112"/>
      <c r="S92" s="110"/>
    </row>
    <row r="93" spans="1:42" s="40" customFormat="1" x14ac:dyDescent="0.25">
      <c r="A93" s="14" t="s">
        <v>350</v>
      </c>
      <c r="E93" s="17"/>
      <c r="G93" s="17"/>
      <c r="I93" s="17"/>
      <c r="K93" s="17"/>
      <c r="M93" s="17"/>
      <c r="O93" s="112"/>
      <c r="P93" s="112"/>
      <c r="Q93" s="112"/>
      <c r="R93" s="112"/>
      <c r="S93" s="110"/>
    </row>
    <row r="94" spans="1:42" s="18" customFormat="1" x14ac:dyDescent="0.25">
      <c r="A94" s="27" t="s">
        <v>322</v>
      </c>
      <c r="B94" s="53" t="s">
        <v>133</v>
      </c>
      <c r="C94" s="41"/>
      <c r="D94" s="41" t="s">
        <v>307</v>
      </c>
      <c r="E94" s="53" t="s">
        <v>133</v>
      </c>
      <c r="F94" s="41"/>
      <c r="G94" s="41" t="s">
        <v>323</v>
      </c>
      <c r="H94" s="143" t="s">
        <v>133</v>
      </c>
      <c r="I94" s="17"/>
      <c r="K94" s="17"/>
      <c r="M94" s="17"/>
      <c r="O94" s="112"/>
      <c r="P94" s="112"/>
      <c r="Q94" s="112"/>
      <c r="R94" s="112"/>
      <c r="S94" s="101"/>
    </row>
    <row r="95" spans="1:42" s="18" customFormat="1" x14ac:dyDescent="0.25">
      <c r="A95" s="29" t="s">
        <v>324</v>
      </c>
      <c r="B95" s="56">
        <v>0</v>
      </c>
      <c r="C95" s="43"/>
      <c r="D95" s="43" t="s">
        <v>325</v>
      </c>
      <c r="E95" s="56">
        <v>0</v>
      </c>
      <c r="F95" s="43"/>
      <c r="G95" s="43" t="s">
        <v>326</v>
      </c>
      <c r="H95" s="144">
        <v>0</v>
      </c>
      <c r="I95" s="17"/>
      <c r="K95" s="17"/>
      <c r="M95" s="17"/>
      <c r="O95" s="112"/>
      <c r="P95" s="112"/>
      <c r="Q95" s="112"/>
      <c r="R95" s="112"/>
      <c r="S95" s="110"/>
    </row>
    <row r="96" spans="1:42" s="18" customFormat="1" x14ac:dyDescent="0.25">
      <c r="A96" s="29" t="s">
        <v>342</v>
      </c>
      <c r="B96" s="56">
        <v>1</v>
      </c>
      <c r="C96" s="43"/>
      <c r="D96" s="43" t="s">
        <v>327</v>
      </c>
      <c r="E96" s="56">
        <v>2</v>
      </c>
      <c r="F96" s="43"/>
      <c r="G96" s="43" t="s">
        <v>355</v>
      </c>
      <c r="H96" s="144">
        <v>2</v>
      </c>
      <c r="I96" s="17"/>
      <c r="J96" s="40"/>
      <c r="K96" s="17"/>
      <c r="M96" s="17"/>
      <c r="O96" s="112"/>
      <c r="P96" s="112"/>
      <c r="Q96" s="112"/>
      <c r="R96" s="112"/>
      <c r="S96" s="98"/>
    </row>
    <row r="97" spans="1:19" s="18" customFormat="1" x14ac:dyDescent="0.25">
      <c r="A97" s="29" t="s">
        <v>328</v>
      </c>
      <c r="B97" s="56">
        <v>2</v>
      </c>
      <c r="C97" s="43"/>
      <c r="D97" s="43" t="s">
        <v>329</v>
      </c>
      <c r="E97" s="56">
        <v>4</v>
      </c>
      <c r="F97" s="43"/>
      <c r="G97" s="43" t="s">
        <v>330</v>
      </c>
      <c r="H97" s="144">
        <v>4</v>
      </c>
      <c r="I97" s="17"/>
      <c r="K97" s="17"/>
      <c r="M97" s="17"/>
      <c r="O97" s="112"/>
      <c r="P97" s="112"/>
      <c r="Q97" s="112"/>
      <c r="R97" s="112"/>
      <c r="S97" s="98"/>
    </row>
    <row r="98" spans="1:19" s="18" customFormat="1" x14ac:dyDescent="0.25">
      <c r="A98" s="29" t="s">
        <v>343</v>
      </c>
      <c r="B98" s="56">
        <v>3</v>
      </c>
      <c r="C98" s="43"/>
      <c r="D98" s="43"/>
      <c r="E98" s="43"/>
      <c r="F98" s="43"/>
      <c r="G98" s="43"/>
      <c r="H98" s="144"/>
      <c r="I98" s="17"/>
      <c r="K98" s="17"/>
      <c r="M98" s="17"/>
      <c r="O98" s="112"/>
      <c r="P98" s="112"/>
      <c r="Q98" s="112"/>
      <c r="R98" s="112"/>
      <c r="S98" s="101"/>
    </row>
    <row r="99" spans="1:19" s="18" customFormat="1" x14ac:dyDescent="0.25">
      <c r="A99" s="34" t="s">
        <v>344</v>
      </c>
      <c r="B99" s="60">
        <v>4</v>
      </c>
      <c r="C99" s="145"/>
      <c r="D99" s="145"/>
      <c r="E99" s="145"/>
      <c r="F99" s="145"/>
      <c r="G99" s="145"/>
      <c r="H99" s="146"/>
      <c r="I99" s="17"/>
      <c r="K99" s="17"/>
      <c r="M99" s="17"/>
      <c r="O99" s="112"/>
      <c r="P99" s="112"/>
      <c r="Q99" s="112"/>
      <c r="R99" s="112"/>
      <c r="S99" s="110"/>
    </row>
    <row r="100" spans="1:19" s="18" customFormat="1" x14ac:dyDescent="0.25">
      <c r="A100" s="14"/>
      <c r="E100" s="17"/>
      <c r="G100" s="17"/>
      <c r="I100" s="17"/>
      <c r="K100" s="17"/>
      <c r="M100" s="17"/>
      <c r="O100" s="112"/>
      <c r="P100" s="112"/>
      <c r="Q100" s="112"/>
      <c r="R100" s="112"/>
      <c r="S100" s="101"/>
    </row>
    <row r="101" spans="1:19" s="18" customFormat="1" x14ac:dyDescent="0.25">
      <c r="A101" s="14"/>
    </row>
    <row r="102" spans="1:19" ht="18" x14ac:dyDescent="0.25">
      <c r="A102" s="2" t="s">
        <v>99</v>
      </c>
      <c r="B102" s="19" t="s">
        <v>150</v>
      </c>
    </row>
    <row r="103" spans="1:19" s="40" customFormat="1" ht="18" x14ac:dyDescent="0.25">
      <c r="A103" s="2"/>
      <c r="B103" s="19"/>
    </row>
    <row r="104" spans="1:19" x14ac:dyDescent="0.25">
      <c r="A104" s="27" t="s">
        <v>122</v>
      </c>
      <c r="B104" s="191" t="s">
        <v>127</v>
      </c>
      <c r="C104" s="208" t="s">
        <v>123</v>
      </c>
      <c r="D104" s="209"/>
      <c r="E104" s="209"/>
      <c r="F104" s="138" t="s">
        <v>124</v>
      </c>
      <c r="G104" s="208" t="s">
        <v>125</v>
      </c>
      <c r="H104" s="209"/>
      <c r="I104" s="209"/>
      <c r="J104" s="138"/>
      <c r="K104" s="41" t="s">
        <v>134</v>
      </c>
      <c r="L104" s="140"/>
      <c r="M104" s="15"/>
      <c r="O104" s="201" t="s">
        <v>379</v>
      </c>
      <c r="P104" s="202"/>
    </row>
    <row r="105" spans="1:19" x14ac:dyDescent="0.25">
      <c r="A105" s="21"/>
      <c r="B105" s="44"/>
      <c r="C105" s="192" t="s">
        <v>126</v>
      </c>
      <c r="D105" s="43"/>
      <c r="E105" s="43"/>
      <c r="F105" s="43"/>
      <c r="G105" s="192" t="s">
        <v>126</v>
      </c>
      <c r="H105" s="43"/>
      <c r="I105" s="43"/>
      <c r="J105" s="43"/>
      <c r="K105" s="43"/>
      <c r="L105" s="31"/>
      <c r="M105" s="14" t="s">
        <v>313</v>
      </c>
      <c r="N105" s="14" t="s">
        <v>312</v>
      </c>
      <c r="O105" s="173" t="s">
        <v>144</v>
      </c>
      <c r="P105" s="174" t="s">
        <v>380</v>
      </c>
    </row>
    <row r="106" spans="1:19" x14ac:dyDescent="0.25">
      <c r="A106" s="29" t="s">
        <v>151</v>
      </c>
      <c r="B106" s="44">
        <v>1</v>
      </c>
      <c r="C106" s="44">
        <v>0</v>
      </c>
      <c r="D106" s="44"/>
      <c r="E106" s="45">
        <v>18.79</v>
      </c>
      <c r="F106" s="44">
        <v>100</v>
      </c>
      <c r="G106" s="44">
        <v>7</v>
      </c>
      <c r="H106" s="44"/>
      <c r="I106" s="45">
        <v>17.39</v>
      </c>
      <c r="J106" s="44"/>
      <c r="K106" s="45">
        <f>I106/E106*100</f>
        <v>92.549228312932414</v>
      </c>
      <c r="L106" s="31"/>
      <c r="M106" s="26">
        <f>AVERAGE(K106:K115)</f>
        <v>93.782598142128535</v>
      </c>
      <c r="N106" s="13"/>
      <c r="O106" s="137" t="s">
        <v>145</v>
      </c>
      <c r="P106" s="175" t="s">
        <v>377</v>
      </c>
    </row>
    <row r="107" spans="1:19" x14ac:dyDescent="0.25">
      <c r="A107" s="29" t="s">
        <v>152</v>
      </c>
      <c r="B107" s="44">
        <v>1</v>
      </c>
      <c r="C107" s="44">
        <v>0</v>
      </c>
      <c r="D107" s="44"/>
      <c r="E107" s="45">
        <v>17.55</v>
      </c>
      <c r="F107" s="44">
        <v>100</v>
      </c>
      <c r="G107" s="44">
        <v>7</v>
      </c>
      <c r="H107" s="44"/>
      <c r="I107" s="45">
        <v>15.46</v>
      </c>
      <c r="J107" s="44"/>
      <c r="K107" s="45">
        <f t="shared" ref="K107:K125" si="1">I107/E107*100</f>
        <v>88.091168091168086</v>
      </c>
      <c r="L107" s="31"/>
      <c r="M107" s="15" t="s">
        <v>321</v>
      </c>
      <c r="N107" s="13">
        <f>_xlfn.STDEV.P(K106:K115)</f>
        <v>2.2343712908588369</v>
      </c>
      <c r="O107" s="106" t="s">
        <v>146</v>
      </c>
      <c r="P107" s="176" t="s">
        <v>147</v>
      </c>
    </row>
    <row r="108" spans="1:19" x14ac:dyDescent="0.25">
      <c r="A108" s="29" t="s">
        <v>153</v>
      </c>
      <c r="B108" s="44">
        <v>1</v>
      </c>
      <c r="C108" s="44">
        <v>0</v>
      </c>
      <c r="D108" s="44"/>
      <c r="E108" s="45">
        <v>19.34</v>
      </c>
      <c r="F108" s="44">
        <v>100</v>
      </c>
      <c r="G108" s="44">
        <v>7</v>
      </c>
      <c r="H108" s="44"/>
      <c r="I108" s="45">
        <v>18.510000000000002</v>
      </c>
      <c r="J108" s="44"/>
      <c r="K108" s="45">
        <f t="shared" si="1"/>
        <v>95.708376421923475</v>
      </c>
      <c r="L108" s="31"/>
      <c r="M108" s="26">
        <f>MEDIAN(K106:K115)</f>
        <v>94.815441235760773</v>
      </c>
      <c r="N108" s="13"/>
      <c r="O108" s="106" t="s">
        <v>223</v>
      </c>
      <c r="P108" s="176"/>
    </row>
    <row r="109" spans="1:19" x14ac:dyDescent="0.25">
      <c r="A109" s="29" t="s">
        <v>154</v>
      </c>
      <c r="B109" s="44">
        <v>1</v>
      </c>
      <c r="C109" s="44">
        <v>0</v>
      </c>
      <c r="D109" s="44"/>
      <c r="E109" s="45">
        <v>20.190000000000001</v>
      </c>
      <c r="F109" s="44">
        <v>100</v>
      </c>
      <c r="G109" s="44">
        <v>7</v>
      </c>
      <c r="H109" s="44"/>
      <c r="I109" s="45">
        <v>18.86</v>
      </c>
      <c r="J109" s="44"/>
      <c r="K109" s="45">
        <f t="shared" si="1"/>
        <v>93.412580485388801</v>
      </c>
      <c r="L109" s="31"/>
      <c r="M109" s="13"/>
      <c r="N109" s="13"/>
      <c r="O109" s="173" t="s">
        <v>148</v>
      </c>
      <c r="P109" s="174" t="s">
        <v>149</v>
      </c>
    </row>
    <row r="110" spans="1:19" x14ac:dyDescent="0.25">
      <c r="A110" s="29" t="s">
        <v>155</v>
      </c>
      <c r="B110" s="44">
        <v>1</v>
      </c>
      <c r="C110" s="44">
        <v>0</v>
      </c>
      <c r="D110" s="44"/>
      <c r="E110" s="45">
        <v>19.43</v>
      </c>
      <c r="F110" s="44">
        <v>100</v>
      </c>
      <c r="G110" s="44">
        <v>7</v>
      </c>
      <c r="H110" s="44"/>
      <c r="I110" s="45">
        <v>18.43</v>
      </c>
      <c r="J110" s="44"/>
      <c r="K110" s="45">
        <f t="shared" si="1"/>
        <v>94.853319608852289</v>
      </c>
      <c r="L110" s="31"/>
      <c r="M110" s="13"/>
      <c r="N110" s="13"/>
      <c r="O110" s="137" t="s">
        <v>222</v>
      </c>
      <c r="P110" s="175"/>
    </row>
    <row r="111" spans="1:19" x14ac:dyDescent="0.25">
      <c r="A111" s="29" t="s">
        <v>156</v>
      </c>
      <c r="B111" s="44">
        <v>2</v>
      </c>
      <c r="C111" s="44">
        <v>0</v>
      </c>
      <c r="D111" s="44"/>
      <c r="E111" s="45">
        <v>15.51</v>
      </c>
      <c r="F111" s="44">
        <v>100</v>
      </c>
      <c r="G111" s="44">
        <v>7</v>
      </c>
      <c r="H111" s="44"/>
      <c r="I111" s="45">
        <v>14.7</v>
      </c>
      <c r="J111" s="44"/>
      <c r="K111" s="45">
        <f t="shared" si="1"/>
        <v>94.777562862669242</v>
      </c>
      <c r="L111" s="31"/>
      <c r="M111" s="13"/>
      <c r="N111" s="13"/>
      <c r="O111" s="106" t="s">
        <v>381</v>
      </c>
      <c r="P111" s="176" t="s">
        <v>382</v>
      </c>
    </row>
    <row r="112" spans="1:19" x14ac:dyDescent="0.25">
      <c r="A112" s="29" t="s">
        <v>157</v>
      </c>
      <c r="B112" s="44">
        <v>2</v>
      </c>
      <c r="C112" s="44">
        <v>0</v>
      </c>
      <c r="D112" s="44"/>
      <c r="E112" s="45">
        <v>17.34</v>
      </c>
      <c r="F112" s="44">
        <v>100</v>
      </c>
      <c r="G112" s="44">
        <v>7</v>
      </c>
      <c r="H112" s="44"/>
      <c r="I112" s="45">
        <v>16.010000000000002</v>
      </c>
      <c r="J112" s="44"/>
      <c r="K112" s="45">
        <f t="shared" si="1"/>
        <v>92.32987312572088</v>
      </c>
      <c r="L112" s="31"/>
      <c r="M112" s="13"/>
      <c r="N112" s="13"/>
      <c r="O112" s="137" t="s">
        <v>383</v>
      </c>
      <c r="P112" s="175"/>
    </row>
    <row r="113" spans="1:19" x14ac:dyDescent="0.25">
      <c r="A113" s="29" t="s">
        <v>158</v>
      </c>
      <c r="B113" s="44">
        <v>2</v>
      </c>
      <c r="C113" s="44">
        <v>0</v>
      </c>
      <c r="D113" s="44"/>
      <c r="E113" s="45">
        <v>18.72</v>
      </c>
      <c r="F113" s="44">
        <v>100</v>
      </c>
      <c r="G113" s="44">
        <v>7</v>
      </c>
      <c r="H113" s="44"/>
      <c r="I113" s="45">
        <v>17.82</v>
      </c>
      <c r="J113" s="44"/>
      <c r="K113" s="45">
        <f t="shared" si="1"/>
        <v>95.192307692307693</v>
      </c>
      <c r="L113" s="31"/>
      <c r="M113" s="13"/>
      <c r="N113" s="13"/>
      <c r="S113" s="17"/>
    </row>
    <row r="114" spans="1:19" x14ac:dyDescent="0.25">
      <c r="A114" s="29" t="s">
        <v>159</v>
      </c>
      <c r="B114" s="44">
        <v>2</v>
      </c>
      <c r="C114" s="44">
        <v>0</v>
      </c>
      <c r="D114" s="44"/>
      <c r="E114" s="45">
        <v>18.579999999999998</v>
      </c>
      <c r="F114" s="44">
        <v>100</v>
      </c>
      <c r="G114" s="44">
        <v>7</v>
      </c>
      <c r="H114" s="44"/>
      <c r="I114" s="45">
        <v>17.66</v>
      </c>
      <c r="J114" s="44"/>
      <c r="K114" s="45">
        <f t="shared" si="1"/>
        <v>95.048439181916038</v>
      </c>
      <c r="L114" s="31"/>
      <c r="M114" s="13"/>
      <c r="N114" s="13"/>
      <c r="S114" s="17"/>
    </row>
    <row r="115" spans="1:19" ht="17.25" x14ac:dyDescent="0.25">
      <c r="A115" s="29" t="s">
        <v>160</v>
      </c>
      <c r="B115" s="44">
        <v>2</v>
      </c>
      <c r="C115" s="44">
        <v>0</v>
      </c>
      <c r="D115" s="44"/>
      <c r="E115" s="45">
        <v>19.579999999999998</v>
      </c>
      <c r="F115" s="44">
        <v>100</v>
      </c>
      <c r="G115" s="44">
        <v>7</v>
      </c>
      <c r="H115" s="44"/>
      <c r="I115" s="45">
        <v>18.77</v>
      </c>
      <c r="J115" s="44"/>
      <c r="K115" s="45">
        <f t="shared" si="1"/>
        <v>95.863125638406544</v>
      </c>
      <c r="L115" s="31"/>
      <c r="M115" s="14" t="s">
        <v>372</v>
      </c>
      <c r="N115" s="13"/>
      <c r="S115" s="17"/>
    </row>
    <row r="116" spans="1:19" ht="17.25" x14ac:dyDescent="0.25">
      <c r="A116" s="29" t="s">
        <v>161</v>
      </c>
      <c r="B116" s="44">
        <v>1</v>
      </c>
      <c r="C116" s="44">
        <v>0</v>
      </c>
      <c r="D116" s="44"/>
      <c r="E116" s="45">
        <v>20.28</v>
      </c>
      <c r="F116" s="44">
        <v>100</v>
      </c>
      <c r="G116" s="44">
        <v>7</v>
      </c>
      <c r="H116" s="44"/>
      <c r="I116" s="45">
        <v>19.21</v>
      </c>
      <c r="J116" s="44"/>
      <c r="K116" s="45">
        <f t="shared" si="1"/>
        <v>94.723865877712029</v>
      </c>
      <c r="L116" s="31"/>
      <c r="M116" s="26">
        <f>AVERAGE(K116:K125)</f>
        <v>90.758401458646745</v>
      </c>
      <c r="N116" s="13">
        <f>_xlfn.STDEV.P(K116:K125)</f>
        <v>1.7975120533557307</v>
      </c>
      <c r="S116" s="17"/>
    </row>
    <row r="117" spans="1:19" ht="17.25" x14ac:dyDescent="0.25">
      <c r="A117" s="29" t="s">
        <v>162</v>
      </c>
      <c r="B117" s="44">
        <v>1</v>
      </c>
      <c r="C117" s="44">
        <v>0</v>
      </c>
      <c r="D117" s="44"/>
      <c r="E117" s="45">
        <v>21.73</v>
      </c>
      <c r="F117" s="44">
        <v>100</v>
      </c>
      <c r="G117" s="44">
        <v>7</v>
      </c>
      <c r="H117" s="44"/>
      <c r="I117" s="45">
        <v>19.329999999999998</v>
      </c>
      <c r="J117" s="44"/>
      <c r="K117" s="45">
        <f t="shared" si="1"/>
        <v>88.955361251725719</v>
      </c>
      <c r="L117" s="31"/>
      <c r="M117" s="15" t="s">
        <v>321</v>
      </c>
      <c r="N117" s="13"/>
      <c r="S117" s="17"/>
    </row>
    <row r="118" spans="1:19" ht="17.25" x14ac:dyDescent="0.25">
      <c r="A118" s="29" t="s">
        <v>163</v>
      </c>
      <c r="B118" s="44">
        <v>1</v>
      </c>
      <c r="C118" s="44">
        <v>0</v>
      </c>
      <c r="D118" s="44"/>
      <c r="E118" s="45">
        <v>19.829999999999998</v>
      </c>
      <c r="F118" s="44">
        <v>100</v>
      </c>
      <c r="G118" s="44">
        <v>7</v>
      </c>
      <c r="H118" s="44"/>
      <c r="I118" s="45">
        <v>18.079999999999998</v>
      </c>
      <c r="J118" s="44"/>
      <c r="K118" s="45">
        <f>I118/E118*100</f>
        <v>91.174987392839142</v>
      </c>
      <c r="L118" s="31"/>
      <c r="M118" s="26">
        <f>MEDIAN(K116:K125)</f>
        <v>90.248341848374253</v>
      </c>
      <c r="N118" s="13"/>
    </row>
    <row r="119" spans="1:19" ht="17.25" x14ac:dyDescent="0.25">
      <c r="A119" s="29" t="s">
        <v>164</v>
      </c>
      <c r="B119" s="44">
        <v>1</v>
      </c>
      <c r="C119" s="44">
        <v>0</v>
      </c>
      <c r="D119" s="44"/>
      <c r="E119" s="45">
        <v>22.27</v>
      </c>
      <c r="F119" s="44">
        <v>100</v>
      </c>
      <c r="G119" s="44">
        <v>7</v>
      </c>
      <c r="H119" s="44"/>
      <c r="I119" s="45">
        <v>20.03</v>
      </c>
      <c r="J119" s="44"/>
      <c r="K119" s="45">
        <f t="shared" si="1"/>
        <v>89.941625505163898</v>
      </c>
      <c r="L119" s="98"/>
      <c r="M119" s="13"/>
      <c r="N119" s="13"/>
    </row>
    <row r="120" spans="1:19" ht="17.25" x14ac:dyDescent="0.25">
      <c r="A120" s="29" t="s">
        <v>165</v>
      </c>
      <c r="B120" s="44">
        <v>1</v>
      </c>
      <c r="C120" s="44">
        <v>0</v>
      </c>
      <c r="D120" s="44"/>
      <c r="E120" s="45">
        <v>20.23</v>
      </c>
      <c r="F120" s="44">
        <v>100</v>
      </c>
      <c r="G120" s="44">
        <v>6</v>
      </c>
      <c r="H120" s="44"/>
      <c r="I120" s="45">
        <v>18.170000000000002</v>
      </c>
      <c r="J120" s="44"/>
      <c r="K120" s="45">
        <f t="shared" si="1"/>
        <v>89.817103311913002</v>
      </c>
      <c r="L120" s="98"/>
      <c r="M120" s="13"/>
      <c r="N120" s="13"/>
    </row>
    <row r="121" spans="1:19" ht="17.25" x14ac:dyDescent="0.25">
      <c r="A121" s="29" t="s">
        <v>166</v>
      </c>
      <c r="B121" s="44">
        <v>2</v>
      </c>
      <c r="C121" s="44">
        <v>0</v>
      </c>
      <c r="D121" s="44"/>
      <c r="E121" s="45">
        <v>19.78</v>
      </c>
      <c r="F121" s="44">
        <v>100</v>
      </c>
      <c r="G121" s="44">
        <v>7</v>
      </c>
      <c r="H121" s="44"/>
      <c r="I121" s="45">
        <v>17.78</v>
      </c>
      <c r="J121" s="44"/>
      <c r="K121" s="45">
        <f t="shared" si="1"/>
        <v>89.888776541961576</v>
      </c>
      <c r="L121" s="98"/>
      <c r="M121" s="26"/>
      <c r="N121" s="13"/>
    </row>
    <row r="122" spans="1:19" ht="17.25" x14ac:dyDescent="0.25">
      <c r="A122" s="29" t="s">
        <v>167</v>
      </c>
      <c r="B122" s="44">
        <v>2</v>
      </c>
      <c r="C122" s="44">
        <v>0</v>
      </c>
      <c r="D122" s="44"/>
      <c r="E122" s="45">
        <v>21.4</v>
      </c>
      <c r="F122" s="44">
        <v>100</v>
      </c>
      <c r="G122" s="44">
        <v>7</v>
      </c>
      <c r="H122" s="44"/>
      <c r="I122" s="45">
        <v>19.5</v>
      </c>
      <c r="J122" s="44"/>
      <c r="K122" s="45">
        <f t="shared" si="1"/>
        <v>91.121495327102807</v>
      </c>
      <c r="L122" s="98"/>
      <c r="M122" s="26"/>
      <c r="N122" s="13"/>
    </row>
    <row r="123" spans="1:19" ht="17.25" x14ac:dyDescent="0.25">
      <c r="A123" s="29" t="s">
        <v>168</v>
      </c>
      <c r="B123" s="44">
        <v>2</v>
      </c>
      <c r="C123" s="44">
        <v>0</v>
      </c>
      <c r="D123" s="44"/>
      <c r="E123" s="45">
        <v>22.34</v>
      </c>
      <c r="F123" s="44">
        <v>100</v>
      </c>
      <c r="G123" s="44">
        <v>7</v>
      </c>
      <c r="H123" s="44"/>
      <c r="I123" s="45">
        <v>20.23</v>
      </c>
      <c r="J123" s="44"/>
      <c r="K123" s="45">
        <f t="shared" si="1"/>
        <v>90.555058191584607</v>
      </c>
      <c r="L123" s="98"/>
      <c r="M123" s="26"/>
      <c r="N123" s="13"/>
    </row>
    <row r="124" spans="1:19" ht="17.25" x14ac:dyDescent="0.25">
      <c r="A124" s="29" t="s">
        <v>169</v>
      </c>
      <c r="B124" s="44">
        <v>2</v>
      </c>
      <c r="C124" s="44">
        <v>0</v>
      </c>
      <c r="D124" s="44"/>
      <c r="E124" s="45">
        <v>19.04</v>
      </c>
      <c r="F124" s="44">
        <v>100</v>
      </c>
      <c r="G124" s="44">
        <v>7</v>
      </c>
      <c r="H124" s="44"/>
      <c r="I124" s="45">
        <v>16.829999999999998</v>
      </c>
      <c r="J124" s="44"/>
      <c r="K124" s="45">
        <f t="shared" si="1"/>
        <v>88.392857142857139</v>
      </c>
      <c r="L124" s="98"/>
      <c r="M124" s="26"/>
      <c r="N124" s="13"/>
    </row>
    <row r="125" spans="1:19" ht="17.25" x14ac:dyDescent="0.25">
      <c r="A125" s="34" t="s">
        <v>170</v>
      </c>
      <c r="B125" s="47">
        <v>2</v>
      </c>
      <c r="C125" s="47">
        <v>0</v>
      </c>
      <c r="D125" s="47"/>
      <c r="E125" s="179">
        <v>20.18</v>
      </c>
      <c r="F125" s="47">
        <v>100</v>
      </c>
      <c r="G125" s="47">
        <v>7</v>
      </c>
      <c r="H125" s="47"/>
      <c r="I125" s="179">
        <v>18.77</v>
      </c>
      <c r="J125" s="47"/>
      <c r="K125" s="179">
        <f t="shared" si="1"/>
        <v>93.012884043607542</v>
      </c>
      <c r="L125" s="103"/>
      <c r="M125" s="26"/>
      <c r="N125" s="13"/>
    </row>
    <row r="128" spans="1:19" ht="18.75" x14ac:dyDescent="0.25">
      <c r="A128" s="2" t="s">
        <v>98</v>
      </c>
      <c r="B128" s="19" t="s">
        <v>385</v>
      </c>
    </row>
    <row r="129" spans="1:14" s="40" customFormat="1" ht="18" x14ac:dyDescent="0.25">
      <c r="A129" s="2"/>
    </row>
    <row r="130" spans="1:14" x14ac:dyDescent="0.25">
      <c r="A130" s="27" t="s">
        <v>122</v>
      </c>
      <c r="B130" s="180" t="s">
        <v>128</v>
      </c>
      <c r="C130" s="180" t="s">
        <v>129</v>
      </c>
      <c r="D130" s="41" t="s">
        <v>351</v>
      </c>
      <c r="E130" s="48"/>
      <c r="F130" s="41" t="s">
        <v>352</v>
      </c>
      <c r="G130" s="28"/>
      <c r="H130" s="14" t="s">
        <v>313</v>
      </c>
      <c r="I130" s="14" t="s">
        <v>365</v>
      </c>
      <c r="K130" s="204" t="s">
        <v>386</v>
      </c>
      <c r="L130" s="205"/>
    </row>
    <row r="131" spans="1:14" x14ac:dyDescent="0.25">
      <c r="A131" s="29" t="s">
        <v>188</v>
      </c>
      <c r="B131" s="181">
        <v>4</v>
      </c>
      <c r="C131" s="184">
        <v>18.79</v>
      </c>
      <c r="D131" s="30"/>
      <c r="E131" s="98">
        <f t="shared" ref="E131:E144" si="2">B131/C131</f>
        <v>0.21287919105907399</v>
      </c>
      <c r="F131" s="45">
        <f t="shared" ref="F131:F144" si="3">E131/H$131*100</f>
        <v>84.973442516573627</v>
      </c>
      <c r="G131" s="31"/>
      <c r="H131" s="26">
        <f>AVERAGE(E131:E140)</f>
        <v>0.25052438121187454</v>
      </c>
      <c r="I131" s="26">
        <v>100</v>
      </c>
      <c r="K131" s="21" t="s">
        <v>144</v>
      </c>
      <c r="L131" s="31" t="s">
        <v>387</v>
      </c>
    </row>
    <row r="132" spans="1:14" x14ac:dyDescent="0.25">
      <c r="A132" s="29" t="s">
        <v>189</v>
      </c>
      <c r="B132" s="181">
        <v>3.8</v>
      </c>
      <c r="C132" s="184">
        <v>17.55</v>
      </c>
      <c r="D132" s="30"/>
      <c r="E132" s="98">
        <f t="shared" si="2"/>
        <v>0.2165242165242165</v>
      </c>
      <c r="F132" s="45">
        <f t="shared" si="3"/>
        <v>86.428400891287595</v>
      </c>
      <c r="G132" s="31"/>
      <c r="H132" s="163" t="s">
        <v>314</v>
      </c>
      <c r="I132" s="163" t="s">
        <v>368</v>
      </c>
      <c r="K132" s="177" t="s">
        <v>145</v>
      </c>
      <c r="L132" s="178" t="s">
        <v>376</v>
      </c>
    </row>
    <row r="133" spans="1:14" x14ac:dyDescent="0.25">
      <c r="A133" s="29" t="s">
        <v>190</v>
      </c>
      <c r="B133" s="181">
        <v>5</v>
      </c>
      <c r="C133" s="184">
        <v>19.34</v>
      </c>
      <c r="D133" s="30"/>
      <c r="E133" s="98">
        <f t="shared" si="2"/>
        <v>0.25853154084798347</v>
      </c>
      <c r="F133" s="45">
        <f t="shared" si="3"/>
        <v>103.19615982978402</v>
      </c>
      <c r="G133" s="31"/>
      <c r="H133" s="26">
        <f>_xlfn.STDEV.P(E131:E140)</f>
        <v>3.7190593508189061E-2</v>
      </c>
      <c r="I133" s="26">
        <f>H133/H131*100</f>
        <v>14.845099438340126</v>
      </c>
      <c r="K133" s="20" t="s">
        <v>146</v>
      </c>
      <c r="L133" s="28" t="s">
        <v>388</v>
      </c>
    </row>
    <row r="134" spans="1:14" x14ac:dyDescent="0.25">
      <c r="A134" s="29" t="s">
        <v>191</v>
      </c>
      <c r="B134" s="181">
        <v>4.4000000000000004</v>
      </c>
      <c r="C134" s="184">
        <v>20.190000000000001</v>
      </c>
      <c r="D134" s="30"/>
      <c r="E134" s="98">
        <f t="shared" si="2"/>
        <v>0.21792966815255077</v>
      </c>
      <c r="F134" s="45">
        <f t="shared" si="3"/>
        <v>86.989404822935128</v>
      </c>
      <c r="G134" s="31"/>
      <c r="H134" s="26"/>
      <c r="I134" s="26"/>
      <c r="K134" s="22" t="s">
        <v>223</v>
      </c>
      <c r="L134" s="91"/>
    </row>
    <row r="135" spans="1:14" x14ac:dyDescent="0.25">
      <c r="A135" s="29" t="s">
        <v>192</v>
      </c>
      <c r="B135" s="181">
        <v>4.3</v>
      </c>
      <c r="C135" s="184">
        <v>19.43</v>
      </c>
      <c r="D135" s="30"/>
      <c r="E135" s="98">
        <f t="shared" si="2"/>
        <v>0.22130725681935151</v>
      </c>
      <c r="F135" s="45">
        <f t="shared" si="3"/>
        <v>88.337612390782283</v>
      </c>
      <c r="G135" s="31"/>
      <c r="H135" s="26"/>
      <c r="I135" s="26"/>
      <c r="K135" s="21" t="s">
        <v>148</v>
      </c>
      <c r="L135" s="31" t="s">
        <v>149</v>
      </c>
    </row>
    <row r="136" spans="1:14" x14ac:dyDescent="0.25">
      <c r="A136" s="29" t="s">
        <v>193</v>
      </c>
      <c r="B136" s="181">
        <v>5.0999999999999996</v>
      </c>
      <c r="C136" s="184">
        <v>15.51</v>
      </c>
      <c r="D136" s="30"/>
      <c r="E136" s="98">
        <f t="shared" si="2"/>
        <v>0.32882011605415856</v>
      </c>
      <c r="F136" s="45">
        <f t="shared" si="3"/>
        <v>131.25274053708466</v>
      </c>
      <c r="G136" s="31"/>
      <c r="H136" s="26"/>
      <c r="I136" s="26"/>
      <c r="K136" s="22" t="s">
        <v>222</v>
      </c>
      <c r="L136" s="91"/>
    </row>
    <row r="137" spans="1:14" x14ac:dyDescent="0.25">
      <c r="A137" s="29" t="s">
        <v>194</v>
      </c>
      <c r="B137" s="181">
        <v>5.3</v>
      </c>
      <c r="C137" s="184">
        <v>17.34</v>
      </c>
      <c r="D137" s="30"/>
      <c r="E137" s="98">
        <f t="shared" si="2"/>
        <v>0.30565167243367936</v>
      </c>
      <c r="F137" s="45">
        <f t="shared" si="3"/>
        <v>122.00476095585377</v>
      </c>
      <c r="G137" s="31"/>
      <c r="H137" s="26"/>
      <c r="I137" s="26"/>
    </row>
    <row r="138" spans="1:14" x14ac:dyDescent="0.25">
      <c r="A138" s="29" t="s">
        <v>195</v>
      </c>
      <c r="B138" s="181">
        <v>4.5</v>
      </c>
      <c r="C138" s="184">
        <v>18.72</v>
      </c>
      <c r="D138" s="30"/>
      <c r="E138" s="98">
        <f t="shared" si="2"/>
        <v>0.24038461538461539</v>
      </c>
      <c r="F138" s="45">
        <f t="shared" si="3"/>
        <v>95.952583226347258</v>
      </c>
      <c r="G138" s="31"/>
      <c r="H138" s="26"/>
      <c r="I138" s="26"/>
      <c r="M138" s="203"/>
      <c r="N138" s="203"/>
    </row>
    <row r="139" spans="1:14" x14ac:dyDescent="0.25">
      <c r="A139" s="29" t="s">
        <v>196</v>
      </c>
      <c r="B139" s="181">
        <v>4.7</v>
      </c>
      <c r="C139" s="184">
        <v>18.579999999999998</v>
      </c>
      <c r="D139" s="30"/>
      <c r="E139" s="98">
        <f t="shared" si="2"/>
        <v>0.25296017222820238</v>
      </c>
      <c r="F139" s="45">
        <f t="shared" si="3"/>
        <v>100.97227703129934</v>
      </c>
      <c r="G139" s="31"/>
      <c r="H139" s="26"/>
      <c r="I139" s="26"/>
    </row>
    <row r="140" spans="1:14" ht="17.25" x14ac:dyDescent="0.25">
      <c r="A140" s="29" t="s">
        <v>197</v>
      </c>
      <c r="B140" s="181">
        <v>4.9000000000000004</v>
      </c>
      <c r="C140" s="184">
        <v>19.579999999999998</v>
      </c>
      <c r="D140" s="30"/>
      <c r="E140" s="98">
        <f t="shared" si="2"/>
        <v>0.25025536261491321</v>
      </c>
      <c r="F140" s="45">
        <f t="shared" si="3"/>
        <v>99.892617798052228</v>
      </c>
      <c r="G140" s="31"/>
      <c r="H140" s="193" t="s">
        <v>315</v>
      </c>
      <c r="I140" s="193" t="s">
        <v>366</v>
      </c>
    </row>
    <row r="141" spans="1:14" ht="17.25" x14ac:dyDescent="0.25">
      <c r="A141" s="29" t="s">
        <v>161</v>
      </c>
      <c r="B141" s="181">
        <v>3.7</v>
      </c>
      <c r="C141" s="184">
        <v>20.28</v>
      </c>
      <c r="D141" s="30"/>
      <c r="E141" s="98">
        <f t="shared" si="2"/>
        <v>0.18244575936883628</v>
      </c>
      <c r="F141" s="45">
        <f t="shared" si="3"/>
        <v>72.825550346150735</v>
      </c>
      <c r="G141" s="31"/>
      <c r="H141" s="26">
        <f>AVERAGE(E141:E150)</f>
        <v>0.22210877525221973</v>
      </c>
      <c r="I141" s="26">
        <f>H141/H131*100</f>
        <v>88.657548689593185</v>
      </c>
    </row>
    <row r="142" spans="1:14" ht="17.25" x14ac:dyDescent="0.25">
      <c r="A142" s="29" t="s">
        <v>162</v>
      </c>
      <c r="B142" s="181">
        <v>3.7</v>
      </c>
      <c r="C142" s="184">
        <v>21.73</v>
      </c>
      <c r="D142" s="30"/>
      <c r="E142" s="98">
        <f t="shared" si="2"/>
        <v>0.17027151403589508</v>
      </c>
      <c r="F142" s="45">
        <f t="shared" si="3"/>
        <v>67.966045145878368</v>
      </c>
      <c r="G142" s="31"/>
      <c r="H142" s="193" t="s">
        <v>316</v>
      </c>
      <c r="I142" s="193" t="s">
        <v>367</v>
      </c>
    </row>
    <row r="143" spans="1:14" ht="17.25" x14ac:dyDescent="0.25">
      <c r="A143" s="29" t="s">
        <v>163</v>
      </c>
      <c r="B143" s="181">
        <v>4.5</v>
      </c>
      <c r="C143" s="184">
        <v>19.829999999999998</v>
      </c>
      <c r="D143" s="30"/>
      <c r="E143" s="98">
        <f t="shared" si="2"/>
        <v>0.22692889561270804</v>
      </c>
      <c r="F143" s="45">
        <f t="shared" si="3"/>
        <v>90.581561169804388</v>
      </c>
      <c r="G143" s="31"/>
      <c r="H143" s="26">
        <f>_xlfn.STDEV.P(E141:E150)</f>
        <v>3.4632323869476539E-2</v>
      </c>
      <c r="I143" s="26">
        <f>H143/H141*100</f>
        <v>15.592505892731687</v>
      </c>
    </row>
    <row r="144" spans="1:14" ht="17.25" x14ac:dyDescent="0.25">
      <c r="A144" s="29" t="s">
        <v>164</v>
      </c>
      <c r="B144" s="181">
        <v>4.5999999999999996</v>
      </c>
      <c r="C144" s="184">
        <v>22.27</v>
      </c>
      <c r="D144" s="30"/>
      <c r="E144" s="98">
        <f t="shared" si="2"/>
        <v>0.20655590480466995</v>
      </c>
      <c r="F144" s="45">
        <f t="shared" si="3"/>
        <v>82.449422210120389</v>
      </c>
      <c r="G144" s="98"/>
    </row>
    <row r="145" spans="1:7" ht="17.25" x14ac:dyDescent="0.25">
      <c r="A145" s="29" t="s">
        <v>165</v>
      </c>
      <c r="B145" s="182" t="s">
        <v>131</v>
      </c>
      <c r="C145" s="184">
        <v>20.23</v>
      </c>
      <c r="D145" s="30"/>
      <c r="E145" s="176" t="s">
        <v>384</v>
      </c>
      <c r="F145" s="172" t="s">
        <v>353</v>
      </c>
      <c r="G145" s="98"/>
    </row>
    <row r="146" spans="1:7" ht="17.25" x14ac:dyDescent="0.25">
      <c r="A146" s="29" t="s">
        <v>166</v>
      </c>
      <c r="B146" s="181">
        <v>5</v>
      </c>
      <c r="C146" s="184">
        <v>19.78</v>
      </c>
      <c r="D146" s="30"/>
      <c r="E146" s="98">
        <f>B146/C146</f>
        <v>0.25278058645096058</v>
      </c>
      <c r="F146" s="45">
        <f>E146/H$131*100</f>
        <v>100.90059307927315</v>
      </c>
      <c r="G146" s="98"/>
    </row>
    <row r="147" spans="1:7" ht="17.25" x14ac:dyDescent="0.25">
      <c r="A147" s="29" t="s">
        <v>167</v>
      </c>
      <c r="B147" s="181">
        <v>5.3</v>
      </c>
      <c r="C147" s="184">
        <v>21.4</v>
      </c>
      <c r="D147" s="30"/>
      <c r="E147" s="98">
        <f>B147/C147</f>
        <v>0.24766355140186916</v>
      </c>
      <c r="F147" s="45">
        <f>E147/H$131*100</f>
        <v>98.85806331656562</v>
      </c>
      <c r="G147" s="98"/>
    </row>
    <row r="148" spans="1:7" ht="17.25" x14ac:dyDescent="0.25">
      <c r="A148" s="29" t="s">
        <v>168</v>
      </c>
      <c r="B148" s="181">
        <v>4.7</v>
      </c>
      <c r="C148" s="184">
        <v>22.34</v>
      </c>
      <c r="D148" s="30"/>
      <c r="E148" s="98">
        <f>B148/C148</f>
        <v>0.21038495971351837</v>
      </c>
      <c r="F148" s="45">
        <f>E148/H$131*100</f>
        <v>83.977838282969643</v>
      </c>
      <c r="G148" s="98"/>
    </row>
    <row r="149" spans="1:7" ht="17.25" x14ac:dyDescent="0.25">
      <c r="A149" s="29" t="s">
        <v>169</v>
      </c>
      <c r="B149" s="181">
        <v>5.5</v>
      </c>
      <c r="C149" s="184">
        <v>19.04</v>
      </c>
      <c r="D149" s="30"/>
      <c r="E149" s="98">
        <f>B149/C149</f>
        <v>0.28886554621848742</v>
      </c>
      <c r="F149" s="45">
        <f>E149/H$131*100</f>
        <v>115.30436471737528</v>
      </c>
      <c r="G149" s="98"/>
    </row>
    <row r="150" spans="1:7" ht="17.25" x14ac:dyDescent="0.25">
      <c r="A150" s="34" t="s">
        <v>170</v>
      </c>
      <c r="B150" s="183">
        <v>4.3</v>
      </c>
      <c r="C150" s="185">
        <v>20.18</v>
      </c>
      <c r="D150" s="35"/>
      <c r="E150" s="103">
        <f>B150/C150</f>
        <v>0.21308225966303271</v>
      </c>
      <c r="F150" s="179">
        <f>E150/H$131*100</f>
        <v>85.054499938201175</v>
      </c>
      <c r="G150" s="103"/>
    </row>
    <row r="154" spans="1:7" ht="18" x14ac:dyDescent="0.25">
      <c r="A154" s="2"/>
    </row>
    <row r="156" spans="1:7" x14ac:dyDescent="0.25">
      <c r="A156" s="14"/>
    </row>
    <row r="157" spans="1:7" x14ac:dyDescent="0.25">
      <c r="A157" s="14"/>
    </row>
    <row r="158" spans="1:7" x14ac:dyDescent="0.25">
      <c r="A158" s="14"/>
    </row>
    <row r="159" spans="1:7" x14ac:dyDescent="0.25">
      <c r="A159" s="14"/>
    </row>
    <row r="160" spans="1:7" x14ac:dyDescent="0.25">
      <c r="A160" s="14"/>
    </row>
    <row r="161" spans="1:1" x14ac:dyDescent="0.25">
      <c r="A161" s="14"/>
    </row>
    <row r="168" spans="1:1" x14ac:dyDescent="0.25">
      <c r="A168" s="14"/>
    </row>
    <row r="169" spans="1:1" x14ac:dyDescent="0.25">
      <c r="A169" s="14"/>
    </row>
    <row r="170" spans="1:1" x14ac:dyDescent="0.25">
      <c r="A170" s="14"/>
    </row>
    <row r="171" spans="1:1" x14ac:dyDescent="0.25">
      <c r="A171" s="14"/>
    </row>
    <row r="172" spans="1:1" x14ac:dyDescent="0.25">
      <c r="A172" s="14"/>
    </row>
  </sheetData>
  <mergeCells count="6">
    <mergeCell ref="O104:P104"/>
    <mergeCell ref="M138:N138"/>
    <mergeCell ref="K130:L130"/>
    <mergeCell ref="P13:Q13"/>
    <mergeCell ref="C104:E104"/>
    <mergeCell ref="G104:I10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EECF2-0978-46E0-8653-48ABCD825134}">
  <dimension ref="A1:C3"/>
  <sheetViews>
    <sheetView workbookViewId="0">
      <selection activeCell="L25" sqref="L25"/>
    </sheetView>
  </sheetViews>
  <sheetFormatPr defaultRowHeight="15" x14ac:dyDescent="0.25"/>
  <sheetData>
    <row r="1" spans="1:3" ht="18" x14ac:dyDescent="0.25">
      <c r="A1" s="2" t="s">
        <v>402</v>
      </c>
      <c r="B1" s="2"/>
      <c r="C1" s="2"/>
    </row>
    <row r="3" spans="1:3" ht="15.75" x14ac:dyDescent="0.25">
      <c r="A3" s="1" t="s">
        <v>401</v>
      </c>
    </row>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EF0C3-A120-4962-9790-D2E9D7A2021B}">
  <dimension ref="A1:G12"/>
  <sheetViews>
    <sheetView workbookViewId="0">
      <selection activeCell="B20" sqref="B20"/>
    </sheetView>
  </sheetViews>
  <sheetFormatPr defaultRowHeight="15" x14ac:dyDescent="0.25"/>
  <cols>
    <col min="1" max="1" width="16.5703125" customWidth="1"/>
    <col min="2" max="2" width="19.42578125" customWidth="1"/>
    <col min="3" max="3" width="10.140625" customWidth="1"/>
    <col min="4" max="4" width="20.5703125" customWidth="1"/>
    <col min="5" max="5" width="11.5703125" customWidth="1"/>
    <col min="6" max="6" width="21" customWidth="1"/>
    <col min="7" max="7" width="17.140625" customWidth="1"/>
    <col min="8" max="8" width="22.140625" customWidth="1"/>
    <col min="9" max="9" width="19.7109375" customWidth="1"/>
  </cols>
  <sheetData>
    <row r="1" spans="1:7" s="40" customFormat="1" ht="18" x14ac:dyDescent="0.25">
      <c r="A1" s="2" t="s">
        <v>396</v>
      </c>
    </row>
    <row r="2" spans="1:7" s="40" customFormat="1" ht="18" x14ac:dyDescent="0.25">
      <c r="A2" s="2"/>
    </row>
    <row r="3" spans="1:7" x14ac:dyDescent="0.25">
      <c r="B3" s="210" t="s">
        <v>391</v>
      </c>
      <c r="C3" s="210"/>
      <c r="D3" s="210" t="s">
        <v>392</v>
      </c>
      <c r="E3" s="210"/>
    </row>
    <row r="4" spans="1:7" ht="45" x14ac:dyDescent="0.25">
      <c r="A4" s="150" t="s">
        <v>83</v>
      </c>
      <c r="B4" s="153" t="s">
        <v>358</v>
      </c>
      <c r="C4" s="154" t="s">
        <v>359</v>
      </c>
      <c r="D4" s="151" t="s">
        <v>358</v>
      </c>
      <c r="E4" s="152" t="s">
        <v>359</v>
      </c>
      <c r="F4" s="196" t="s">
        <v>394</v>
      </c>
      <c r="G4" s="197"/>
    </row>
    <row r="5" spans="1:7" ht="15.75" x14ac:dyDescent="0.25">
      <c r="A5" s="19" t="s">
        <v>151</v>
      </c>
      <c r="B5" s="1">
        <v>6.6186743690428897E-9</v>
      </c>
      <c r="C5" s="1">
        <v>4.1685021965878298E-11</v>
      </c>
      <c r="D5" s="1">
        <v>6.3398615750046696E-11</v>
      </c>
      <c r="E5" s="1">
        <v>1.2164030684957201E-11</v>
      </c>
      <c r="F5" s="106" t="s">
        <v>144</v>
      </c>
      <c r="G5" s="98" t="s">
        <v>393</v>
      </c>
    </row>
    <row r="6" spans="1:7" ht="15.75" x14ac:dyDescent="0.25">
      <c r="A6" s="19" t="s">
        <v>152</v>
      </c>
      <c r="B6" s="1">
        <v>8.3025276225538006E-9</v>
      </c>
      <c r="C6" s="1">
        <v>4.29440987685321E-10</v>
      </c>
      <c r="D6" s="1">
        <v>4.7906681031733701E-11</v>
      </c>
      <c r="E6" s="1">
        <v>1.42049918280146E-11</v>
      </c>
      <c r="F6" s="186" t="s">
        <v>145</v>
      </c>
      <c r="G6" s="187" t="s">
        <v>142</v>
      </c>
    </row>
    <row r="7" spans="1:7" ht="15.75" x14ac:dyDescent="0.25">
      <c r="A7" s="19" t="s">
        <v>153</v>
      </c>
      <c r="B7" s="1">
        <v>6.5546213292797302E-9</v>
      </c>
      <c r="C7" s="1">
        <v>8.2748918519397302E-10</v>
      </c>
      <c r="D7" s="1">
        <v>1.1648364509969E-10</v>
      </c>
      <c r="E7" s="1">
        <v>3.58346481562249E-11</v>
      </c>
      <c r="F7" s="173" t="s">
        <v>146</v>
      </c>
      <c r="G7" s="97" t="s">
        <v>147</v>
      </c>
    </row>
    <row r="8" spans="1:7" ht="15.75" x14ac:dyDescent="0.25">
      <c r="A8" s="19" t="s">
        <v>154</v>
      </c>
      <c r="B8" s="1">
        <v>6.6164413227225699E-9</v>
      </c>
      <c r="C8" s="1">
        <v>2.2268077715376499E-10</v>
      </c>
      <c r="D8" s="1">
        <v>2.2629056238864301E-10</v>
      </c>
      <c r="E8" s="1">
        <v>9.5572043568169204E-12</v>
      </c>
      <c r="F8" s="137" t="s">
        <v>223</v>
      </c>
      <c r="G8" s="103"/>
    </row>
    <row r="9" spans="1:7" ht="18.75" x14ac:dyDescent="0.25">
      <c r="A9" s="19" t="s">
        <v>397</v>
      </c>
      <c r="B9" s="1">
        <v>6.4142156570355703E-9</v>
      </c>
      <c r="C9" s="1">
        <v>1.2705685812683799E-9</v>
      </c>
      <c r="D9" s="1">
        <v>4.4290956659931897E-11</v>
      </c>
      <c r="E9" s="1">
        <v>3.8951615185504003E-11</v>
      </c>
      <c r="F9" s="106" t="s">
        <v>148</v>
      </c>
      <c r="G9" s="98" t="s">
        <v>149</v>
      </c>
    </row>
    <row r="10" spans="1:7" ht="18.75" x14ac:dyDescent="0.25">
      <c r="A10" s="19" t="s">
        <v>398</v>
      </c>
      <c r="B10" s="1">
        <v>7.6880983132948693E-9</v>
      </c>
      <c r="C10" s="1">
        <v>1.33228275338049E-9</v>
      </c>
      <c r="D10" s="1">
        <v>1.0876748661363501E-10</v>
      </c>
      <c r="E10" s="1">
        <v>3.6014984466099901E-11</v>
      </c>
      <c r="F10" s="137" t="s">
        <v>222</v>
      </c>
      <c r="G10" s="103"/>
    </row>
    <row r="11" spans="1:7" ht="18.75" x14ac:dyDescent="0.25">
      <c r="A11" s="19" t="s">
        <v>399</v>
      </c>
      <c r="B11" s="1">
        <v>5.0910246606441596E-9</v>
      </c>
      <c r="C11" s="1">
        <v>1.32904894496205E-9</v>
      </c>
      <c r="D11" s="1">
        <v>8.5290968170419304E-11</v>
      </c>
      <c r="E11" s="1">
        <v>1.10733483812506E-11</v>
      </c>
    </row>
    <row r="12" spans="1:7" ht="18.75" x14ac:dyDescent="0.25">
      <c r="A12" s="19" t="s">
        <v>400</v>
      </c>
      <c r="B12" s="1">
        <v>5.2760015978457604E-9</v>
      </c>
      <c r="C12" s="1">
        <v>1.2972544200048699E-9</v>
      </c>
      <c r="D12" s="1">
        <v>1.58909947054286E-9</v>
      </c>
      <c r="E12" s="1">
        <v>2.1725685091085299E-10</v>
      </c>
    </row>
  </sheetData>
  <mergeCells count="3">
    <mergeCell ref="B3:C3"/>
    <mergeCell ref="D3:E3"/>
    <mergeCell ref="F4: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Fig. 1</vt:lpstr>
      <vt:lpstr>Fig. 2</vt:lpstr>
      <vt:lpstr>Fig. 3</vt:lpstr>
      <vt:lpstr>Fig. 3h (WT)</vt:lpstr>
      <vt:lpstr>Fig. 3i (Tgm3 k.o.)</vt:lpstr>
      <vt:lpstr>Fig. 4</vt:lpstr>
      <vt:lpstr>Supplementary Fig. S1b</vt:lpstr>
      <vt:lpstr>Supplementary Fig. S3a</vt:lpstr>
    </vt:vector>
  </TitlesOfParts>
  <Company>University of Gothenburg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Recktenwald</dc:creator>
  <cp:lastModifiedBy>Christians</cp:lastModifiedBy>
  <dcterms:created xsi:type="dcterms:W3CDTF">2021-08-04T08:25:22Z</dcterms:created>
  <dcterms:modified xsi:type="dcterms:W3CDTF">2021-11-26T18:40:07Z</dcterms:modified>
</cp:coreProperties>
</file>