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07C5F3C1-49D4-814E-AA93-273B0E2A5972}" xr6:coauthVersionLast="36" xr6:coauthVersionMax="41" xr10:uidLastSave="{00000000-0000-0000-0000-000000000000}"/>
  <bookViews>
    <workbookView xWindow="1740" yWindow="960" windowWidth="24460" windowHeight="16080" xr2:uid="{6AAA24C3-10C1-4F44-ABB8-CF0B292A0075}"/>
  </bookViews>
  <sheets>
    <sheet name="Actin on site by GUIDE-tag" sheetId="2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21" l="1"/>
  <c r="K7" i="21"/>
  <c r="P6" i="21"/>
  <c r="O6" i="21"/>
  <c r="Q7" i="21" l="1"/>
  <c r="Q8" i="21"/>
  <c r="Q9" i="21"/>
  <c r="Q10" i="21"/>
  <c r="Q11" i="21"/>
  <c r="Q6" i="21"/>
  <c r="O7" i="21"/>
  <c r="O8" i="21"/>
  <c r="O9" i="21"/>
  <c r="O10" i="21"/>
  <c r="O11" i="21"/>
  <c r="P9" i="21"/>
  <c r="K10" i="21" l="1"/>
  <c r="M15" i="21"/>
  <c r="K15" i="21"/>
  <c r="K20" i="21"/>
  <c r="M23" i="21"/>
  <c r="K23" i="21"/>
  <c r="M20" i="21"/>
  <c r="M10" i="21"/>
  <c r="I45" i="21"/>
  <c r="E45" i="21"/>
  <c r="D45" i="21"/>
  <c r="H45" i="21"/>
  <c r="I44" i="21"/>
  <c r="E44" i="21"/>
  <c r="D44" i="21"/>
  <c r="H44" i="21"/>
  <c r="I43" i="21"/>
  <c r="E43" i="21"/>
  <c r="D43" i="21"/>
  <c r="H43" i="21"/>
  <c r="I42" i="21"/>
  <c r="E42" i="21"/>
  <c r="D42" i="21"/>
  <c r="H42" i="21"/>
  <c r="I41" i="21"/>
  <c r="E41" i="21"/>
  <c r="D41" i="21"/>
  <c r="H41" i="21"/>
  <c r="I40" i="21"/>
  <c r="E40" i="21"/>
  <c r="D40" i="21"/>
  <c r="H40" i="21"/>
  <c r="I36" i="21"/>
  <c r="E36" i="21"/>
  <c r="D36" i="21"/>
  <c r="H36" i="21"/>
  <c r="I35" i="21"/>
  <c r="E35" i="21"/>
  <c r="D35" i="21"/>
  <c r="H35" i="21"/>
  <c r="I34" i="21"/>
  <c r="E34" i="21"/>
  <c r="D34" i="21"/>
  <c r="H34" i="21"/>
  <c r="I33" i="21"/>
  <c r="E33" i="21"/>
  <c r="D33" i="21"/>
  <c r="H33" i="21"/>
  <c r="I32" i="21"/>
  <c r="E32" i="21"/>
  <c r="D32" i="21"/>
  <c r="H32" i="21"/>
  <c r="I31" i="21"/>
  <c r="E31" i="21"/>
  <c r="D31" i="21"/>
  <c r="H31" i="21"/>
</calcChain>
</file>

<file path=xl/sharedStrings.xml><?xml version="1.0" encoding="utf-8"?>
<sst xmlns="http://schemas.openxmlformats.org/spreadsheetml/2006/main" count="84" uniqueCount="23">
  <si>
    <t>Indels</t>
  </si>
  <si>
    <t>UMI</t>
  </si>
  <si>
    <t>Total</t>
  </si>
  <si>
    <t>precise</t>
  </si>
  <si>
    <t>Forward_insertion</t>
  </si>
  <si>
    <t>Reverse_insertion</t>
  </si>
  <si>
    <t>Cas9-mSA+biotin IRES-GFP_R1</t>
  </si>
  <si>
    <t>Cas9-mSA+biotin IRES-GFP_R2</t>
  </si>
  <si>
    <t>Cas9-mSA+biotin IRES-GFP_R3</t>
  </si>
  <si>
    <t>Cas9-mSA*+biotin IRES-GFP_R1</t>
  </si>
  <si>
    <t>Cas9-mSA*+biotin IRES-GFP_R2</t>
  </si>
  <si>
    <t>Cas9-mSA*+biotin IRES-GFP_R3</t>
  </si>
  <si>
    <t>Donor_only__R1</t>
  </si>
  <si>
    <t>Donor_only__R2</t>
  </si>
  <si>
    <t>Donor_only__R3</t>
  </si>
  <si>
    <t>Imprecise</t>
  </si>
  <si>
    <t xml:space="preserve">Imprecise % </t>
  </si>
  <si>
    <t xml:space="preserve">precise % </t>
  </si>
  <si>
    <t>Actb_Locus_F</t>
  </si>
  <si>
    <t>Actb_Locus_R</t>
  </si>
  <si>
    <t>Forward_integration</t>
  </si>
  <si>
    <t>Reverse_integration</t>
  </si>
  <si>
    <t>UMI#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</si>
</sst>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1" applyNumberFormat="1" applyFont="1" applyBorder="1" applyAlignment="1" applyProtection="1">
      <alignment horizontal="center"/>
    </xf>
    <xf numFmtId="10" fontId="3" fillId="0" borderId="0" xfId="1" applyNumberFormat="1" applyFont="1" applyBorder="1" applyAlignment="1" applyProtection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0" xfId="1" applyNumberFormat="1" applyFont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0" borderId="0" xfId="0" applyFont="1" applyAlignment="1">
      <alignment vertical="center"/>
    </xf>
    <xf numFmtId="0" fontId="3" fillId="0" borderId="0" xfId="0" applyNumberFormat="1" applyFont="1"/>
    <xf numFmtId="1" fontId="3" fillId="0" borderId="0" xfId="1" applyNumberFormat="1" applyFont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0" fontId="1" fillId="0" borderId="0" xfId="1" applyNumberFormat="1" applyFont="1" applyBorder="1" applyAlignment="1" applyProtection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AA05-C5D4-4846-BFE9-754C37A70AF3}">
  <dimension ref="A2:R51"/>
  <sheetViews>
    <sheetView tabSelected="1" workbookViewId="0">
      <selection activeCell="A2" sqref="A2:XFD2"/>
    </sheetView>
  </sheetViews>
  <sheetFormatPr baseColWidth="10" defaultColWidth="8.83203125" defaultRowHeight="14" x14ac:dyDescent="0.15"/>
  <cols>
    <col min="1" max="1" width="27.33203125" style="1" customWidth="1"/>
    <col min="2" max="9" width="10.83203125" style="1" customWidth="1"/>
    <col min="10" max="1013" width="10.5" style="1" customWidth="1"/>
    <col min="1014" max="16384" width="8.83203125" style="1"/>
  </cols>
  <sheetData>
    <row r="2" spans="1:18" ht="16" x14ac:dyDescent="0.15">
      <c r="A2" s="15"/>
    </row>
    <row r="4" spans="1:18" ht="16" x14ac:dyDescent="0.2">
      <c r="A4" s="3"/>
      <c r="B4" s="24" t="s">
        <v>2</v>
      </c>
      <c r="C4" s="24"/>
      <c r="D4" s="22" t="s">
        <v>0</v>
      </c>
      <c r="E4" s="23"/>
      <c r="F4" s="22" t="s">
        <v>4</v>
      </c>
      <c r="G4" s="23"/>
      <c r="H4" s="22" t="s">
        <v>5</v>
      </c>
      <c r="I4" s="23"/>
      <c r="J4" s="4"/>
      <c r="K4" s="4"/>
      <c r="L4" s="4"/>
      <c r="O4" s="18" t="s">
        <v>20</v>
      </c>
      <c r="P4" s="18"/>
      <c r="Q4" s="18" t="s">
        <v>21</v>
      </c>
      <c r="R4" s="19"/>
    </row>
    <row r="5" spans="1:18" ht="16" x14ac:dyDescent="0.2">
      <c r="A5" s="2" t="s">
        <v>18</v>
      </c>
      <c r="B5" s="5" t="s">
        <v>1</v>
      </c>
      <c r="C5" s="5" t="s">
        <v>2</v>
      </c>
      <c r="D5" s="5" t="s">
        <v>1</v>
      </c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6"/>
      <c r="K5" s="6"/>
      <c r="L5" s="6"/>
      <c r="O5" s="20" t="s">
        <v>22</v>
      </c>
      <c r="P5" s="20"/>
      <c r="Q5" s="20" t="s">
        <v>22</v>
      </c>
      <c r="R5" s="19"/>
    </row>
    <row r="6" spans="1:18" ht="30" x14ac:dyDescent="0.2">
      <c r="A6" s="7" t="s">
        <v>6</v>
      </c>
      <c r="B6" s="8">
        <v>9008</v>
      </c>
      <c r="C6" s="8">
        <v>158239</v>
      </c>
      <c r="D6" s="8">
        <v>351</v>
      </c>
      <c r="E6" s="8">
        <v>4421</v>
      </c>
      <c r="F6" s="8">
        <v>163</v>
      </c>
      <c r="G6" s="8">
        <v>1326</v>
      </c>
      <c r="H6" s="8">
        <v>158</v>
      </c>
      <c r="I6" s="9">
        <v>1446</v>
      </c>
      <c r="J6" s="10"/>
      <c r="K6" s="10"/>
      <c r="L6" s="10"/>
      <c r="O6" s="21">
        <f>F6/B6</f>
        <v>1.8095026642984013E-2</v>
      </c>
      <c r="P6" s="21">
        <f>AVERAGE(O6:O8)</f>
        <v>1.9817809377319254E-2</v>
      </c>
      <c r="Q6" s="21">
        <f>H6/B6</f>
        <v>1.7539964476021314E-2</v>
      </c>
      <c r="R6" s="19"/>
    </row>
    <row r="7" spans="1:18" ht="30" x14ac:dyDescent="0.2">
      <c r="A7" s="7" t="s">
        <v>7</v>
      </c>
      <c r="B7" s="8">
        <v>11759</v>
      </c>
      <c r="C7" s="8">
        <v>233557</v>
      </c>
      <c r="D7" s="8">
        <v>424</v>
      </c>
      <c r="E7" s="8">
        <v>3985</v>
      </c>
      <c r="F7" s="8">
        <v>223</v>
      </c>
      <c r="G7" s="8">
        <v>1638</v>
      </c>
      <c r="H7" s="8">
        <v>192</v>
      </c>
      <c r="I7" s="9">
        <v>1762</v>
      </c>
      <c r="J7" s="10"/>
      <c r="K7" s="12">
        <f>AVERAGE(F6:F8)</f>
        <v>174</v>
      </c>
      <c r="L7" s="12"/>
      <c r="M7" s="12">
        <f>AVERAGE(H6:H8)</f>
        <v>148.66666666666666</v>
      </c>
      <c r="N7" s="16"/>
      <c r="O7" s="21">
        <f t="shared" ref="O7:O11" si="0">F7/B7</f>
        <v>1.8964197635853389E-2</v>
      </c>
      <c r="P7" s="21"/>
      <c r="Q7" s="21">
        <f t="shared" ref="Q7:Q11" si="1">H7/B7</f>
        <v>1.6327919040734756E-2</v>
      </c>
      <c r="R7" s="19"/>
    </row>
    <row r="8" spans="1:18" ht="30" x14ac:dyDescent="0.2">
      <c r="A8" s="7" t="s">
        <v>8</v>
      </c>
      <c r="B8" s="8">
        <v>6073</v>
      </c>
      <c r="C8" s="8">
        <v>66805</v>
      </c>
      <c r="D8" s="8">
        <v>223</v>
      </c>
      <c r="E8" s="8">
        <v>2822</v>
      </c>
      <c r="F8" s="8">
        <v>136</v>
      </c>
      <c r="G8" s="8">
        <v>1124</v>
      </c>
      <c r="H8" s="8">
        <v>96</v>
      </c>
      <c r="I8" s="9">
        <v>756</v>
      </c>
      <c r="J8" s="10"/>
      <c r="K8" s="12"/>
      <c r="L8" s="12"/>
      <c r="M8" s="16"/>
      <c r="N8" s="16"/>
      <c r="O8" s="21">
        <f t="shared" si="0"/>
        <v>2.2394203853120367E-2</v>
      </c>
      <c r="P8" s="21"/>
      <c r="Q8" s="21">
        <f t="shared" si="1"/>
        <v>1.5807673308084965E-2</v>
      </c>
      <c r="R8" s="19"/>
    </row>
    <row r="9" spans="1:18" ht="30" x14ac:dyDescent="0.2">
      <c r="A9" s="7" t="s">
        <v>9</v>
      </c>
      <c r="B9" s="8">
        <v>6221</v>
      </c>
      <c r="C9" s="8">
        <v>63888</v>
      </c>
      <c r="D9" s="8">
        <v>262</v>
      </c>
      <c r="E9" s="8">
        <v>3134</v>
      </c>
      <c r="F9" s="8">
        <v>143</v>
      </c>
      <c r="G9" s="8">
        <v>1283</v>
      </c>
      <c r="H9" s="8">
        <v>117</v>
      </c>
      <c r="I9" s="9">
        <v>894</v>
      </c>
      <c r="J9" s="10"/>
      <c r="K9" s="12"/>
      <c r="L9" s="12"/>
      <c r="M9" s="16"/>
      <c r="N9" s="16"/>
      <c r="O9" s="21">
        <f t="shared" si="0"/>
        <v>2.2986658093554092E-2</v>
      </c>
      <c r="P9" s="21">
        <f>AVERAGE(O9:O11)</f>
        <v>2.3488605251452039E-2</v>
      </c>
      <c r="Q9" s="21">
        <f t="shared" si="1"/>
        <v>1.8807265712907893E-2</v>
      </c>
      <c r="R9" s="19"/>
    </row>
    <row r="10" spans="1:18" ht="30" x14ac:dyDescent="0.2">
      <c r="A10" s="7" t="s">
        <v>10</v>
      </c>
      <c r="B10" s="8">
        <v>7992</v>
      </c>
      <c r="C10" s="8">
        <v>89128</v>
      </c>
      <c r="D10" s="8">
        <v>383</v>
      </c>
      <c r="E10" s="8">
        <v>4426</v>
      </c>
      <c r="F10" s="8">
        <v>215</v>
      </c>
      <c r="G10" s="8">
        <v>2146</v>
      </c>
      <c r="H10" s="8">
        <v>182</v>
      </c>
      <c r="I10" s="8">
        <v>1446</v>
      </c>
      <c r="J10" s="10"/>
      <c r="K10" s="12">
        <f>AVERAGE(F9:F11)</f>
        <v>194.66666666666666</v>
      </c>
      <c r="L10" s="12"/>
      <c r="M10" s="12">
        <f>AVERAGE(H9:H11)</f>
        <v>169</v>
      </c>
      <c r="N10" s="16"/>
      <c r="O10" s="21">
        <f t="shared" si="0"/>
        <v>2.6901901901901903E-2</v>
      </c>
      <c r="P10" s="21"/>
      <c r="Q10" s="21">
        <f t="shared" si="1"/>
        <v>2.2772772772772773E-2</v>
      </c>
      <c r="R10" s="19"/>
    </row>
    <row r="11" spans="1:18" ht="30" x14ac:dyDescent="0.2">
      <c r="A11" s="7" t="s">
        <v>11</v>
      </c>
      <c r="B11" s="8">
        <v>10983</v>
      </c>
      <c r="C11" s="8">
        <v>212372</v>
      </c>
      <c r="D11" s="8">
        <v>571</v>
      </c>
      <c r="E11" s="8">
        <v>6152</v>
      </c>
      <c r="F11" s="8">
        <v>226</v>
      </c>
      <c r="G11" s="8">
        <v>1985</v>
      </c>
      <c r="H11" s="8">
        <v>208</v>
      </c>
      <c r="I11" s="8">
        <v>1721</v>
      </c>
      <c r="J11" s="10"/>
      <c r="K11" s="12"/>
      <c r="L11" s="12"/>
      <c r="M11" s="16"/>
      <c r="N11" s="16"/>
      <c r="O11" s="21">
        <f t="shared" si="0"/>
        <v>2.0577255758900119E-2</v>
      </c>
      <c r="P11" s="21"/>
      <c r="Q11" s="21">
        <f t="shared" si="1"/>
        <v>1.8938359282527541E-2</v>
      </c>
      <c r="R11" s="19"/>
    </row>
    <row r="12" spans="1:18" x14ac:dyDescent="0.15">
      <c r="A12" s="11" t="s">
        <v>12</v>
      </c>
      <c r="B12" s="8">
        <v>8189</v>
      </c>
      <c r="C12" s="8">
        <v>376692</v>
      </c>
      <c r="D12" s="8">
        <v>4</v>
      </c>
      <c r="E12" s="8">
        <v>17</v>
      </c>
      <c r="F12" s="8">
        <v>2</v>
      </c>
      <c r="G12" s="8">
        <v>11</v>
      </c>
      <c r="H12" s="8">
        <v>6</v>
      </c>
      <c r="I12" s="8">
        <v>28</v>
      </c>
      <c r="J12" s="10"/>
      <c r="K12" s="12"/>
      <c r="L12" s="12"/>
      <c r="M12" s="16"/>
      <c r="N12" s="16"/>
      <c r="O12" s="16"/>
    </row>
    <row r="13" spans="1:18" x14ac:dyDescent="0.15">
      <c r="A13" s="11" t="s">
        <v>13</v>
      </c>
      <c r="B13" s="8">
        <v>14337</v>
      </c>
      <c r="C13" s="8">
        <v>659524</v>
      </c>
      <c r="D13" s="8">
        <v>6</v>
      </c>
      <c r="E13" s="8">
        <v>29</v>
      </c>
      <c r="F13" s="8">
        <v>3</v>
      </c>
      <c r="G13" s="8">
        <v>13</v>
      </c>
      <c r="H13" s="8">
        <v>4</v>
      </c>
      <c r="I13" s="9">
        <v>20</v>
      </c>
      <c r="J13" s="10"/>
      <c r="K13" s="10"/>
      <c r="L13" s="10"/>
    </row>
    <row r="14" spans="1:18" x14ac:dyDescent="0.15">
      <c r="A14" s="11" t="s">
        <v>14</v>
      </c>
      <c r="B14" s="8">
        <v>12283</v>
      </c>
      <c r="C14" s="8">
        <v>564999</v>
      </c>
      <c r="D14" s="8">
        <v>6</v>
      </c>
      <c r="E14" s="8">
        <v>25</v>
      </c>
      <c r="F14" s="8">
        <v>2</v>
      </c>
      <c r="G14" s="8">
        <v>9</v>
      </c>
      <c r="H14" s="8">
        <v>0</v>
      </c>
      <c r="I14" s="9">
        <v>0</v>
      </c>
      <c r="J14" s="10"/>
      <c r="K14" s="10"/>
      <c r="L14" s="10"/>
    </row>
    <row r="15" spans="1:18" x14ac:dyDescent="0.15">
      <c r="A15" s="3"/>
      <c r="B15" s="6"/>
      <c r="C15" s="6"/>
      <c r="D15" s="6"/>
      <c r="E15" s="6"/>
      <c r="F15" s="6"/>
      <c r="G15" s="6"/>
      <c r="H15" s="6"/>
      <c r="I15" s="12"/>
      <c r="J15" s="10"/>
      <c r="K15" s="17">
        <f>K7+M7+K20+M20</f>
        <v>357.66666666666663</v>
      </c>
      <c r="L15" s="17"/>
      <c r="M15" s="17">
        <f>K10+M10+K23+M23</f>
        <v>592.66666666666663</v>
      </c>
    </row>
    <row r="16" spans="1:18" x14ac:dyDescent="0.15">
      <c r="A16" s="3"/>
      <c r="B16" s="6"/>
      <c r="C16" s="6"/>
      <c r="D16" s="6"/>
      <c r="E16" s="6"/>
      <c r="F16" s="6"/>
      <c r="G16" s="6"/>
      <c r="H16" s="6"/>
      <c r="I16" s="12"/>
      <c r="J16" s="10"/>
      <c r="K16" s="10"/>
      <c r="L16" s="10"/>
    </row>
    <row r="17" spans="1:13" x14ac:dyDescent="0.15">
      <c r="A17" s="3"/>
      <c r="B17" s="24" t="s">
        <v>2</v>
      </c>
      <c r="C17" s="24"/>
      <c r="D17" s="22" t="s">
        <v>0</v>
      </c>
      <c r="E17" s="23"/>
      <c r="F17" s="22" t="s">
        <v>4</v>
      </c>
      <c r="G17" s="23"/>
      <c r="H17" s="22" t="s">
        <v>5</v>
      </c>
      <c r="I17" s="23"/>
      <c r="J17" s="6"/>
      <c r="K17" s="6"/>
      <c r="L17" s="6"/>
    </row>
    <row r="18" spans="1:13" x14ac:dyDescent="0.15">
      <c r="A18" s="2" t="s">
        <v>19</v>
      </c>
      <c r="B18" s="5" t="s">
        <v>1</v>
      </c>
      <c r="C18" s="5" t="s">
        <v>2</v>
      </c>
      <c r="D18" s="5" t="s">
        <v>1</v>
      </c>
      <c r="E18" s="5" t="s">
        <v>2</v>
      </c>
      <c r="F18" s="5" t="s">
        <v>1</v>
      </c>
      <c r="G18" s="5" t="s">
        <v>2</v>
      </c>
      <c r="H18" s="5" t="s">
        <v>1</v>
      </c>
      <c r="I18" s="5" t="s">
        <v>2</v>
      </c>
      <c r="J18" s="6"/>
      <c r="K18" s="6"/>
      <c r="L18" s="6"/>
    </row>
    <row r="19" spans="1:13" ht="30" x14ac:dyDescent="0.15">
      <c r="A19" s="7" t="s">
        <v>6</v>
      </c>
      <c r="B19" s="8">
        <v>941</v>
      </c>
      <c r="C19" s="8">
        <v>11761</v>
      </c>
      <c r="D19" s="8">
        <v>33</v>
      </c>
      <c r="E19" s="8">
        <v>415</v>
      </c>
      <c r="F19" s="8">
        <v>16</v>
      </c>
      <c r="G19" s="8">
        <v>112</v>
      </c>
      <c r="H19" s="8">
        <v>11</v>
      </c>
      <c r="I19" s="13">
        <v>86</v>
      </c>
      <c r="J19" s="10"/>
      <c r="K19" s="10"/>
      <c r="L19" s="10"/>
    </row>
    <row r="20" spans="1:13" ht="30" x14ac:dyDescent="0.15">
      <c r="A20" s="7" t="s">
        <v>7</v>
      </c>
      <c r="B20" s="8">
        <v>1023</v>
      </c>
      <c r="C20" s="8">
        <v>12023</v>
      </c>
      <c r="D20" s="8">
        <v>39</v>
      </c>
      <c r="E20" s="8">
        <v>432</v>
      </c>
      <c r="F20" s="8">
        <v>22</v>
      </c>
      <c r="G20" s="8">
        <v>183</v>
      </c>
      <c r="H20" s="8">
        <v>17</v>
      </c>
      <c r="I20" s="8">
        <v>124</v>
      </c>
      <c r="J20" s="10"/>
      <c r="K20" s="12">
        <f>AVERAGE(F19:F21)</f>
        <v>19.666666666666668</v>
      </c>
      <c r="L20" s="12"/>
      <c r="M20" s="12">
        <f>AVERAGE(H19:H21)</f>
        <v>15.333333333333334</v>
      </c>
    </row>
    <row r="21" spans="1:13" ht="30" x14ac:dyDescent="0.15">
      <c r="A21" s="7" t="s">
        <v>8</v>
      </c>
      <c r="B21" s="8">
        <v>958</v>
      </c>
      <c r="C21" s="8">
        <v>11014</v>
      </c>
      <c r="D21" s="8">
        <v>41</v>
      </c>
      <c r="E21" s="8">
        <v>497</v>
      </c>
      <c r="F21" s="8">
        <v>21</v>
      </c>
      <c r="G21" s="8">
        <v>188</v>
      </c>
      <c r="H21" s="8">
        <v>18</v>
      </c>
      <c r="I21" s="8">
        <v>156</v>
      </c>
      <c r="J21" s="10"/>
      <c r="K21" s="12"/>
      <c r="L21" s="12"/>
      <c r="M21" s="16"/>
    </row>
    <row r="22" spans="1:13" ht="30" x14ac:dyDescent="0.15">
      <c r="A22" s="7" t="s">
        <v>9</v>
      </c>
      <c r="B22" s="8">
        <v>11231</v>
      </c>
      <c r="C22" s="8">
        <v>90366</v>
      </c>
      <c r="D22" s="8">
        <v>494</v>
      </c>
      <c r="E22" s="8">
        <v>5526</v>
      </c>
      <c r="F22" s="8">
        <v>264</v>
      </c>
      <c r="G22" s="8">
        <v>1965</v>
      </c>
      <c r="H22" s="8">
        <v>227</v>
      </c>
      <c r="I22" s="8">
        <v>1776</v>
      </c>
      <c r="J22" s="10"/>
      <c r="K22" s="12"/>
      <c r="L22" s="12"/>
      <c r="M22" s="16"/>
    </row>
    <row r="23" spans="1:13" ht="30" x14ac:dyDescent="0.15">
      <c r="A23" s="7" t="s">
        <v>10</v>
      </c>
      <c r="B23" s="8">
        <v>3497</v>
      </c>
      <c r="C23" s="8">
        <v>45432</v>
      </c>
      <c r="D23" s="8">
        <v>162</v>
      </c>
      <c r="E23" s="8">
        <v>896</v>
      </c>
      <c r="F23" s="8">
        <v>93</v>
      </c>
      <c r="G23" s="8">
        <v>887</v>
      </c>
      <c r="H23" s="8">
        <v>65</v>
      </c>
      <c r="I23" s="8">
        <v>447</v>
      </c>
      <c r="J23" s="10"/>
      <c r="K23" s="12">
        <f>AVERAGE(F22:F24)</f>
        <v>126</v>
      </c>
      <c r="L23" s="12"/>
      <c r="M23" s="12">
        <f>AVERAGE(H22:H24)</f>
        <v>103</v>
      </c>
    </row>
    <row r="24" spans="1:13" ht="30" x14ac:dyDescent="0.15">
      <c r="A24" s="7" t="s">
        <v>11</v>
      </c>
      <c r="B24" s="8">
        <v>886</v>
      </c>
      <c r="C24" s="8">
        <v>11732</v>
      </c>
      <c r="D24" s="8">
        <v>47</v>
      </c>
      <c r="E24" s="8">
        <v>383</v>
      </c>
      <c r="F24" s="8">
        <v>21</v>
      </c>
      <c r="G24" s="8">
        <v>146</v>
      </c>
      <c r="H24" s="8">
        <v>17</v>
      </c>
      <c r="I24" s="8">
        <v>137</v>
      </c>
      <c r="J24" s="10"/>
      <c r="K24" s="10"/>
      <c r="L24" s="10"/>
    </row>
    <row r="25" spans="1:13" x14ac:dyDescent="0.15">
      <c r="A25" s="11" t="s">
        <v>12</v>
      </c>
      <c r="B25" s="8">
        <v>2704</v>
      </c>
      <c r="C25" s="8">
        <v>122660</v>
      </c>
      <c r="D25" s="8">
        <v>1</v>
      </c>
      <c r="E25" s="8">
        <v>3</v>
      </c>
      <c r="F25" s="8">
        <v>1</v>
      </c>
      <c r="G25" s="8">
        <v>3</v>
      </c>
      <c r="H25" s="8">
        <v>2</v>
      </c>
      <c r="I25" s="8">
        <v>3</v>
      </c>
      <c r="J25" s="10"/>
      <c r="K25" s="10"/>
      <c r="L25" s="10"/>
    </row>
    <row r="26" spans="1:13" x14ac:dyDescent="0.15">
      <c r="A26" s="11" t="s">
        <v>13</v>
      </c>
      <c r="B26" s="8">
        <v>4415</v>
      </c>
      <c r="C26" s="8">
        <v>215671</v>
      </c>
      <c r="D26" s="8">
        <v>2</v>
      </c>
      <c r="E26" s="8">
        <v>8</v>
      </c>
      <c r="F26" s="8">
        <v>1</v>
      </c>
      <c r="G26" s="8">
        <v>4</v>
      </c>
      <c r="H26" s="8">
        <v>1</v>
      </c>
      <c r="I26" s="8">
        <v>4</v>
      </c>
      <c r="J26" s="10"/>
      <c r="K26" s="10"/>
      <c r="L26" s="10"/>
    </row>
    <row r="27" spans="1:13" x14ac:dyDescent="0.15">
      <c r="A27" s="11" t="s">
        <v>14</v>
      </c>
      <c r="B27" s="8">
        <v>4001</v>
      </c>
      <c r="C27" s="8">
        <v>161822</v>
      </c>
      <c r="D27" s="8">
        <v>2</v>
      </c>
      <c r="E27" s="8">
        <v>7</v>
      </c>
      <c r="F27" s="8">
        <v>1</v>
      </c>
      <c r="G27" s="8">
        <v>2</v>
      </c>
      <c r="H27" s="8">
        <v>0</v>
      </c>
      <c r="I27" s="8">
        <v>0</v>
      </c>
      <c r="J27" s="10"/>
      <c r="K27" s="10"/>
      <c r="L27" s="10"/>
    </row>
    <row r="28" spans="1:13" x14ac:dyDescent="0.15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x14ac:dyDescent="0.15">
      <c r="A29" s="3"/>
      <c r="B29" s="22" t="s">
        <v>4</v>
      </c>
      <c r="C29" s="23"/>
      <c r="D29" s="22" t="s">
        <v>15</v>
      </c>
      <c r="E29" s="23"/>
      <c r="F29" s="22" t="s">
        <v>3</v>
      </c>
      <c r="G29" s="23"/>
      <c r="H29" s="5" t="s">
        <v>16</v>
      </c>
      <c r="I29" s="5" t="s">
        <v>17</v>
      </c>
      <c r="L29" s="6"/>
    </row>
    <row r="30" spans="1:13" x14ac:dyDescent="0.15">
      <c r="A30" s="2" t="s">
        <v>18</v>
      </c>
      <c r="B30" s="5" t="s">
        <v>1</v>
      </c>
      <c r="C30" s="5" t="s">
        <v>2</v>
      </c>
      <c r="D30" s="5" t="s">
        <v>1</v>
      </c>
      <c r="E30" s="5" t="s">
        <v>2</v>
      </c>
      <c r="F30" s="5" t="s">
        <v>1</v>
      </c>
      <c r="G30" s="5" t="s">
        <v>2</v>
      </c>
      <c r="H30" s="5"/>
      <c r="I30" s="5"/>
      <c r="L30" s="6"/>
    </row>
    <row r="31" spans="1:13" ht="30" x14ac:dyDescent="0.15">
      <c r="A31" s="7" t="s">
        <v>6</v>
      </c>
      <c r="B31" s="8">
        <v>163</v>
      </c>
      <c r="C31" s="8">
        <v>1326</v>
      </c>
      <c r="D31" s="8">
        <f t="shared" ref="D31:E36" si="2">B31-F31</f>
        <v>150</v>
      </c>
      <c r="E31" s="8">
        <f t="shared" si="2"/>
        <v>1212</v>
      </c>
      <c r="F31" s="9">
        <v>13</v>
      </c>
      <c r="G31" s="8">
        <v>114</v>
      </c>
      <c r="H31" s="8">
        <f>D31/B31</f>
        <v>0.92024539877300615</v>
      </c>
      <c r="I31" s="8">
        <f>F31/B31</f>
        <v>7.9754601226993863E-2</v>
      </c>
      <c r="L31" s="6"/>
    </row>
    <row r="32" spans="1:13" ht="30" x14ac:dyDescent="0.15">
      <c r="A32" s="7" t="s">
        <v>7</v>
      </c>
      <c r="B32" s="8">
        <v>223</v>
      </c>
      <c r="C32" s="8">
        <v>1638</v>
      </c>
      <c r="D32" s="8">
        <f t="shared" si="2"/>
        <v>212</v>
      </c>
      <c r="E32" s="8">
        <f t="shared" si="2"/>
        <v>1541</v>
      </c>
      <c r="F32" s="9">
        <v>11</v>
      </c>
      <c r="G32" s="8">
        <v>97</v>
      </c>
      <c r="H32" s="8">
        <f t="shared" ref="H32:H36" si="3">D32/B32</f>
        <v>0.95067264573991028</v>
      </c>
      <c r="I32" s="8">
        <f t="shared" ref="I32:I36" si="4">F32/B32</f>
        <v>4.9327354260089683E-2</v>
      </c>
      <c r="L32" s="6"/>
    </row>
    <row r="33" spans="1:12" ht="30" x14ac:dyDescent="0.15">
      <c r="A33" s="7" t="s">
        <v>8</v>
      </c>
      <c r="B33" s="8">
        <v>136</v>
      </c>
      <c r="C33" s="8">
        <v>1124</v>
      </c>
      <c r="D33" s="8">
        <f t="shared" si="2"/>
        <v>129</v>
      </c>
      <c r="E33" s="8">
        <f t="shared" si="2"/>
        <v>1062</v>
      </c>
      <c r="F33" s="9">
        <v>7</v>
      </c>
      <c r="G33" s="8">
        <v>62</v>
      </c>
      <c r="H33" s="8">
        <f t="shared" si="3"/>
        <v>0.94852941176470584</v>
      </c>
      <c r="I33" s="8">
        <f t="shared" si="4"/>
        <v>5.1470588235294115E-2</v>
      </c>
      <c r="L33" s="6"/>
    </row>
    <row r="34" spans="1:12" ht="30" x14ac:dyDescent="0.15">
      <c r="A34" s="7" t="s">
        <v>9</v>
      </c>
      <c r="B34" s="8">
        <v>143</v>
      </c>
      <c r="C34" s="8">
        <v>1283</v>
      </c>
      <c r="D34" s="8">
        <f t="shared" si="2"/>
        <v>134</v>
      </c>
      <c r="E34" s="8">
        <f t="shared" si="2"/>
        <v>1215</v>
      </c>
      <c r="F34" s="9">
        <v>9</v>
      </c>
      <c r="G34" s="8">
        <v>68</v>
      </c>
      <c r="H34" s="8">
        <f t="shared" si="3"/>
        <v>0.93706293706293708</v>
      </c>
      <c r="I34" s="8">
        <f t="shared" si="4"/>
        <v>6.2937062937062943E-2</v>
      </c>
      <c r="L34" s="6"/>
    </row>
    <row r="35" spans="1:12" ht="30" x14ac:dyDescent="0.15">
      <c r="A35" s="7" t="s">
        <v>10</v>
      </c>
      <c r="B35" s="8">
        <v>215</v>
      </c>
      <c r="C35" s="8">
        <v>2146</v>
      </c>
      <c r="D35" s="8">
        <f t="shared" si="2"/>
        <v>201</v>
      </c>
      <c r="E35" s="8">
        <f t="shared" si="2"/>
        <v>2041</v>
      </c>
      <c r="F35" s="9">
        <v>14</v>
      </c>
      <c r="G35" s="8">
        <v>105</v>
      </c>
      <c r="H35" s="8">
        <f t="shared" si="3"/>
        <v>0.93488372093023253</v>
      </c>
      <c r="I35" s="8">
        <f t="shared" si="4"/>
        <v>6.5116279069767441E-2</v>
      </c>
      <c r="L35" s="6"/>
    </row>
    <row r="36" spans="1:12" ht="30" x14ac:dyDescent="0.15">
      <c r="A36" s="7" t="s">
        <v>11</v>
      </c>
      <c r="B36" s="8">
        <v>226</v>
      </c>
      <c r="C36" s="8">
        <v>1985</v>
      </c>
      <c r="D36" s="8">
        <f t="shared" si="2"/>
        <v>213</v>
      </c>
      <c r="E36" s="8">
        <f t="shared" si="2"/>
        <v>1873</v>
      </c>
      <c r="F36" s="9">
        <v>13</v>
      </c>
      <c r="G36" s="8">
        <v>112</v>
      </c>
      <c r="H36" s="8">
        <f t="shared" si="3"/>
        <v>0.94247787610619471</v>
      </c>
      <c r="I36" s="8">
        <f t="shared" si="4"/>
        <v>5.7522123893805309E-2</v>
      </c>
      <c r="L36" s="6"/>
    </row>
    <row r="37" spans="1:12" x14ac:dyDescent="0.15">
      <c r="A37" s="3"/>
      <c r="B37" s="6"/>
      <c r="C37" s="6"/>
      <c r="D37" s="6"/>
      <c r="E37" s="6"/>
      <c r="F37" s="10"/>
      <c r="G37" s="6"/>
      <c r="H37" s="6"/>
      <c r="L37" s="6"/>
    </row>
    <row r="38" spans="1:12" x14ac:dyDescent="0.15">
      <c r="A38" s="3"/>
      <c r="B38" s="22" t="s">
        <v>4</v>
      </c>
      <c r="C38" s="23"/>
      <c r="D38" s="22" t="s">
        <v>15</v>
      </c>
      <c r="E38" s="23"/>
      <c r="F38" s="22" t="s">
        <v>3</v>
      </c>
      <c r="G38" s="23"/>
      <c r="H38" s="5" t="s">
        <v>16</v>
      </c>
      <c r="I38" s="5" t="s">
        <v>17</v>
      </c>
      <c r="L38" s="6"/>
    </row>
    <row r="39" spans="1:12" x14ac:dyDescent="0.15">
      <c r="A39" s="14" t="s">
        <v>19</v>
      </c>
      <c r="B39" s="5" t="s">
        <v>1</v>
      </c>
      <c r="C39" s="5" t="s">
        <v>2</v>
      </c>
      <c r="D39" s="5" t="s">
        <v>1</v>
      </c>
      <c r="E39" s="5" t="s">
        <v>2</v>
      </c>
      <c r="F39" s="5" t="s">
        <v>1</v>
      </c>
      <c r="G39" s="5" t="s">
        <v>2</v>
      </c>
      <c r="H39" s="5"/>
      <c r="I39" s="5"/>
      <c r="L39" s="6"/>
    </row>
    <row r="40" spans="1:12" ht="30" x14ac:dyDescent="0.15">
      <c r="A40" s="7" t="s">
        <v>6</v>
      </c>
      <c r="B40" s="8">
        <v>16</v>
      </c>
      <c r="C40" s="8">
        <v>112</v>
      </c>
      <c r="D40" s="8">
        <f t="shared" ref="D40:E45" si="5">B40-F40</f>
        <v>14</v>
      </c>
      <c r="E40" s="8">
        <f t="shared" si="5"/>
        <v>108</v>
      </c>
      <c r="F40" s="8">
        <v>2</v>
      </c>
      <c r="G40" s="8">
        <v>4</v>
      </c>
      <c r="H40" s="8">
        <f>D40/B40</f>
        <v>0.875</v>
      </c>
      <c r="I40" s="8">
        <f>F40/B40</f>
        <v>0.125</v>
      </c>
      <c r="L40" s="6"/>
    </row>
    <row r="41" spans="1:12" ht="30" x14ac:dyDescent="0.15">
      <c r="A41" s="7" t="s">
        <v>7</v>
      </c>
      <c r="B41" s="8">
        <v>22</v>
      </c>
      <c r="C41" s="8">
        <v>183</v>
      </c>
      <c r="D41" s="8">
        <f t="shared" si="5"/>
        <v>20</v>
      </c>
      <c r="E41" s="8">
        <f t="shared" si="5"/>
        <v>168</v>
      </c>
      <c r="F41" s="8">
        <v>2</v>
      </c>
      <c r="G41" s="8">
        <v>15</v>
      </c>
      <c r="H41" s="8">
        <f t="shared" ref="H41:H45" si="6">D41/B41</f>
        <v>0.90909090909090906</v>
      </c>
      <c r="I41" s="8">
        <f t="shared" ref="I41:I45" si="7">F41/B41</f>
        <v>9.0909090909090912E-2</v>
      </c>
      <c r="L41" s="6"/>
    </row>
    <row r="42" spans="1:12" ht="30" x14ac:dyDescent="0.15">
      <c r="A42" s="7" t="s">
        <v>8</v>
      </c>
      <c r="B42" s="8">
        <v>21</v>
      </c>
      <c r="C42" s="8">
        <v>188</v>
      </c>
      <c r="D42" s="8">
        <f t="shared" si="5"/>
        <v>20</v>
      </c>
      <c r="E42" s="8">
        <f t="shared" si="5"/>
        <v>184</v>
      </c>
      <c r="F42" s="8">
        <v>1</v>
      </c>
      <c r="G42" s="8">
        <v>4</v>
      </c>
      <c r="H42" s="8">
        <f t="shared" si="6"/>
        <v>0.95238095238095233</v>
      </c>
      <c r="I42" s="8">
        <f t="shared" si="7"/>
        <v>4.7619047619047616E-2</v>
      </c>
      <c r="L42" s="6"/>
    </row>
    <row r="43" spans="1:12" ht="30" x14ac:dyDescent="0.15">
      <c r="A43" s="7" t="s">
        <v>9</v>
      </c>
      <c r="B43" s="8">
        <v>264</v>
      </c>
      <c r="C43" s="8">
        <v>1965</v>
      </c>
      <c r="D43" s="8">
        <f t="shared" si="5"/>
        <v>247</v>
      </c>
      <c r="E43" s="8">
        <f t="shared" si="5"/>
        <v>1849</v>
      </c>
      <c r="F43" s="8">
        <v>17</v>
      </c>
      <c r="G43" s="8">
        <v>116</v>
      </c>
      <c r="H43" s="8">
        <f t="shared" si="6"/>
        <v>0.93560606060606055</v>
      </c>
      <c r="I43" s="8">
        <f t="shared" si="7"/>
        <v>6.4393939393939392E-2</v>
      </c>
      <c r="L43" s="6"/>
    </row>
    <row r="44" spans="1:12" ht="30" x14ac:dyDescent="0.15">
      <c r="A44" s="7" t="s">
        <v>10</v>
      </c>
      <c r="B44" s="8">
        <v>93</v>
      </c>
      <c r="C44" s="8">
        <v>887</v>
      </c>
      <c r="D44" s="8">
        <f t="shared" si="5"/>
        <v>88</v>
      </c>
      <c r="E44" s="8">
        <f t="shared" si="5"/>
        <v>859</v>
      </c>
      <c r="F44" s="8">
        <v>5</v>
      </c>
      <c r="G44" s="8">
        <v>28</v>
      </c>
      <c r="H44" s="8">
        <f t="shared" si="6"/>
        <v>0.94623655913978499</v>
      </c>
      <c r="I44" s="8">
        <f t="shared" si="7"/>
        <v>5.3763440860215055E-2</v>
      </c>
      <c r="L44" s="6"/>
    </row>
    <row r="45" spans="1:12" ht="30" x14ac:dyDescent="0.15">
      <c r="A45" s="7" t="s">
        <v>11</v>
      </c>
      <c r="B45" s="8">
        <v>21</v>
      </c>
      <c r="C45" s="8">
        <v>146</v>
      </c>
      <c r="D45" s="8">
        <f t="shared" si="5"/>
        <v>20</v>
      </c>
      <c r="E45" s="8">
        <f t="shared" si="5"/>
        <v>143</v>
      </c>
      <c r="F45" s="8">
        <v>1</v>
      </c>
      <c r="G45" s="8">
        <v>3</v>
      </c>
      <c r="H45" s="8">
        <f t="shared" si="6"/>
        <v>0.95238095238095233</v>
      </c>
      <c r="I45" s="8">
        <f t="shared" si="7"/>
        <v>4.7619047619047616E-2</v>
      </c>
      <c r="L45" s="6"/>
    </row>
    <row r="46" spans="1:12" x14ac:dyDescent="0.15">
      <c r="A46" s="3"/>
      <c r="B46" s="6"/>
      <c r="C46" s="6"/>
      <c r="D46" s="6"/>
      <c r="E46" s="6"/>
      <c r="F46" s="6"/>
      <c r="G46" s="6"/>
      <c r="H46" s="6"/>
      <c r="I46" s="10"/>
      <c r="J46" s="6"/>
      <c r="K46" s="6"/>
      <c r="L46" s="6"/>
    </row>
    <row r="47" spans="1:12" x14ac:dyDescent="0.15">
      <c r="A47" s="3"/>
      <c r="B47" s="6"/>
      <c r="C47" s="6"/>
      <c r="D47" s="6"/>
      <c r="E47" s="6"/>
      <c r="F47" s="6"/>
      <c r="G47" s="6"/>
      <c r="H47" s="6"/>
      <c r="I47" s="10"/>
      <c r="J47" s="6"/>
      <c r="K47" s="6"/>
      <c r="L47" s="6"/>
    </row>
    <row r="48" spans="1:12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15">
      <c r="A49" s="3"/>
      <c r="B49" s="6"/>
      <c r="C49" s="6"/>
      <c r="D49" s="6"/>
      <c r="E49" s="6"/>
      <c r="F49" s="6"/>
      <c r="G49" s="6"/>
      <c r="H49" s="6"/>
      <c r="I49" s="10"/>
      <c r="J49" s="6"/>
      <c r="K49" s="6"/>
      <c r="L49" s="6"/>
    </row>
    <row r="50" spans="1:12" x14ac:dyDescent="0.15">
      <c r="A50" s="3"/>
      <c r="B50" s="6"/>
      <c r="C50" s="6"/>
      <c r="D50" s="6"/>
      <c r="E50" s="6"/>
      <c r="F50" s="6"/>
      <c r="G50" s="6"/>
      <c r="H50" s="6"/>
      <c r="I50" s="10"/>
      <c r="J50" s="6"/>
      <c r="K50" s="6"/>
      <c r="L50" s="6"/>
    </row>
    <row r="51" spans="1:12" x14ac:dyDescent="0.15">
      <c r="A51" s="3"/>
      <c r="B51" s="6"/>
      <c r="C51" s="6"/>
      <c r="D51" s="6"/>
      <c r="E51" s="6"/>
      <c r="F51" s="6"/>
      <c r="G51" s="6"/>
      <c r="H51" s="6"/>
      <c r="I51" s="10"/>
      <c r="J51" s="6"/>
      <c r="K51" s="6"/>
      <c r="L51" s="6"/>
    </row>
  </sheetData>
  <mergeCells count="14">
    <mergeCell ref="H17:I17"/>
    <mergeCell ref="B29:C29"/>
    <mergeCell ref="D29:E29"/>
    <mergeCell ref="F29:G29"/>
    <mergeCell ref="B4:C4"/>
    <mergeCell ref="D4:E4"/>
    <mergeCell ref="F4:G4"/>
    <mergeCell ref="H4:I4"/>
    <mergeCell ref="B38:C38"/>
    <mergeCell ref="D38:E38"/>
    <mergeCell ref="F38:G38"/>
    <mergeCell ref="B17:C17"/>
    <mergeCell ref="D17:E17"/>
    <mergeCell ref="F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 on site by GUIDE-tag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Shunqing Liang</cp:lastModifiedBy>
  <dcterms:created xsi:type="dcterms:W3CDTF">2020-03-03T14:12:32Z</dcterms:created>
  <dcterms:modified xsi:type="dcterms:W3CDTF">2022-01-10T15:02:06Z</dcterms:modified>
</cp:coreProperties>
</file>