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12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shunqingliang/Dropbox (UMass Medical School)/2019 PCR SONIC donor/Manuscript/Last submisson/"/>
    </mc:Choice>
  </mc:AlternateContent>
  <xr:revisionPtr revIDLastSave="0" documentId="13_ncr:1_{FD292E0B-2298-504B-A0CC-794DBFBF30BA}" xr6:coauthVersionLast="36" xr6:coauthVersionMax="41" xr10:uidLastSave="{00000000-0000-0000-0000-000000000000}"/>
  <bookViews>
    <workbookView xWindow="0" yWindow="460" windowWidth="28800" windowHeight="16500" activeTab="1" xr2:uid="{6AAA24C3-10C1-4F44-ABB8-CF0B292A0075}"/>
  </bookViews>
  <sheets>
    <sheet name="sgActin off target by GUIDE-tag" sheetId="19" r:id="rId1"/>
    <sheet name="Ampliconseq staistical analysis" sheetId="23" r:id="rId2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R8" i="19" l="1"/>
  <c r="Q8" i="19"/>
  <c r="T10" i="19" l="1"/>
  <c r="T11" i="19"/>
  <c r="T12" i="19"/>
  <c r="T13" i="19"/>
  <c r="T14" i="19"/>
  <c r="T15" i="19"/>
  <c r="T16" i="19"/>
  <c r="T17" i="19"/>
  <c r="T18" i="19"/>
  <c r="T19" i="19"/>
  <c r="T20" i="19"/>
  <c r="T9" i="19"/>
  <c r="S10" i="19"/>
  <c r="S11" i="19"/>
  <c r="S12" i="19"/>
  <c r="S13" i="19"/>
  <c r="S14" i="19"/>
  <c r="S15" i="19"/>
  <c r="S16" i="19"/>
  <c r="S17" i="19"/>
  <c r="S18" i="19"/>
  <c r="S19" i="19"/>
  <c r="S20" i="19"/>
  <c r="S9" i="19"/>
  <c r="R21" i="19"/>
  <c r="Q21" i="19"/>
  <c r="F21" i="19"/>
  <c r="H21" i="19"/>
  <c r="L21" i="19"/>
  <c r="N21" i="19"/>
  <c r="P21" i="19"/>
  <c r="J21" i="19"/>
  <c r="R9" i="19"/>
  <c r="R10" i="19"/>
  <c r="R11" i="19"/>
  <c r="R12" i="19"/>
  <c r="R13" i="19"/>
  <c r="R14" i="19"/>
  <c r="R15" i="19"/>
  <c r="R16" i="19"/>
  <c r="R17" i="19"/>
  <c r="R18" i="19"/>
  <c r="R19" i="19"/>
  <c r="R20" i="19"/>
  <c r="Q9" i="19"/>
  <c r="Q10" i="19"/>
  <c r="Q11" i="19"/>
  <c r="Q12" i="19"/>
  <c r="Q13" i="19"/>
  <c r="Q14" i="19"/>
  <c r="Q15" i="19"/>
  <c r="Q16" i="19"/>
  <c r="Q17" i="19"/>
  <c r="Q18" i="19"/>
  <c r="Q19" i="19"/>
  <c r="Q20" i="19"/>
  <c r="AF28" i="19"/>
  <c r="AG40" i="19"/>
  <c r="AF40" i="19"/>
  <c r="AG39" i="19"/>
  <c r="AF39" i="19"/>
  <c r="AG38" i="19"/>
  <c r="AF38" i="19"/>
  <c r="AG37" i="19"/>
  <c r="AF37" i="19"/>
  <c r="AG36" i="19"/>
  <c r="AF36" i="19"/>
  <c r="AG35" i="19"/>
  <c r="AF35" i="19"/>
  <c r="AG34" i="19"/>
  <c r="AF34" i="19"/>
  <c r="AG33" i="19"/>
  <c r="AF33" i="19"/>
  <c r="AG32" i="19"/>
  <c r="AF32" i="19"/>
  <c r="AG31" i="19"/>
  <c r="AF31" i="19"/>
  <c r="AG30" i="19"/>
  <c r="AF30" i="19"/>
  <c r="AG29" i="19"/>
  <c r="AF29" i="19"/>
  <c r="AG28" i="19"/>
</calcChain>
</file>

<file path=xl/sharedStrings.xml><?xml version="1.0" encoding="utf-8"?>
<sst xmlns="http://schemas.openxmlformats.org/spreadsheetml/2006/main" count="260" uniqueCount="134">
  <si>
    <t>Sequence</t>
  </si>
  <si>
    <t>D7-R3</t>
  </si>
  <si>
    <t>OT-2</t>
  </si>
  <si>
    <t>OT-3</t>
  </si>
  <si>
    <t>OT-4</t>
  </si>
  <si>
    <t>OT-5</t>
  </si>
  <si>
    <t>OT-6</t>
  </si>
  <si>
    <t>OT-7</t>
  </si>
  <si>
    <t>Location</t>
  </si>
  <si>
    <t>Target</t>
  </si>
  <si>
    <t>%</t>
  </si>
  <si>
    <t xml:space="preserve">Amplicon sequence </t>
  </si>
  <si>
    <t>Indels</t>
  </si>
  <si>
    <t>Total_Reads</t>
  </si>
  <si>
    <t>OT-1</t>
  </si>
  <si>
    <t>ON</t>
  </si>
  <si>
    <t>OT-8</t>
  </si>
  <si>
    <t>OT-9</t>
  </si>
  <si>
    <t>UMI</t>
  </si>
  <si>
    <t xml:space="preserve">Actin site </t>
  </si>
  <si>
    <t>D7-R1</t>
    <phoneticPr fontId="0" type="noConversion"/>
  </si>
  <si>
    <t>D7-R2</t>
    <phoneticPr fontId="0" type="noConversion"/>
  </si>
  <si>
    <t>Mismatch</t>
    <phoneticPr fontId="1" type="noConversion"/>
  </si>
  <si>
    <t>Total_reads</t>
    <phoneticPr fontId="1" type="noConversion"/>
  </si>
  <si>
    <t>ON</t>
    <phoneticPr fontId="1" type="noConversion"/>
  </si>
  <si>
    <t>chr5:142903400</t>
    <phoneticPr fontId="1" type="noConversion"/>
  </si>
  <si>
    <t>chr15:24857448</t>
    <phoneticPr fontId="1" type="noConversion"/>
  </si>
  <si>
    <t>chrX:143183019</t>
    <phoneticPr fontId="1" type="noConversion"/>
  </si>
  <si>
    <t>chr12:103398158</t>
    <phoneticPr fontId="1" type="noConversion"/>
  </si>
  <si>
    <t>chr13:54362019</t>
    <phoneticPr fontId="1" type="noConversion"/>
  </si>
  <si>
    <t>chr16:37883957</t>
    <phoneticPr fontId="1" type="noConversion"/>
  </si>
  <si>
    <t>chr17:8565452</t>
    <phoneticPr fontId="1" type="noConversion"/>
  </si>
  <si>
    <t>chr4:40474331</t>
    <phoneticPr fontId="1" type="noConversion"/>
  </si>
  <si>
    <t>chr3:104372937</t>
    <phoneticPr fontId="1" type="noConversion"/>
  </si>
  <si>
    <t>chr7:137676739</t>
    <phoneticPr fontId="1" type="noConversion"/>
  </si>
  <si>
    <t>OT-10</t>
  </si>
  <si>
    <t>chr3:49430566</t>
    <phoneticPr fontId="1" type="noConversion"/>
  </si>
  <si>
    <t>OT-11</t>
  </si>
  <si>
    <t>chrX:39112723</t>
    <phoneticPr fontId="1" type="noConversion"/>
  </si>
  <si>
    <t>OT-12</t>
  </si>
  <si>
    <t>chr18:34181392</t>
    <phoneticPr fontId="1" type="noConversion"/>
  </si>
  <si>
    <t>Actin_Negative_control</t>
  </si>
  <si>
    <t>D7-R1</t>
  </si>
  <si>
    <t>D7-R2</t>
  </si>
  <si>
    <t>Mismatch</t>
  </si>
  <si>
    <t>chr5:142903400</t>
  </si>
  <si>
    <t>chr15:24857448</t>
  </si>
  <si>
    <t>chrX:143183019</t>
  </si>
  <si>
    <t>chr12:103398158</t>
  </si>
  <si>
    <t>chr13:54362019</t>
  </si>
  <si>
    <t>chr16:37883957</t>
  </si>
  <si>
    <t>chr17:8565452</t>
  </si>
  <si>
    <t>chr4:40474331</t>
  </si>
  <si>
    <t>chr3:104372937</t>
  </si>
  <si>
    <t>chr7:137676739</t>
  </si>
  <si>
    <t>chr3:49430566</t>
  </si>
  <si>
    <t>chrX:39112723</t>
  </si>
  <si>
    <t>chr18:34181392</t>
  </si>
  <si>
    <r>
      <t>CCACCCCCACTCCTAAGAGG</t>
    </r>
    <r>
      <rPr>
        <sz val="11"/>
        <color rgb="FF00B0F0"/>
        <rFont val="Courier"/>
        <family val="1"/>
      </rPr>
      <t>AGG</t>
    </r>
  </si>
  <si>
    <r>
      <t>CCACCCCCACT</t>
    </r>
    <r>
      <rPr>
        <sz val="11"/>
        <color rgb="FFFF0000"/>
        <rFont val="Courier"/>
        <family val="1"/>
      </rPr>
      <t>T</t>
    </r>
    <r>
      <rPr>
        <sz val="11"/>
        <color theme="1"/>
        <rFont val="Courier"/>
        <family val="1"/>
      </rPr>
      <t>CCT</t>
    </r>
    <r>
      <rPr>
        <sz val="11"/>
        <color rgb="FFFF0000"/>
        <rFont val="Courier"/>
        <family val="1"/>
      </rPr>
      <t>g</t>
    </r>
    <r>
      <rPr>
        <sz val="11"/>
        <color theme="1"/>
        <rFont val="Courier"/>
        <family val="1"/>
      </rPr>
      <t>A</t>
    </r>
    <r>
      <rPr>
        <sz val="11"/>
        <color rgb="FFFF0000"/>
        <rFont val="Courier"/>
        <family val="1"/>
      </rPr>
      <t>tg</t>
    </r>
    <r>
      <rPr>
        <sz val="11"/>
        <color theme="1"/>
        <rFont val="Courier"/>
        <family val="1"/>
      </rPr>
      <t>GG</t>
    </r>
    <r>
      <rPr>
        <sz val="11"/>
        <color rgb="FF00B0F0"/>
        <rFont val="Courier"/>
        <family val="1"/>
      </rPr>
      <t>GGG</t>
    </r>
  </si>
  <si>
    <r>
      <t>CCACCCCCAC-CCTAAGAGG</t>
    </r>
    <r>
      <rPr>
        <sz val="11"/>
        <color rgb="FF00B0F0"/>
        <rFont val="Courier"/>
        <family val="1"/>
      </rPr>
      <t>AGG</t>
    </r>
  </si>
  <si>
    <r>
      <t>CCACCCCCACTCCTAAGA</t>
    </r>
    <r>
      <rPr>
        <sz val="11"/>
        <color rgb="FFFF0000"/>
        <rFont val="Courier"/>
        <family val="1"/>
      </rPr>
      <t>a</t>
    </r>
    <r>
      <rPr>
        <sz val="11"/>
        <color theme="1"/>
        <rFont val="Courier"/>
        <family val="1"/>
      </rPr>
      <t>G</t>
    </r>
    <r>
      <rPr>
        <sz val="11"/>
        <color rgb="FF00B0F0"/>
        <rFont val="Courier"/>
        <family val="1"/>
      </rPr>
      <t>AGG</t>
    </r>
  </si>
  <si>
    <r>
      <rPr>
        <sz val="11"/>
        <color rgb="FF00B0F0"/>
        <rFont val="Courier"/>
        <family val="1"/>
      </rPr>
      <t>G</t>
    </r>
    <r>
      <rPr>
        <sz val="11"/>
        <color theme="1"/>
        <rFont val="Courier"/>
        <family val="1"/>
      </rPr>
      <t>CAC</t>
    </r>
    <r>
      <rPr>
        <sz val="11"/>
        <color rgb="FF00B0F0"/>
        <rFont val="Courier"/>
        <family val="1"/>
      </rPr>
      <t>a</t>
    </r>
    <r>
      <rPr>
        <sz val="11"/>
        <color theme="1"/>
        <rFont val="Courier"/>
        <family val="1"/>
      </rPr>
      <t>CCCACTCCTAAGAGG</t>
    </r>
    <r>
      <rPr>
        <sz val="11"/>
        <color rgb="FF00B0F0"/>
        <rFont val="Courier"/>
        <family val="1"/>
      </rPr>
      <t>AGG</t>
    </r>
  </si>
  <si>
    <r>
      <t>C</t>
    </r>
    <r>
      <rPr>
        <sz val="11"/>
        <color rgb="FFFF0000"/>
        <rFont val="Courier"/>
        <family val="1"/>
      </rPr>
      <t>t</t>
    </r>
    <r>
      <rPr>
        <sz val="11"/>
        <color theme="1"/>
        <rFont val="Courier"/>
        <family val="1"/>
      </rPr>
      <t>ACCCCCACTCCTA</t>
    </r>
    <r>
      <rPr>
        <sz val="11"/>
        <color rgb="FFFF0000"/>
        <rFont val="Courier"/>
        <family val="1"/>
      </rPr>
      <t>c</t>
    </r>
    <r>
      <rPr>
        <sz val="11"/>
        <color theme="1"/>
        <rFont val="Courier"/>
        <family val="1"/>
      </rPr>
      <t>AGAGG</t>
    </r>
    <r>
      <rPr>
        <sz val="11"/>
        <color rgb="FF00B0F0"/>
        <rFont val="Courier"/>
        <family val="1"/>
      </rPr>
      <t>AAG</t>
    </r>
  </si>
  <si>
    <r>
      <t>CCACCCCCATCT</t>
    </r>
    <r>
      <rPr>
        <sz val="11"/>
        <color rgb="FFFF0000"/>
        <rFont val="Courier"/>
        <family val="1"/>
      </rPr>
      <t>t</t>
    </r>
    <r>
      <rPr>
        <sz val="11"/>
        <color theme="1"/>
        <rFont val="Courier"/>
        <family val="1"/>
      </rPr>
      <t>CTAAGAGG</t>
    </r>
    <r>
      <rPr>
        <sz val="11"/>
        <color rgb="FF00B0F0"/>
        <rFont val="Courier"/>
        <family val="1"/>
      </rPr>
      <t>AGG</t>
    </r>
  </si>
  <si>
    <r>
      <t>CCACCCCCACTCCT</t>
    </r>
    <r>
      <rPr>
        <sz val="11"/>
        <color rgb="FFFF0000"/>
        <rFont val="Courier"/>
        <family val="1"/>
      </rPr>
      <t>c</t>
    </r>
    <r>
      <rPr>
        <sz val="11"/>
        <color theme="1"/>
        <rFont val="Courier"/>
        <family val="1"/>
      </rPr>
      <t>AG-GG</t>
    </r>
    <r>
      <rPr>
        <sz val="11"/>
        <color rgb="FF00B0F0"/>
        <rFont val="Courier"/>
        <family val="1"/>
      </rPr>
      <t>AGG</t>
    </r>
  </si>
  <si>
    <r>
      <t>CCACC</t>
    </r>
    <r>
      <rPr>
        <sz val="11"/>
        <color rgb="FFFF0000"/>
        <rFont val="Courier"/>
        <family val="1"/>
      </rPr>
      <t>t</t>
    </r>
    <r>
      <rPr>
        <sz val="11"/>
        <color theme="1"/>
        <rFont val="Courier"/>
        <family val="1"/>
      </rPr>
      <t>CCACTCCTAAGAGa</t>
    </r>
    <r>
      <rPr>
        <sz val="11"/>
        <color rgb="FF00B0F0"/>
        <rFont val="Courier"/>
        <family val="1"/>
      </rPr>
      <t>AGG</t>
    </r>
  </si>
  <si>
    <r>
      <t>CCACC</t>
    </r>
    <r>
      <rPr>
        <sz val="11"/>
        <color rgb="FFFF0000"/>
        <rFont val="Courier"/>
        <family val="1"/>
      </rPr>
      <t>t</t>
    </r>
    <r>
      <rPr>
        <sz val="11"/>
        <color theme="1"/>
        <rFont val="Courier"/>
        <family val="1"/>
      </rPr>
      <t>CCACTCCT</t>
    </r>
    <r>
      <rPr>
        <sz val="11"/>
        <color rgb="FFFF0000"/>
        <rFont val="Courier"/>
        <family val="1"/>
      </rPr>
      <t>t</t>
    </r>
    <r>
      <rPr>
        <sz val="11"/>
        <color theme="1"/>
        <rFont val="Courier"/>
        <family val="1"/>
      </rPr>
      <t>AGAGG</t>
    </r>
    <r>
      <rPr>
        <sz val="11"/>
        <color rgb="FF00B0F0"/>
        <rFont val="Courier"/>
        <family val="1"/>
      </rPr>
      <t>CAG</t>
    </r>
  </si>
  <si>
    <r>
      <t>CCACCC</t>
    </r>
    <r>
      <rPr>
        <sz val="11"/>
        <color rgb="FFFF0000"/>
        <rFont val="Courier"/>
        <family val="1"/>
      </rPr>
      <t>a</t>
    </r>
    <r>
      <rPr>
        <sz val="11"/>
        <color theme="1"/>
        <rFont val="Courier"/>
        <family val="1"/>
      </rPr>
      <t>CACTCCT</t>
    </r>
    <r>
      <rPr>
        <sz val="11"/>
        <color rgb="FFFF0000"/>
        <rFont val="Courier"/>
        <family val="1"/>
      </rPr>
      <t>t</t>
    </r>
    <r>
      <rPr>
        <sz val="11"/>
        <color theme="1"/>
        <rFont val="Courier"/>
        <family val="1"/>
      </rPr>
      <t>AGAGG</t>
    </r>
    <r>
      <rPr>
        <sz val="11"/>
        <color rgb="FF00B0F0"/>
        <rFont val="Courier"/>
        <family val="1"/>
      </rPr>
      <t>AAG</t>
    </r>
  </si>
  <si>
    <r>
      <t>CCACCCCCACT</t>
    </r>
    <r>
      <rPr>
        <sz val="11"/>
        <color rgb="FFFF0000"/>
        <rFont val="Courier"/>
        <family val="1"/>
      </rPr>
      <t>T</t>
    </r>
    <r>
      <rPr>
        <sz val="11"/>
        <color rgb="FF000000"/>
        <rFont val="Courier"/>
        <family val="1"/>
      </rPr>
      <t>CCT</t>
    </r>
    <r>
      <rPr>
        <sz val="11"/>
        <color rgb="FFFF0000"/>
        <rFont val="Courier"/>
        <family val="1"/>
      </rPr>
      <t>g</t>
    </r>
    <r>
      <rPr>
        <sz val="11"/>
        <color rgb="FF000000"/>
        <rFont val="Courier"/>
        <family val="1"/>
      </rPr>
      <t>A</t>
    </r>
    <r>
      <rPr>
        <sz val="11"/>
        <color rgb="FFFF0000"/>
        <rFont val="Courier"/>
        <family val="1"/>
      </rPr>
      <t>tg</t>
    </r>
    <r>
      <rPr>
        <sz val="11"/>
        <color rgb="FF000000"/>
        <rFont val="Courier"/>
        <family val="1"/>
      </rPr>
      <t>GG</t>
    </r>
    <r>
      <rPr>
        <sz val="11"/>
        <color rgb="FF00B0F0"/>
        <rFont val="Courier"/>
        <family val="1"/>
      </rPr>
      <t>GGG</t>
    </r>
  </si>
  <si>
    <r>
      <t>CCACCCCCACTCCTAAGA</t>
    </r>
    <r>
      <rPr>
        <sz val="11"/>
        <color rgb="FFFF0000"/>
        <rFont val="Courier"/>
        <family val="1"/>
      </rPr>
      <t>a</t>
    </r>
    <r>
      <rPr>
        <sz val="11"/>
        <color rgb="FF000000"/>
        <rFont val="Courier"/>
        <family val="1"/>
      </rPr>
      <t>G</t>
    </r>
    <r>
      <rPr>
        <sz val="11"/>
        <color rgb="FF00B0F0"/>
        <rFont val="Courier"/>
        <family val="1"/>
      </rPr>
      <t>AGG</t>
    </r>
  </si>
  <si>
    <r>
      <t>G</t>
    </r>
    <r>
      <rPr>
        <sz val="11"/>
        <color rgb="FF000000"/>
        <rFont val="Courier"/>
        <family val="1"/>
      </rPr>
      <t>CAC</t>
    </r>
    <r>
      <rPr>
        <sz val="11"/>
        <color rgb="FF00B0F0"/>
        <rFont val="Courier"/>
        <family val="1"/>
      </rPr>
      <t>a</t>
    </r>
    <r>
      <rPr>
        <sz val="11"/>
        <color rgb="FF000000"/>
        <rFont val="Courier"/>
        <family val="1"/>
      </rPr>
      <t>CCCACTCCTAAGAGG</t>
    </r>
    <r>
      <rPr>
        <sz val="11"/>
        <color rgb="FF00B0F0"/>
        <rFont val="Courier"/>
        <family val="1"/>
      </rPr>
      <t>AGG</t>
    </r>
  </si>
  <si>
    <r>
      <t>C</t>
    </r>
    <r>
      <rPr>
        <sz val="11"/>
        <color rgb="FFFF0000"/>
        <rFont val="Courier"/>
        <family val="1"/>
      </rPr>
      <t>t</t>
    </r>
    <r>
      <rPr>
        <sz val="11"/>
        <color rgb="FF000000"/>
        <rFont val="Courier"/>
        <family val="1"/>
      </rPr>
      <t>ACCCCCACTCCTA</t>
    </r>
    <r>
      <rPr>
        <sz val="11"/>
        <color rgb="FFFF0000"/>
        <rFont val="Courier"/>
        <family val="1"/>
      </rPr>
      <t>c</t>
    </r>
    <r>
      <rPr>
        <sz val="11"/>
        <color rgb="FF000000"/>
        <rFont val="Courier"/>
        <family val="1"/>
      </rPr>
      <t>AGAGG</t>
    </r>
    <r>
      <rPr>
        <sz val="11"/>
        <color rgb="FF00B0F0"/>
        <rFont val="Courier"/>
        <family val="1"/>
      </rPr>
      <t>AAG</t>
    </r>
  </si>
  <si>
    <r>
      <t>CCACCCCCATCT</t>
    </r>
    <r>
      <rPr>
        <sz val="11"/>
        <color rgb="FFFF0000"/>
        <rFont val="Courier"/>
        <family val="1"/>
      </rPr>
      <t>t</t>
    </r>
    <r>
      <rPr>
        <sz val="11"/>
        <color rgb="FF000000"/>
        <rFont val="Courier"/>
        <family val="1"/>
      </rPr>
      <t>CTAAGAGG</t>
    </r>
    <r>
      <rPr>
        <sz val="11"/>
        <color rgb="FF00B0F0"/>
        <rFont val="Courier"/>
        <family val="1"/>
      </rPr>
      <t>AGG</t>
    </r>
  </si>
  <si>
    <r>
      <t>CCACCCCCACTCCT</t>
    </r>
    <r>
      <rPr>
        <sz val="11"/>
        <color rgb="FFFF0000"/>
        <rFont val="Courier"/>
        <family val="1"/>
      </rPr>
      <t>c</t>
    </r>
    <r>
      <rPr>
        <sz val="11"/>
        <color rgb="FF000000"/>
        <rFont val="Courier"/>
        <family val="1"/>
      </rPr>
      <t>AG-GG</t>
    </r>
    <r>
      <rPr>
        <sz val="11"/>
        <color rgb="FF00B0F0"/>
        <rFont val="Courier"/>
        <family val="1"/>
      </rPr>
      <t>AGG</t>
    </r>
  </si>
  <si>
    <r>
      <t>CCACC</t>
    </r>
    <r>
      <rPr>
        <sz val="11"/>
        <color rgb="FFFF0000"/>
        <rFont val="Courier"/>
        <family val="1"/>
      </rPr>
      <t>t</t>
    </r>
    <r>
      <rPr>
        <sz val="11"/>
        <color rgb="FF000000"/>
        <rFont val="Courier"/>
        <family val="1"/>
      </rPr>
      <t>CCACTCCTAAGAG</t>
    </r>
    <r>
      <rPr>
        <sz val="11"/>
        <color rgb="FFCE181E"/>
        <rFont val="Courier"/>
        <family val="1"/>
      </rPr>
      <t>a</t>
    </r>
    <r>
      <rPr>
        <sz val="11"/>
        <color rgb="FF00B0F0"/>
        <rFont val="Courier"/>
        <family val="1"/>
      </rPr>
      <t>AGG</t>
    </r>
  </si>
  <si>
    <r>
      <t>CCACC</t>
    </r>
    <r>
      <rPr>
        <sz val="11"/>
        <color rgb="FFFF0000"/>
        <rFont val="Courier"/>
        <family val="1"/>
      </rPr>
      <t>t</t>
    </r>
    <r>
      <rPr>
        <sz val="11"/>
        <color rgb="FF000000"/>
        <rFont val="Courier"/>
        <family val="1"/>
      </rPr>
      <t>CCACTCCT</t>
    </r>
    <r>
      <rPr>
        <sz val="11"/>
        <color rgb="FFFF0000"/>
        <rFont val="Courier"/>
        <family val="1"/>
      </rPr>
      <t>t</t>
    </r>
    <r>
      <rPr>
        <sz val="11"/>
        <color rgb="FF000000"/>
        <rFont val="Courier"/>
        <family val="1"/>
      </rPr>
      <t>AGAGG</t>
    </r>
    <r>
      <rPr>
        <sz val="11"/>
        <color rgb="FF00B0F0"/>
        <rFont val="Courier"/>
        <family val="1"/>
      </rPr>
      <t>CAG</t>
    </r>
  </si>
  <si>
    <r>
      <t>CCACCC</t>
    </r>
    <r>
      <rPr>
        <sz val="11"/>
        <color rgb="FFFF0000"/>
        <rFont val="Courier"/>
        <family val="1"/>
      </rPr>
      <t>a</t>
    </r>
    <r>
      <rPr>
        <sz val="11"/>
        <color rgb="FF000000"/>
        <rFont val="Courier"/>
        <family val="1"/>
      </rPr>
      <t>CACTCCT</t>
    </r>
    <r>
      <rPr>
        <sz val="11"/>
        <color rgb="FFFF0000"/>
        <rFont val="Courier"/>
        <family val="1"/>
      </rPr>
      <t>t</t>
    </r>
    <r>
      <rPr>
        <sz val="11"/>
        <color rgb="FF000000"/>
        <rFont val="Courier"/>
        <family val="1"/>
      </rPr>
      <t>AGAGG</t>
    </r>
    <r>
      <rPr>
        <sz val="11"/>
        <color rgb="FF00B0F0"/>
        <rFont val="Courier"/>
        <family val="1"/>
      </rPr>
      <t>AAG</t>
    </r>
  </si>
  <si>
    <t>Average</t>
  </si>
  <si>
    <t>Cas9-mSA</t>
  </si>
  <si>
    <t>Cas9-mSA*</t>
  </si>
  <si>
    <r>
      <t xml:space="preserve">Supplementary Table 8. </t>
    </r>
    <r>
      <rPr>
        <i/>
        <sz val="12"/>
        <color theme="1"/>
        <rFont val="Arial"/>
        <family val="2"/>
      </rPr>
      <t>In vivo</t>
    </r>
    <r>
      <rPr>
        <sz val="12"/>
        <color theme="1"/>
        <rFont val="Arial"/>
        <family val="2"/>
      </rPr>
      <t xml:space="preserve"> off target analysis of sgActin by GUIDE-tag (provided as a separate file).</t>
    </r>
  </si>
  <si>
    <t>Experiment</t>
  </si>
  <si>
    <t>X.</t>
  </si>
  <si>
    <t>Total_Reads.1</t>
  </si>
  <si>
    <t>Indels.1</t>
  </si>
  <si>
    <t>X..1</t>
  </si>
  <si>
    <t>Total_Reads.2</t>
  </si>
  <si>
    <t>Indels.2</t>
  </si>
  <si>
    <t>X..2</t>
  </si>
  <si>
    <t>Total_Reads.3</t>
  </si>
  <si>
    <t>Indels.3</t>
  </si>
  <si>
    <t>X..3</t>
  </si>
  <si>
    <t>Total_Reads.4</t>
  </si>
  <si>
    <t>Indels.4</t>
  </si>
  <si>
    <t>X..4</t>
  </si>
  <si>
    <t>Total_Reads.5</t>
  </si>
  <si>
    <t>Indels.5</t>
  </si>
  <si>
    <t>X..5</t>
  </si>
  <si>
    <t>Total_Reads.6</t>
  </si>
  <si>
    <t>Indels.6</t>
  </si>
  <si>
    <t>X..6</t>
  </si>
  <si>
    <t>Total_Reads.7</t>
  </si>
  <si>
    <t>Indels.7</t>
  </si>
  <si>
    <t>X..7</t>
  </si>
  <si>
    <t>Total_Reads.8</t>
  </si>
  <si>
    <t>Indels.8</t>
  </si>
  <si>
    <t>X..8</t>
  </si>
  <si>
    <t>Actin</t>
  </si>
  <si>
    <t>CCACCCCCACTCCTAAGAGGAGG</t>
  </si>
  <si>
    <t>CCACCCCCACTTCCTgAtgGGGGG</t>
  </si>
  <si>
    <t>CCACCCCCAC-CCTAAGAGGAGG</t>
  </si>
  <si>
    <t>CCACCCCCACTCCTAAGAaGAGG</t>
  </si>
  <si>
    <t>GCACaCCCACTCCTAAGAGGAGG</t>
  </si>
  <si>
    <t>CtACCCCCACTCCTAcAGAGGAAG</t>
  </si>
  <si>
    <t>CCACCCCCATCTtCTAAGAGGAGG</t>
  </si>
  <si>
    <t>CCACCCCCACTCCTcAG-GGAGG</t>
  </si>
  <si>
    <t>CCACCtCCACTCCTAAGAGaAGG</t>
  </si>
  <si>
    <t>CCACCtCCACTCCTtAGAGGCAG</t>
  </si>
  <si>
    <t>CCACCCaCACTCCTtAGAGGAAG</t>
  </si>
  <si>
    <t>UMI%</t>
  </si>
  <si>
    <t>R3</t>
  </si>
  <si>
    <t>R2</t>
  </si>
  <si>
    <t>R1</t>
  </si>
  <si>
    <t>Control</t>
  </si>
  <si>
    <t>sgActb+SpyCas9-mSA</t>
  </si>
  <si>
    <t>sgActb+SpyCas9-mSA*</t>
  </si>
  <si>
    <t>SpyCas9-mSA.pvalue</t>
  </si>
  <si>
    <t>SpyCas9-mSA*.pvalue</t>
  </si>
  <si>
    <t>SpyCas9-mSA*.BH.adjusted.pvalue</t>
  </si>
  <si>
    <t>SpyCas9-mSA.BH.adjusted.pvalue</t>
  </si>
  <si>
    <t>Cas9-mSA-sgActb+biotin-dsDNA donor</t>
  </si>
  <si>
    <t>Cas9-mSA*-sgActb+biotin-dsDNA donor</t>
  </si>
  <si>
    <t>p-values were calculated by two-tailed Student’s t-test. To adjust for multiple comparisons p-values were adjusted using the Benjamini-Hochberg (BH) method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</si>
</sst>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7" x14ac:knownFonts="1">
    <font>
      <sz val="12"/>
      <color theme="1"/>
      <name val="Calibri"/>
      <family val="2"/>
      <scheme val="minor"/>
    </font>
    <font>
      <sz val="10"/>
      <color rgb="FF000000"/>
      <name val="Arial"/>
      <family val="2"/>
    </font>
    <font>
      <sz val="12"/>
      <color theme="1"/>
      <name val="Arial"/>
      <family val="2"/>
    </font>
    <font>
      <sz val="12"/>
      <color theme="1"/>
      <name val="Calibri"/>
      <family val="2"/>
      <scheme val="minor"/>
    </font>
    <font>
      <b/>
      <sz val="11"/>
      <color theme="1"/>
      <name val="Arial"/>
      <family val="2"/>
    </font>
    <font>
      <sz val="11"/>
      <color theme="1"/>
      <name val="Arial"/>
      <family val="2"/>
    </font>
    <font>
      <sz val="11"/>
      <color theme="1"/>
      <name val="Courier"/>
      <family val="1"/>
    </font>
    <font>
      <sz val="11"/>
      <color rgb="FF000000"/>
      <name val="Arial"/>
      <family val="2"/>
    </font>
    <font>
      <sz val="11"/>
      <color rgb="FF000000"/>
      <name val="Courier"/>
      <family val="1"/>
    </font>
    <font>
      <b/>
      <sz val="11"/>
      <color rgb="FF000000"/>
      <name val="Arial"/>
      <family val="2"/>
    </font>
    <font>
      <sz val="11"/>
      <color rgb="FFFF0000"/>
      <name val="Courier"/>
      <family val="1"/>
    </font>
    <font>
      <sz val="11"/>
      <color rgb="FF00B0F0"/>
      <name val="Courier"/>
      <family val="1"/>
    </font>
    <font>
      <sz val="11"/>
      <color rgb="FFCE181E"/>
      <name val="Courier"/>
      <family val="1"/>
    </font>
    <font>
      <b/>
      <sz val="12"/>
      <color rgb="FF000000"/>
      <name val="Arial"/>
      <family val="2"/>
    </font>
    <font>
      <i/>
      <sz val="12"/>
      <color theme="1"/>
      <name val="Arial"/>
      <family val="2"/>
    </font>
    <font>
      <sz val="12"/>
      <color rgb="FF000000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FFFF0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9" fontId="3" fillId="0" borderId="0" applyFont="0" applyFill="0" applyBorder="0" applyAlignment="0" applyProtection="0"/>
  </cellStyleXfs>
  <cellXfs count="55">
    <xf numFmtId="0" fontId="0" fillId="0" borderId="0" xfId="0"/>
    <xf numFmtId="0" fontId="5" fillId="0" borderId="0" xfId="0" applyFont="1"/>
    <xf numFmtId="0" fontId="5" fillId="0" borderId="1" xfId="0" applyFont="1" applyBorder="1"/>
    <xf numFmtId="0" fontId="6" fillId="0" borderId="1" xfId="0" applyFont="1" applyBorder="1"/>
    <xf numFmtId="0" fontId="7" fillId="0" borderId="1" xfId="0" applyFont="1" applyBorder="1"/>
    <xf numFmtId="0" fontId="8" fillId="0" borderId="1" xfId="0" applyFont="1" applyBorder="1"/>
    <xf numFmtId="0" fontId="7" fillId="0" borderId="1" xfId="0" applyFont="1" applyFill="1" applyBorder="1"/>
    <xf numFmtId="0" fontId="8" fillId="0" borderId="1" xfId="0" applyFont="1" applyFill="1" applyBorder="1"/>
    <xf numFmtId="0" fontId="7" fillId="2" borderId="1" xfId="0" applyFont="1" applyFill="1" applyBorder="1"/>
    <xf numFmtId="0" fontId="5" fillId="0" borderId="0" xfId="0" applyFont="1" applyAlignment="1">
      <alignment horizontal="center"/>
    </xf>
    <xf numFmtId="0" fontId="5" fillId="0" borderId="1" xfId="0" applyFont="1" applyBorder="1" applyAlignment="1">
      <alignment horizontal="center"/>
    </xf>
    <xf numFmtId="0" fontId="6" fillId="0" borderId="0" xfId="0" applyFont="1"/>
    <xf numFmtId="0" fontId="7" fillId="0" borderId="1" xfId="0" applyFont="1" applyBorder="1" applyAlignment="1">
      <alignment horizontal="center" vertical="center"/>
    </xf>
    <xf numFmtId="0" fontId="7" fillId="0" borderId="1" xfId="0" applyFont="1" applyBorder="1" applyAlignment="1"/>
    <xf numFmtId="0" fontId="7" fillId="0" borderId="1" xfId="0" applyFont="1" applyBorder="1" applyAlignment="1">
      <alignment horizontal="center"/>
    </xf>
    <xf numFmtId="0" fontId="8" fillId="0" borderId="1" xfId="0" applyFont="1" applyBorder="1" applyAlignment="1"/>
    <xf numFmtId="0" fontId="5" fillId="0" borderId="0" xfId="0" applyFont="1" applyAlignment="1">
      <alignment horizontal="left"/>
    </xf>
    <xf numFmtId="0" fontId="4" fillId="0" borderId="0" xfId="0" applyFont="1" applyAlignment="1">
      <alignment horizontal="left" vertical="center"/>
    </xf>
    <xf numFmtId="0" fontId="5" fillId="0" borderId="1" xfId="0" applyFont="1" applyBorder="1" applyAlignment="1"/>
    <xf numFmtId="10" fontId="5" fillId="0" borderId="0" xfId="1" applyNumberFormat="1" applyFont="1" applyAlignment="1">
      <alignment horizontal="center"/>
    </xf>
    <xf numFmtId="0" fontId="7" fillId="3" borderId="1" xfId="0" applyFont="1" applyFill="1" applyBorder="1"/>
    <xf numFmtId="0" fontId="7" fillId="3" borderId="1" xfId="0" applyFont="1" applyFill="1" applyBorder="1" applyAlignment="1">
      <alignment horizontal="center"/>
    </xf>
    <xf numFmtId="10" fontId="7" fillId="0" borderId="1" xfId="1" applyNumberFormat="1" applyFont="1" applyBorder="1" applyAlignment="1" applyProtection="1">
      <alignment horizontal="center" vertical="center"/>
    </xf>
    <xf numFmtId="0" fontId="5" fillId="3" borderId="0" xfId="0" applyFont="1" applyFill="1"/>
    <xf numFmtId="0" fontId="8" fillId="3" borderId="1" xfId="0" applyFont="1" applyFill="1" applyBorder="1"/>
    <xf numFmtId="0" fontId="11" fillId="0" borderId="1" xfId="0" applyFont="1" applyBorder="1"/>
    <xf numFmtId="10" fontId="5" fillId="0" borderId="1" xfId="0" applyNumberFormat="1" applyFont="1" applyBorder="1" applyAlignment="1">
      <alignment horizontal="center"/>
    </xf>
    <xf numFmtId="10" fontId="5" fillId="3" borderId="1" xfId="0" applyNumberFormat="1" applyFont="1" applyFill="1" applyBorder="1" applyAlignment="1">
      <alignment horizontal="center"/>
    </xf>
    <xf numFmtId="0" fontId="13" fillId="0" borderId="0" xfId="0" applyFont="1" applyAlignment="1">
      <alignment vertical="center"/>
    </xf>
    <xf numFmtId="11" fontId="0" fillId="0" borderId="0" xfId="0" applyNumberFormat="1"/>
    <xf numFmtId="0" fontId="0" fillId="4" borderId="0" xfId="0" applyFill="1"/>
    <xf numFmtId="11" fontId="0" fillId="4" borderId="0" xfId="0" applyNumberFormat="1" applyFill="1"/>
    <xf numFmtId="0" fontId="0" fillId="3" borderId="0" xfId="0" applyFill="1"/>
    <xf numFmtId="0" fontId="7" fillId="0" borderId="1" xfId="0" applyFont="1" applyFill="1" applyBorder="1" applyAlignment="1">
      <alignment horizontal="center"/>
    </xf>
    <xf numFmtId="10" fontId="5" fillId="0" borderId="1" xfId="0" applyNumberFormat="1" applyFont="1" applyFill="1" applyBorder="1" applyAlignment="1">
      <alignment horizontal="center"/>
    </xf>
    <xf numFmtId="0" fontId="5" fillId="0" borderId="0" xfId="0" applyFont="1" applyFill="1"/>
    <xf numFmtId="0" fontId="8" fillId="2" borderId="1" xfId="0" applyFont="1" applyFill="1" applyBorder="1"/>
    <xf numFmtId="0" fontId="7" fillId="2" borderId="1" xfId="0" applyFont="1" applyFill="1" applyBorder="1" applyAlignment="1">
      <alignment horizontal="center"/>
    </xf>
    <xf numFmtId="10" fontId="5" fillId="2" borderId="1" xfId="0" applyNumberFormat="1" applyFont="1" applyFill="1" applyBorder="1" applyAlignment="1">
      <alignment horizontal="center"/>
    </xf>
    <xf numFmtId="0" fontId="5" fillId="2" borderId="0" xfId="0" applyFont="1" applyFill="1"/>
    <xf numFmtId="0" fontId="0" fillId="0" borderId="1" xfId="0" applyBorder="1" applyAlignment="1">
      <alignment horizontal="center"/>
    </xf>
    <xf numFmtId="0" fontId="0" fillId="4" borderId="1" xfId="0" applyFill="1" applyBorder="1" applyAlignment="1">
      <alignment horizontal="center"/>
    </xf>
    <xf numFmtId="10" fontId="0" fillId="0" borderId="1" xfId="0" applyNumberFormat="1" applyBorder="1" applyAlignment="1">
      <alignment horizontal="center"/>
    </xf>
    <xf numFmtId="10" fontId="0" fillId="4" borderId="1" xfId="0" applyNumberFormat="1" applyFill="1" applyBorder="1" applyAlignment="1">
      <alignment horizontal="center"/>
    </xf>
    <xf numFmtId="0" fontId="7" fillId="0" borderId="2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4" fillId="0" borderId="2" xfId="0" applyFont="1" applyBorder="1" applyAlignment="1">
      <alignment horizontal="center"/>
    </xf>
    <xf numFmtId="0" fontId="4" fillId="0" borderId="3" xfId="0" applyFont="1" applyBorder="1" applyAlignment="1">
      <alignment horizontal="center"/>
    </xf>
    <xf numFmtId="0" fontId="4" fillId="0" borderId="4" xfId="0" applyFont="1" applyBorder="1" applyAlignment="1">
      <alignment horizontal="center"/>
    </xf>
    <xf numFmtId="0" fontId="5" fillId="0" borderId="2" xfId="0" applyFont="1" applyBorder="1" applyAlignment="1">
      <alignment horizontal="center"/>
    </xf>
    <xf numFmtId="0" fontId="5" fillId="0" borderId="4" xfId="0" applyFont="1" applyBorder="1" applyAlignment="1">
      <alignment horizontal="center"/>
    </xf>
    <xf numFmtId="0" fontId="9" fillId="0" borderId="1" xfId="0" applyFont="1" applyBorder="1" applyAlignment="1">
      <alignment horizontal="center"/>
    </xf>
    <xf numFmtId="0" fontId="0" fillId="0" borderId="1" xfId="0" applyBorder="1" applyAlignment="1">
      <alignment horizontal="center"/>
    </xf>
    <xf numFmtId="0" fontId="15" fillId="0" borderId="1" xfId="0" applyFont="1" applyBorder="1" applyAlignment="1">
      <alignment horizontal="center"/>
    </xf>
    <xf numFmtId="0" fontId="16" fillId="4" borderId="0" xfId="0" applyFont="1" applyFill="1"/>
  </cellXfs>
  <cellStyles count="2">
    <cellStyle name="Normal" xfId="0" builtinId="0"/>
    <cellStyle name="Percent" xfId="1" builtinId="5"/>
  </cellStyles>
  <dxfs count="0"/>
  <tableStyles count="0" defaultTableStyle="TableStyleMedium2" defaultPivotStyle="PivotStyleLight16"/>
  <colors>
    <mruColors>
      <color rgb="FF0432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091703D-8B48-DF40-AB12-30B7E53733A5}">
  <dimension ref="A1:AG41"/>
  <sheetViews>
    <sheetView topLeftCell="X24" zoomScale="117" workbookViewId="0">
      <selection activeCell="AE28" sqref="AE28:AE40"/>
    </sheetView>
  </sheetViews>
  <sheetFormatPr baseColWidth="10" defaultColWidth="8.83203125" defaultRowHeight="15" x14ac:dyDescent="0.2"/>
  <cols>
    <col min="1" max="1" width="9" style="1" customWidth="1"/>
    <col min="2" max="2" width="29.33203125" style="11" customWidth="1"/>
    <col min="3" max="3" width="18.33203125" style="1" customWidth="1"/>
    <col min="4" max="33" width="10.83203125" style="9" customWidth="1"/>
    <col min="34" max="16384" width="8.83203125" style="1"/>
  </cols>
  <sheetData>
    <row r="1" spans="1:20" ht="15" customHeight="1" x14ac:dyDescent="0.2"/>
    <row r="2" spans="1:20" ht="15" customHeight="1" x14ac:dyDescent="0.2">
      <c r="A2" s="28" t="s">
        <v>81</v>
      </c>
    </row>
    <row r="3" spans="1:20" ht="15" customHeight="1" x14ac:dyDescent="0.2">
      <c r="A3" s="16"/>
    </row>
    <row r="4" spans="1:20" ht="15" customHeight="1" x14ac:dyDescent="0.2">
      <c r="A4" s="17" t="s">
        <v>19</v>
      </c>
      <c r="H4" s="19"/>
    </row>
    <row r="5" spans="1:20" ht="15" customHeight="1" x14ac:dyDescent="0.2">
      <c r="A5" s="17"/>
      <c r="E5" s="46" t="s">
        <v>131</v>
      </c>
      <c r="F5" s="47"/>
      <c r="G5" s="47"/>
      <c r="H5" s="47"/>
      <c r="I5" s="47"/>
      <c r="J5" s="48"/>
      <c r="K5" s="46" t="s">
        <v>132</v>
      </c>
      <c r="L5" s="47"/>
      <c r="M5" s="47"/>
      <c r="N5" s="47"/>
      <c r="O5" s="47"/>
      <c r="P5" s="48"/>
    </row>
    <row r="6" spans="1:20" ht="15" customHeight="1" x14ac:dyDescent="0.2">
      <c r="E6" s="44" t="s">
        <v>20</v>
      </c>
      <c r="F6" s="45"/>
      <c r="G6" s="44" t="s">
        <v>21</v>
      </c>
      <c r="H6" s="45"/>
      <c r="I6" s="44" t="s">
        <v>1</v>
      </c>
      <c r="J6" s="45"/>
      <c r="K6" s="44" t="s">
        <v>20</v>
      </c>
      <c r="L6" s="45"/>
      <c r="M6" s="44" t="s">
        <v>21</v>
      </c>
      <c r="N6" s="45"/>
      <c r="O6" s="44" t="s">
        <v>1</v>
      </c>
      <c r="P6" s="45"/>
      <c r="Q6" s="10" t="s">
        <v>79</v>
      </c>
      <c r="R6" s="10" t="s">
        <v>80</v>
      </c>
      <c r="S6" s="10" t="s">
        <v>79</v>
      </c>
      <c r="T6" s="10" t="s">
        <v>80</v>
      </c>
    </row>
    <row r="7" spans="1:20" ht="15" customHeight="1" x14ac:dyDescent="0.15">
      <c r="A7" s="18" t="s">
        <v>9</v>
      </c>
      <c r="B7" s="18" t="s">
        <v>0</v>
      </c>
      <c r="C7" s="18" t="s">
        <v>8</v>
      </c>
      <c r="D7" s="10" t="s">
        <v>22</v>
      </c>
      <c r="E7" s="10" t="s">
        <v>23</v>
      </c>
      <c r="F7" s="10" t="s">
        <v>18</v>
      </c>
      <c r="G7" s="10" t="s">
        <v>23</v>
      </c>
      <c r="H7" s="10" t="s">
        <v>18</v>
      </c>
      <c r="I7" s="10" t="s">
        <v>23</v>
      </c>
      <c r="J7" s="10" t="s">
        <v>18</v>
      </c>
      <c r="K7" s="10" t="s">
        <v>23</v>
      </c>
      <c r="L7" s="10" t="s">
        <v>18</v>
      </c>
      <c r="M7" s="10" t="s">
        <v>23</v>
      </c>
      <c r="N7" s="10" t="s">
        <v>18</v>
      </c>
      <c r="O7" s="10" t="s">
        <v>23</v>
      </c>
      <c r="P7" s="10" t="s">
        <v>18</v>
      </c>
      <c r="Q7" s="10" t="s">
        <v>78</v>
      </c>
      <c r="R7" s="10" t="s">
        <v>78</v>
      </c>
      <c r="S7" s="10" t="s">
        <v>120</v>
      </c>
      <c r="T7" s="10" t="s">
        <v>120</v>
      </c>
    </row>
    <row r="8" spans="1:20" ht="15" customHeight="1" x14ac:dyDescent="0.2">
      <c r="A8" s="2" t="s">
        <v>24</v>
      </c>
      <c r="B8" s="3" t="s">
        <v>58</v>
      </c>
      <c r="C8" s="2" t="s">
        <v>25</v>
      </c>
      <c r="D8" s="10">
        <v>0</v>
      </c>
      <c r="E8" s="10">
        <v>19732</v>
      </c>
      <c r="F8" s="10">
        <v>1521</v>
      </c>
      <c r="G8" s="10">
        <v>18732</v>
      </c>
      <c r="H8" s="10">
        <v>1673</v>
      </c>
      <c r="I8" s="10">
        <v>18732</v>
      </c>
      <c r="J8" s="10">
        <v>1590</v>
      </c>
      <c r="K8" s="10">
        <v>17643</v>
      </c>
      <c r="L8" s="10">
        <v>1622</v>
      </c>
      <c r="M8" s="10">
        <v>23751</v>
      </c>
      <c r="N8" s="10">
        <v>2113</v>
      </c>
      <c r="O8" s="10">
        <v>21394</v>
      </c>
      <c r="P8" s="10">
        <v>1971</v>
      </c>
      <c r="Q8" s="10">
        <f>AVERAGE(F8,H8,J8)</f>
        <v>1594.6666666666667</v>
      </c>
      <c r="R8" s="10">
        <f>AVERAGE(L8,N8,P8)</f>
        <v>1902</v>
      </c>
      <c r="S8" s="10"/>
      <c r="T8" s="10"/>
    </row>
    <row r="9" spans="1:20" ht="15" customHeight="1" x14ac:dyDescent="0.2">
      <c r="A9" s="2" t="s">
        <v>14</v>
      </c>
      <c r="B9" s="3" t="s">
        <v>58</v>
      </c>
      <c r="C9" s="2" t="s">
        <v>26</v>
      </c>
      <c r="D9" s="10">
        <v>0</v>
      </c>
      <c r="E9" s="10">
        <v>15432</v>
      </c>
      <c r="F9" s="10">
        <v>1123</v>
      </c>
      <c r="G9" s="10">
        <v>12432</v>
      </c>
      <c r="H9" s="10">
        <v>1326</v>
      </c>
      <c r="I9" s="10">
        <v>13323</v>
      </c>
      <c r="J9" s="10">
        <v>1261</v>
      </c>
      <c r="K9" s="10">
        <v>18742</v>
      </c>
      <c r="L9" s="10">
        <v>1531</v>
      </c>
      <c r="M9" s="10">
        <v>15432</v>
      </c>
      <c r="N9" s="10">
        <v>1320</v>
      </c>
      <c r="O9" s="10">
        <v>19875</v>
      </c>
      <c r="P9" s="10">
        <v>1798</v>
      </c>
      <c r="Q9" s="10">
        <f t="shared" ref="Q9:Q20" si="0">AVERAGE(F9,H9,J9)</f>
        <v>1236.6666666666667</v>
      </c>
      <c r="R9" s="10">
        <f t="shared" ref="R9:R20" si="1">AVERAGE(L9,N9,P9)</f>
        <v>1549.6666666666667</v>
      </c>
      <c r="S9" s="10">
        <f>Q9/4285.33*100</f>
        <v>28.858143169059719</v>
      </c>
      <c r="T9" s="10">
        <f>R9/5344.33*100</f>
        <v>28.99646291802091</v>
      </c>
    </row>
    <row r="10" spans="1:20" ht="15" customHeight="1" x14ac:dyDescent="0.2">
      <c r="A10" s="2" t="s">
        <v>2</v>
      </c>
      <c r="B10" s="3" t="s">
        <v>58</v>
      </c>
      <c r="C10" s="2" t="s">
        <v>27</v>
      </c>
      <c r="D10" s="10">
        <v>0</v>
      </c>
      <c r="E10" s="10">
        <v>12873</v>
      </c>
      <c r="F10" s="10">
        <v>1093</v>
      </c>
      <c r="G10" s="10">
        <v>10973</v>
      </c>
      <c r="H10" s="10">
        <v>987</v>
      </c>
      <c r="I10" s="10">
        <v>14754</v>
      </c>
      <c r="J10" s="10">
        <v>1327</v>
      </c>
      <c r="K10" s="10">
        <v>12875</v>
      </c>
      <c r="L10" s="10">
        <v>1428</v>
      </c>
      <c r="M10" s="10">
        <v>15421</v>
      </c>
      <c r="N10" s="10">
        <v>1324</v>
      </c>
      <c r="O10" s="10">
        <v>22398</v>
      </c>
      <c r="P10" s="10">
        <v>1963</v>
      </c>
      <c r="Q10" s="10">
        <f t="shared" si="0"/>
        <v>1135.6666666666667</v>
      </c>
      <c r="R10" s="10">
        <f t="shared" si="1"/>
        <v>1571.6666666666667</v>
      </c>
      <c r="S10" s="10">
        <f t="shared" ref="S10:S20" si="2">Q10/4285.33*100</f>
        <v>26.501265168999044</v>
      </c>
      <c r="T10" s="10">
        <f t="shared" ref="T10:T20" si="3">R10/5344.33*100</f>
        <v>29.408114144648007</v>
      </c>
    </row>
    <row r="11" spans="1:20" ht="15" customHeight="1" x14ac:dyDescent="0.2">
      <c r="A11" s="2" t="s">
        <v>3</v>
      </c>
      <c r="B11" s="3" t="s">
        <v>59</v>
      </c>
      <c r="C11" s="2" t="s">
        <v>28</v>
      </c>
      <c r="D11" s="10">
        <v>5</v>
      </c>
      <c r="E11" s="10">
        <v>1203</v>
      </c>
      <c r="F11" s="10">
        <v>96</v>
      </c>
      <c r="G11" s="10">
        <v>987</v>
      </c>
      <c r="H11" s="10">
        <v>78</v>
      </c>
      <c r="I11" s="10">
        <v>1654</v>
      </c>
      <c r="J11" s="10">
        <v>146</v>
      </c>
      <c r="K11" s="10">
        <v>987</v>
      </c>
      <c r="L11" s="10">
        <v>72</v>
      </c>
      <c r="M11" s="10">
        <v>2413</v>
      </c>
      <c r="N11" s="10">
        <v>170</v>
      </c>
      <c r="O11" s="10">
        <v>1121</v>
      </c>
      <c r="P11" s="10">
        <v>87</v>
      </c>
      <c r="Q11" s="10">
        <f t="shared" si="0"/>
        <v>106.66666666666667</v>
      </c>
      <c r="R11" s="10">
        <f t="shared" si="1"/>
        <v>109.66666666666667</v>
      </c>
      <c r="S11" s="10">
        <f t="shared" si="2"/>
        <v>2.4891120792719974</v>
      </c>
      <c r="T11" s="10">
        <f t="shared" si="3"/>
        <v>2.0520189933381108</v>
      </c>
    </row>
    <row r="12" spans="1:20" ht="15" customHeight="1" x14ac:dyDescent="0.2">
      <c r="A12" s="2" t="s">
        <v>4</v>
      </c>
      <c r="B12" s="3" t="s">
        <v>60</v>
      </c>
      <c r="C12" s="2" t="s">
        <v>29</v>
      </c>
      <c r="D12" s="10">
        <v>1</v>
      </c>
      <c r="E12" s="10">
        <v>984</v>
      </c>
      <c r="F12" s="10">
        <v>81</v>
      </c>
      <c r="G12" s="10">
        <v>542</v>
      </c>
      <c r="H12" s="10">
        <v>41</v>
      </c>
      <c r="I12" s="10">
        <v>1875</v>
      </c>
      <c r="J12" s="10">
        <v>159</v>
      </c>
      <c r="K12" s="10">
        <v>453</v>
      </c>
      <c r="L12" s="10">
        <v>32</v>
      </c>
      <c r="M12" s="10">
        <v>1332</v>
      </c>
      <c r="N12" s="10">
        <v>126</v>
      </c>
      <c r="O12" s="10">
        <v>764</v>
      </c>
      <c r="P12" s="10">
        <v>52</v>
      </c>
      <c r="Q12" s="10">
        <f t="shared" si="0"/>
        <v>93.666666666666671</v>
      </c>
      <c r="R12" s="10">
        <f t="shared" si="1"/>
        <v>70</v>
      </c>
      <c r="S12" s="10">
        <f t="shared" si="2"/>
        <v>2.1857515446107225</v>
      </c>
      <c r="T12" s="10">
        <f t="shared" si="3"/>
        <v>1.3097993574498581</v>
      </c>
    </row>
    <row r="13" spans="1:20" ht="15" customHeight="1" x14ac:dyDescent="0.2">
      <c r="A13" s="2" t="s">
        <v>5</v>
      </c>
      <c r="B13" s="3" t="s">
        <v>61</v>
      </c>
      <c r="C13" s="2" t="s">
        <v>30</v>
      </c>
      <c r="D13" s="10">
        <v>1</v>
      </c>
      <c r="E13" s="10">
        <v>762</v>
      </c>
      <c r="F13" s="10">
        <v>46</v>
      </c>
      <c r="G13" s="10">
        <v>757</v>
      </c>
      <c r="H13" s="10">
        <v>64</v>
      </c>
      <c r="I13" s="10">
        <v>1231</v>
      </c>
      <c r="J13" s="10">
        <v>105</v>
      </c>
      <c r="K13" s="10">
        <v>462</v>
      </c>
      <c r="L13" s="10">
        <v>33</v>
      </c>
      <c r="M13" s="10">
        <v>1122</v>
      </c>
      <c r="N13" s="10">
        <v>108</v>
      </c>
      <c r="O13" s="10">
        <v>765</v>
      </c>
      <c r="P13" s="10">
        <v>52</v>
      </c>
      <c r="Q13" s="10">
        <f t="shared" si="0"/>
        <v>71.666666666666671</v>
      </c>
      <c r="R13" s="10">
        <f t="shared" si="1"/>
        <v>64.333333333333329</v>
      </c>
      <c r="S13" s="10">
        <f t="shared" si="2"/>
        <v>1.6723721782608731</v>
      </c>
      <c r="T13" s="10">
        <f t="shared" si="3"/>
        <v>1.2037679808943933</v>
      </c>
    </row>
    <row r="14" spans="1:20" ht="15" customHeight="1" x14ac:dyDescent="0.2">
      <c r="A14" s="2" t="s">
        <v>6</v>
      </c>
      <c r="B14" s="3" t="s">
        <v>62</v>
      </c>
      <c r="C14" s="2" t="s">
        <v>31</v>
      </c>
      <c r="D14" s="10">
        <v>2</v>
      </c>
      <c r="E14" s="10">
        <v>133</v>
      </c>
      <c r="F14" s="10">
        <v>10</v>
      </c>
      <c r="G14" s="10">
        <v>21</v>
      </c>
      <c r="H14" s="10">
        <v>3</v>
      </c>
      <c r="I14" s="10">
        <v>657</v>
      </c>
      <c r="J14" s="10">
        <v>46</v>
      </c>
      <c r="K14" s="10">
        <v>142</v>
      </c>
      <c r="L14" s="10">
        <v>10</v>
      </c>
      <c r="M14" s="10">
        <v>456</v>
      </c>
      <c r="N14" s="10">
        <v>38</v>
      </c>
      <c r="O14" s="10">
        <v>321</v>
      </c>
      <c r="P14" s="10">
        <v>20</v>
      </c>
      <c r="Q14" s="10">
        <f t="shared" si="0"/>
        <v>19.666666666666668</v>
      </c>
      <c r="R14" s="10">
        <f t="shared" si="1"/>
        <v>22.666666666666668</v>
      </c>
      <c r="S14" s="10">
        <f t="shared" si="2"/>
        <v>0.4589300396157745</v>
      </c>
      <c r="T14" s="10">
        <f t="shared" si="3"/>
        <v>0.42412550622185879</v>
      </c>
    </row>
    <row r="15" spans="1:20" ht="15" customHeight="1" x14ac:dyDescent="0.2">
      <c r="A15" s="2" t="s">
        <v>7</v>
      </c>
      <c r="B15" s="3" t="s">
        <v>63</v>
      </c>
      <c r="C15" s="2" t="s">
        <v>32</v>
      </c>
      <c r="D15" s="10">
        <v>2</v>
      </c>
      <c r="E15" s="10">
        <v>90</v>
      </c>
      <c r="F15" s="10">
        <v>11</v>
      </c>
      <c r="G15" s="10">
        <v>65</v>
      </c>
      <c r="H15" s="10">
        <v>5</v>
      </c>
      <c r="I15" s="10">
        <v>218</v>
      </c>
      <c r="J15" s="10">
        <v>13</v>
      </c>
      <c r="K15" s="10">
        <v>198</v>
      </c>
      <c r="L15" s="10">
        <v>16</v>
      </c>
      <c r="M15" s="10">
        <v>325</v>
      </c>
      <c r="N15" s="10">
        <v>25</v>
      </c>
      <c r="O15" s="10">
        <v>224</v>
      </c>
      <c r="P15" s="10">
        <v>17</v>
      </c>
      <c r="Q15" s="10">
        <f t="shared" si="0"/>
        <v>9.6666666666666661</v>
      </c>
      <c r="R15" s="10">
        <f t="shared" si="1"/>
        <v>19.333333333333332</v>
      </c>
      <c r="S15" s="10">
        <f t="shared" si="2"/>
        <v>0.22557578218402471</v>
      </c>
      <c r="T15" s="10">
        <f t="shared" si="3"/>
        <v>0.36175410824805604</v>
      </c>
    </row>
    <row r="16" spans="1:20" ht="15" customHeight="1" x14ac:dyDescent="0.2">
      <c r="A16" s="2" t="s">
        <v>16</v>
      </c>
      <c r="B16" s="3" t="s">
        <v>64</v>
      </c>
      <c r="C16" s="2" t="s">
        <v>33</v>
      </c>
      <c r="D16" s="10">
        <v>2</v>
      </c>
      <c r="E16" s="10">
        <v>121</v>
      </c>
      <c r="F16" s="10">
        <v>8</v>
      </c>
      <c r="G16" s="10">
        <v>62</v>
      </c>
      <c r="H16" s="10">
        <v>5</v>
      </c>
      <c r="I16" s="10">
        <v>98</v>
      </c>
      <c r="J16" s="10">
        <v>7</v>
      </c>
      <c r="K16" s="10">
        <v>142</v>
      </c>
      <c r="L16" s="10">
        <v>11</v>
      </c>
      <c r="M16" s="10">
        <v>187</v>
      </c>
      <c r="N16" s="10">
        <v>16</v>
      </c>
      <c r="O16" s="10">
        <v>165</v>
      </c>
      <c r="P16" s="10">
        <v>13</v>
      </c>
      <c r="Q16" s="10">
        <f t="shared" si="0"/>
        <v>6.666666666666667</v>
      </c>
      <c r="R16" s="10">
        <f t="shared" si="1"/>
        <v>13.333333333333334</v>
      </c>
      <c r="S16" s="10">
        <f t="shared" si="2"/>
        <v>0.15556950495449984</v>
      </c>
      <c r="T16" s="10">
        <f t="shared" si="3"/>
        <v>0.24948559189521108</v>
      </c>
    </row>
    <row r="17" spans="1:33" ht="15" customHeight="1" x14ac:dyDescent="0.2">
      <c r="A17" s="2" t="s">
        <v>17</v>
      </c>
      <c r="B17" s="3" t="s">
        <v>65</v>
      </c>
      <c r="C17" s="2" t="s">
        <v>34</v>
      </c>
      <c r="D17" s="10">
        <v>2</v>
      </c>
      <c r="E17" s="10">
        <v>31</v>
      </c>
      <c r="F17" s="10">
        <v>2</v>
      </c>
      <c r="G17" s="10">
        <v>54</v>
      </c>
      <c r="H17" s="10">
        <v>4</v>
      </c>
      <c r="I17" s="10">
        <v>32</v>
      </c>
      <c r="J17" s="10">
        <v>2</v>
      </c>
      <c r="K17" s="10">
        <v>56</v>
      </c>
      <c r="L17" s="10">
        <v>5</v>
      </c>
      <c r="M17" s="10">
        <v>77</v>
      </c>
      <c r="N17" s="10">
        <v>6</v>
      </c>
      <c r="O17" s="10">
        <v>22</v>
      </c>
      <c r="P17" s="10">
        <v>3</v>
      </c>
      <c r="Q17" s="10">
        <f t="shared" si="0"/>
        <v>2.6666666666666665</v>
      </c>
      <c r="R17" s="10">
        <f t="shared" si="1"/>
        <v>4.666666666666667</v>
      </c>
      <c r="S17" s="10">
        <f t="shared" si="2"/>
        <v>6.2227801981799918E-2</v>
      </c>
      <c r="T17" s="10">
        <f t="shared" si="3"/>
        <v>8.7319957163323872E-2</v>
      </c>
    </row>
    <row r="18" spans="1:33" ht="15" customHeight="1" x14ac:dyDescent="0.2">
      <c r="A18" s="2" t="s">
        <v>35</v>
      </c>
      <c r="B18" s="3" t="s">
        <v>66</v>
      </c>
      <c r="C18" s="2" t="s">
        <v>36</v>
      </c>
      <c r="D18" s="10">
        <v>2</v>
      </c>
      <c r="E18" s="10">
        <v>21</v>
      </c>
      <c r="F18" s="10">
        <v>3</v>
      </c>
      <c r="G18" s="10">
        <v>11</v>
      </c>
      <c r="H18" s="10">
        <v>1</v>
      </c>
      <c r="I18" s="10">
        <v>76</v>
      </c>
      <c r="J18" s="10">
        <v>5</v>
      </c>
      <c r="K18" s="10">
        <v>97</v>
      </c>
      <c r="L18" s="10">
        <v>8</v>
      </c>
      <c r="M18" s="10">
        <v>223</v>
      </c>
      <c r="N18" s="10">
        <v>18</v>
      </c>
      <c r="O18" s="10">
        <v>16</v>
      </c>
      <c r="P18" s="10">
        <v>2</v>
      </c>
      <c r="Q18" s="10">
        <f t="shared" si="0"/>
        <v>3</v>
      </c>
      <c r="R18" s="10">
        <f t="shared" si="1"/>
        <v>9.3333333333333339</v>
      </c>
      <c r="S18" s="10">
        <f t="shared" si="2"/>
        <v>7.0006277229524919E-2</v>
      </c>
      <c r="T18" s="10">
        <f t="shared" si="3"/>
        <v>0.17463991432664774</v>
      </c>
    </row>
    <row r="19" spans="1:33" ht="15" customHeight="1" x14ac:dyDescent="0.2">
      <c r="A19" s="2" t="s">
        <v>37</v>
      </c>
      <c r="B19" s="3" t="s">
        <v>67</v>
      </c>
      <c r="C19" s="2" t="s">
        <v>38</v>
      </c>
      <c r="D19" s="10">
        <v>4</v>
      </c>
      <c r="E19" s="10">
        <v>32</v>
      </c>
      <c r="F19" s="10">
        <v>2</v>
      </c>
      <c r="G19" s="10">
        <v>21</v>
      </c>
      <c r="H19" s="10">
        <v>2</v>
      </c>
      <c r="I19" s="10">
        <v>23</v>
      </c>
      <c r="J19" s="10">
        <v>3</v>
      </c>
      <c r="K19" s="10">
        <v>32</v>
      </c>
      <c r="L19" s="10">
        <v>4</v>
      </c>
      <c r="M19" s="10">
        <v>89</v>
      </c>
      <c r="N19" s="10">
        <v>7</v>
      </c>
      <c r="O19" s="10">
        <v>17</v>
      </c>
      <c r="P19" s="10">
        <v>2</v>
      </c>
      <c r="Q19" s="10">
        <f t="shared" si="0"/>
        <v>2.3333333333333335</v>
      </c>
      <c r="R19" s="10">
        <f t="shared" si="1"/>
        <v>4.333333333333333</v>
      </c>
      <c r="S19" s="10">
        <f t="shared" si="2"/>
        <v>5.4449326734074946E-2</v>
      </c>
      <c r="T19" s="10">
        <f t="shared" si="3"/>
        <v>8.1082817365943582E-2</v>
      </c>
    </row>
    <row r="20" spans="1:33" ht="15" customHeight="1" x14ac:dyDescent="0.2">
      <c r="A20" s="2" t="s">
        <v>39</v>
      </c>
      <c r="B20" s="3" t="s">
        <v>68</v>
      </c>
      <c r="C20" s="2" t="s">
        <v>40</v>
      </c>
      <c r="D20" s="10">
        <v>4</v>
      </c>
      <c r="E20" s="10">
        <v>16</v>
      </c>
      <c r="F20" s="10">
        <v>2</v>
      </c>
      <c r="G20" s="10">
        <v>7</v>
      </c>
      <c r="H20" s="10">
        <v>1</v>
      </c>
      <c r="I20" s="10">
        <v>62</v>
      </c>
      <c r="J20" s="10">
        <v>4</v>
      </c>
      <c r="K20" s="10">
        <v>21</v>
      </c>
      <c r="L20" s="10">
        <v>2</v>
      </c>
      <c r="M20" s="10">
        <v>76</v>
      </c>
      <c r="N20" s="10">
        <v>5</v>
      </c>
      <c r="O20" s="10">
        <v>43</v>
      </c>
      <c r="P20" s="10">
        <v>3</v>
      </c>
      <c r="Q20" s="10">
        <f t="shared" si="0"/>
        <v>2.3333333333333335</v>
      </c>
      <c r="R20" s="10">
        <f t="shared" si="1"/>
        <v>3.3333333333333335</v>
      </c>
      <c r="S20" s="10">
        <f t="shared" si="2"/>
        <v>5.4449326734074946E-2</v>
      </c>
      <c r="T20" s="10">
        <f t="shared" si="3"/>
        <v>6.237139797380277E-2</v>
      </c>
    </row>
    <row r="21" spans="1:33" ht="15" customHeight="1" x14ac:dyDescent="0.2">
      <c r="F21" s="9">
        <f>SUM(F8:F20)</f>
        <v>3998</v>
      </c>
      <c r="H21" s="9">
        <f>SUM(H8:H20)</f>
        <v>4190</v>
      </c>
      <c r="J21" s="9">
        <f>SUM(J8:J20)</f>
        <v>4668</v>
      </c>
      <c r="L21" s="9">
        <f t="shared" ref="L21:P21" si="4">SUM(L8:L20)</f>
        <v>4774</v>
      </c>
      <c r="N21" s="9">
        <f t="shared" si="4"/>
        <v>5276</v>
      </c>
      <c r="P21" s="9">
        <f t="shared" si="4"/>
        <v>5983</v>
      </c>
      <c r="Q21" s="9">
        <f>SUM(Q8:Q20)</f>
        <v>4285.3333333333339</v>
      </c>
      <c r="R21" s="9">
        <f>SUM(R8:R20)</f>
        <v>5344.333333333333</v>
      </c>
    </row>
    <row r="22" spans="1:33" ht="15" customHeight="1" x14ac:dyDescent="0.2"/>
    <row r="23" spans="1:33" ht="15" customHeight="1" x14ac:dyDescent="0.2">
      <c r="A23" s="17" t="s">
        <v>11</v>
      </c>
    </row>
    <row r="24" spans="1:33" ht="15" customHeight="1" x14ac:dyDescent="0.2"/>
    <row r="25" spans="1:33" ht="15" customHeight="1" x14ac:dyDescent="0.2">
      <c r="A25" s="2"/>
      <c r="B25" s="3"/>
      <c r="C25" s="2"/>
      <c r="D25" s="10"/>
      <c r="E25" s="51" t="s">
        <v>41</v>
      </c>
      <c r="F25" s="51"/>
      <c r="G25" s="51"/>
      <c r="H25" s="51"/>
      <c r="I25" s="51"/>
      <c r="J25" s="51"/>
      <c r="K25" s="51"/>
      <c r="L25" s="51"/>
      <c r="M25" s="51"/>
      <c r="N25" s="51" t="s">
        <v>131</v>
      </c>
      <c r="O25" s="51"/>
      <c r="P25" s="51"/>
      <c r="Q25" s="51"/>
      <c r="R25" s="51"/>
      <c r="S25" s="51"/>
      <c r="T25" s="51"/>
      <c r="U25" s="51"/>
      <c r="V25" s="51"/>
      <c r="W25" s="51" t="s">
        <v>132</v>
      </c>
      <c r="X25" s="51"/>
      <c r="Y25" s="51"/>
      <c r="Z25" s="51"/>
      <c r="AA25" s="51"/>
      <c r="AB25" s="51"/>
      <c r="AC25" s="51"/>
      <c r="AD25" s="51"/>
      <c r="AE25" s="51"/>
      <c r="AF25" s="1"/>
      <c r="AG25" s="1"/>
    </row>
    <row r="26" spans="1:33" ht="15" customHeight="1" x14ac:dyDescent="0.2">
      <c r="A26" s="2"/>
      <c r="B26" s="3"/>
      <c r="C26" s="2"/>
      <c r="D26" s="10"/>
      <c r="E26" s="12" t="s">
        <v>42</v>
      </c>
      <c r="F26" s="12"/>
      <c r="G26" s="12"/>
      <c r="H26" s="12" t="s">
        <v>43</v>
      </c>
      <c r="I26" s="12"/>
      <c r="J26" s="12"/>
      <c r="K26" s="12" t="s">
        <v>1</v>
      </c>
      <c r="L26" s="12"/>
      <c r="M26" s="12"/>
      <c r="N26" s="12" t="s">
        <v>42</v>
      </c>
      <c r="O26" s="12"/>
      <c r="P26" s="12"/>
      <c r="Q26" s="12" t="s">
        <v>43</v>
      </c>
      <c r="R26" s="12"/>
      <c r="S26" s="12"/>
      <c r="T26" s="12" t="s">
        <v>1</v>
      </c>
      <c r="U26" s="12"/>
      <c r="V26" s="12"/>
      <c r="W26" s="12" t="s">
        <v>42</v>
      </c>
      <c r="X26" s="12"/>
      <c r="Y26" s="12"/>
      <c r="Z26" s="12" t="s">
        <v>43</v>
      </c>
      <c r="AA26" s="12"/>
      <c r="AB26" s="12"/>
      <c r="AC26" s="12" t="s">
        <v>1</v>
      </c>
      <c r="AD26" s="12"/>
      <c r="AE26" s="12"/>
      <c r="AF26" s="49" t="s">
        <v>78</v>
      </c>
      <c r="AG26" s="50"/>
    </row>
    <row r="27" spans="1:33" ht="15" customHeight="1" x14ac:dyDescent="0.2">
      <c r="A27" s="13" t="s">
        <v>9</v>
      </c>
      <c r="B27" s="15" t="s">
        <v>0</v>
      </c>
      <c r="C27" s="13" t="s">
        <v>8</v>
      </c>
      <c r="D27" s="14" t="s">
        <v>44</v>
      </c>
      <c r="E27" s="12" t="s">
        <v>13</v>
      </c>
      <c r="F27" s="22" t="s">
        <v>12</v>
      </c>
      <c r="G27" s="12" t="s">
        <v>10</v>
      </c>
      <c r="H27" s="12" t="s">
        <v>13</v>
      </c>
      <c r="I27" s="22" t="s">
        <v>12</v>
      </c>
      <c r="J27" s="12" t="s">
        <v>10</v>
      </c>
      <c r="K27" s="12" t="s">
        <v>13</v>
      </c>
      <c r="L27" s="22" t="s">
        <v>12</v>
      </c>
      <c r="M27" s="12" t="s">
        <v>10</v>
      </c>
      <c r="N27" s="12" t="s">
        <v>13</v>
      </c>
      <c r="O27" s="22" t="s">
        <v>12</v>
      </c>
      <c r="P27" s="12" t="s">
        <v>10</v>
      </c>
      <c r="Q27" s="12" t="s">
        <v>13</v>
      </c>
      <c r="R27" s="22" t="s">
        <v>12</v>
      </c>
      <c r="S27" s="12" t="s">
        <v>10</v>
      </c>
      <c r="T27" s="12" t="s">
        <v>13</v>
      </c>
      <c r="U27" s="22" t="s">
        <v>12</v>
      </c>
      <c r="V27" s="12" t="s">
        <v>10</v>
      </c>
      <c r="W27" s="12" t="s">
        <v>13</v>
      </c>
      <c r="X27" s="22" t="s">
        <v>12</v>
      </c>
      <c r="Y27" s="12" t="s">
        <v>10</v>
      </c>
      <c r="Z27" s="12" t="s">
        <v>13</v>
      </c>
      <c r="AA27" s="22" t="s">
        <v>12</v>
      </c>
      <c r="AB27" s="12" t="s">
        <v>10</v>
      </c>
      <c r="AC27" s="12" t="s">
        <v>13</v>
      </c>
      <c r="AD27" s="22" t="s">
        <v>12</v>
      </c>
      <c r="AE27" s="12" t="s">
        <v>10</v>
      </c>
      <c r="AF27" s="10" t="s">
        <v>79</v>
      </c>
      <c r="AG27" s="10" t="s">
        <v>80</v>
      </c>
    </row>
    <row r="28" spans="1:33" ht="15" customHeight="1" x14ac:dyDescent="0.2">
      <c r="A28" s="4" t="s">
        <v>15</v>
      </c>
      <c r="B28" s="5" t="s">
        <v>58</v>
      </c>
      <c r="C28" s="4" t="s">
        <v>45</v>
      </c>
      <c r="D28" s="14">
        <v>0</v>
      </c>
      <c r="E28" s="40">
        <v>11392</v>
      </c>
      <c r="F28" s="40">
        <v>52</v>
      </c>
      <c r="G28" s="42">
        <v>4.5599999999999998E-3</v>
      </c>
      <c r="H28" s="40">
        <v>15309</v>
      </c>
      <c r="I28" s="40">
        <v>57</v>
      </c>
      <c r="J28" s="42">
        <v>3.7200000000000002E-3</v>
      </c>
      <c r="K28" s="40">
        <v>15260</v>
      </c>
      <c r="L28" s="40">
        <v>83</v>
      </c>
      <c r="M28" s="42">
        <v>5.4000000000000003E-3</v>
      </c>
      <c r="N28" s="40">
        <v>17914</v>
      </c>
      <c r="O28" s="40">
        <v>714</v>
      </c>
      <c r="P28" s="42">
        <v>3.9899999999999998E-2</v>
      </c>
      <c r="Q28" s="40">
        <v>15453</v>
      </c>
      <c r="R28" s="40">
        <v>777</v>
      </c>
      <c r="S28" s="42">
        <v>5.0299999999999997E-2</v>
      </c>
      <c r="T28" s="40">
        <v>118406</v>
      </c>
      <c r="U28" s="40">
        <v>6610</v>
      </c>
      <c r="V28" s="42">
        <v>5.5800000000000002E-2</v>
      </c>
      <c r="W28" s="40">
        <v>28383</v>
      </c>
      <c r="X28" s="40">
        <v>1540</v>
      </c>
      <c r="Y28" s="42">
        <v>5.4300000000000001E-2</v>
      </c>
      <c r="Z28" s="40">
        <v>27982</v>
      </c>
      <c r="AA28" s="40">
        <v>1728</v>
      </c>
      <c r="AB28" s="42">
        <v>6.1800000000000001E-2</v>
      </c>
      <c r="AC28" s="40">
        <v>26221</v>
      </c>
      <c r="AD28" s="40">
        <v>1996</v>
      </c>
      <c r="AE28" s="42">
        <v>7.6100000000000001E-2</v>
      </c>
      <c r="AF28" s="26">
        <f>AVERAGE(P28,S28,V28)</f>
        <v>4.8666666666666671E-2</v>
      </c>
      <c r="AG28" s="26">
        <f>AVERAGE(Y28,AB28,AE28)</f>
        <v>6.4066666666666675E-2</v>
      </c>
    </row>
    <row r="29" spans="1:33" ht="15" customHeight="1" x14ac:dyDescent="0.2">
      <c r="A29" s="4" t="s">
        <v>14</v>
      </c>
      <c r="B29" s="5" t="s">
        <v>58</v>
      </c>
      <c r="C29" s="4" t="s">
        <v>46</v>
      </c>
      <c r="D29" s="14">
        <v>0</v>
      </c>
      <c r="E29" s="40">
        <v>22265</v>
      </c>
      <c r="F29" s="40">
        <v>83</v>
      </c>
      <c r="G29" s="42">
        <v>3.7299999999999998E-3</v>
      </c>
      <c r="H29" s="40">
        <v>15913</v>
      </c>
      <c r="I29" s="40">
        <v>91</v>
      </c>
      <c r="J29" s="42">
        <v>5.7200000000000003E-3</v>
      </c>
      <c r="K29" s="40">
        <v>23748</v>
      </c>
      <c r="L29" s="40">
        <v>50</v>
      </c>
      <c r="M29" s="42">
        <v>2.0999999999999999E-3</v>
      </c>
      <c r="N29" s="40">
        <v>23065</v>
      </c>
      <c r="O29" s="40">
        <v>1249</v>
      </c>
      <c r="P29" s="42">
        <v>5.4199999999999998E-2</v>
      </c>
      <c r="Q29" s="40">
        <v>21193</v>
      </c>
      <c r="R29" s="40">
        <v>1329</v>
      </c>
      <c r="S29" s="42">
        <v>6.2700000000000006E-2</v>
      </c>
      <c r="T29" s="40">
        <v>36107</v>
      </c>
      <c r="U29" s="40">
        <v>1898</v>
      </c>
      <c r="V29" s="42">
        <v>5.2600000000000001E-2</v>
      </c>
      <c r="W29" s="40">
        <v>43436</v>
      </c>
      <c r="X29" s="40">
        <v>2756</v>
      </c>
      <c r="Y29" s="42">
        <v>6.3399999999999998E-2</v>
      </c>
      <c r="Z29" s="40">
        <v>13637</v>
      </c>
      <c r="AA29" s="40">
        <v>869</v>
      </c>
      <c r="AB29" s="42">
        <v>6.3700000000000007E-2</v>
      </c>
      <c r="AC29" s="40">
        <v>37561</v>
      </c>
      <c r="AD29" s="40">
        <v>2044</v>
      </c>
      <c r="AE29" s="42">
        <v>5.4399999999999997E-2</v>
      </c>
      <c r="AF29" s="26">
        <f t="shared" ref="AF29:AF40" si="5">AVERAGE(P29,S29,V29)</f>
        <v>5.6500000000000002E-2</v>
      </c>
      <c r="AG29" s="26">
        <f t="shared" ref="AG29:AG40" si="6">AVERAGE(Y29,AB29,AE29)</f>
        <v>6.0499999999999998E-2</v>
      </c>
    </row>
    <row r="30" spans="1:33" ht="15" customHeight="1" x14ac:dyDescent="0.2">
      <c r="A30" s="4" t="s">
        <v>2</v>
      </c>
      <c r="B30" s="5" t="s">
        <v>58</v>
      </c>
      <c r="C30" s="4" t="s">
        <v>47</v>
      </c>
      <c r="D30" s="14">
        <v>0</v>
      </c>
      <c r="E30" s="40">
        <v>23480</v>
      </c>
      <c r="F30" s="40">
        <v>26</v>
      </c>
      <c r="G30" s="42">
        <v>1.6299999999999999E-3</v>
      </c>
      <c r="H30" s="40">
        <v>19562</v>
      </c>
      <c r="I30" s="40">
        <v>38</v>
      </c>
      <c r="J30" s="42">
        <v>1.6000000000000001E-3</v>
      </c>
      <c r="K30" s="40">
        <v>31875</v>
      </c>
      <c r="L30" s="40">
        <v>35</v>
      </c>
      <c r="M30" s="42">
        <v>1.5E-3</v>
      </c>
      <c r="N30" s="40">
        <v>31837</v>
      </c>
      <c r="O30" s="40">
        <v>949</v>
      </c>
      <c r="P30" s="42">
        <v>2.98E-2</v>
      </c>
      <c r="Q30" s="40">
        <v>29818</v>
      </c>
      <c r="R30" s="40">
        <v>633</v>
      </c>
      <c r="S30" s="42">
        <v>2.12E-2</v>
      </c>
      <c r="T30" s="40">
        <v>43650</v>
      </c>
      <c r="U30" s="40">
        <v>1713</v>
      </c>
      <c r="V30" s="42">
        <v>3.9199999999999999E-2</v>
      </c>
      <c r="W30" s="40">
        <v>58574</v>
      </c>
      <c r="X30" s="40">
        <v>2131</v>
      </c>
      <c r="Y30" s="42">
        <v>3.6400000000000002E-2</v>
      </c>
      <c r="Z30" s="40">
        <v>62857</v>
      </c>
      <c r="AA30" s="40">
        <v>2382</v>
      </c>
      <c r="AB30" s="42">
        <v>3.7900000000000003E-2</v>
      </c>
      <c r="AC30" s="40">
        <v>61827</v>
      </c>
      <c r="AD30" s="40">
        <v>3127</v>
      </c>
      <c r="AE30" s="42">
        <v>5.0599999999999999E-2</v>
      </c>
      <c r="AF30" s="26">
        <f t="shared" si="5"/>
        <v>3.0066666666666669E-2</v>
      </c>
      <c r="AG30" s="26">
        <f t="shared" si="6"/>
        <v>4.1633333333333335E-2</v>
      </c>
    </row>
    <row r="31" spans="1:33" s="23" customFormat="1" ht="15" customHeight="1" x14ac:dyDescent="0.2">
      <c r="A31" s="20" t="s">
        <v>3</v>
      </c>
      <c r="B31" s="24" t="s">
        <v>69</v>
      </c>
      <c r="C31" s="20" t="s">
        <v>48</v>
      </c>
      <c r="D31" s="21">
        <v>5</v>
      </c>
      <c r="E31" s="41">
        <v>29185</v>
      </c>
      <c r="F31" s="41">
        <v>22</v>
      </c>
      <c r="G31" s="43">
        <v>9.3000000000000005E-4</v>
      </c>
      <c r="H31" s="41">
        <v>21235</v>
      </c>
      <c r="I31" s="41">
        <v>20</v>
      </c>
      <c r="J31" s="43">
        <v>8.7000000000000001E-4</v>
      </c>
      <c r="K31" s="41">
        <v>23606</v>
      </c>
      <c r="L31" s="41">
        <v>13</v>
      </c>
      <c r="M31" s="43">
        <v>5.9999999999999995E-4</v>
      </c>
      <c r="N31" s="41">
        <v>26816</v>
      </c>
      <c r="O31" s="41">
        <v>27</v>
      </c>
      <c r="P31" s="43">
        <v>1E-3</v>
      </c>
      <c r="Q31" s="41">
        <v>29089</v>
      </c>
      <c r="R31" s="41">
        <v>30</v>
      </c>
      <c r="S31" s="43">
        <v>1E-3</v>
      </c>
      <c r="T31" s="41">
        <v>70123</v>
      </c>
      <c r="U31" s="41">
        <v>25</v>
      </c>
      <c r="V31" s="43">
        <v>4.0000000000000002E-4</v>
      </c>
      <c r="W31" s="41">
        <v>59103</v>
      </c>
      <c r="X31" s="41">
        <v>56</v>
      </c>
      <c r="Y31" s="43">
        <v>8.9999999999999998E-4</v>
      </c>
      <c r="Z31" s="41">
        <v>75996</v>
      </c>
      <c r="AA31" s="41">
        <v>46</v>
      </c>
      <c r="AB31" s="43">
        <v>5.9999999999999995E-4</v>
      </c>
      <c r="AC31" s="41">
        <v>64165</v>
      </c>
      <c r="AD31" s="41">
        <v>42</v>
      </c>
      <c r="AE31" s="43">
        <v>6.9999999999999999E-4</v>
      </c>
      <c r="AF31" s="27">
        <f t="shared" si="5"/>
        <v>8.0000000000000004E-4</v>
      </c>
      <c r="AG31" s="27">
        <f t="shared" si="6"/>
        <v>7.3333333333333334E-4</v>
      </c>
    </row>
    <row r="32" spans="1:33" ht="15" customHeight="1" x14ac:dyDescent="0.2">
      <c r="A32" s="4" t="s">
        <v>4</v>
      </c>
      <c r="B32" s="5" t="s">
        <v>60</v>
      </c>
      <c r="C32" s="4" t="s">
        <v>49</v>
      </c>
      <c r="D32" s="14">
        <v>1</v>
      </c>
      <c r="E32" s="40">
        <v>13955</v>
      </c>
      <c r="F32" s="40">
        <v>13</v>
      </c>
      <c r="G32" s="42">
        <v>5.5999999999999995E-4</v>
      </c>
      <c r="H32" s="40">
        <v>12655</v>
      </c>
      <c r="I32" s="40">
        <v>19</v>
      </c>
      <c r="J32" s="42">
        <v>8.9999999999999998E-4</v>
      </c>
      <c r="K32" s="40">
        <v>8571</v>
      </c>
      <c r="L32" s="40">
        <v>18</v>
      </c>
      <c r="M32" s="42">
        <v>5.0000000000000001E-4</v>
      </c>
      <c r="N32" s="40">
        <v>59580</v>
      </c>
      <c r="O32" s="40">
        <v>125</v>
      </c>
      <c r="P32" s="42">
        <v>2.0999999999999999E-3</v>
      </c>
      <c r="Q32" s="40">
        <v>28514</v>
      </c>
      <c r="R32" s="40">
        <v>74</v>
      </c>
      <c r="S32" s="42">
        <v>2.5999999999999999E-3</v>
      </c>
      <c r="T32" s="40">
        <v>15943</v>
      </c>
      <c r="U32" s="40">
        <v>32</v>
      </c>
      <c r="V32" s="42">
        <v>2E-3</v>
      </c>
      <c r="W32" s="40">
        <v>16414</v>
      </c>
      <c r="X32" s="40">
        <v>46</v>
      </c>
      <c r="Y32" s="42">
        <v>2.8E-3</v>
      </c>
      <c r="Z32" s="40">
        <v>16676</v>
      </c>
      <c r="AA32" s="40">
        <v>73</v>
      </c>
      <c r="AB32" s="42">
        <v>4.4000000000000003E-3</v>
      </c>
      <c r="AC32" s="40">
        <v>19014</v>
      </c>
      <c r="AD32" s="40">
        <v>45</v>
      </c>
      <c r="AE32" s="42">
        <v>2.3999999999999998E-3</v>
      </c>
      <c r="AF32" s="26">
        <f t="shared" si="5"/>
        <v>2.2333333333333333E-3</v>
      </c>
      <c r="AG32" s="26">
        <f t="shared" si="6"/>
        <v>3.1999999999999997E-3</v>
      </c>
    </row>
    <row r="33" spans="1:33" s="35" customFormat="1" ht="15" customHeight="1" x14ac:dyDescent="0.2">
      <c r="A33" s="6" t="s">
        <v>5</v>
      </c>
      <c r="B33" s="7" t="s">
        <v>70</v>
      </c>
      <c r="C33" s="6" t="s">
        <v>50</v>
      </c>
      <c r="D33" s="33">
        <v>1</v>
      </c>
      <c r="E33" s="40">
        <v>43067</v>
      </c>
      <c r="F33" s="40">
        <v>17</v>
      </c>
      <c r="G33" s="42">
        <v>8.0000000000000004E-4</v>
      </c>
      <c r="H33" s="40">
        <v>11298</v>
      </c>
      <c r="I33" s="40">
        <v>16</v>
      </c>
      <c r="J33" s="42">
        <v>4.4000000000000002E-4</v>
      </c>
      <c r="K33" s="40">
        <v>10495</v>
      </c>
      <c r="L33" s="40">
        <v>39</v>
      </c>
      <c r="M33" s="42">
        <v>8.9999999999999998E-4</v>
      </c>
      <c r="N33" s="40">
        <v>10919</v>
      </c>
      <c r="O33" s="40">
        <v>125</v>
      </c>
      <c r="P33" s="42">
        <v>1.14E-2</v>
      </c>
      <c r="Q33" s="40">
        <v>14363</v>
      </c>
      <c r="R33" s="40">
        <v>156</v>
      </c>
      <c r="S33" s="42">
        <v>1.09E-2</v>
      </c>
      <c r="T33" s="40">
        <v>25616</v>
      </c>
      <c r="U33" s="40">
        <v>375</v>
      </c>
      <c r="V33" s="42">
        <v>1.46E-2</v>
      </c>
      <c r="W33" s="40">
        <v>30896</v>
      </c>
      <c r="X33" s="40">
        <v>465</v>
      </c>
      <c r="Y33" s="42">
        <v>1.5100000000000001E-2</v>
      </c>
      <c r="Z33" s="40">
        <v>26027</v>
      </c>
      <c r="AA33" s="40">
        <v>352</v>
      </c>
      <c r="AB33" s="42">
        <v>1.35E-2</v>
      </c>
      <c r="AC33" s="40">
        <v>27761</v>
      </c>
      <c r="AD33" s="40">
        <v>458</v>
      </c>
      <c r="AE33" s="42">
        <v>1.6500000000000001E-2</v>
      </c>
      <c r="AF33" s="34">
        <f t="shared" si="5"/>
        <v>1.23E-2</v>
      </c>
      <c r="AG33" s="34">
        <f t="shared" si="6"/>
        <v>1.5033333333333334E-2</v>
      </c>
    </row>
    <row r="34" spans="1:33" ht="15" customHeight="1" x14ac:dyDescent="0.2">
      <c r="A34" s="4" t="s">
        <v>6</v>
      </c>
      <c r="B34" s="25" t="s">
        <v>71</v>
      </c>
      <c r="C34" s="4" t="s">
        <v>51</v>
      </c>
      <c r="D34" s="14">
        <v>2</v>
      </c>
      <c r="E34" s="40">
        <v>18487</v>
      </c>
      <c r="F34" s="40">
        <v>27</v>
      </c>
      <c r="G34" s="42">
        <v>7.5000000000000002E-4</v>
      </c>
      <c r="H34" s="40">
        <v>17859</v>
      </c>
      <c r="I34" s="40">
        <v>86</v>
      </c>
      <c r="J34" s="42">
        <v>1.98E-3</v>
      </c>
      <c r="K34" s="40">
        <v>22253</v>
      </c>
      <c r="L34" s="40">
        <v>48</v>
      </c>
      <c r="M34" s="42">
        <v>3.5000000000000001E-3</v>
      </c>
      <c r="N34" s="40">
        <v>16954</v>
      </c>
      <c r="O34" s="40">
        <v>252</v>
      </c>
      <c r="P34" s="42">
        <v>1.49E-2</v>
      </c>
      <c r="Q34" s="40">
        <v>230464</v>
      </c>
      <c r="R34" s="40">
        <v>3110</v>
      </c>
      <c r="S34" s="42">
        <v>1.35E-2</v>
      </c>
      <c r="T34" s="40">
        <v>38780</v>
      </c>
      <c r="U34" s="40">
        <v>499</v>
      </c>
      <c r="V34" s="42">
        <v>1.29E-2</v>
      </c>
      <c r="W34" s="40">
        <v>45022</v>
      </c>
      <c r="X34" s="40">
        <v>751</v>
      </c>
      <c r="Y34" s="42">
        <v>1.67E-2</v>
      </c>
      <c r="Z34" s="40">
        <v>22635</v>
      </c>
      <c r="AA34" s="40">
        <v>456</v>
      </c>
      <c r="AB34" s="42">
        <v>2.01E-2</v>
      </c>
      <c r="AC34" s="40">
        <v>37677</v>
      </c>
      <c r="AD34" s="40">
        <v>698</v>
      </c>
      <c r="AE34" s="42">
        <v>1.8499999999999999E-2</v>
      </c>
      <c r="AF34" s="26">
        <f t="shared" si="5"/>
        <v>1.3766666666666668E-2</v>
      </c>
      <c r="AG34" s="26">
        <f t="shared" si="6"/>
        <v>1.8433333333333333E-2</v>
      </c>
    </row>
    <row r="35" spans="1:33" s="39" customFormat="1" ht="15" customHeight="1" x14ac:dyDescent="0.2">
      <c r="A35" s="8" t="s">
        <v>7</v>
      </c>
      <c r="B35" s="36" t="s">
        <v>72</v>
      </c>
      <c r="C35" s="8" t="s">
        <v>52</v>
      </c>
      <c r="D35" s="37">
        <v>2</v>
      </c>
      <c r="E35" s="41">
        <v>22160</v>
      </c>
      <c r="F35" s="41">
        <v>30</v>
      </c>
      <c r="G35" s="43">
        <v>6.8999999999999997E-4</v>
      </c>
      <c r="H35" s="41">
        <v>20857</v>
      </c>
      <c r="I35" s="41">
        <v>23</v>
      </c>
      <c r="J35" s="43">
        <v>1.6900000000000001E-3</v>
      </c>
      <c r="K35" s="41">
        <v>18950</v>
      </c>
      <c r="L35" s="41">
        <v>26</v>
      </c>
      <c r="M35" s="43">
        <v>6.9999999999999999E-4</v>
      </c>
      <c r="N35" s="41">
        <v>14803</v>
      </c>
      <c r="O35" s="41">
        <v>26</v>
      </c>
      <c r="P35" s="43">
        <v>1.8E-3</v>
      </c>
      <c r="Q35" s="41">
        <v>132093</v>
      </c>
      <c r="R35" s="41">
        <v>71</v>
      </c>
      <c r="S35" s="43">
        <v>5.0000000000000001E-4</v>
      </c>
      <c r="T35" s="41">
        <v>23909</v>
      </c>
      <c r="U35" s="41">
        <v>13</v>
      </c>
      <c r="V35" s="43">
        <v>5.0000000000000001E-4</v>
      </c>
      <c r="W35" s="41">
        <v>25570</v>
      </c>
      <c r="X35" s="41">
        <v>26</v>
      </c>
      <c r="Y35" s="43">
        <v>1E-3</v>
      </c>
      <c r="Z35" s="41">
        <v>35660</v>
      </c>
      <c r="AA35" s="41">
        <v>36</v>
      </c>
      <c r="AB35" s="43">
        <v>1E-3</v>
      </c>
      <c r="AC35" s="41">
        <v>29984</v>
      </c>
      <c r="AD35" s="41">
        <v>54</v>
      </c>
      <c r="AE35" s="43">
        <v>1.8E-3</v>
      </c>
      <c r="AF35" s="38">
        <f t="shared" si="5"/>
        <v>9.3333333333333332E-4</v>
      </c>
      <c r="AG35" s="38">
        <f t="shared" si="6"/>
        <v>1.2666666666666666E-3</v>
      </c>
    </row>
    <row r="36" spans="1:33" ht="15" customHeight="1" x14ac:dyDescent="0.2">
      <c r="A36" s="4" t="s">
        <v>16</v>
      </c>
      <c r="B36" s="5" t="s">
        <v>73</v>
      </c>
      <c r="C36" s="4" t="s">
        <v>53</v>
      </c>
      <c r="D36" s="14">
        <v>2</v>
      </c>
      <c r="E36" s="40">
        <v>16467</v>
      </c>
      <c r="F36" s="40">
        <v>13</v>
      </c>
      <c r="G36" s="42">
        <v>9.5E-4</v>
      </c>
      <c r="H36" s="40">
        <v>22748</v>
      </c>
      <c r="I36" s="40">
        <v>16</v>
      </c>
      <c r="J36" s="42">
        <v>4.2999999999999999E-4</v>
      </c>
      <c r="K36" s="40">
        <v>30220</v>
      </c>
      <c r="L36" s="40">
        <v>16</v>
      </c>
      <c r="M36" s="42">
        <v>2.9999999999999997E-4</v>
      </c>
      <c r="N36" s="40">
        <v>25587</v>
      </c>
      <c r="O36" s="40">
        <v>125</v>
      </c>
      <c r="P36" s="42">
        <v>4.8999999999999998E-3</v>
      </c>
      <c r="Q36" s="40">
        <v>41797</v>
      </c>
      <c r="R36" s="40">
        <v>103</v>
      </c>
      <c r="S36" s="42">
        <v>2.5000000000000001E-3</v>
      </c>
      <c r="T36" s="40">
        <v>53899</v>
      </c>
      <c r="U36" s="40">
        <v>172</v>
      </c>
      <c r="V36" s="42">
        <v>3.2000000000000002E-3</v>
      </c>
      <c r="W36" s="40">
        <v>57303</v>
      </c>
      <c r="X36" s="40">
        <v>356</v>
      </c>
      <c r="Y36" s="42">
        <v>6.1999999999999998E-3</v>
      </c>
      <c r="Z36" s="40">
        <v>63489</v>
      </c>
      <c r="AA36" s="40">
        <v>487</v>
      </c>
      <c r="AB36" s="42">
        <v>7.7000000000000002E-3</v>
      </c>
      <c r="AC36" s="40">
        <v>52656</v>
      </c>
      <c r="AD36" s="40">
        <v>325</v>
      </c>
      <c r="AE36" s="42">
        <v>6.1999999999999998E-3</v>
      </c>
      <c r="AF36" s="26">
        <f t="shared" si="5"/>
        <v>3.5333333333333332E-3</v>
      </c>
      <c r="AG36" s="26">
        <f t="shared" si="6"/>
        <v>6.7000000000000002E-3</v>
      </c>
    </row>
    <row r="37" spans="1:33" ht="15" customHeight="1" x14ac:dyDescent="0.2">
      <c r="A37" s="4" t="s">
        <v>17</v>
      </c>
      <c r="B37" s="5" t="s">
        <v>74</v>
      </c>
      <c r="C37" s="4" t="s">
        <v>54</v>
      </c>
      <c r="D37" s="14">
        <v>2</v>
      </c>
      <c r="E37" s="40">
        <v>35965</v>
      </c>
      <c r="F37" s="40">
        <v>11</v>
      </c>
      <c r="G37" s="42">
        <v>2.9E-4</v>
      </c>
      <c r="H37" s="40">
        <v>24839</v>
      </c>
      <c r="I37" s="40">
        <v>22</v>
      </c>
      <c r="J37" s="42">
        <v>3.6000000000000002E-4</v>
      </c>
      <c r="K37" s="40">
        <v>37950</v>
      </c>
      <c r="L37" s="40">
        <v>24</v>
      </c>
      <c r="M37" s="42">
        <v>4.0000000000000002E-4</v>
      </c>
      <c r="N37" s="40">
        <v>32938</v>
      </c>
      <c r="O37" s="40">
        <v>127</v>
      </c>
      <c r="P37" s="42">
        <v>3.8999999999999998E-3</v>
      </c>
      <c r="Q37" s="40">
        <v>72761</v>
      </c>
      <c r="R37" s="40">
        <v>210</v>
      </c>
      <c r="S37" s="42">
        <v>2.8999999999999998E-3</v>
      </c>
      <c r="T37" s="40">
        <v>64554</v>
      </c>
      <c r="U37" s="40">
        <v>98</v>
      </c>
      <c r="V37" s="42">
        <v>1.5E-3</v>
      </c>
      <c r="W37" s="40">
        <v>89963</v>
      </c>
      <c r="X37" s="40">
        <v>221</v>
      </c>
      <c r="Y37" s="42">
        <v>2.5000000000000001E-3</v>
      </c>
      <c r="Z37" s="40">
        <v>81802</v>
      </c>
      <c r="AA37" s="40">
        <v>357</v>
      </c>
      <c r="AB37" s="42">
        <v>4.4000000000000003E-3</v>
      </c>
      <c r="AC37" s="40">
        <v>86147</v>
      </c>
      <c r="AD37" s="40">
        <v>450</v>
      </c>
      <c r="AE37" s="42">
        <v>5.1999999999999998E-3</v>
      </c>
      <c r="AF37" s="26">
        <f t="shared" si="5"/>
        <v>2.7666666666666668E-3</v>
      </c>
      <c r="AG37" s="26">
        <f t="shared" si="6"/>
        <v>4.0333333333333332E-3</v>
      </c>
    </row>
    <row r="38" spans="1:33" ht="15" customHeight="1" x14ac:dyDescent="0.2">
      <c r="A38" s="4" t="s">
        <v>35</v>
      </c>
      <c r="B38" s="5" t="s">
        <v>75</v>
      </c>
      <c r="C38" s="4" t="s">
        <v>55</v>
      </c>
      <c r="D38" s="14">
        <v>2</v>
      </c>
      <c r="E38" s="40">
        <v>33259</v>
      </c>
      <c r="F38" s="40">
        <v>33</v>
      </c>
      <c r="G38" s="42">
        <v>5.2999999999999998E-4</v>
      </c>
      <c r="H38" s="40">
        <v>28342</v>
      </c>
      <c r="I38" s="40">
        <v>21</v>
      </c>
      <c r="J38" s="42">
        <v>3.3E-4</v>
      </c>
      <c r="K38" s="40">
        <v>34552</v>
      </c>
      <c r="L38" s="40">
        <v>37</v>
      </c>
      <c r="M38" s="42">
        <v>1.9E-3</v>
      </c>
      <c r="N38" s="40">
        <v>36142</v>
      </c>
      <c r="O38" s="40">
        <v>243</v>
      </c>
      <c r="P38" s="42">
        <v>6.7000000000000002E-3</v>
      </c>
      <c r="Q38" s="40">
        <v>85894</v>
      </c>
      <c r="R38" s="40">
        <v>250</v>
      </c>
      <c r="S38" s="42">
        <v>2.8999999999999998E-3</v>
      </c>
      <c r="T38" s="40">
        <v>70259</v>
      </c>
      <c r="U38" s="40">
        <v>380</v>
      </c>
      <c r="V38" s="42">
        <v>5.4000000000000003E-3</v>
      </c>
      <c r="W38" s="40">
        <v>68087</v>
      </c>
      <c r="X38" s="40">
        <v>662</v>
      </c>
      <c r="Y38" s="42">
        <v>9.7000000000000003E-3</v>
      </c>
      <c r="Z38" s="40">
        <v>75217</v>
      </c>
      <c r="AA38" s="40">
        <v>518</v>
      </c>
      <c r="AB38" s="42">
        <v>6.8999999999999999E-3</v>
      </c>
      <c r="AC38" s="40">
        <v>79859</v>
      </c>
      <c r="AD38" s="40">
        <v>567</v>
      </c>
      <c r="AE38" s="42">
        <v>7.1000000000000004E-3</v>
      </c>
      <c r="AF38" s="26">
        <f t="shared" si="5"/>
        <v>5.0000000000000001E-3</v>
      </c>
      <c r="AG38" s="26">
        <f t="shared" si="6"/>
        <v>7.899999999999999E-3</v>
      </c>
    </row>
    <row r="39" spans="1:33" ht="15" customHeight="1" x14ac:dyDescent="0.2">
      <c r="A39" s="4" t="s">
        <v>37</v>
      </c>
      <c r="B39" s="5" t="s">
        <v>76</v>
      </c>
      <c r="C39" s="4" t="s">
        <v>56</v>
      </c>
      <c r="D39" s="14">
        <v>4</v>
      </c>
      <c r="E39" s="40">
        <v>38092</v>
      </c>
      <c r="F39" s="40">
        <v>18</v>
      </c>
      <c r="G39" s="42">
        <v>2.7999999999999998E-4</v>
      </c>
      <c r="H39" s="40">
        <v>36569</v>
      </c>
      <c r="I39" s="40">
        <v>22</v>
      </c>
      <c r="J39" s="42">
        <v>1.16E-3</v>
      </c>
      <c r="K39" s="40">
        <v>37004</v>
      </c>
      <c r="L39" s="40">
        <v>27</v>
      </c>
      <c r="M39" s="42">
        <v>1E-3</v>
      </c>
      <c r="N39" s="40">
        <v>36770</v>
      </c>
      <c r="O39" s="40">
        <v>127</v>
      </c>
      <c r="P39" s="42">
        <v>3.5000000000000001E-3</v>
      </c>
      <c r="Q39" s="40">
        <v>117534</v>
      </c>
      <c r="R39" s="40">
        <v>236</v>
      </c>
      <c r="S39" s="42">
        <v>2E-3</v>
      </c>
      <c r="T39" s="40">
        <v>81960</v>
      </c>
      <c r="U39" s="40">
        <v>256</v>
      </c>
      <c r="V39" s="42">
        <v>3.0999999999999999E-3</v>
      </c>
      <c r="W39" s="40">
        <v>81072</v>
      </c>
      <c r="X39" s="40">
        <v>612</v>
      </c>
      <c r="Y39" s="42">
        <v>7.4999999999999997E-3</v>
      </c>
      <c r="Z39" s="40">
        <v>91753</v>
      </c>
      <c r="AA39" s="40">
        <v>461</v>
      </c>
      <c r="AB39" s="42">
        <v>5.0000000000000001E-3</v>
      </c>
      <c r="AC39" s="40">
        <v>86883</v>
      </c>
      <c r="AD39" s="40">
        <v>448</v>
      </c>
      <c r="AE39" s="42">
        <v>5.1999999999999998E-3</v>
      </c>
      <c r="AF39" s="26">
        <f t="shared" si="5"/>
        <v>2.8666666666666667E-3</v>
      </c>
      <c r="AG39" s="26">
        <f t="shared" si="6"/>
        <v>5.8999999999999999E-3</v>
      </c>
    </row>
    <row r="40" spans="1:33" ht="15" customHeight="1" x14ac:dyDescent="0.2">
      <c r="A40" s="4" t="s">
        <v>39</v>
      </c>
      <c r="B40" s="5" t="s">
        <v>77</v>
      </c>
      <c r="C40" s="4" t="s">
        <v>57</v>
      </c>
      <c r="D40" s="14">
        <v>4</v>
      </c>
      <c r="E40" s="40">
        <v>40574</v>
      </c>
      <c r="F40" s="40">
        <v>22</v>
      </c>
      <c r="G40" s="42">
        <v>1.16E-3</v>
      </c>
      <c r="H40" s="40">
        <v>42273</v>
      </c>
      <c r="I40" s="40">
        <v>14</v>
      </c>
      <c r="J40" s="42">
        <v>5.0000000000000001E-4</v>
      </c>
      <c r="K40" s="40">
        <v>25276</v>
      </c>
      <c r="L40" s="40">
        <v>22</v>
      </c>
      <c r="M40" s="42">
        <v>5.9999999999999995E-4</v>
      </c>
      <c r="N40" s="40">
        <v>37248</v>
      </c>
      <c r="O40" s="40">
        <v>59</v>
      </c>
      <c r="P40" s="42">
        <v>1.6000000000000001E-3</v>
      </c>
      <c r="Q40" s="40">
        <v>119416</v>
      </c>
      <c r="R40" s="40">
        <v>135</v>
      </c>
      <c r="S40" s="42">
        <v>1.1000000000000001E-3</v>
      </c>
      <c r="T40" s="40">
        <v>100007</v>
      </c>
      <c r="U40" s="40">
        <v>217</v>
      </c>
      <c r="V40" s="42">
        <v>2.2000000000000001E-3</v>
      </c>
      <c r="W40" s="40">
        <v>85567</v>
      </c>
      <c r="X40" s="40">
        <v>204</v>
      </c>
      <c r="Y40" s="42">
        <v>2.3999999999999998E-3</v>
      </c>
      <c r="Z40" s="40">
        <v>79424</v>
      </c>
      <c r="AA40" s="40">
        <v>501</v>
      </c>
      <c r="AB40" s="42">
        <v>6.3E-3</v>
      </c>
      <c r="AC40" s="40">
        <v>87049</v>
      </c>
      <c r="AD40" s="40">
        <v>358</v>
      </c>
      <c r="AE40" s="42">
        <v>4.1000000000000003E-3</v>
      </c>
      <c r="AF40" s="26">
        <f t="shared" si="5"/>
        <v>1.6333333333333332E-3</v>
      </c>
      <c r="AG40" s="26">
        <f t="shared" si="6"/>
        <v>4.266666666666666E-3</v>
      </c>
    </row>
    <row r="41" spans="1:33" ht="15" customHeight="1" x14ac:dyDescent="0.2"/>
  </sheetData>
  <mergeCells count="12">
    <mergeCell ref="G6:H6"/>
    <mergeCell ref="E6:F6"/>
    <mergeCell ref="E5:J5"/>
    <mergeCell ref="AF26:AG26"/>
    <mergeCell ref="K5:P5"/>
    <mergeCell ref="K6:L6"/>
    <mergeCell ref="M6:N6"/>
    <mergeCell ref="O6:P6"/>
    <mergeCell ref="I6:J6"/>
    <mergeCell ref="E25:M25"/>
    <mergeCell ref="N25:V25"/>
    <mergeCell ref="W25:AE25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15466AD-7E99-4645-9D53-0C3F646B6F54}">
  <dimension ref="A1:AJ19"/>
  <sheetViews>
    <sheetView tabSelected="1" workbookViewId="0">
      <selection activeCell="A19" sqref="A19"/>
    </sheetView>
  </sheetViews>
  <sheetFormatPr baseColWidth="10" defaultRowHeight="16" x14ac:dyDescent="0.2"/>
  <sheetData>
    <row r="1" spans="1:36" x14ac:dyDescent="0.2">
      <c r="F1" s="52" t="s">
        <v>124</v>
      </c>
      <c r="G1" s="52"/>
      <c r="H1" s="52"/>
      <c r="I1" s="52"/>
      <c r="J1" s="52"/>
      <c r="K1" s="52"/>
      <c r="L1" s="52"/>
      <c r="M1" s="52"/>
      <c r="N1" s="52"/>
      <c r="O1" s="52" t="s">
        <v>125</v>
      </c>
      <c r="P1" s="52"/>
      <c r="Q1" s="52"/>
      <c r="R1" s="52"/>
      <c r="S1" s="52"/>
      <c r="T1" s="52"/>
      <c r="U1" s="52"/>
      <c r="V1" s="52"/>
      <c r="W1" s="52"/>
      <c r="X1" s="52" t="s">
        <v>126</v>
      </c>
      <c r="Y1" s="52"/>
      <c r="Z1" s="52"/>
      <c r="AA1" s="52"/>
      <c r="AB1" s="52"/>
      <c r="AC1" s="52"/>
      <c r="AD1" s="52"/>
      <c r="AE1" s="52"/>
      <c r="AF1" s="52"/>
    </row>
    <row r="2" spans="1:36" x14ac:dyDescent="0.2">
      <c r="F2" s="53" t="s">
        <v>123</v>
      </c>
      <c r="G2" s="53"/>
      <c r="H2" s="53"/>
      <c r="I2" s="52" t="s">
        <v>122</v>
      </c>
      <c r="J2" s="52"/>
      <c r="K2" s="52"/>
      <c r="L2" s="52" t="s">
        <v>121</v>
      </c>
      <c r="M2" s="52"/>
      <c r="N2" s="52"/>
      <c r="O2" s="53" t="s">
        <v>123</v>
      </c>
      <c r="P2" s="53"/>
      <c r="Q2" s="53"/>
      <c r="R2" s="52" t="s">
        <v>122</v>
      </c>
      <c r="S2" s="52"/>
      <c r="T2" s="52"/>
      <c r="U2" s="52" t="s">
        <v>121</v>
      </c>
      <c r="V2" s="52"/>
      <c r="W2" s="52"/>
      <c r="X2" s="53" t="s">
        <v>123</v>
      </c>
      <c r="Y2" s="53"/>
      <c r="Z2" s="53"/>
      <c r="AA2" s="52" t="s">
        <v>122</v>
      </c>
      <c r="AB2" s="52"/>
      <c r="AC2" s="52"/>
      <c r="AD2" s="52" t="s">
        <v>121</v>
      </c>
      <c r="AE2" s="52"/>
      <c r="AF2" s="52"/>
    </row>
    <row r="3" spans="1:36" x14ac:dyDescent="0.2">
      <c r="A3" t="s">
        <v>82</v>
      </c>
      <c r="B3" t="s">
        <v>9</v>
      </c>
      <c r="C3" t="s">
        <v>0</v>
      </c>
      <c r="D3" t="s">
        <v>8</v>
      </c>
      <c r="E3" t="s">
        <v>44</v>
      </c>
      <c r="F3" t="s">
        <v>13</v>
      </c>
      <c r="G3" t="s">
        <v>12</v>
      </c>
      <c r="H3" t="s">
        <v>83</v>
      </c>
      <c r="I3" t="s">
        <v>84</v>
      </c>
      <c r="J3" t="s">
        <v>85</v>
      </c>
      <c r="K3" t="s">
        <v>86</v>
      </c>
      <c r="L3" t="s">
        <v>87</v>
      </c>
      <c r="M3" t="s">
        <v>88</v>
      </c>
      <c r="N3" t="s">
        <v>89</v>
      </c>
      <c r="O3" t="s">
        <v>90</v>
      </c>
      <c r="P3" t="s">
        <v>91</v>
      </c>
      <c r="Q3" t="s">
        <v>92</v>
      </c>
      <c r="R3" t="s">
        <v>93</v>
      </c>
      <c r="S3" t="s">
        <v>94</v>
      </c>
      <c r="T3" t="s">
        <v>95</v>
      </c>
      <c r="U3" t="s">
        <v>96</v>
      </c>
      <c r="V3" t="s">
        <v>97</v>
      </c>
      <c r="W3" t="s">
        <v>98</v>
      </c>
      <c r="X3" t="s">
        <v>99</v>
      </c>
      <c r="Y3" t="s">
        <v>100</v>
      </c>
      <c r="Z3" t="s">
        <v>101</v>
      </c>
      <c r="AA3" t="s">
        <v>102</v>
      </c>
      <c r="AB3" t="s">
        <v>103</v>
      </c>
      <c r="AC3" t="s">
        <v>104</v>
      </c>
      <c r="AD3" t="s">
        <v>105</v>
      </c>
      <c r="AE3" t="s">
        <v>106</v>
      </c>
      <c r="AF3" t="s">
        <v>107</v>
      </c>
      <c r="AG3" t="s">
        <v>127</v>
      </c>
      <c r="AH3" t="s">
        <v>128</v>
      </c>
      <c r="AI3" t="s">
        <v>130</v>
      </c>
      <c r="AJ3" t="s">
        <v>129</v>
      </c>
    </row>
    <row r="4" spans="1:36" x14ac:dyDescent="0.2">
      <c r="A4" t="s">
        <v>108</v>
      </c>
      <c r="B4" t="s">
        <v>15</v>
      </c>
      <c r="C4" t="s">
        <v>109</v>
      </c>
      <c r="D4" t="s">
        <v>45</v>
      </c>
      <c r="E4">
        <v>0</v>
      </c>
      <c r="F4">
        <v>11392</v>
      </c>
      <c r="G4">
        <v>52</v>
      </c>
      <c r="H4">
        <v>4.5599999999999998E-3</v>
      </c>
      <c r="I4">
        <v>15309</v>
      </c>
      <c r="J4">
        <v>57</v>
      </c>
      <c r="K4">
        <v>3.7200000000000002E-3</v>
      </c>
      <c r="L4">
        <v>15260</v>
      </c>
      <c r="M4">
        <v>83</v>
      </c>
      <c r="N4">
        <v>5.4000000000000003E-3</v>
      </c>
      <c r="O4">
        <v>17914</v>
      </c>
      <c r="P4">
        <v>714</v>
      </c>
      <c r="Q4">
        <v>3.9899999999999998E-2</v>
      </c>
      <c r="R4">
        <v>15453</v>
      </c>
      <c r="S4">
        <v>777</v>
      </c>
      <c r="T4">
        <v>5.0299999999999997E-2</v>
      </c>
      <c r="U4">
        <v>118406</v>
      </c>
      <c r="V4">
        <v>6610</v>
      </c>
      <c r="W4">
        <v>5.5800000000000002E-2</v>
      </c>
      <c r="X4">
        <v>28383</v>
      </c>
      <c r="Y4">
        <v>1540</v>
      </c>
      <c r="Z4">
        <v>5.4300000000000001E-2</v>
      </c>
      <c r="AA4">
        <v>27982</v>
      </c>
      <c r="AB4">
        <v>1728</v>
      </c>
      <c r="AC4">
        <v>6.1800000000000001E-2</v>
      </c>
      <c r="AD4">
        <v>26221</v>
      </c>
      <c r="AE4">
        <v>1996</v>
      </c>
      <c r="AF4">
        <v>7.6100000000000001E-2</v>
      </c>
      <c r="AG4" s="29">
        <v>3.5429926588347502E-5</v>
      </c>
      <c r="AH4" s="29">
        <v>1.1422215316884001E-5</v>
      </c>
      <c r="AI4">
        <v>1.2810639912092799E-4</v>
      </c>
      <c r="AJ4" s="29">
        <v>5.9395519647796598E-5</v>
      </c>
    </row>
    <row r="5" spans="1:36" x14ac:dyDescent="0.2">
      <c r="A5" t="s">
        <v>108</v>
      </c>
      <c r="B5" t="s">
        <v>14</v>
      </c>
      <c r="C5" t="s">
        <v>109</v>
      </c>
      <c r="D5" t="s">
        <v>46</v>
      </c>
      <c r="E5">
        <v>0</v>
      </c>
      <c r="F5">
        <v>22265</v>
      </c>
      <c r="G5">
        <v>83</v>
      </c>
      <c r="H5">
        <v>3.7299999999999998E-3</v>
      </c>
      <c r="I5">
        <v>15913</v>
      </c>
      <c r="J5">
        <v>91</v>
      </c>
      <c r="K5">
        <v>5.7200000000000003E-3</v>
      </c>
      <c r="L5">
        <v>23748</v>
      </c>
      <c r="M5">
        <v>50</v>
      </c>
      <c r="N5">
        <v>2.0999999999999999E-3</v>
      </c>
      <c r="O5">
        <v>23065</v>
      </c>
      <c r="P5">
        <v>1249</v>
      </c>
      <c r="Q5">
        <v>5.4199999999999998E-2</v>
      </c>
      <c r="R5">
        <v>21193</v>
      </c>
      <c r="S5">
        <v>1329</v>
      </c>
      <c r="T5">
        <v>6.2700000000000006E-2</v>
      </c>
      <c r="U5">
        <v>36107</v>
      </c>
      <c r="V5">
        <v>1898</v>
      </c>
      <c r="W5">
        <v>5.2600000000000001E-2</v>
      </c>
      <c r="X5">
        <v>43436</v>
      </c>
      <c r="Y5">
        <v>2756</v>
      </c>
      <c r="Z5">
        <v>6.3399999999999998E-2</v>
      </c>
      <c r="AA5">
        <v>13637</v>
      </c>
      <c r="AB5">
        <v>869</v>
      </c>
      <c r="AC5">
        <v>6.3700000000000007E-2</v>
      </c>
      <c r="AD5">
        <v>37561</v>
      </c>
      <c r="AE5">
        <v>2044</v>
      </c>
      <c r="AF5">
        <v>5.4399999999999997E-2</v>
      </c>
      <c r="AG5" s="29">
        <v>2.4312740786235201E-6</v>
      </c>
      <c r="AH5" s="29">
        <v>1.846473525219E-6</v>
      </c>
      <c r="AI5" s="29">
        <v>2.13395224654333E-5</v>
      </c>
      <c r="AJ5" s="29">
        <v>2.13395224654333E-5</v>
      </c>
    </row>
    <row r="6" spans="1:36" x14ac:dyDescent="0.2">
      <c r="A6" t="s">
        <v>108</v>
      </c>
      <c r="B6" t="s">
        <v>2</v>
      </c>
      <c r="C6" t="s">
        <v>109</v>
      </c>
      <c r="D6" t="s">
        <v>47</v>
      </c>
      <c r="E6">
        <v>0</v>
      </c>
      <c r="F6">
        <v>23480</v>
      </c>
      <c r="G6">
        <v>26</v>
      </c>
      <c r="H6">
        <v>1.6299999999999999E-3</v>
      </c>
      <c r="I6">
        <v>19562</v>
      </c>
      <c r="J6">
        <v>38</v>
      </c>
      <c r="K6">
        <v>1.6000000000000001E-3</v>
      </c>
      <c r="L6">
        <v>31875</v>
      </c>
      <c r="M6">
        <v>35</v>
      </c>
      <c r="N6">
        <v>1.5E-3</v>
      </c>
      <c r="O6">
        <v>31837</v>
      </c>
      <c r="P6">
        <v>949</v>
      </c>
      <c r="Q6">
        <v>2.98E-2</v>
      </c>
      <c r="R6">
        <v>29818</v>
      </c>
      <c r="S6">
        <v>633</v>
      </c>
      <c r="T6">
        <v>2.12E-2</v>
      </c>
      <c r="U6">
        <v>43650</v>
      </c>
      <c r="V6">
        <v>1713</v>
      </c>
      <c r="W6">
        <v>3.9199999999999999E-2</v>
      </c>
      <c r="X6">
        <v>58574</v>
      </c>
      <c r="Y6">
        <v>2131</v>
      </c>
      <c r="Z6">
        <v>3.6400000000000002E-2</v>
      </c>
      <c r="AA6">
        <v>62857</v>
      </c>
      <c r="AB6">
        <v>2382</v>
      </c>
      <c r="AC6">
        <v>3.7900000000000003E-2</v>
      </c>
      <c r="AD6">
        <v>61827</v>
      </c>
      <c r="AE6">
        <v>3127</v>
      </c>
      <c r="AF6">
        <v>5.0599999999999999E-2</v>
      </c>
      <c r="AG6">
        <v>1.33528356574224E-4</v>
      </c>
      <c r="AH6" s="29">
        <v>3.9417353575670098E-5</v>
      </c>
      <c r="AI6">
        <v>3.1561247917543799E-4</v>
      </c>
      <c r="AJ6">
        <v>1.2810639912092799E-4</v>
      </c>
    </row>
    <row r="7" spans="1:36" s="30" customFormat="1" x14ac:dyDescent="0.2">
      <c r="A7" s="30" t="s">
        <v>108</v>
      </c>
      <c r="B7" s="30" t="s">
        <v>3</v>
      </c>
      <c r="C7" s="30" t="s">
        <v>110</v>
      </c>
      <c r="D7" s="30" t="s">
        <v>48</v>
      </c>
      <c r="E7" s="30">
        <v>5</v>
      </c>
      <c r="F7" s="30">
        <v>29185</v>
      </c>
      <c r="G7" s="30">
        <v>22</v>
      </c>
      <c r="H7" s="30">
        <v>9.3000000000000005E-4</v>
      </c>
      <c r="I7" s="30">
        <v>21235</v>
      </c>
      <c r="J7" s="30">
        <v>20</v>
      </c>
      <c r="K7" s="30">
        <v>8.7000000000000001E-4</v>
      </c>
      <c r="L7" s="30">
        <v>23606</v>
      </c>
      <c r="M7" s="30">
        <v>13</v>
      </c>
      <c r="N7" s="31">
        <v>5.9999999999999995E-4</v>
      </c>
      <c r="O7" s="30">
        <v>26816</v>
      </c>
      <c r="P7" s="30">
        <v>27</v>
      </c>
      <c r="Q7" s="30">
        <v>1E-3</v>
      </c>
      <c r="R7" s="30">
        <v>29089</v>
      </c>
      <c r="S7" s="30">
        <v>30</v>
      </c>
      <c r="T7" s="30">
        <v>1E-3</v>
      </c>
      <c r="U7" s="30">
        <v>70123</v>
      </c>
      <c r="V7" s="30">
        <v>25</v>
      </c>
      <c r="W7" s="31">
        <v>4.0000000000000002E-4</v>
      </c>
      <c r="X7" s="30">
        <v>59103</v>
      </c>
      <c r="Y7" s="30">
        <v>56</v>
      </c>
      <c r="Z7" s="31">
        <v>8.9999999999999998E-4</v>
      </c>
      <c r="AA7" s="30">
        <v>75996</v>
      </c>
      <c r="AB7" s="30">
        <v>46</v>
      </c>
      <c r="AC7" s="31">
        <v>5.9999999999999995E-4</v>
      </c>
      <c r="AD7" s="30">
        <v>64165</v>
      </c>
      <c r="AE7" s="30">
        <v>42</v>
      </c>
      <c r="AF7" s="31">
        <v>6.9999999999999999E-4</v>
      </c>
      <c r="AG7" s="30">
        <v>0.91573076566005696</v>
      </c>
      <c r="AH7" s="30">
        <v>0.76379980937757397</v>
      </c>
      <c r="AI7" s="30">
        <v>0.91573076566005696</v>
      </c>
      <c r="AJ7" s="30">
        <v>0.80406295347198598</v>
      </c>
    </row>
    <row r="8" spans="1:36" x14ac:dyDescent="0.2">
      <c r="A8" t="s">
        <v>108</v>
      </c>
      <c r="B8" t="s">
        <v>4</v>
      </c>
      <c r="C8" t="s">
        <v>111</v>
      </c>
      <c r="D8" t="s">
        <v>49</v>
      </c>
      <c r="E8">
        <v>1</v>
      </c>
      <c r="F8">
        <v>13955</v>
      </c>
      <c r="G8">
        <v>13</v>
      </c>
      <c r="H8">
        <v>5.5999999999999995E-4</v>
      </c>
      <c r="I8">
        <v>12655</v>
      </c>
      <c r="J8">
        <v>19</v>
      </c>
      <c r="K8" s="29">
        <v>8.9999999999999998E-4</v>
      </c>
      <c r="L8">
        <v>8571</v>
      </c>
      <c r="M8">
        <v>18</v>
      </c>
      <c r="N8" s="29">
        <v>5.0000000000000001E-4</v>
      </c>
      <c r="O8">
        <v>59580</v>
      </c>
      <c r="P8">
        <v>125</v>
      </c>
      <c r="Q8">
        <v>2.0999999999999999E-3</v>
      </c>
      <c r="R8">
        <v>28514</v>
      </c>
      <c r="S8">
        <v>74</v>
      </c>
      <c r="T8">
        <v>2.5999999999999999E-3</v>
      </c>
      <c r="U8">
        <v>15943</v>
      </c>
      <c r="V8">
        <v>32</v>
      </c>
      <c r="W8">
        <v>2E-3</v>
      </c>
      <c r="X8">
        <v>16414</v>
      </c>
      <c r="Y8">
        <v>46</v>
      </c>
      <c r="Z8">
        <v>2.8E-3</v>
      </c>
      <c r="AA8">
        <v>16676</v>
      </c>
      <c r="AB8">
        <v>73</v>
      </c>
      <c r="AC8">
        <v>4.4000000000000003E-3</v>
      </c>
      <c r="AD8">
        <v>19014</v>
      </c>
      <c r="AE8">
        <v>45</v>
      </c>
      <c r="AF8">
        <v>2.3999999999999998E-3</v>
      </c>
      <c r="AG8">
        <v>4.5610529691747096E-3</v>
      </c>
      <c r="AH8">
        <v>8.1373354255591195E-4</v>
      </c>
      <c r="AI8">
        <v>6.5881876221412401E-3</v>
      </c>
      <c r="AJ8">
        <v>1.62746708511182E-3</v>
      </c>
    </row>
    <row r="9" spans="1:36" x14ac:dyDescent="0.2">
      <c r="A9" t="s">
        <v>108</v>
      </c>
      <c r="B9" t="s">
        <v>5</v>
      </c>
      <c r="C9" t="s">
        <v>112</v>
      </c>
      <c r="D9" t="s">
        <v>50</v>
      </c>
      <c r="E9">
        <v>1</v>
      </c>
      <c r="F9">
        <v>43067</v>
      </c>
      <c r="G9">
        <v>17</v>
      </c>
      <c r="H9" s="29">
        <v>8.0000000000000004E-4</v>
      </c>
      <c r="I9">
        <v>11298</v>
      </c>
      <c r="J9">
        <v>16</v>
      </c>
      <c r="K9">
        <v>4.4000000000000002E-4</v>
      </c>
      <c r="L9">
        <v>10495</v>
      </c>
      <c r="M9">
        <v>39</v>
      </c>
      <c r="N9" s="29">
        <v>8.9999999999999998E-4</v>
      </c>
      <c r="O9">
        <v>10919</v>
      </c>
      <c r="P9">
        <v>125</v>
      </c>
      <c r="Q9">
        <v>1.14E-2</v>
      </c>
      <c r="R9">
        <v>14363</v>
      </c>
      <c r="S9">
        <v>156</v>
      </c>
      <c r="T9">
        <v>1.09E-2</v>
      </c>
      <c r="U9">
        <v>25616</v>
      </c>
      <c r="V9">
        <v>375</v>
      </c>
      <c r="W9">
        <v>1.46E-2</v>
      </c>
      <c r="X9">
        <v>30896</v>
      </c>
      <c r="Y9">
        <v>465</v>
      </c>
      <c r="Z9">
        <v>1.5100000000000001E-2</v>
      </c>
      <c r="AA9">
        <v>26027</v>
      </c>
      <c r="AB9">
        <v>352</v>
      </c>
      <c r="AC9">
        <v>1.35E-2</v>
      </c>
      <c r="AD9">
        <v>27761</v>
      </c>
      <c r="AE9">
        <v>458</v>
      </c>
      <c r="AF9">
        <v>1.6500000000000001E-2</v>
      </c>
      <c r="AG9" s="29">
        <v>5.3513763040557303E-6</v>
      </c>
      <c r="AH9" s="29">
        <v>2.4622525921653799E-6</v>
      </c>
      <c r="AI9" s="29">
        <v>3.4783945976362302E-5</v>
      </c>
      <c r="AJ9" s="29">
        <v>2.13395224654333E-5</v>
      </c>
    </row>
    <row r="10" spans="1:36" x14ac:dyDescent="0.2">
      <c r="A10" t="s">
        <v>108</v>
      </c>
      <c r="B10" t="s">
        <v>6</v>
      </c>
      <c r="C10" t="s">
        <v>113</v>
      </c>
      <c r="D10" t="s">
        <v>51</v>
      </c>
      <c r="E10">
        <v>2</v>
      </c>
      <c r="F10">
        <v>18487</v>
      </c>
      <c r="G10">
        <v>27</v>
      </c>
      <c r="H10">
        <v>7.5000000000000002E-4</v>
      </c>
      <c r="I10">
        <v>17859</v>
      </c>
      <c r="J10">
        <v>86</v>
      </c>
      <c r="K10">
        <v>1.98E-3</v>
      </c>
      <c r="L10">
        <v>22253</v>
      </c>
      <c r="M10">
        <v>48</v>
      </c>
      <c r="N10">
        <v>3.5000000000000001E-3</v>
      </c>
      <c r="O10">
        <v>16954</v>
      </c>
      <c r="P10">
        <v>252</v>
      </c>
      <c r="Q10">
        <v>1.49E-2</v>
      </c>
      <c r="R10">
        <v>230464</v>
      </c>
      <c r="S10">
        <v>3110</v>
      </c>
      <c r="T10">
        <v>1.35E-2</v>
      </c>
      <c r="U10">
        <v>38780</v>
      </c>
      <c r="V10">
        <v>499</v>
      </c>
      <c r="W10">
        <v>1.29E-2</v>
      </c>
      <c r="X10">
        <v>45022</v>
      </c>
      <c r="Y10">
        <v>751</v>
      </c>
      <c r="Z10">
        <v>1.67E-2</v>
      </c>
      <c r="AA10">
        <v>22635</v>
      </c>
      <c r="AB10">
        <v>456</v>
      </c>
      <c r="AC10">
        <v>2.01E-2</v>
      </c>
      <c r="AD10">
        <v>37677</v>
      </c>
      <c r="AE10">
        <v>698</v>
      </c>
      <c r="AF10">
        <v>1.8499999999999999E-2</v>
      </c>
      <c r="AG10">
        <v>1.1508871697521101E-4</v>
      </c>
      <c r="AH10" s="29">
        <v>3.2130150984648699E-5</v>
      </c>
      <c r="AI10">
        <v>2.9923066413554901E-4</v>
      </c>
      <c r="AJ10">
        <v>1.2810639912092799E-4</v>
      </c>
    </row>
    <row r="11" spans="1:36" s="30" customFormat="1" x14ac:dyDescent="0.2">
      <c r="A11" s="30" t="s">
        <v>108</v>
      </c>
      <c r="B11" s="30" t="s">
        <v>7</v>
      </c>
      <c r="C11" s="30" t="s">
        <v>114</v>
      </c>
      <c r="D11" s="30" t="s">
        <v>52</v>
      </c>
      <c r="E11" s="30">
        <v>2</v>
      </c>
      <c r="F11" s="30">
        <v>22160</v>
      </c>
      <c r="G11" s="30">
        <v>30</v>
      </c>
      <c r="H11" s="30">
        <v>6.8999999999999997E-4</v>
      </c>
      <c r="I11" s="30">
        <v>20857</v>
      </c>
      <c r="J11" s="30">
        <v>23</v>
      </c>
      <c r="K11" s="30">
        <v>1.6900000000000001E-3</v>
      </c>
      <c r="L11" s="30">
        <v>18950</v>
      </c>
      <c r="M11" s="30">
        <v>26</v>
      </c>
      <c r="N11" s="31">
        <v>6.9999999999999999E-4</v>
      </c>
      <c r="O11" s="30">
        <v>14803</v>
      </c>
      <c r="P11" s="30">
        <v>26</v>
      </c>
      <c r="Q11" s="30">
        <v>1.8E-3</v>
      </c>
      <c r="R11" s="30">
        <v>132093</v>
      </c>
      <c r="S11" s="30">
        <v>71</v>
      </c>
      <c r="T11" s="31">
        <v>5.0000000000000001E-4</v>
      </c>
      <c r="U11" s="30">
        <v>23909</v>
      </c>
      <c r="V11" s="30">
        <v>13</v>
      </c>
      <c r="W11" s="31">
        <v>5.0000000000000001E-4</v>
      </c>
      <c r="X11" s="30">
        <v>25570</v>
      </c>
      <c r="Y11" s="30">
        <v>26</v>
      </c>
      <c r="Z11" s="30">
        <v>1E-3</v>
      </c>
      <c r="AA11" s="30">
        <v>35660</v>
      </c>
      <c r="AB11" s="30">
        <v>36</v>
      </c>
      <c r="AC11" s="30">
        <v>1E-3</v>
      </c>
      <c r="AD11" s="30">
        <v>29984</v>
      </c>
      <c r="AE11" s="30">
        <v>54</v>
      </c>
      <c r="AF11" s="30">
        <v>1.8E-3</v>
      </c>
      <c r="AG11" s="30">
        <v>0.773137455261525</v>
      </c>
      <c r="AH11" s="30">
        <v>0.61252869486579697</v>
      </c>
      <c r="AI11" s="30">
        <v>0.80406295347198598</v>
      </c>
      <c r="AJ11" s="30">
        <v>0.69242374202220602</v>
      </c>
    </row>
    <row r="12" spans="1:36" x14ac:dyDescent="0.2">
      <c r="A12" t="s">
        <v>108</v>
      </c>
      <c r="B12" t="s">
        <v>16</v>
      </c>
      <c r="C12" t="s">
        <v>115</v>
      </c>
      <c r="D12" t="s">
        <v>53</v>
      </c>
      <c r="E12">
        <v>2</v>
      </c>
      <c r="F12">
        <v>16467</v>
      </c>
      <c r="G12">
        <v>13</v>
      </c>
      <c r="H12">
        <v>9.5E-4</v>
      </c>
      <c r="I12">
        <v>22748</v>
      </c>
      <c r="J12">
        <v>16</v>
      </c>
      <c r="K12">
        <v>4.2999999999999999E-4</v>
      </c>
      <c r="L12">
        <v>30220</v>
      </c>
      <c r="M12">
        <v>16</v>
      </c>
      <c r="N12" s="29">
        <v>2.9999999999999997E-4</v>
      </c>
      <c r="O12">
        <v>25587</v>
      </c>
      <c r="P12">
        <v>125</v>
      </c>
      <c r="Q12">
        <v>4.8999999999999998E-3</v>
      </c>
      <c r="R12">
        <v>41797</v>
      </c>
      <c r="S12">
        <v>103</v>
      </c>
      <c r="T12">
        <v>2.5000000000000001E-3</v>
      </c>
      <c r="U12">
        <v>53899</v>
      </c>
      <c r="V12">
        <v>172</v>
      </c>
      <c r="W12">
        <v>3.2000000000000002E-3</v>
      </c>
      <c r="X12">
        <v>57303</v>
      </c>
      <c r="Y12">
        <v>356</v>
      </c>
      <c r="Z12">
        <v>6.1999999999999998E-3</v>
      </c>
      <c r="AA12">
        <v>63489</v>
      </c>
      <c r="AB12">
        <v>487</v>
      </c>
      <c r="AC12">
        <v>7.7000000000000002E-3</v>
      </c>
      <c r="AD12">
        <v>52656</v>
      </c>
      <c r="AE12">
        <v>325</v>
      </c>
      <c r="AF12">
        <v>6.1999999999999998E-3</v>
      </c>
      <c r="AG12">
        <v>1.2981289858418001E-3</v>
      </c>
      <c r="AH12" s="29">
        <v>8.8204030694127102E-5</v>
      </c>
      <c r="AI12">
        <v>2.2159418080563101E-3</v>
      </c>
      <c r="AJ12">
        <v>2.5481164422747797E-4</v>
      </c>
    </row>
    <row r="13" spans="1:36" x14ac:dyDescent="0.2">
      <c r="A13" t="s">
        <v>108</v>
      </c>
      <c r="B13" t="s">
        <v>17</v>
      </c>
      <c r="C13" t="s">
        <v>116</v>
      </c>
      <c r="D13" t="s">
        <v>54</v>
      </c>
      <c r="E13">
        <v>2</v>
      </c>
      <c r="F13">
        <v>35965</v>
      </c>
      <c r="G13">
        <v>11</v>
      </c>
      <c r="H13">
        <v>2.9E-4</v>
      </c>
      <c r="I13">
        <v>24839</v>
      </c>
      <c r="J13">
        <v>22</v>
      </c>
      <c r="K13">
        <v>3.6000000000000002E-4</v>
      </c>
      <c r="L13">
        <v>37950</v>
      </c>
      <c r="M13">
        <v>24</v>
      </c>
      <c r="N13" s="29">
        <v>4.0000000000000002E-4</v>
      </c>
      <c r="O13">
        <v>32938</v>
      </c>
      <c r="P13">
        <v>127</v>
      </c>
      <c r="Q13">
        <v>3.8999999999999998E-3</v>
      </c>
      <c r="R13">
        <v>72761</v>
      </c>
      <c r="S13">
        <v>210</v>
      </c>
      <c r="T13">
        <v>2.8999999999999998E-3</v>
      </c>
      <c r="U13">
        <v>64554</v>
      </c>
      <c r="V13">
        <v>98</v>
      </c>
      <c r="W13">
        <v>1.5E-3</v>
      </c>
      <c r="X13">
        <v>89963</v>
      </c>
      <c r="Y13">
        <v>221</v>
      </c>
      <c r="Z13">
        <v>2.5000000000000001E-3</v>
      </c>
      <c r="AA13">
        <v>81802</v>
      </c>
      <c r="AB13">
        <v>357</v>
      </c>
      <c r="AC13">
        <v>4.4000000000000003E-3</v>
      </c>
      <c r="AD13">
        <v>86147</v>
      </c>
      <c r="AE13">
        <v>450</v>
      </c>
      <c r="AF13">
        <v>5.1999999999999998E-3</v>
      </c>
      <c r="AG13">
        <v>5.7082642221969702E-3</v>
      </c>
      <c r="AH13">
        <v>1.36365649726542E-3</v>
      </c>
      <c r="AI13">
        <v>7.8113089356379598E-3</v>
      </c>
      <c r="AJ13">
        <v>2.2159418080563101E-3</v>
      </c>
    </row>
    <row r="14" spans="1:36" x14ac:dyDescent="0.2">
      <c r="A14" t="s">
        <v>108</v>
      </c>
      <c r="B14" t="s">
        <v>35</v>
      </c>
      <c r="C14" t="s">
        <v>117</v>
      </c>
      <c r="D14" t="s">
        <v>55</v>
      </c>
      <c r="E14">
        <v>2</v>
      </c>
      <c r="F14">
        <v>33259</v>
      </c>
      <c r="G14">
        <v>33</v>
      </c>
      <c r="H14">
        <v>5.2999999999999998E-4</v>
      </c>
      <c r="I14">
        <v>28342</v>
      </c>
      <c r="J14">
        <v>21</v>
      </c>
      <c r="K14">
        <v>3.3E-4</v>
      </c>
      <c r="L14">
        <v>34552</v>
      </c>
      <c r="M14">
        <v>37</v>
      </c>
      <c r="N14">
        <v>1.9E-3</v>
      </c>
      <c r="O14">
        <v>36142</v>
      </c>
      <c r="P14">
        <v>243</v>
      </c>
      <c r="Q14">
        <v>6.7000000000000002E-3</v>
      </c>
      <c r="R14">
        <v>85894</v>
      </c>
      <c r="S14">
        <v>250</v>
      </c>
      <c r="T14">
        <v>2.8999999999999998E-3</v>
      </c>
      <c r="U14">
        <v>70259</v>
      </c>
      <c r="V14">
        <v>380</v>
      </c>
      <c r="W14">
        <v>5.4000000000000003E-3</v>
      </c>
      <c r="X14">
        <v>68087</v>
      </c>
      <c r="Y14">
        <v>662</v>
      </c>
      <c r="Z14">
        <v>9.7000000000000003E-3</v>
      </c>
      <c r="AA14">
        <v>75217</v>
      </c>
      <c r="AB14">
        <v>518</v>
      </c>
      <c r="AC14">
        <v>6.8999999999999999E-3</v>
      </c>
      <c r="AD14">
        <v>79859</v>
      </c>
      <c r="AE14">
        <v>567</v>
      </c>
      <c r="AF14">
        <v>7.1000000000000004E-3</v>
      </c>
      <c r="AG14">
        <v>6.4364528202931698E-3</v>
      </c>
      <c r="AH14">
        <v>1.0049056522534901E-3</v>
      </c>
      <c r="AI14">
        <v>8.3673886663811203E-3</v>
      </c>
      <c r="AJ14">
        <v>1.86625335418506E-3</v>
      </c>
    </row>
    <row r="15" spans="1:36" x14ac:dyDescent="0.2">
      <c r="A15" t="s">
        <v>108</v>
      </c>
      <c r="B15" t="s">
        <v>37</v>
      </c>
      <c r="C15" t="s">
        <v>118</v>
      </c>
      <c r="D15" t="s">
        <v>56</v>
      </c>
      <c r="E15">
        <v>4</v>
      </c>
      <c r="F15">
        <v>38092</v>
      </c>
      <c r="G15">
        <v>18</v>
      </c>
      <c r="H15">
        <v>2.7999999999999998E-4</v>
      </c>
      <c r="I15">
        <v>36569</v>
      </c>
      <c r="J15">
        <v>22</v>
      </c>
      <c r="K15">
        <v>1.16E-3</v>
      </c>
      <c r="L15">
        <v>37004</v>
      </c>
      <c r="M15">
        <v>27</v>
      </c>
      <c r="N15">
        <v>1E-3</v>
      </c>
      <c r="O15">
        <v>36770</v>
      </c>
      <c r="P15">
        <v>127</v>
      </c>
      <c r="Q15">
        <v>3.5000000000000001E-3</v>
      </c>
      <c r="R15">
        <v>117534</v>
      </c>
      <c r="S15">
        <v>236</v>
      </c>
      <c r="T15">
        <v>2E-3</v>
      </c>
      <c r="U15">
        <v>81960</v>
      </c>
      <c r="V15">
        <v>256</v>
      </c>
      <c r="W15">
        <v>3.0999999999999999E-3</v>
      </c>
      <c r="X15">
        <v>81072</v>
      </c>
      <c r="Y15">
        <v>612</v>
      </c>
      <c r="Z15">
        <v>7.4999999999999997E-3</v>
      </c>
      <c r="AA15">
        <v>91753</v>
      </c>
      <c r="AB15">
        <v>461</v>
      </c>
      <c r="AC15">
        <v>5.0000000000000001E-3</v>
      </c>
      <c r="AD15">
        <v>86883</v>
      </c>
      <c r="AE15">
        <v>448</v>
      </c>
      <c r="AF15">
        <v>5.1999999999999998E-3</v>
      </c>
      <c r="AG15">
        <v>1.06152468935023E-2</v>
      </c>
      <c r="AH15">
        <v>4.3226208869389E-4</v>
      </c>
      <c r="AI15">
        <v>1.31426866300505E-2</v>
      </c>
      <c r="AJ15">
        <v>9.3656785883676095E-4</v>
      </c>
    </row>
    <row r="16" spans="1:36" x14ac:dyDescent="0.2">
      <c r="A16" t="s">
        <v>108</v>
      </c>
      <c r="B16" t="s">
        <v>39</v>
      </c>
      <c r="C16" t="s">
        <v>119</v>
      </c>
      <c r="D16" t="s">
        <v>57</v>
      </c>
      <c r="E16">
        <v>4</v>
      </c>
      <c r="F16">
        <v>40574</v>
      </c>
      <c r="G16">
        <v>22</v>
      </c>
      <c r="H16">
        <v>1.16E-3</v>
      </c>
      <c r="I16">
        <v>42273</v>
      </c>
      <c r="J16">
        <v>14</v>
      </c>
      <c r="K16" s="29">
        <v>5.0000000000000001E-4</v>
      </c>
      <c r="L16">
        <v>25276</v>
      </c>
      <c r="M16">
        <v>22</v>
      </c>
      <c r="N16" s="29">
        <v>5.9999999999999995E-4</v>
      </c>
      <c r="O16">
        <v>37248</v>
      </c>
      <c r="P16">
        <v>59</v>
      </c>
      <c r="Q16">
        <v>1.6000000000000001E-3</v>
      </c>
      <c r="R16">
        <v>119416</v>
      </c>
      <c r="S16">
        <v>135</v>
      </c>
      <c r="T16">
        <v>1.1000000000000001E-3</v>
      </c>
      <c r="U16">
        <v>100007</v>
      </c>
      <c r="V16">
        <v>217</v>
      </c>
      <c r="W16">
        <v>2.2000000000000001E-3</v>
      </c>
      <c r="X16">
        <v>85567</v>
      </c>
      <c r="Y16">
        <v>204</v>
      </c>
      <c r="Z16">
        <v>2.3999999999999998E-3</v>
      </c>
      <c r="AA16">
        <v>79424</v>
      </c>
      <c r="AB16">
        <v>501</v>
      </c>
      <c r="AC16">
        <v>6.3E-3</v>
      </c>
      <c r="AD16">
        <v>87049</v>
      </c>
      <c r="AE16">
        <v>358</v>
      </c>
      <c r="AF16">
        <v>4.1000000000000003E-3</v>
      </c>
      <c r="AG16">
        <v>0.17120396830163601</v>
      </c>
      <c r="AH16">
        <v>4.4383471701177103E-3</v>
      </c>
      <c r="AI16" s="32">
        <v>0.20233196253829699</v>
      </c>
      <c r="AJ16">
        <v>6.5881876221412401E-3</v>
      </c>
    </row>
    <row r="19" spans="1:5" ht="19" x14ac:dyDescent="0.25">
      <c r="A19" s="54" t="s">
        <v>133</v>
      </c>
      <c r="B19" s="30"/>
      <c r="C19" s="30"/>
      <c r="D19" s="30"/>
      <c r="E19" s="30"/>
    </row>
  </sheetData>
  <mergeCells count="12">
    <mergeCell ref="F2:H2"/>
    <mergeCell ref="I2:K2"/>
    <mergeCell ref="L2:N2"/>
    <mergeCell ref="F1:N1"/>
    <mergeCell ref="O1:W1"/>
    <mergeCell ref="X1:AF1"/>
    <mergeCell ref="AD2:AF2"/>
    <mergeCell ref="AA2:AC2"/>
    <mergeCell ref="X2:Z2"/>
    <mergeCell ref="O2:Q2"/>
    <mergeCell ref="R2:T2"/>
    <mergeCell ref="U2:W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sgActin off target by GUIDE-tag</vt:lpstr>
      <vt:lpstr>Ampliconseq staistical analysis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Shunqing Liang</cp:lastModifiedBy>
  <dcterms:created xsi:type="dcterms:W3CDTF">2020-03-03T14:12:32Z</dcterms:created>
  <dcterms:modified xsi:type="dcterms:W3CDTF">2022-01-06T22:54:43Z</dcterms:modified>
</cp:coreProperties>
</file>