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D800C761-3CA5-6E45-A0ED-F4A9FEAA36D7}" xr6:coauthVersionLast="36" xr6:coauthVersionMax="47" xr10:uidLastSave="{00000000-0000-0000-0000-000000000000}"/>
  <bookViews>
    <workbookView xWindow="2200" yWindow="460" windowWidth="26280" windowHeight="16580" activeTab="1" xr2:uid="{6AAA24C3-10C1-4F44-ABB8-CF0B292A0075}"/>
  </bookViews>
  <sheets>
    <sheet name="Pcsk9 GUIDE-tag RAW" sheetId="14" r:id="rId1"/>
    <sheet name="Pcsk9 GUIDE-tag filter1" sheetId="15" r:id="rId2"/>
    <sheet name="Pcsk9 GUIDE-tag filter 2" sheetId="16" r:id="rId3"/>
    <sheet name="Pcsk9 Amplicon Seq" sheetId="18" r:id="rId4"/>
    <sheet name="AMP statistical analysis" sheetId="23" r:id="rId5"/>
  </sheets>
  <definedNames>
    <definedName name="_xlnm._FilterDatabase" localSheetId="4" hidden="1">'AMP statistical analysis'!$A$3:$AC$55</definedName>
    <definedName name="_xlnm._FilterDatabase" localSheetId="3" hidden="1">'Pcsk9 Amplicon Seq'!$A$6:$V$66</definedName>
    <definedName name="_xlnm._FilterDatabase" localSheetId="2" hidden="1">'Pcsk9 GUIDE-tag filter 2'!$A$6:$AB$95</definedName>
    <definedName name="_xlnm._FilterDatabase" localSheetId="1" hidden="1">'Pcsk9 GUIDE-tag filter1'!$A$6:$AC$77</definedName>
    <definedName name="_xlnm._FilterDatabase" localSheetId="0" hidden="1">'Pcsk9 GUIDE-tag RAW'!$A$9:$AC$248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9" i="16" l="1"/>
  <c r="AB12" i="16"/>
  <c r="AB10" i="16"/>
  <c r="AB8" i="16"/>
  <c r="AB7" i="16"/>
  <c r="AB19" i="16"/>
  <c r="AB11" i="16"/>
  <c r="AB28" i="16"/>
  <c r="AB13" i="16"/>
  <c r="AB30" i="16"/>
  <c r="AB47" i="16"/>
  <c r="AB43" i="16"/>
  <c r="AB60" i="16"/>
  <c r="AB17" i="16"/>
  <c r="AB18" i="16"/>
  <c r="AB15" i="16"/>
  <c r="AB61" i="16"/>
  <c r="AB26" i="16"/>
  <c r="AB41" i="16"/>
  <c r="AB69" i="16"/>
  <c r="AB78" i="16"/>
  <c r="AB46" i="16"/>
  <c r="AB59" i="16"/>
  <c r="AB75" i="16"/>
  <c r="AB50" i="16"/>
  <c r="AB51" i="16"/>
  <c r="AB57" i="16"/>
  <c r="AB67" i="16"/>
  <c r="AB58" i="16"/>
  <c r="AB64" i="16"/>
  <c r="AB73" i="16"/>
  <c r="AB71" i="16"/>
  <c r="AB42" i="16"/>
  <c r="AB65" i="16"/>
  <c r="AB48" i="16"/>
  <c r="AB76" i="16"/>
  <c r="AB68" i="16"/>
  <c r="AB81" i="16"/>
  <c r="AB56" i="16"/>
  <c r="AB77" i="16"/>
  <c r="AB21" i="16"/>
  <c r="AB16" i="16"/>
  <c r="AB32" i="16"/>
  <c r="AB39" i="16"/>
  <c r="AB23" i="16"/>
  <c r="AB84" i="16"/>
  <c r="AB52" i="16"/>
  <c r="AB24" i="16"/>
  <c r="AB27" i="16"/>
  <c r="AB85" i="16"/>
  <c r="AB22" i="16"/>
  <c r="AB90" i="16"/>
  <c r="AB37" i="16"/>
  <c r="AB94" i="16"/>
  <c r="AB20" i="16"/>
  <c r="AB35" i="16"/>
  <c r="AB79" i="16"/>
  <c r="AB54" i="16"/>
  <c r="AB29" i="16"/>
  <c r="AB89" i="16"/>
  <c r="AB36" i="16"/>
  <c r="AB82" i="16"/>
  <c r="AB88" i="16"/>
  <c r="AB40" i="16"/>
  <c r="AB86" i="16"/>
  <c r="AB91" i="16"/>
  <c r="AB14" i="16"/>
  <c r="AB62" i="16"/>
  <c r="AB66" i="16"/>
  <c r="AB34" i="16"/>
  <c r="AB25" i="16"/>
  <c r="AB31" i="16"/>
  <c r="AB44" i="16"/>
  <c r="AB83" i="16"/>
  <c r="AB63" i="16"/>
  <c r="AB87" i="16"/>
  <c r="AB53" i="16"/>
  <c r="AB95" i="16"/>
  <c r="AB33" i="16"/>
  <c r="AB45" i="16"/>
  <c r="AB49" i="16"/>
  <c r="AB70" i="16"/>
  <c r="AB80" i="16"/>
  <c r="AB92" i="16"/>
  <c r="AB93" i="16"/>
  <c r="AB74" i="16"/>
  <c r="AB55" i="16"/>
  <c r="AB38" i="16"/>
  <c r="AB72" i="16"/>
  <c r="AB6" i="16"/>
  <c r="AB7" i="15"/>
  <c r="AB10" i="14"/>
  <c r="AC7" i="15"/>
  <c r="AB8" i="15"/>
  <c r="AC8" i="15"/>
  <c r="AB9" i="15"/>
  <c r="AC9" i="15"/>
  <c r="AB10" i="15"/>
  <c r="AC10" i="15"/>
  <c r="AB11" i="15"/>
  <c r="AC11" i="15"/>
  <c r="AB12" i="15"/>
  <c r="AC12" i="15"/>
  <c r="AB13" i="15"/>
  <c r="AC13" i="15"/>
  <c r="AB14" i="15"/>
  <c r="AC14" i="15"/>
  <c r="AB15" i="15"/>
  <c r="AC15" i="15"/>
  <c r="AB16" i="15"/>
  <c r="AC16" i="15"/>
  <c r="AB17" i="15"/>
  <c r="AC17" i="15"/>
  <c r="AB18" i="15"/>
  <c r="AC18" i="15"/>
  <c r="AB19" i="15"/>
  <c r="AC19" i="15"/>
  <c r="AB20" i="15"/>
  <c r="AC20" i="15"/>
  <c r="AB21" i="15"/>
  <c r="AC21" i="15"/>
  <c r="AB22" i="15"/>
  <c r="AC22" i="15"/>
  <c r="AB23" i="15"/>
  <c r="AC23" i="15"/>
  <c r="AB24" i="15"/>
  <c r="AC24" i="15"/>
  <c r="AB25" i="15"/>
  <c r="AC25" i="15"/>
  <c r="AB26" i="15"/>
  <c r="AC26" i="15"/>
  <c r="AB27" i="15"/>
  <c r="AC27" i="15"/>
  <c r="AB28" i="15"/>
  <c r="AC28" i="15"/>
  <c r="AB29" i="15"/>
  <c r="AC29" i="15"/>
  <c r="AB30" i="15"/>
  <c r="AC30" i="15"/>
  <c r="AB31" i="15"/>
  <c r="AC31" i="15"/>
  <c r="AB32" i="15"/>
  <c r="AC32" i="15"/>
  <c r="AB33" i="15"/>
  <c r="AC33" i="15"/>
  <c r="AB34" i="15"/>
  <c r="AC34" i="15"/>
  <c r="AB35" i="15"/>
  <c r="AC35" i="15"/>
  <c r="AB36" i="15"/>
  <c r="AC36" i="15"/>
  <c r="AB37" i="15"/>
  <c r="AC37" i="15"/>
  <c r="AB38" i="15"/>
  <c r="AC38" i="15"/>
  <c r="AB39" i="15"/>
  <c r="AC39" i="15"/>
  <c r="AB40" i="15"/>
  <c r="AC40" i="15"/>
  <c r="AB41" i="15"/>
  <c r="AC41" i="15"/>
  <c r="AB42" i="15"/>
  <c r="AC42" i="15"/>
  <c r="AB43" i="15"/>
  <c r="AC43" i="15"/>
  <c r="AB44" i="15"/>
  <c r="AC44" i="15"/>
  <c r="AB45" i="15"/>
  <c r="AC45" i="15"/>
  <c r="AB46" i="15"/>
  <c r="AC46" i="15"/>
  <c r="AB47" i="15"/>
  <c r="AC47" i="15"/>
  <c r="AB48" i="15"/>
  <c r="AC48" i="15"/>
  <c r="AB49" i="15"/>
  <c r="AC49" i="15"/>
  <c r="AB50" i="15"/>
  <c r="AC50" i="15"/>
  <c r="AB51" i="15"/>
  <c r="AC51" i="15"/>
  <c r="AB52" i="15"/>
  <c r="AC52" i="15"/>
  <c r="AB53" i="15"/>
  <c r="AC53" i="15"/>
  <c r="AB54" i="15"/>
  <c r="AC54" i="15"/>
  <c r="AB55" i="15"/>
  <c r="AC55" i="15"/>
  <c r="AB56" i="15"/>
  <c r="AC56" i="15"/>
  <c r="AB57" i="15"/>
  <c r="AC57" i="15"/>
  <c r="AB58" i="15"/>
  <c r="AC58" i="15"/>
  <c r="AB59" i="15"/>
  <c r="AC59" i="15"/>
  <c r="AB60" i="15"/>
  <c r="AC60" i="15"/>
  <c r="AB61" i="15"/>
  <c r="AC61" i="15"/>
  <c r="AB62" i="15"/>
  <c r="AC62" i="15"/>
  <c r="AB63" i="15"/>
  <c r="AC63" i="15"/>
  <c r="AB64" i="15"/>
  <c r="AC64" i="15"/>
  <c r="AB65" i="15"/>
  <c r="AC65" i="15"/>
  <c r="AB66" i="15"/>
  <c r="AC66" i="15"/>
  <c r="AB67" i="15"/>
  <c r="AC67" i="15"/>
  <c r="AB68" i="15"/>
  <c r="AC68" i="15"/>
  <c r="AB69" i="15"/>
  <c r="AC69" i="15"/>
  <c r="AB70" i="15"/>
  <c r="AC70" i="15"/>
  <c r="AB71" i="15"/>
  <c r="AC71" i="15"/>
  <c r="AB72" i="15"/>
  <c r="AC72" i="15"/>
  <c r="AB73" i="15"/>
  <c r="AC73" i="15"/>
  <c r="AB74" i="15"/>
  <c r="AC74" i="15"/>
  <c r="AB75" i="15"/>
  <c r="AC75" i="15"/>
  <c r="AB76" i="15"/>
  <c r="AC76" i="15"/>
  <c r="AB6" i="15"/>
  <c r="AC6" i="15"/>
  <c r="AB77" i="15"/>
  <c r="AC9" i="14"/>
  <c r="AB9" i="14"/>
  <c r="AC10" i="14"/>
  <c r="AC11" i="14"/>
  <c r="AC12" i="14"/>
  <c r="AC13" i="14"/>
  <c r="AC218" i="14"/>
  <c r="AC15" i="14"/>
  <c r="AC16" i="14"/>
  <c r="AC17" i="14"/>
  <c r="AC18" i="14"/>
  <c r="AC19" i="14"/>
  <c r="AC20" i="14"/>
  <c r="AC21" i="14"/>
  <c r="AC22" i="14"/>
  <c r="AC23" i="14"/>
  <c r="AC24" i="14"/>
  <c r="AC25" i="14"/>
  <c r="AC45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49" i="14"/>
  <c r="AC40" i="14"/>
  <c r="AC41" i="14"/>
  <c r="AC186" i="14"/>
  <c r="AC43" i="14"/>
  <c r="AC44" i="14"/>
  <c r="AC26" i="14"/>
  <c r="AC46" i="14"/>
  <c r="AC179" i="14"/>
  <c r="AC48" i="14"/>
  <c r="AC39" i="14"/>
  <c r="AC52" i="14"/>
  <c r="AC51" i="14"/>
  <c r="AC126" i="14"/>
  <c r="AC53" i="14"/>
  <c r="AC54" i="14"/>
  <c r="AC55" i="14"/>
  <c r="AC56" i="14"/>
  <c r="AC57" i="14"/>
  <c r="AC58" i="14"/>
  <c r="AC60" i="14"/>
  <c r="AC59" i="14"/>
  <c r="AC64" i="14"/>
  <c r="AC62" i="14"/>
  <c r="AC63" i="14"/>
  <c r="AC61" i="14"/>
  <c r="AC140" i="14"/>
  <c r="AC66" i="14"/>
  <c r="AC67" i="14"/>
  <c r="AC68" i="14"/>
  <c r="AC69" i="14"/>
  <c r="AC70" i="14"/>
  <c r="AC71" i="14"/>
  <c r="AC72" i="14"/>
  <c r="AC73" i="14"/>
  <c r="AC74" i="14"/>
  <c r="AC75" i="14"/>
  <c r="AC76" i="14"/>
  <c r="AC77" i="14"/>
  <c r="AC78" i="14"/>
  <c r="AC99" i="14"/>
  <c r="AC80" i="14"/>
  <c r="AC193" i="14"/>
  <c r="AC82" i="14"/>
  <c r="AC83" i="14"/>
  <c r="AC84" i="14"/>
  <c r="AC85" i="14"/>
  <c r="AC86" i="14"/>
  <c r="AC87" i="14"/>
  <c r="AC88" i="14"/>
  <c r="AC89" i="14"/>
  <c r="AC90" i="14"/>
  <c r="AC91" i="14"/>
  <c r="AC92" i="14"/>
  <c r="AC162" i="14"/>
  <c r="AC163" i="14"/>
  <c r="AC167" i="14"/>
  <c r="AC96" i="14"/>
  <c r="AC166" i="14"/>
  <c r="AC169" i="14"/>
  <c r="AC79" i="14"/>
  <c r="AC170" i="14"/>
  <c r="AC174" i="14"/>
  <c r="AC95" i="14"/>
  <c r="AC177" i="14"/>
  <c r="AC101" i="14"/>
  <c r="AC105" i="14"/>
  <c r="AC106" i="14"/>
  <c r="AC100" i="14"/>
  <c r="AC219" i="14"/>
  <c r="AC220" i="14"/>
  <c r="AC110" i="14"/>
  <c r="AC111" i="14"/>
  <c r="AC112" i="14"/>
  <c r="AC113" i="14"/>
  <c r="AC120" i="14"/>
  <c r="AC115" i="14"/>
  <c r="AC176" i="14"/>
  <c r="AC104" i="14"/>
  <c r="AC118" i="14"/>
  <c r="AC116" i="14"/>
  <c r="AC178" i="14"/>
  <c r="AC181" i="14"/>
  <c r="AC182" i="14"/>
  <c r="AC191" i="14"/>
  <c r="AC196" i="14"/>
  <c r="AC125" i="14"/>
  <c r="AC50" i="14"/>
  <c r="AC127" i="14"/>
  <c r="AC121" i="14"/>
  <c r="AC122" i="14"/>
  <c r="AC123" i="14"/>
  <c r="AC221" i="14"/>
  <c r="AC132" i="14"/>
  <c r="AC117" i="14"/>
  <c r="AC198" i="14"/>
  <c r="AC135" i="14"/>
  <c r="AC222" i="14"/>
  <c r="AC223" i="14"/>
  <c r="AC138" i="14"/>
  <c r="AC139" i="14"/>
  <c r="AC209" i="14"/>
  <c r="AC141" i="14"/>
  <c r="AC142" i="14"/>
  <c r="AC143" i="14"/>
  <c r="AC144" i="14"/>
  <c r="AC145" i="14"/>
  <c r="AC187" i="14"/>
  <c r="AC147" i="14"/>
  <c r="AC194" i="14"/>
  <c r="AC149" i="14"/>
  <c r="AC150" i="14"/>
  <c r="AC154" i="14"/>
  <c r="AC152" i="14"/>
  <c r="AC153" i="14"/>
  <c r="AC151" i="14"/>
  <c r="AC161" i="14"/>
  <c r="AC157" i="14"/>
  <c r="AC180" i="14"/>
  <c r="AC158" i="14"/>
  <c r="AC159" i="14"/>
  <c r="AC160" i="14"/>
  <c r="AC155" i="14"/>
  <c r="AC165" i="14"/>
  <c r="AC168" i="14"/>
  <c r="AC164" i="14"/>
  <c r="AC216" i="14"/>
  <c r="AC215" i="14"/>
  <c r="AC172" i="14"/>
  <c r="AC245" i="14"/>
  <c r="AC173" i="14"/>
  <c r="AC175" i="14"/>
  <c r="AC197" i="14"/>
  <c r="AC102" i="14"/>
  <c r="AC244" i="14"/>
  <c r="AC243" i="14"/>
  <c r="AC107" i="14"/>
  <c r="AC119" i="14"/>
  <c r="AC199" i="14"/>
  <c r="AC200" i="14"/>
  <c r="AC47" i="14"/>
  <c r="AC156" i="14"/>
  <c r="AC205" i="14"/>
  <c r="AC217" i="14"/>
  <c r="AC224" i="14"/>
  <c r="AC225" i="14"/>
  <c r="AC226" i="14"/>
  <c r="AC42" i="14"/>
  <c r="AC146" i="14"/>
  <c r="AC188" i="14"/>
  <c r="AC228" i="14"/>
  <c r="AC229" i="14"/>
  <c r="AC124" i="14"/>
  <c r="AC192" i="14"/>
  <c r="AC81" i="14"/>
  <c r="AC148" i="14"/>
  <c r="AC212" i="14"/>
  <c r="AC128" i="14"/>
  <c r="AC133" i="14"/>
  <c r="AC129" i="14"/>
  <c r="AC130" i="14"/>
  <c r="AC134" i="14"/>
  <c r="AC230" i="14"/>
  <c r="AC231" i="14"/>
  <c r="AC232" i="14"/>
  <c r="AC233" i="14"/>
  <c r="AC227" i="14"/>
  <c r="AC234" i="14"/>
  <c r="AC235" i="14"/>
  <c r="AC246" i="14"/>
  <c r="AC65" i="14"/>
  <c r="AC210" i="14"/>
  <c r="AC211" i="14"/>
  <c r="AC195" i="14"/>
  <c r="AC213" i="14"/>
  <c r="AC214" i="14"/>
  <c r="AC94" i="14"/>
  <c r="AC93" i="14"/>
  <c r="AC103" i="14"/>
  <c r="AC14" i="14"/>
  <c r="AC108" i="14"/>
  <c r="AC109" i="14"/>
  <c r="AC131" i="14"/>
  <c r="AC136" i="14"/>
  <c r="AC137" i="14"/>
  <c r="AC183" i="14"/>
  <c r="AC184" i="14"/>
  <c r="AC185" i="14"/>
  <c r="AC114" i="14"/>
  <c r="AC189" i="14"/>
  <c r="AC190" i="14"/>
  <c r="AC201" i="14"/>
  <c r="AC202" i="14"/>
  <c r="AC203" i="14"/>
  <c r="AC204" i="14"/>
  <c r="AC206" i="14"/>
  <c r="AC207" i="14"/>
  <c r="AC236" i="14"/>
  <c r="AC237" i="14"/>
  <c r="AC238" i="14"/>
  <c r="AC239" i="14"/>
  <c r="AC240" i="14"/>
  <c r="AC241" i="14"/>
  <c r="AC242" i="14"/>
  <c r="AC171" i="14"/>
  <c r="AC98" i="14"/>
  <c r="AC97" i="14"/>
  <c r="AC208" i="14"/>
  <c r="AC247" i="14"/>
  <c r="AC248" i="14"/>
  <c r="AB11" i="14"/>
  <c r="AB12" i="14"/>
  <c r="AB13" i="14"/>
  <c r="AB218" i="14"/>
  <c r="AB15" i="14"/>
  <c r="AB16" i="14"/>
  <c r="AB17" i="14"/>
  <c r="AB18" i="14"/>
  <c r="AB19" i="14"/>
  <c r="AB20" i="14"/>
  <c r="AB21" i="14"/>
  <c r="AB22" i="14"/>
  <c r="AB23" i="14"/>
  <c r="AB24" i="14"/>
  <c r="AB25" i="14"/>
  <c r="AB45" i="14"/>
  <c r="AB27" i="14"/>
  <c r="AB28" i="14"/>
  <c r="AB29" i="14"/>
  <c r="AB30" i="14"/>
  <c r="AB31" i="14"/>
  <c r="AB32" i="14"/>
  <c r="AB33" i="14"/>
  <c r="AB34" i="14"/>
  <c r="AB35" i="14"/>
  <c r="AB36" i="14"/>
  <c r="AB37" i="14"/>
  <c r="AB38" i="14"/>
  <c r="AB49" i="14"/>
  <c r="AB40" i="14"/>
  <c r="AB41" i="14"/>
  <c r="AB186" i="14"/>
  <c r="AB43" i="14"/>
  <c r="AB44" i="14"/>
  <c r="AB26" i="14"/>
  <c r="AB46" i="14"/>
  <c r="AB179" i="14"/>
  <c r="AB48" i="14"/>
  <c r="AB39" i="14"/>
  <c r="AB52" i="14"/>
  <c r="AB51" i="14"/>
  <c r="AB126" i="14"/>
  <c r="AB53" i="14"/>
  <c r="AB54" i="14"/>
  <c r="AB55" i="14"/>
  <c r="AB56" i="14"/>
  <c r="AB57" i="14"/>
  <c r="AB58" i="14"/>
  <c r="AB60" i="14"/>
  <c r="AB59" i="14"/>
  <c r="AB64" i="14"/>
  <c r="AB62" i="14"/>
  <c r="AB63" i="14"/>
  <c r="AB61" i="14"/>
  <c r="AB140" i="14"/>
  <c r="AB66" i="14"/>
  <c r="AB67" i="14"/>
  <c r="AB68" i="14"/>
  <c r="AB69" i="14"/>
  <c r="AB70" i="14"/>
  <c r="AB71" i="14"/>
  <c r="AB72" i="14"/>
  <c r="AB73" i="14"/>
  <c r="AB74" i="14"/>
  <c r="AB75" i="14"/>
  <c r="AB76" i="14"/>
  <c r="AB77" i="14"/>
  <c r="AB78" i="14"/>
  <c r="AB99" i="14"/>
  <c r="AB80" i="14"/>
  <c r="AB193" i="14"/>
  <c r="AB82" i="14"/>
  <c r="AB83" i="14"/>
  <c r="AB84" i="14"/>
  <c r="AB85" i="14"/>
  <c r="AB86" i="14"/>
  <c r="AB87" i="14"/>
  <c r="AB88" i="14"/>
  <c r="AB89" i="14"/>
  <c r="AB90" i="14"/>
  <c r="AB91" i="14"/>
  <c r="AB92" i="14"/>
  <c r="AB162" i="14"/>
  <c r="AB163" i="14"/>
  <c r="AB167" i="14"/>
  <c r="AB96" i="14"/>
  <c r="AB166" i="14"/>
  <c r="AB169" i="14"/>
  <c r="AB79" i="14"/>
  <c r="AB170" i="14"/>
  <c r="AB174" i="14"/>
  <c r="AB95" i="14"/>
  <c r="AB177" i="14"/>
  <c r="AB101" i="14"/>
  <c r="AB105" i="14"/>
  <c r="AB106" i="14"/>
  <c r="AB100" i="14"/>
  <c r="AB219" i="14"/>
  <c r="AB220" i="14"/>
  <c r="AB110" i="14"/>
  <c r="AB111" i="14"/>
  <c r="AB112" i="14"/>
  <c r="AB113" i="14"/>
  <c r="AB120" i="14"/>
  <c r="AB115" i="14"/>
  <c r="AB176" i="14"/>
  <c r="AB104" i="14"/>
  <c r="AB118" i="14"/>
  <c r="AB116" i="14"/>
  <c r="AB178" i="14"/>
  <c r="AB181" i="14"/>
  <c r="AB182" i="14"/>
  <c r="AB191" i="14"/>
  <c r="AB196" i="14"/>
  <c r="AB125" i="14"/>
  <c r="AB50" i="14"/>
  <c r="AB127" i="14"/>
  <c r="AB121" i="14"/>
  <c r="AB122" i="14"/>
  <c r="AB123" i="14"/>
  <c r="AB221" i="14"/>
  <c r="AB132" i="14"/>
  <c r="AB117" i="14"/>
  <c r="AB198" i="14"/>
  <c r="AB135" i="14"/>
  <c r="AB222" i="14"/>
  <c r="AB223" i="14"/>
  <c r="AB138" i="14"/>
  <c r="AB139" i="14"/>
  <c r="AB209" i="14"/>
  <c r="AB141" i="14"/>
  <c r="AB142" i="14"/>
  <c r="AB143" i="14"/>
  <c r="AB144" i="14"/>
  <c r="AB145" i="14"/>
  <c r="AB187" i="14"/>
  <c r="AB147" i="14"/>
  <c r="AB194" i="14"/>
  <c r="AB149" i="14"/>
  <c r="AB150" i="14"/>
  <c r="AB154" i="14"/>
  <c r="AB152" i="14"/>
  <c r="AB153" i="14"/>
  <c r="AB151" i="14"/>
  <c r="AB161" i="14"/>
  <c r="AB157" i="14"/>
  <c r="AB180" i="14"/>
  <c r="AB158" i="14"/>
  <c r="AB159" i="14"/>
  <c r="AB160" i="14"/>
  <c r="AB155" i="14"/>
  <c r="AB165" i="14"/>
  <c r="AB168" i="14"/>
  <c r="AB164" i="14"/>
  <c r="AB216" i="14"/>
  <c r="AB215" i="14"/>
  <c r="AB172" i="14"/>
  <c r="AB245" i="14"/>
  <c r="AB173" i="14"/>
  <c r="AB175" i="14"/>
  <c r="AB197" i="14"/>
  <c r="AB102" i="14"/>
  <c r="AB244" i="14"/>
  <c r="AB243" i="14"/>
  <c r="AB107" i="14"/>
  <c r="AB119" i="14"/>
  <c r="AB199" i="14"/>
  <c r="AB200" i="14"/>
  <c r="AB47" i="14"/>
  <c r="AB156" i="14"/>
  <c r="AB205" i="14"/>
  <c r="AB217" i="14"/>
  <c r="AB224" i="14"/>
  <c r="AB225" i="14"/>
  <c r="AB226" i="14"/>
  <c r="AB42" i="14"/>
  <c r="AB146" i="14"/>
  <c r="AB188" i="14"/>
  <c r="AB228" i="14"/>
  <c r="AB229" i="14"/>
  <c r="AB124" i="14"/>
  <c r="AB192" i="14"/>
  <c r="AB81" i="14"/>
  <c r="AB148" i="14"/>
  <c r="AB212" i="14"/>
  <c r="AB128" i="14"/>
  <c r="AB133" i="14"/>
  <c r="AB129" i="14"/>
  <c r="AB130" i="14"/>
  <c r="AB134" i="14"/>
  <c r="AB230" i="14"/>
  <c r="AB231" i="14"/>
  <c r="AB232" i="14"/>
  <c r="AB233" i="14"/>
  <c r="AB227" i="14"/>
  <c r="AB234" i="14"/>
  <c r="AB235" i="14"/>
  <c r="AB246" i="14"/>
  <c r="AB65" i="14"/>
  <c r="AB210" i="14"/>
  <c r="AB211" i="14"/>
  <c r="AB195" i="14"/>
  <c r="AB213" i="14"/>
  <c r="AB214" i="14"/>
  <c r="AB94" i="14"/>
  <c r="AB93" i="14"/>
  <c r="AB103" i="14"/>
  <c r="AB14" i="14"/>
  <c r="AB108" i="14"/>
  <c r="AB109" i="14"/>
  <c r="AB131" i="14"/>
  <c r="AB136" i="14"/>
  <c r="AB137" i="14"/>
  <c r="AB183" i="14"/>
  <c r="AB184" i="14"/>
  <c r="AB185" i="14"/>
  <c r="AB114" i="14"/>
  <c r="AB189" i="14"/>
  <c r="AB190" i="14"/>
  <c r="AB201" i="14"/>
  <c r="AB202" i="14"/>
  <c r="AB203" i="14"/>
  <c r="AB204" i="14"/>
  <c r="AB206" i="14"/>
  <c r="AB207" i="14"/>
  <c r="AB236" i="14"/>
  <c r="AB237" i="14"/>
  <c r="AB238" i="14"/>
  <c r="AB239" i="14"/>
  <c r="AB240" i="14"/>
  <c r="AB241" i="14"/>
  <c r="AB242" i="14"/>
  <c r="AB171" i="14"/>
  <c r="AB98" i="14"/>
  <c r="AB97" i="14"/>
  <c r="AB208" i="14"/>
  <c r="AB247" i="14"/>
  <c r="AB248" i="14"/>
  <c r="P58" i="18"/>
  <c r="M58" i="18"/>
  <c r="J58" i="18"/>
  <c r="P59" i="18"/>
  <c r="M59" i="18"/>
  <c r="J59" i="18"/>
  <c r="P39" i="18"/>
  <c r="M39" i="18"/>
  <c r="J39" i="18"/>
  <c r="P17" i="18"/>
  <c r="M17" i="18"/>
  <c r="J17" i="18"/>
  <c r="P31" i="18"/>
  <c r="M31" i="18"/>
  <c r="J31" i="18"/>
  <c r="P25" i="18"/>
  <c r="M25" i="18"/>
  <c r="J25" i="18"/>
  <c r="P48" i="18"/>
  <c r="M48" i="18"/>
  <c r="J48" i="18"/>
  <c r="P56" i="18"/>
  <c r="M56" i="18"/>
  <c r="J56" i="18"/>
  <c r="P18" i="18"/>
  <c r="M18" i="18"/>
  <c r="J18" i="18"/>
  <c r="P45" i="18"/>
  <c r="M45" i="18"/>
  <c r="J45" i="18"/>
  <c r="P12" i="18"/>
  <c r="M12" i="18"/>
  <c r="J12" i="18"/>
  <c r="P60" i="18"/>
  <c r="M60" i="18"/>
  <c r="J60" i="18"/>
  <c r="P37" i="18"/>
  <c r="M37" i="18"/>
  <c r="J37" i="18"/>
  <c r="Q37" i="18"/>
  <c r="P53" i="18"/>
  <c r="M53" i="18"/>
  <c r="J53" i="18"/>
  <c r="P20" i="18"/>
  <c r="M20" i="18"/>
  <c r="J20" i="18"/>
  <c r="P36" i="18"/>
  <c r="M36" i="18"/>
  <c r="J36" i="18"/>
  <c r="P33" i="18"/>
  <c r="M33" i="18"/>
  <c r="J33" i="18"/>
  <c r="P41" i="18"/>
  <c r="M41" i="18"/>
  <c r="J41" i="18"/>
  <c r="Q41" i="18"/>
  <c r="P57" i="18"/>
  <c r="M57" i="18"/>
  <c r="J57" i="18"/>
  <c r="P28" i="18"/>
  <c r="M28" i="18"/>
  <c r="J28" i="18"/>
  <c r="P29" i="18"/>
  <c r="M29" i="18"/>
  <c r="J29" i="18"/>
  <c r="P38" i="18"/>
  <c r="M38" i="18"/>
  <c r="J38" i="18"/>
  <c r="P51" i="18"/>
  <c r="M51" i="18"/>
  <c r="J51" i="18"/>
  <c r="P61" i="18"/>
  <c r="M61" i="18"/>
  <c r="J61" i="18"/>
  <c r="P27" i="18"/>
  <c r="M27" i="18"/>
  <c r="J27" i="18"/>
  <c r="P22" i="18"/>
  <c r="M22" i="18"/>
  <c r="J22" i="18"/>
  <c r="P49" i="18"/>
  <c r="M49" i="18"/>
  <c r="J49" i="18"/>
  <c r="P34" i="18"/>
  <c r="M34" i="18"/>
  <c r="J34" i="18"/>
  <c r="P52" i="18"/>
  <c r="M52" i="18"/>
  <c r="J52" i="18"/>
  <c r="Q52" i="18"/>
  <c r="P55" i="18"/>
  <c r="M55" i="18"/>
  <c r="J55" i="18"/>
  <c r="P54" i="18"/>
  <c r="M54" i="18"/>
  <c r="J54" i="18"/>
  <c r="P26" i="18"/>
  <c r="M26" i="18"/>
  <c r="J26" i="18"/>
  <c r="P11" i="18"/>
  <c r="M11" i="18"/>
  <c r="J11" i="18"/>
  <c r="P19" i="18"/>
  <c r="M19" i="18"/>
  <c r="J19" i="18"/>
  <c r="Q19" i="18"/>
  <c r="P35" i="18"/>
  <c r="M35" i="18"/>
  <c r="J35" i="18"/>
  <c r="P32" i="18"/>
  <c r="M32" i="18"/>
  <c r="J32" i="18"/>
  <c r="P24" i="18"/>
  <c r="M24" i="18"/>
  <c r="J24" i="18"/>
  <c r="P40" i="18"/>
  <c r="M40" i="18"/>
  <c r="J40" i="18"/>
  <c r="P44" i="18"/>
  <c r="M44" i="18"/>
  <c r="J44" i="18"/>
  <c r="P42" i="18"/>
  <c r="M42" i="18"/>
  <c r="J42" i="18"/>
  <c r="P30" i="18"/>
  <c r="M30" i="18"/>
  <c r="J30" i="18"/>
  <c r="P43" i="18"/>
  <c r="M43" i="18"/>
  <c r="J43" i="18"/>
  <c r="P13" i="18"/>
  <c r="M13" i="18"/>
  <c r="J13" i="18"/>
  <c r="J15" i="18"/>
  <c r="Q15" i="18"/>
  <c r="P23" i="18"/>
  <c r="M23" i="18"/>
  <c r="J23" i="18"/>
  <c r="P50" i="18"/>
  <c r="M50" i="18"/>
  <c r="J50" i="18"/>
  <c r="P16" i="18"/>
  <c r="M16" i="18"/>
  <c r="J16" i="18"/>
  <c r="P10" i="18"/>
  <c r="M10" i="18"/>
  <c r="J10" i="18"/>
  <c r="Q10" i="18"/>
  <c r="P46" i="18"/>
  <c r="M46" i="18"/>
  <c r="J46" i="18"/>
  <c r="P21" i="18"/>
  <c r="M21" i="18"/>
  <c r="J21" i="18"/>
  <c r="P14" i="18"/>
  <c r="M14" i="18"/>
  <c r="J14" i="18"/>
  <c r="P47" i="18"/>
  <c r="M47" i="18"/>
  <c r="J47" i="18"/>
  <c r="P9" i="18"/>
  <c r="M9" i="18"/>
  <c r="J9" i="18"/>
  <c r="Q9" i="18"/>
  <c r="Q26" i="18"/>
  <c r="Q57" i="18"/>
  <c r="Q36" i="18"/>
  <c r="Q56" i="18"/>
  <c r="Q42" i="18"/>
  <c r="Q50" i="18"/>
  <c r="Q14" i="18"/>
  <c r="Q49" i="18"/>
  <c r="Q25" i="18"/>
  <c r="Q47" i="18"/>
  <c r="Q16" i="18"/>
  <c r="Q30" i="18"/>
  <c r="Q44" i="18"/>
  <c r="Q32" i="18"/>
  <c r="Q34" i="18"/>
  <c r="Q28" i="18"/>
  <c r="Q60" i="18"/>
  <c r="Q17" i="18"/>
  <c r="Q46" i="18"/>
  <c r="Q23" i="18"/>
  <c r="Q43" i="18"/>
  <c r="Q40" i="18"/>
  <c r="Q35" i="18"/>
  <c r="Q11" i="18"/>
  <c r="Q54" i="18"/>
  <c r="Q55" i="18"/>
  <c r="Q22" i="18"/>
  <c r="Q27" i="18"/>
  <c r="Q51" i="18"/>
  <c r="Q38" i="18"/>
  <c r="Q29" i="18"/>
  <c r="Q33" i="18"/>
  <c r="Q20" i="18"/>
  <c r="Q53" i="18"/>
  <c r="Q12" i="18"/>
  <c r="Q45" i="18"/>
  <c r="Q18" i="18"/>
  <c r="Q48" i="18"/>
  <c r="Q31" i="18"/>
  <c r="Q39" i="18"/>
  <c r="Q59" i="18"/>
  <c r="Q58" i="18"/>
  <c r="Q21" i="18"/>
  <c r="Q13" i="18"/>
  <c r="Q61" i="18"/>
  <c r="Q24" i="18"/>
</calcChain>
</file>

<file path=xl/sharedStrings.xml><?xml version="1.0" encoding="utf-8"?>
<sst xmlns="http://schemas.openxmlformats.org/spreadsheetml/2006/main" count="2374" uniqueCount="448">
  <si>
    <t>Sequence</t>
  </si>
  <si>
    <t>chr8</t>
  </si>
  <si>
    <t>Target</t>
  </si>
  <si>
    <t>chr7</t>
  </si>
  <si>
    <t>chr5</t>
  </si>
  <si>
    <t>chr16</t>
  </si>
  <si>
    <t>chr1</t>
  </si>
  <si>
    <t>chr13</t>
  </si>
  <si>
    <t>chr6</t>
  </si>
  <si>
    <t>chrX</t>
  </si>
  <si>
    <t>Indels</t>
  </si>
  <si>
    <t>Total_Reads</t>
  </si>
  <si>
    <t>PCSK9</t>
  </si>
  <si>
    <t>R1</t>
  </si>
  <si>
    <t>R2</t>
  </si>
  <si>
    <t>R3</t>
  </si>
  <si>
    <t>R5</t>
  </si>
  <si>
    <t>R6</t>
  </si>
  <si>
    <t>R8</t>
  </si>
  <si>
    <t>R9</t>
  </si>
  <si>
    <t>Total_indels</t>
  </si>
  <si>
    <t>indel_frequency</t>
  </si>
  <si>
    <t>spCas9-mSA-sgPCSK9 (30ug, s107)</t>
  </si>
  <si>
    <t>Total</t>
  </si>
  <si>
    <t>Unique</t>
  </si>
  <si>
    <t>VIVO (Validated 19 OT in vivo)</t>
  </si>
  <si>
    <t>DISCOVER-Seq (Validated 26 OT)</t>
  </si>
  <si>
    <t>mismatch</t>
  </si>
  <si>
    <t>PCSK9-ON</t>
  </si>
  <si>
    <t>chr4</t>
  </si>
  <si>
    <t>Ramp2</t>
  </si>
  <si>
    <t>chr11</t>
  </si>
  <si>
    <t>Neo1</t>
  </si>
  <si>
    <t>chr9</t>
  </si>
  <si>
    <t>near St8sia2 (NC)</t>
  </si>
  <si>
    <t>AGCAGCAGCaGCaGCAACAGGGG</t>
  </si>
  <si>
    <t>near Tug1 site 1 (NC)</t>
  </si>
  <si>
    <t>Marcks</t>
  </si>
  <si>
    <t>chr10</t>
  </si>
  <si>
    <t>Rgmb</t>
  </si>
  <si>
    <t>chr17</t>
  </si>
  <si>
    <t>chr2</t>
  </si>
  <si>
    <t>AGCAGCAGCGGCaGCAACAGCAG</t>
  </si>
  <si>
    <t>Nectin2</t>
  </si>
  <si>
    <t>AGCAGtAGCaGCGGCAACAaCGG</t>
  </si>
  <si>
    <t>Krtap4-2</t>
  </si>
  <si>
    <t>AGCAGCAGgGGCGGCAACAGGGG</t>
  </si>
  <si>
    <t>Krtap4-7</t>
  </si>
  <si>
    <t>AGCAGCAGCaGCaGCAACAGGAG</t>
  </si>
  <si>
    <t>Dmkn</t>
  </si>
  <si>
    <t>AGtAGCAGCGGCaGCAACAGTGG</t>
  </si>
  <si>
    <t>Glg1</t>
  </si>
  <si>
    <t>AGCAGCAGCaGCaGCAACAGCAG</t>
  </si>
  <si>
    <t>Sp3</t>
  </si>
  <si>
    <t>Arhgef6</t>
  </si>
  <si>
    <t>spCas9-mSA-sgPCSK9 (30ug, s107)+iGUDIE donor (1nmol)</t>
  </si>
  <si>
    <t>spCas9-mSA-sgPCSK9 (30ug, s107)+biotin-iGUDIE donor (1nmol)</t>
  </si>
  <si>
    <t>GUIDE-Tag_Amp-seq (indel%)</t>
  </si>
  <si>
    <t>Gene</t>
    <phoneticPr fontId="2" type="noConversion"/>
  </si>
  <si>
    <t>indel %</t>
  </si>
  <si>
    <t>chr</t>
    <phoneticPr fontId="2" type="noConversion"/>
  </si>
  <si>
    <t>position</t>
    <phoneticPr fontId="2" type="noConversion"/>
  </si>
  <si>
    <t>circle-seq</t>
  </si>
  <si>
    <t>sgRNA</t>
    <phoneticPr fontId="2" type="noConversion"/>
  </si>
  <si>
    <t>strand</t>
  </si>
  <si>
    <t>VIVO</t>
  </si>
  <si>
    <t>DISCOVE-Seq</t>
  </si>
  <si>
    <t>PCSK9-ON</t>
    <phoneticPr fontId="2" type="noConversion"/>
  </si>
  <si>
    <t>PCSK9</t>
    <phoneticPr fontId="2" type="noConversion"/>
  </si>
  <si>
    <t>chr4</t>
    <phoneticPr fontId="2" type="noConversion"/>
  </si>
  <si>
    <t>YES</t>
  </si>
  <si>
    <t>+</t>
    <phoneticPr fontId="2" type="noConversion"/>
  </si>
  <si>
    <t>+</t>
  </si>
  <si>
    <t>-</t>
  </si>
  <si>
    <t>NO</t>
  </si>
  <si>
    <t>AGCAGCAGCaGCaGCAgCAGCAG</t>
  </si>
  <si>
    <t>tGCAGCAGCtGCGGgcAgAGAAG</t>
  </si>
  <si>
    <t>tGCAGCAGCaGCaGCAgCAaCAG</t>
  </si>
  <si>
    <t>AGCAGCAGgaGCaGCAACAGCAG</t>
  </si>
  <si>
    <t>near Eea1 (NC)</t>
  </si>
  <si>
    <t>AGCAcaAGCGctGGCgACAGTGG</t>
  </si>
  <si>
    <t>AGCAaCgGCGGCGGCAAggGGAG</t>
  </si>
  <si>
    <t>AGgAGCAGCaGCaGCAgCAGGAG</t>
  </si>
  <si>
    <t>AGCAGCAGaGGaGGCAgCccCAG</t>
  </si>
  <si>
    <t>AGCAGCAGCaaCaGCAACAGCAG</t>
  </si>
  <si>
    <t>AGCAGCgGCaGCaGCAACAGCAG</t>
  </si>
  <si>
    <t>gGCcGCAGCaGCaGCAgCAGCAG</t>
  </si>
  <si>
    <t>cGCAGCAGCaGCaGCAgCAGCAG</t>
  </si>
  <si>
    <t>AGCAGCAcCaGCaGCAgCAcCAG</t>
  </si>
  <si>
    <t>gGCAGCAGCGGCGGCAACAGCAG</t>
  </si>
  <si>
    <t>chr11</t>
    <phoneticPr fontId="2" type="noConversion"/>
  </si>
  <si>
    <t>-</t>
    <phoneticPr fontId="2" type="noConversion"/>
  </si>
  <si>
    <t>AGCAGCAGCaGCaGCAACAGAGG</t>
  </si>
  <si>
    <t>near Krtap4-7 (NC)</t>
  </si>
  <si>
    <t>Krtap4-1</t>
  </si>
  <si>
    <t>AGCAaCAGgGGCGGCAACAGGGG</t>
  </si>
  <si>
    <t>AGCAGCAGCaGCaGCAACAGAAG</t>
  </si>
  <si>
    <t>tGCAGCAGCtGgGGCggCAGCAG</t>
  </si>
  <si>
    <t>AGgAGCAGCaGCaGCAgCAaCAG</t>
  </si>
  <si>
    <t>AGtgGCAGCaGCaGCAAgAGCAG</t>
  </si>
  <si>
    <t>AGCAGCAGCtGCGcCAgCtGGAG</t>
  </si>
  <si>
    <t>AGCtatAGCGGCaGCAAtAGCAG</t>
  </si>
  <si>
    <t>AGCAGCAGgGGCGGCAgCAGGGG</t>
  </si>
  <si>
    <t>AGCAGCAGCaGCaGCAgCAGTAG</t>
  </si>
  <si>
    <t>AGCAGCAGCaGaGGaAgCAGCAG</t>
  </si>
  <si>
    <t>AGCAGCAGCaGCaGCAcCAcCAG</t>
  </si>
  <si>
    <t>chr12</t>
  </si>
  <si>
    <t>AcCAGCAGCGGCccCAttAGGAG</t>
  </si>
  <si>
    <t>AGCAGCtGCaGCaaCAACAGTAG</t>
  </si>
  <si>
    <t>near Stc1 (NC)</t>
  </si>
  <si>
    <t>chr14</t>
  </si>
  <si>
    <t>AGCAGCAGCtctGGgAACtGGGG</t>
  </si>
  <si>
    <t>chr15</t>
  </si>
  <si>
    <t>88958219-88958242</t>
  </si>
  <si>
    <t>AGCAGCAGCAGCAGCAACAGGAG</t>
  </si>
  <si>
    <t>Kmt2d</t>
  </si>
  <si>
    <t>AaCAGCAGCcGCaGCAACAGCAG</t>
  </si>
  <si>
    <t>gGCAGCAGCGGCGGCAgtgGTAG</t>
  </si>
  <si>
    <t>AaCAGCAGCaGCaGCAgCAGCAG</t>
  </si>
  <si>
    <t>chr16</t>
    <phoneticPr fontId="2" type="noConversion"/>
  </si>
  <si>
    <t>AtCAtCAGCaGCaGCAgCAGCAG</t>
  </si>
  <si>
    <t>AGgAGaAGtGGtaGCAACAGCAG</t>
  </si>
  <si>
    <t>AGCgGCAGCGGCacCAACAGCAG</t>
  </si>
  <si>
    <t>AaCAaCAGCaaCaGCAACAGCAG</t>
  </si>
  <si>
    <t>AGCAGCAGCGGCaGCAgCAGCGG</t>
  </si>
  <si>
    <t>Runx2</t>
  </si>
  <si>
    <t>AGCAGCAGCaGCGGCAgCAGCAG</t>
  </si>
  <si>
    <t>tGCAGCAGCaGaaGCAgCAGAAG</t>
  </si>
  <si>
    <t>gGCAGtAGCaGCaGCAgCAGCAG</t>
  </si>
  <si>
    <t>AGCAGgAGCaGCaGCAgCAGCAG</t>
  </si>
  <si>
    <t>AGCAGCAGCaGgaGCAgCAGCAG</t>
  </si>
  <si>
    <t>chr18</t>
  </si>
  <si>
    <t>AGCAGCAGgaGCaGCAgCAGCAG</t>
  </si>
  <si>
    <t>AGCAGCAGCaGCaGaAACAGCAG</t>
  </si>
  <si>
    <t>AGCAGtAGCaGCaGCAACAGCAG</t>
  </si>
  <si>
    <t>AGCAGgAGaGGCaGaAACAGCAG</t>
  </si>
  <si>
    <t>gGCAGCAGCGGCGGCAgCAGCGG</t>
  </si>
  <si>
    <t>chr19</t>
  </si>
  <si>
    <t>Smarca2</t>
  </si>
  <si>
    <t>AGCAGCgGCGGCGGCAgCAGCGG</t>
  </si>
  <si>
    <t>AGCAGCAGCaGCaGCAACAaAGG</t>
  </si>
  <si>
    <t>chr2</t>
    <phoneticPr fontId="2" type="noConversion"/>
  </si>
  <si>
    <t>AGCAGCAGAGGCAGCAACAGAGG</t>
  </si>
  <si>
    <t>Ttll11</t>
  </si>
  <si>
    <t>AGtttCAtCGaCGGCAACAGGAG</t>
  </si>
  <si>
    <t>AGCAGCAGCaaCGGCgACAGCGG</t>
  </si>
  <si>
    <t>AGCAGCAGCaGCaGCAtCtcAAG</t>
  </si>
  <si>
    <t>chr3</t>
    <phoneticPr fontId="2" type="noConversion"/>
  </si>
  <si>
    <t>chr3</t>
  </si>
  <si>
    <t>AGCAGCAGCaGCaaCAACAaCAG</t>
  </si>
  <si>
    <t>AGCAGCAGCaGCaGCAACAGTAG</t>
  </si>
  <si>
    <t>AaCAGCAGCGtCGtCtcCAGGAG</t>
  </si>
  <si>
    <t>AGCAcCAaCaGCaGCAgCAGCAG</t>
  </si>
  <si>
    <t>AGCAaCAGCatCaGCAACAGCAG</t>
  </si>
  <si>
    <t>Pex14</t>
  </si>
  <si>
    <t>AGCAGCAGCaGCGGCAgCAGCGG</t>
  </si>
  <si>
    <t>gGCgGCAGCGGCGGCggCgGCAG</t>
  </si>
  <si>
    <t>AGCAGCAGCaGtGGCAACAGCGG</t>
  </si>
  <si>
    <t>cGCAGCAGCaGCaGCAgCAGTGG</t>
  </si>
  <si>
    <t>chr5</t>
    <phoneticPr fontId="2" type="noConversion"/>
  </si>
  <si>
    <t>Aff1</t>
  </si>
  <si>
    <t>gGCAGtAGCGGCGGCAgCAGCAG</t>
  </si>
  <si>
    <t>AGCAGCcGCGagGGCAcaAGCAG</t>
  </si>
  <si>
    <t>AaCAGaAcCGGCGGgcACAGGAG</t>
  </si>
  <si>
    <t>ttCAGCAGCaGCaGCAgCAGCAG</t>
  </si>
  <si>
    <t>tGtAGCAGCaGCaGCAgCAGCAG</t>
  </si>
  <si>
    <t>tcCAGCAaCaGCaGCAACAGCAG</t>
  </si>
  <si>
    <t>AGCAGtgGCtGCaGCgACAGCAG</t>
  </si>
  <si>
    <t>AGCAaCAGCaGCaGCAACAGGAG</t>
  </si>
  <si>
    <t>D6Ertd527e</t>
  </si>
  <si>
    <t>AGCAGCAGCGGCGGCAgCAGCGG</t>
  </si>
  <si>
    <t>chr6</t>
    <phoneticPr fontId="2" type="noConversion"/>
  </si>
  <si>
    <t xml:space="preserve">  -    </t>
  </si>
  <si>
    <t>AGCAGCAGCGGCaGCAACAGTAG</t>
  </si>
  <si>
    <t>AGCAGCAGCGGtGGCggCAGCGG</t>
  </si>
  <si>
    <t>AcCAcCAGCaGCaGCAgCAGCAG</t>
  </si>
  <si>
    <t>AGCAGCAGCAGCAGCAACAGTAG</t>
  </si>
  <si>
    <t>AGaAGCAGaGGtGGCtACAGGGG</t>
  </si>
  <si>
    <t>AGCAGCAGaGGactCAgCAGAGG</t>
  </si>
  <si>
    <t>tGCAGCAGCGGCGGCggCgGCGG</t>
  </si>
  <si>
    <t>AGCAGCAGCaGCaGCAACAaTGG</t>
  </si>
  <si>
    <t>Mir5098</t>
  </si>
  <si>
    <t>AGCAaCAGCaGCaGgAACAGCAG</t>
  </si>
  <si>
    <t>AcaAGCAGCaGCaGCAgCAGCAG</t>
  </si>
  <si>
    <t>AGCAGCAGCaGCaGCAggAGTGG</t>
  </si>
  <si>
    <t>AGCAGCAGCaGCaGCAgCccTGG</t>
  </si>
  <si>
    <t>AGCAGCAGCaGCaGCAgCAGGAG</t>
  </si>
  <si>
    <t>AGCAGtAGCGGCaGCAACAGCAG</t>
  </si>
  <si>
    <t>AGCAaCAGCaGCaGCAgCAGTAG</t>
  </si>
  <si>
    <t>tGCAGCAGCaGCaGCAACAGCAG</t>
  </si>
  <si>
    <t>AGggGCAGaGGCaGaAACAGAGG</t>
  </si>
  <si>
    <t>AGCtGCAGaGGCcGagACAGAAG</t>
  </si>
  <si>
    <t>AGCgGgAGCaGtGGCAgCAGCAG</t>
  </si>
  <si>
    <t>AGCAaCAGCaGCaaCAACAaCAG</t>
  </si>
  <si>
    <t>AGCAGtAaCcaCaGCAACAGCAG</t>
  </si>
  <si>
    <t>AGCAGCcGCctCtGCcACAGCAG</t>
  </si>
  <si>
    <t>AGCAGCAGCaGCaGCAcCtGTGC</t>
  </si>
  <si>
    <t>AGCAGCAaCaGCaGCAACAGGGA</t>
  </si>
  <si>
    <t>AGCAGCAGCaGgaGCAgCAGTGC</t>
  </si>
  <si>
    <t>AGCAGCAGCaGCaGCAgCAtCTG</t>
  </si>
  <si>
    <t>AGCAGCAGCtGCGGaAgCAGGTG</t>
  </si>
  <si>
    <t>AGCAGCAGCaGCGGCAgCgGCCG</t>
  </si>
  <si>
    <t>AGCAGCAGCaGCaGgAACgGGTG</t>
  </si>
  <si>
    <t xml:space="preserve">45， 60， 61， 81 failed to design primers. </t>
  </si>
  <si>
    <t>iGUIDE-Uditas-FWD</t>
  </si>
  <si>
    <t>AGCAGCAGCaGCaGCAACAGCAG</t>
    <phoneticPr fontId="3" type="noConversion"/>
  </si>
  <si>
    <t>GUIDE-Tag</t>
  </si>
  <si>
    <t>Orange: detected by VIVO but not by GUIDE-Tag</t>
  </si>
  <si>
    <t>average</t>
  </si>
  <si>
    <t>iGUIDE</t>
  </si>
  <si>
    <t>bio-iGuide</t>
  </si>
  <si>
    <t>Mismatch</t>
  </si>
  <si>
    <t>Noncoding</t>
  </si>
  <si>
    <t>blue: indel% &gt;0.1%</t>
  </si>
  <si>
    <r>
      <t xml:space="preserve">iGUIDE_oligos_only </t>
    </r>
    <r>
      <rPr>
        <b/>
        <u/>
        <sz val="11"/>
        <color rgb="FF000000"/>
        <rFont val="Arial"/>
        <family val="2"/>
      </rPr>
      <t>Negative_</t>
    </r>
    <r>
      <rPr>
        <b/>
        <sz val="11"/>
        <color rgb="FF000000"/>
        <rFont val="Arial"/>
        <family val="2"/>
      </rPr>
      <t>Control</t>
    </r>
  </si>
  <si>
    <t>off target analysis of sgPcsk9 by GUIDE-tag</t>
  </si>
  <si>
    <r>
      <t>AGCAGCAGCGGCGGCAACAG</t>
    </r>
    <r>
      <rPr>
        <sz val="11"/>
        <color rgb="FF0070C0"/>
        <rFont val="Consolas"/>
        <family val="3"/>
      </rPr>
      <t>CGG</t>
    </r>
  </si>
  <si>
    <r>
      <t>AGCAGCAGCaGCaGCAACAG</t>
    </r>
    <r>
      <rPr>
        <b/>
        <sz val="11"/>
        <color rgb="FF0070C0"/>
        <rFont val="Consolas"/>
        <family val="3"/>
      </rPr>
      <t>CGG</t>
    </r>
  </si>
  <si>
    <r>
      <t>AGCAGCAGCGGCaGCAACAG</t>
    </r>
    <r>
      <rPr>
        <sz val="11"/>
        <color rgb="FF0070C0"/>
        <rFont val="Consolas"/>
        <family val="3"/>
      </rPr>
      <t>CAG</t>
    </r>
  </si>
  <si>
    <r>
      <t>AGCAGCAGCaGCaGCAACAG</t>
    </r>
    <r>
      <rPr>
        <sz val="11"/>
        <color rgb="FF0070C0"/>
        <rFont val="Consolas"/>
        <family val="3"/>
      </rPr>
      <t>GGG</t>
    </r>
  </si>
  <si>
    <r>
      <t>AGCAGCAGCaGCaGCAACAG</t>
    </r>
    <r>
      <rPr>
        <sz val="11"/>
        <color rgb="FF0070C0"/>
        <rFont val="Consolas"/>
        <family val="3"/>
      </rPr>
      <t>CGG</t>
    </r>
  </si>
  <si>
    <r>
      <t>AGCAGCAGCcGCGGCAACAG</t>
    </r>
    <r>
      <rPr>
        <sz val="11"/>
        <color rgb="FF0070C0"/>
        <rFont val="Consolas"/>
        <family val="3"/>
      </rPr>
      <t>TGG</t>
    </r>
  </si>
  <si>
    <r>
      <t>AGCAGCAGCaaCaGCAACAG</t>
    </r>
    <r>
      <rPr>
        <sz val="11"/>
        <color rgb="FF0070C0"/>
        <rFont val="Consolas"/>
        <family val="3"/>
      </rPr>
      <t>CGG</t>
    </r>
  </si>
  <si>
    <r>
      <t>AGCAGCAGC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GCAACAGC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</t>
    </r>
  </si>
  <si>
    <r>
      <t>AGCAGCAGC</t>
    </r>
    <r>
      <rPr>
        <sz val="11"/>
        <color rgb="FFFF0000"/>
        <rFont val="Consolas"/>
        <family val="3"/>
      </rPr>
      <t>AA</t>
    </r>
    <r>
      <rPr>
        <sz val="11"/>
        <color rgb="FF000000"/>
        <rFont val="Consolas"/>
        <family val="3"/>
      </rPr>
      <t>CGGCAACAGC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</t>
    </r>
  </si>
  <si>
    <r>
      <t>AGCAGCAGC</t>
    </r>
    <r>
      <rPr>
        <sz val="11"/>
        <color rgb="FFFF0000"/>
        <rFont val="Consolas"/>
        <family val="3"/>
      </rPr>
      <t>T</t>
    </r>
    <r>
      <rPr>
        <sz val="11"/>
        <color rgb="FF000000"/>
        <rFont val="Consolas"/>
        <family val="3"/>
      </rPr>
      <t>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GCAACAGC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</t>
    </r>
  </si>
  <si>
    <r>
      <t>A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CAGCAGC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GCAACAGC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</t>
    </r>
  </si>
  <si>
    <r>
      <t>AGCA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GCAACAGC</t>
    </r>
    <r>
      <rPr>
        <sz val="11"/>
        <color rgb="FFFF0000"/>
        <rFont val="Consolas"/>
        <family val="3"/>
      </rPr>
      <t>A</t>
    </r>
    <r>
      <rPr>
        <sz val="11"/>
        <color rgb="FF000000"/>
        <rFont val="Consolas"/>
        <family val="3"/>
      </rPr>
      <t>G</t>
    </r>
  </si>
  <si>
    <r>
      <t>AGCAGCAGCaGCaGCAACAG</t>
    </r>
    <r>
      <rPr>
        <sz val="11"/>
        <color rgb="FF0070C0"/>
        <rFont val="Consolas"/>
        <family val="3"/>
      </rPr>
      <t>CAG</t>
    </r>
  </si>
  <si>
    <r>
      <t>AGCAGCAGCGGCGGCAACAG</t>
    </r>
    <r>
      <rPr>
        <sz val="12"/>
        <color rgb="FF0070C0"/>
        <rFont val="Consolas"/>
        <family val="3"/>
      </rPr>
      <t>CGG</t>
    </r>
  </si>
  <si>
    <r>
      <t>AGCAGCAGCaGCaGCAACAG</t>
    </r>
    <r>
      <rPr>
        <b/>
        <sz val="12"/>
        <color rgb="FF0070C0"/>
        <rFont val="Consolas"/>
        <family val="3"/>
      </rPr>
      <t>CGG</t>
    </r>
  </si>
  <si>
    <r>
      <t>AGCAGCAGCaGCaGCAACAG</t>
    </r>
    <r>
      <rPr>
        <sz val="12"/>
        <color rgb="FF0070C0"/>
        <rFont val="Consolas"/>
        <family val="3"/>
      </rPr>
      <t>CGG</t>
    </r>
  </si>
  <si>
    <r>
      <t>AGCAGCAGCaGCaGCAACAG</t>
    </r>
    <r>
      <rPr>
        <sz val="12"/>
        <color rgb="FF0070C0"/>
        <rFont val="Consolas"/>
        <family val="3"/>
      </rPr>
      <t>GGG</t>
    </r>
  </si>
  <si>
    <r>
      <t>AGCAGCAGCGGCaGCAACAG</t>
    </r>
    <r>
      <rPr>
        <sz val="12"/>
        <color rgb="FF0070C0"/>
        <rFont val="Consolas"/>
        <family val="3"/>
      </rPr>
      <t>CAG</t>
    </r>
  </si>
  <si>
    <r>
      <t>AGCAGCAGCcGCGGCAACAG</t>
    </r>
    <r>
      <rPr>
        <sz val="12"/>
        <color rgb="FF0070C0"/>
        <rFont val="Consolas"/>
        <family val="3"/>
      </rPr>
      <t>TGG</t>
    </r>
  </si>
  <si>
    <r>
      <t>AGCAGCAGCaaCaGCAACAG</t>
    </r>
    <r>
      <rPr>
        <sz val="12"/>
        <color rgb="FF0070C0"/>
        <rFont val="Consolas"/>
        <family val="3"/>
      </rPr>
      <t>CGG</t>
    </r>
  </si>
  <si>
    <r>
      <t>AGCAGCAGC</t>
    </r>
    <r>
      <rPr>
        <sz val="12"/>
        <color rgb="FFFF0000"/>
        <rFont val="Consolas"/>
        <family val="3"/>
      </rPr>
      <t>A</t>
    </r>
    <r>
      <rPr>
        <sz val="12"/>
        <color rgb="FF000000"/>
        <rFont val="Consolas"/>
        <family val="3"/>
      </rPr>
      <t>GC</t>
    </r>
    <r>
      <rPr>
        <sz val="12"/>
        <color rgb="FFFF0000"/>
        <rFont val="Consolas"/>
        <family val="3"/>
      </rPr>
      <t>A</t>
    </r>
    <r>
      <rPr>
        <sz val="12"/>
        <color rgb="FF000000"/>
        <rFont val="Consolas"/>
        <family val="3"/>
      </rPr>
      <t>GCAACAGC</t>
    </r>
    <r>
      <rPr>
        <sz val="12"/>
        <color rgb="FFFF0000"/>
        <rFont val="Consolas"/>
        <family val="3"/>
      </rPr>
      <t>A</t>
    </r>
    <r>
      <rPr>
        <sz val="12"/>
        <color rgb="FF000000"/>
        <rFont val="Consolas"/>
        <family val="3"/>
      </rPr>
      <t>G</t>
    </r>
  </si>
  <si>
    <t>pcsk9</t>
  </si>
  <si>
    <t>Experiment</t>
  </si>
  <si>
    <t>Site</t>
  </si>
  <si>
    <t>X.</t>
  </si>
  <si>
    <t>Total_Reads.1</t>
  </si>
  <si>
    <t>Indels.1</t>
  </si>
  <si>
    <t>X..1</t>
  </si>
  <si>
    <t>Total_Reads.2</t>
  </si>
  <si>
    <t>Indels.2</t>
  </si>
  <si>
    <t>X..2</t>
  </si>
  <si>
    <t>Total_Reads.3</t>
  </si>
  <si>
    <t>Indels.3</t>
  </si>
  <si>
    <t>X..3</t>
  </si>
  <si>
    <t>Total_Reads.4</t>
  </si>
  <si>
    <t>Indels.4</t>
  </si>
  <si>
    <t>X..4</t>
  </si>
  <si>
    <t>Total_Reads.5</t>
  </si>
  <si>
    <t>Indels.5</t>
  </si>
  <si>
    <t>X..5</t>
  </si>
  <si>
    <t>pvalue</t>
  </si>
  <si>
    <t>BH.adjusted.pvalue</t>
  </si>
  <si>
    <t>AGCAGCAGCGGCGGCAACAGCGG</t>
  </si>
  <si>
    <t>AGCAGCAGCaGCaGCAACAGCGG</t>
  </si>
  <si>
    <t>AGCAGCAGCcGCGGCAACAGTGG</t>
  </si>
  <si>
    <t>AGCAGCAGCaaCaGCAACAGCGG</t>
  </si>
  <si>
    <t>AGCAGCAGCAGCAGCAACAGCAG</t>
  </si>
  <si>
    <t>chr</t>
  </si>
  <si>
    <t>position</t>
  </si>
  <si>
    <t>Control R1</t>
  </si>
  <si>
    <t>Control R3</t>
  </si>
  <si>
    <t>sgPcsk9+Cas9-mSA R3</t>
  </si>
  <si>
    <t>sgPcsk9+Cas9-mSA R1</t>
  </si>
  <si>
    <t>sgPcsk9+Cas9-mSA R2</t>
  </si>
  <si>
    <t>Control R2</t>
  </si>
  <si>
    <t>Pcsk9</t>
  </si>
  <si>
    <t>Mlc1</t>
  </si>
  <si>
    <t>5930403N24Rik</t>
  </si>
  <si>
    <t>Nebl</t>
  </si>
  <si>
    <t>Hdac5</t>
  </si>
  <si>
    <t>Gm34664</t>
  </si>
  <si>
    <t>Terf2ip</t>
  </si>
  <si>
    <t>Gm9476</t>
  </si>
  <si>
    <t>Capn8</t>
  </si>
  <si>
    <t>Fam189a2</t>
  </si>
  <si>
    <t>Pou3f2</t>
  </si>
  <si>
    <t>Mink1</t>
  </si>
  <si>
    <t>Hpse2</t>
  </si>
  <si>
    <t>Runx2os1</t>
  </si>
  <si>
    <t>Gm7356</t>
  </si>
  <si>
    <t>Gm7358</t>
  </si>
  <si>
    <t>Brwd1</t>
  </si>
  <si>
    <t>Fam183b</t>
  </si>
  <si>
    <t>Cadm3</t>
  </si>
  <si>
    <t>Fhad1</t>
  </si>
  <si>
    <t>Mcc</t>
  </si>
  <si>
    <t>Gm47448</t>
  </si>
  <si>
    <t>Vezf1</t>
  </si>
  <si>
    <t>Foxp1</t>
  </si>
  <si>
    <t>Gm41654</t>
  </si>
  <si>
    <t>Rbfox1</t>
  </si>
  <si>
    <t>Fry</t>
  </si>
  <si>
    <t>Gm11555</t>
  </si>
  <si>
    <t>Nfat5</t>
  </si>
  <si>
    <t>Stc1</t>
  </si>
  <si>
    <t>Sart1</t>
  </si>
  <si>
    <t>Chrna2</t>
  </si>
  <si>
    <t>Siah3</t>
  </si>
  <si>
    <t>Gm6852</t>
  </si>
  <si>
    <t>Ep400</t>
  </si>
  <si>
    <t>Tcf20</t>
  </si>
  <si>
    <t>Isg15</t>
  </si>
  <si>
    <t>Gskip</t>
  </si>
  <si>
    <t>4932414J04Rik</t>
  </si>
  <si>
    <t>Fam222b</t>
  </si>
  <si>
    <t>Ier5l</t>
  </si>
  <si>
    <t>Ctcfl</t>
  </si>
  <si>
    <t>Apbb2</t>
  </si>
  <si>
    <t>Add3</t>
  </si>
  <si>
    <t>Foxo1</t>
  </si>
  <si>
    <t>Rbfox3</t>
  </si>
  <si>
    <t>Ryr2</t>
  </si>
  <si>
    <t>Pias1</t>
  </si>
  <si>
    <t>Mtfmt</t>
  </si>
  <si>
    <t>Bgn</t>
  </si>
  <si>
    <t>Deptor</t>
  </si>
  <si>
    <t>Cnmd</t>
  </si>
  <si>
    <t>Sgpp2</t>
  </si>
  <si>
    <t>Aff4</t>
  </si>
  <si>
    <t>Ybey</t>
  </si>
  <si>
    <t>Kmt2c</t>
  </si>
  <si>
    <t>Primpol</t>
  </si>
  <si>
    <t>Itch</t>
  </si>
  <si>
    <t>Arhgap12</t>
  </si>
  <si>
    <t>Cdkn3</t>
  </si>
  <si>
    <t>Nrg2</t>
  </si>
  <si>
    <t>Gm30381</t>
  </si>
  <si>
    <t>Gm44126</t>
  </si>
  <si>
    <t>Nfatc2</t>
  </si>
  <si>
    <t>Onecut2</t>
  </si>
  <si>
    <t>Gm10069</t>
  </si>
  <si>
    <t>Lmo2</t>
  </si>
  <si>
    <t>Fer</t>
  </si>
  <si>
    <t>Pip5k1c</t>
  </si>
  <si>
    <t>Ntrk3</t>
  </si>
  <si>
    <t>Bcl9</t>
  </si>
  <si>
    <t>Tchh</t>
  </si>
  <si>
    <t>Thap12</t>
  </si>
  <si>
    <t>Tchp</t>
  </si>
  <si>
    <t>Gm8689</t>
  </si>
  <si>
    <t>Dohh</t>
  </si>
  <si>
    <t>Atg4a</t>
  </si>
  <si>
    <t>Kat6a</t>
  </si>
  <si>
    <t>Gm26903</t>
  </si>
  <si>
    <t>1700003N22Rik</t>
  </si>
  <si>
    <t>Sp7</t>
  </si>
  <si>
    <t>Atp1a1</t>
  </si>
  <si>
    <t>Utrn</t>
  </si>
  <si>
    <t>Atp13a4</t>
  </si>
  <si>
    <t>Olfr283</t>
  </si>
  <si>
    <t>Rap1gap</t>
  </si>
  <si>
    <t>Gm49774</t>
  </si>
  <si>
    <t>Fbxo11</t>
  </si>
  <si>
    <t>Oacyl</t>
  </si>
  <si>
    <t>Sec31b</t>
  </si>
  <si>
    <t>A2m</t>
  </si>
  <si>
    <t>Gm47923</t>
  </si>
  <si>
    <t>Tpst2</t>
  </si>
  <si>
    <t>Gdf15</t>
  </si>
  <si>
    <t>Gm44644</t>
  </si>
  <si>
    <t>Prkaca</t>
  </si>
  <si>
    <t>B230209E15Rik</t>
  </si>
  <si>
    <t>Evpl</t>
  </si>
  <si>
    <t>Dyrk1a</t>
  </si>
  <si>
    <t>Gm11563</t>
  </si>
  <si>
    <t>Gm16080</t>
  </si>
  <si>
    <t>Ankrd11</t>
  </si>
  <si>
    <t>Zfp521</t>
  </si>
  <si>
    <t>Plekha6</t>
  </si>
  <si>
    <t>Pim1</t>
  </si>
  <si>
    <t>1700123O12Rik</t>
  </si>
  <si>
    <t>Gm14825</t>
  </si>
  <si>
    <t>Gm5698</t>
  </si>
  <si>
    <t>Pam</t>
  </si>
  <si>
    <t>Mfsd9</t>
  </si>
  <si>
    <t>Zfp292</t>
  </si>
  <si>
    <t>Dlx6</t>
  </si>
  <si>
    <t>Mt3</t>
  </si>
  <si>
    <t>Mrpl1</t>
  </si>
  <si>
    <t>Cfdp1</t>
  </si>
  <si>
    <t>Gm26973</t>
  </si>
  <si>
    <t>Slc44a5</t>
  </si>
  <si>
    <t>Paxip1</t>
  </si>
  <si>
    <t>Ppm1h</t>
  </si>
  <si>
    <t>Prrc2a</t>
  </si>
  <si>
    <t>Dis3l2</t>
  </si>
  <si>
    <t>Map3k3</t>
  </si>
  <si>
    <t>Lrp1</t>
  </si>
  <si>
    <t>Dock8</t>
  </si>
  <si>
    <t>Lrrc6</t>
  </si>
  <si>
    <t>Pde1c</t>
  </si>
  <si>
    <t>Rusc2</t>
  </si>
  <si>
    <t>Zfp407</t>
  </si>
  <si>
    <t>Sntg2</t>
  </si>
  <si>
    <t>Nlgn3</t>
  </si>
  <si>
    <t>E130006D01Rik</t>
  </si>
  <si>
    <t>Egfl8</t>
  </si>
  <si>
    <t>Pms1</t>
  </si>
  <si>
    <t>Gm30382</t>
  </si>
  <si>
    <t>Gm24141</t>
  </si>
  <si>
    <t>Ubox5</t>
  </si>
  <si>
    <t>Ncoa6</t>
  </si>
  <si>
    <t>Kcnh1</t>
  </si>
  <si>
    <t>Nae1</t>
  </si>
  <si>
    <t>Arhgap6</t>
  </si>
  <si>
    <t>Ptbp1</t>
  </si>
  <si>
    <t>Gm20757</t>
  </si>
  <si>
    <t>Mxd4</t>
  </si>
  <si>
    <t>Axdnd1</t>
  </si>
  <si>
    <t>Mamld1</t>
  </si>
  <si>
    <t>Gprc6a</t>
  </si>
  <si>
    <t>Ap1b1</t>
  </si>
  <si>
    <t>Cpne2</t>
  </si>
  <si>
    <t>Fam13c</t>
  </si>
  <si>
    <t>Galnt2l</t>
  </si>
  <si>
    <t>A730035I17Rik</t>
  </si>
  <si>
    <t>Ephb3</t>
  </si>
  <si>
    <t>Celf3</t>
  </si>
  <si>
    <t>Ctag2l1</t>
  </si>
  <si>
    <t>Xkr6</t>
  </si>
  <si>
    <t>Flt3l</t>
  </si>
  <si>
    <t>Macrod2</t>
  </si>
  <si>
    <t>A230077H06Rik</t>
  </si>
  <si>
    <t>Myh1</t>
  </si>
  <si>
    <t>Abr</t>
  </si>
  <si>
    <t>Exosc2</t>
  </si>
  <si>
    <t>Krtap4Noncoding2</t>
  </si>
  <si>
    <t>Krtap4Noncoding7</t>
  </si>
  <si>
    <t>Krtap4Noncoding1</t>
  </si>
  <si>
    <t>no highlight (e.g., OT65, 66, 104) Not statisctically significant</t>
  </si>
  <si>
    <t>Filter 2 (UMI &gt;=1 in at leat 4 mice)</t>
  </si>
  <si>
    <t>spCas9-mSA-sgPCSK9 (30ug, s107)+iGUIDE donor (1nmol)</t>
  </si>
  <si>
    <t>spCas9-mSA-sgPCSK9 (30ug, s107)+biotin-iGUIDE donor (1nmol)</t>
  </si>
  <si>
    <t>SpCas9-mSA-sgPCSK9 (30ug)+iGUIDE donor (1nmol)</t>
  </si>
  <si>
    <t>spCas9-mSA-sgPCSK9 (30ug)+biotin-iGUIDE donor (1nmol)</t>
  </si>
  <si>
    <t>Average UMI</t>
  </si>
  <si>
    <t>UMI %</t>
  </si>
  <si>
    <t>biotin-iGUIDE</t>
  </si>
  <si>
    <t>Green: detected by DISCOVER-Seq but not by GUIDE-Tag</t>
  </si>
  <si>
    <t>yellow: OT75 is in a 54bp tandem repeat (four units) - due to the challenge in defining the indel rate at each site within the repeat this site is not considered within the validation analysis</t>
  </si>
  <si>
    <t>p-values were calculated by two-tailed Student’s t-test. To adjust for multiple comparisons p-values were adjusted using the Benjamini-Hochberg (BH) method</t>
  </si>
  <si>
    <t>Filter 1 (UMI &gt;=5 in at leat 4 mice)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</si>
</sst>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onsolas"/>
      <family val="3"/>
    </font>
    <font>
      <sz val="11"/>
      <color theme="1"/>
      <name val="Consolas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onsolas"/>
      <family val="3"/>
    </font>
    <font>
      <sz val="8"/>
      <color theme="1"/>
      <name val="Arial Unicode MS"/>
      <family val="2"/>
      <charset val="134"/>
    </font>
    <font>
      <sz val="12"/>
      <color theme="9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u/>
      <sz val="11"/>
      <color rgb="FF000000"/>
      <name val="Arial"/>
      <family val="2"/>
    </font>
    <font>
      <sz val="11"/>
      <color rgb="FFFF0000"/>
      <name val="Consolas"/>
      <family val="3"/>
    </font>
    <font>
      <sz val="12"/>
      <color theme="1"/>
      <name val="Consolas"/>
      <family val="3"/>
    </font>
    <font>
      <b/>
      <sz val="11"/>
      <name val="Consolas"/>
      <family val="3"/>
    </font>
    <font>
      <sz val="11"/>
      <color rgb="FF0070C0"/>
      <name val="Consolas"/>
      <family val="3"/>
    </font>
    <font>
      <b/>
      <sz val="11"/>
      <color rgb="FF0070C0"/>
      <name val="Consolas"/>
      <family val="3"/>
    </font>
    <font>
      <b/>
      <sz val="10"/>
      <name val="Consolas"/>
      <family val="3"/>
    </font>
    <font>
      <sz val="12"/>
      <color rgb="FF0070C0"/>
      <name val="Consolas"/>
      <family val="3"/>
    </font>
    <font>
      <sz val="12"/>
      <name val="Consolas"/>
      <family val="3"/>
    </font>
    <font>
      <b/>
      <sz val="12"/>
      <color rgb="FF0070C0"/>
      <name val="Consolas"/>
      <family val="3"/>
    </font>
    <font>
      <sz val="12"/>
      <color rgb="FFFF0000"/>
      <name val="Consolas"/>
      <family val="3"/>
    </font>
    <font>
      <sz val="12"/>
      <color rgb="FF000000"/>
      <name val="Consolas"/>
      <family val="3"/>
    </font>
    <font>
      <sz val="14"/>
      <color theme="1"/>
      <name val="Arial"/>
      <family val="2"/>
    </font>
    <font>
      <sz val="10"/>
      <color theme="1"/>
      <name val="Arial"/>
      <family val="2"/>
      <charset val="1"/>
    </font>
    <font>
      <sz val="11"/>
      <name val="Arial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C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0" fillId="0" borderId="0" xfId="0" applyFill="1"/>
    <xf numFmtId="0" fontId="9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/>
    <xf numFmtId="164" fontId="7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10" fontId="5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8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0" fillId="4" borderId="1" xfId="0" applyNumberFormat="1" applyFont="1" applyFill="1" applyBorder="1" applyAlignment="1"/>
    <xf numFmtId="0" fontId="5" fillId="4" borderId="1" xfId="0" applyFont="1" applyFill="1" applyBorder="1" applyAlignment="1">
      <alignment horizontal="left"/>
    </xf>
    <xf numFmtId="10" fontId="5" fillId="4" borderId="1" xfId="0" applyNumberFormat="1" applyFont="1" applyFill="1" applyBorder="1" applyAlignment="1">
      <alignment horizontal="left"/>
    </xf>
    <xf numFmtId="0" fontId="0" fillId="4" borderId="1" xfId="0" applyFill="1" applyBorder="1"/>
    <xf numFmtId="0" fontId="8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164" fontId="7" fillId="5" borderId="1" xfId="0" applyNumberFormat="1" applyFont="1" applyFill="1" applyBorder="1"/>
    <xf numFmtId="0" fontId="5" fillId="5" borderId="1" xfId="0" applyFont="1" applyFill="1" applyBorder="1" applyAlignment="1">
      <alignment horizontal="left"/>
    </xf>
    <xf numFmtId="10" fontId="5" fillId="5" borderId="1" xfId="0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164" fontId="10" fillId="6" borderId="1" xfId="0" applyNumberFormat="1" applyFont="1" applyFill="1" applyBorder="1" applyAlignment="1"/>
    <xf numFmtId="164" fontId="7" fillId="6" borderId="1" xfId="0" applyNumberFormat="1" applyFont="1" applyFill="1" applyBorder="1"/>
    <xf numFmtId="0" fontId="5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10" fontId="5" fillId="6" borderId="1" xfId="0" applyNumberFormat="1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 vertical="center"/>
    </xf>
    <xf numFmtId="0" fontId="16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17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/>
    <xf numFmtId="0" fontId="16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left"/>
    </xf>
    <xf numFmtId="0" fontId="16" fillId="0" borderId="12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1" fontId="16" fillId="0" borderId="1" xfId="0" applyNumberFormat="1" applyFont="1" applyFill="1" applyBorder="1"/>
    <xf numFmtId="0" fontId="16" fillId="0" borderId="4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3" borderId="0" xfId="0" applyFont="1" applyFill="1"/>
    <xf numFmtId="0" fontId="17" fillId="0" borderId="2" xfId="0" applyFont="1" applyFill="1" applyBorder="1" applyAlignment="1">
      <alignment horizontal="center"/>
    </xf>
    <xf numFmtId="0" fontId="16" fillId="0" borderId="1" xfId="0" applyFont="1" applyFill="1" applyBorder="1" applyAlignment="1"/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Fill="1" applyBorder="1"/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/>
    </xf>
    <xf numFmtId="0" fontId="23" fillId="0" borderId="1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2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right"/>
    </xf>
    <xf numFmtId="0" fontId="28" fillId="6" borderId="1" xfId="0" applyFont="1" applyFill="1" applyBorder="1" applyAlignment="1">
      <alignment horizontal="right"/>
    </xf>
    <xf numFmtId="0" fontId="22" fillId="6" borderId="1" xfId="0" applyFont="1" applyFill="1" applyBorder="1" applyAlignment="1">
      <alignment horizontal="right"/>
    </xf>
    <xf numFmtId="0" fontId="28" fillId="0" borderId="1" xfId="0" applyFont="1" applyFill="1" applyBorder="1" applyAlignment="1">
      <alignment horizontal="right"/>
    </xf>
    <xf numFmtId="0" fontId="28" fillId="4" borderId="1" xfId="0" applyFont="1" applyFill="1" applyBorder="1" applyAlignment="1">
      <alignment horizontal="right"/>
    </xf>
    <xf numFmtId="0" fontId="22" fillId="4" borderId="1" xfId="0" applyFont="1" applyFill="1" applyBorder="1" applyAlignment="1">
      <alignment horizontal="right"/>
    </xf>
    <xf numFmtId="0" fontId="28" fillId="5" borderId="1" xfId="0" applyFont="1" applyFill="1" applyBorder="1" applyAlignment="1">
      <alignment horizontal="right"/>
    </xf>
    <xf numFmtId="11" fontId="0" fillId="0" borderId="0" xfId="0" applyNumberFormat="1" applyFill="1"/>
    <xf numFmtId="0" fontId="32" fillId="0" borderId="0" xfId="0" applyFont="1" applyFill="1"/>
    <xf numFmtId="10" fontId="0" fillId="0" borderId="0" xfId="0" applyNumberFormat="1" applyFill="1"/>
    <xf numFmtId="0" fontId="0" fillId="7" borderId="0" xfId="0" applyFill="1"/>
    <xf numFmtId="11" fontId="0" fillId="7" borderId="0" xfId="0" applyNumberFormat="1" applyFill="1"/>
    <xf numFmtId="10" fontId="0" fillId="7" borderId="0" xfId="0" applyNumberFormat="1" applyFill="1"/>
    <xf numFmtId="0" fontId="16" fillId="8" borderId="1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left"/>
    </xf>
    <xf numFmtId="0" fontId="16" fillId="8" borderId="1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16" fillId="8" borderId="0" xfId="0" applyFont="1" applyFill="1"/>
    <xf numFmtId="0" fontId="16" fillId="8" borderId="0" xfId="0" applyFont="1" applyFill="1" applyBorder="1" applyAlignment="1">
      <alignment horizontal="center"/>
    </xf>
    <xf numFmtId="0" fontId="16" fillId="8" borderId="0" xfId="0" applyFont="1" applyFill="1" applyAlignment="1">
      <alignment horizontal="center"/>
    </xf>
    <xf numFmtId="0" fontId="7" fillId="8" borderId="1" xfId="0" applyFont="1" applyFill="1" applyBorder="1" applyAlignment="1">
      <alignment horizontal="left"/>
    </xf>
    <xf numFmtId="10" fontId="16" fillId="0" borderId="0" xfId="0" applyNumberFormat="1" applyFont="1" applyFill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ont="1" applyFill="1" applyBorder="1"/>
    <xf numFmtId="0" fontId="33" fillId="0" borderId="1" xfId="0" applyFont="1" applyFill="1" applyBorder="1" applyAlignment="1">
      <alignment horizontal="left"/>
    </xf>
    <xf numFmtId="10" fontId="33" fillId="0" borderId="1" xfId="0" applyNumberFormat="1" applyFont="1" applyFill="1" applyBorder="1" applyAlignment="1">
      <alignment horizontal="left"/>
    </xf>
    <xf numFmtId="0" fontId="0" fillId="0" borderId="0" xfId="0" applyFont="1" applyFill="1"/>
    <xf numFmtId="0" fontId="0" fillId="0" borderId="1" xfId="0" applyFill="1" applyBorder="1"/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1" fontId="34" fillId="0" borderId="1" xfId="0" applyNumberFormat="1" applyFont="1" applyFill="1" applyBorder="1"/>
    <xf numFmtId="0" fontId="34" fillId="0" borderId="0" xfId="0" applyFont="1" applyFill="1"/>
    <xf numFmtId="0" fontId="34" fillId="0" borderId="1" xfId="0" applyFont="1" applyFill="1" applyBorder="1" applyAlignment="1">
      <alignment horizontal="left"/>
    </xf>
    <xf numFmtId="0" fontId="35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1" fillId="9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left"/>
    </xf>
    <xf numFmtId="0" fontId="0" fillId="9" borderId="1" xfId="0" applyFill="1" applyBorder="1"/>
    <xf numFmtId="0" fontId="5" fillId="9" borderId="1" xfId="0" applyFont="1" applyFill="1" applyBorder="1" applyAlignment="1">
      <alignment horizontal="left"/>
    </xf>
    <xf numFmtId="10" fontId="5" fillId="9" borderId="1" xfId="0" applyNumberFormat="1" applyFont="1" applyFill="1" applyBorder="1" applyAlignment="1">
      <alignment horizontal="left"/>
    </xf>
    <xf numFmtId="0" fontId="28" fillId="9" borderId="1" xfId="0" applyFont="1" applyFill="1" applyBorder="1" applyAlignment="1">
      <alignment horizontal="right"/>
    </xf>
    <xf numFmtId="0" fontId="8" fillId="9" borderId="1" xfId="0" applyFont="1" applyFill="1" applyBorder="1" applyAlignment="1">
      <alignment horizontal="center"/>
    </xf>
    <xf numFmtId="0" fontId="0" fillId="8" borderId="0" xfId="0" applyFill="1"/>
    <xf numFmtId="0" fontId="36" fillId="0" borderId="0" xfId="0" applyFont="1"/>
    <xf numFmtId="0" fontId="19" fillId="0" borderId="1" xfId="0" applyFont="1" applyFill="1" applyBorder="1" applyAlignment="1">
      <alignment horizontal="center" vertical="center"/>
    </xf>
    <xf numFmtId="2" fontId="18" fillId="0" borderId="5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4AF0-0715-CC40-8544-50634F5328FD}">
  <dimension ref="A1:BL250"/>
  <sheetViews>
    <sheetView zoomScale="125" workbookViewId="0">
      <selection sqref="A1:XFD1"/>
    </sheetView>
  </sheetViews>
  <sheetFormatPr baseColWidth="10" defaultColWidth="14" defaultRowHeight="15" x14ac:dyDescent="0.2"/>
  <cols>
    <col min="1" max="1" width="12.6640625" style="53" customWidth="1"/>
    <col min="2" max="2" width="15.5" style="49" customWidth="1"/>
    <col min="3" max="3" width="15.6640625" style="49" customWidth="1"/>
    <col min="4" max="4" width="14" style="49"/>
    <col min="5" max="5" width="8.1640625" style="54" customWidth="1"/>
    <col min="6" max="6" width="14" style="49"/>
    <col min="7" max="7" width="27.6640625" style="95" customWidth="1"/>
    <col min="8" max="8" width="7.1640625" style="44" customWidth="1"/>
    <col min="9" max="9" width="10" style="44" customWidth="1"/>
    <col min="10" max="27" width="10.83203125" style="44" customWidth="1"/>
    <col min="28" max="28" width="16" style="53" customWidth="1"/>
    <col min="29" max="29" width="18.6640625" style="53" customWidth="1"/>
    <col min="30" max="16384" width="14" style="53"/>
  </cols>
  <sheetData>
    <row r="1" spans="1:64" ht="46" customHeight="1" x14ac:dyDescent="0.2">
      <c r="A1" s="119"/>
    </row>
    <row r="2" spans="1:64" ht="43" customHeight="1" x14ac:dyDescent="0.2"/>
    <row r="3" spans="1:64" ht="46" customHeight="1" x14ac:dyDescent="0.2">
      <c r="F3" s="55"/>
      <c r="J3" s="173" t="s">
        <v>215</v>
      </c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</row>
    <row r="4" spans="1:64" ht="35" customHeight="1" x14ac:dyDescent="0.2">
      <c r="F4" s="55"/>
      <c r="J4" s="174" t="s">
        <v>214</v>
      </c>
      <c r="K4" s="174" t="s">
        <v>22</v>
      </c>
      <c r="L4" s="174" t="s">
        <v>22</v>
      </c>
      <c r="M4" s="174" t="s">
        <v>22</v>
      </c>
      <c r="N4" s="174" t="s">
        <v>22</v>
      </c>
      <c r="O4" s="174" t="s">
        <v>22</v>
      </c>
      <c r="P4" s="174" t="s">
        <v>439</v>
      </c>
      <c r="Q4" s="174"/>
      <c r="R4" s="174" t="s">
        <v>55</v>
      </c>
      <c r="S4" s="174"/>
      <c r="T4" s="174" t="s">
        <v>55</v>
      </c>
      <c r="U4" s="174"/>
      <c r="V4" s="174" t="s">
        <v>440</v>
      </c>
      <c r="W4" s="174"/>
      <c r="X4" s="174" t="s">
        <v>56</v>
      </c>
      <c r="Y4" s="174"/>
      <c r="Z4" s="174" t="s">
        <v>56</v>
      </c>
      <c r="AA4" s="174"/>
    </row>
    <row r="5" spans="1:64" ht="40" customHeight="1" x14ac:dyDescent="0.2">
      <c r="F5" s="55"/>
      <c r="J5" s="172" t="s">
        <v>13</v>
      </c>
      <c r="K5" s="172"/>
      <c r="L5" s="172" t="s">
        <v>14</v>
      </c>
      <c r="M5" s="172"/>
      <c r="N5" s="172" t="s">
        <v>15</v>
      </c>
      <c r="O5" s="172"/>
      <c r="P5" s="172" t="s">
        <v>13</v>
      </c>
      <c r="Q5" s="172"/>
      <c r="R5" s="172" t="s">
        <v>14</v>
      </c>
      <c r="S5" s="172"/>
      <c r="T5" s="172" t="s">
        <v>15</v>
      </c>
      <c r="U5" s="172"/>
      <c r="V5" s="172" t="s">
        <v>13</v>
      </c>
      <c r="W5" s="172"/>
      <c r="X5" s="172" t="s">
        <v>14</v>
      </c>
      <c r="Y5" s="172"/>
      <c r="Z5" s="172" t="s">
        <v>15</v>
      </c>
      <c r="AA5" s="172"/>
      <c r="AB5" s="83" t="s">
        <v>441</v>
      </c>
      <c r="AC5" s="83" t="s">
        <v>441</v>
      </c>
    </row>
    <row r="6" spans="1:64" s="84" customFormat="1" ht="30" customHeight="1" x14ac:dyDescent="0.2">
      <c r="A6" s="81" t="s">
        <v>206</v>
      </c>
      <c r="B6" s="81" t="s">
        <v>25</v>
      </c>
      <c r="C6" s="81" t="s">
        <v>26</v>
      </c>
      <c r="D6" s="81" t="s">
        <v>58</v>
      </c>
      <c r="E6" s="83" t="s">
        <v>60</v>
      </c>
      <c r="F6" s="83" t="s">
        <v>61</v>
      </c>
      <c r="G6" s="96" t="s">
        <v>63</v>
      </c>
      <c r="H6" s="83" t="s">
        <v>64</v>
      </c>
      <c r="I6" s="83" t="s">
        <v>27</v>
      </c>
      <c r="J6" s="62" t="s">
        <v>23</v>
      </c>
      <c r="K6" s="62" t="s">
        <v>24</v>
      </c>
      <c r="L6" s="62" t="s">
        <v>23</v>
      </c>
      <c r="M6" s="62" t="s">
        <v>24</v>
      </c>
      <c r="N6" s="62" t="s">
        <v>23</v>
      </c>
      <c r="O6" s="62" t="s">
        <v>24</v>
      </c>
      <c r="P6" s="62" t="s">
        <v>23</v>
      </c>
      <c r="Q6" s="62" t="s">
        <v>24</v>
      </c>
      <c r="R6" s="62" t="s">
        <v>23</v>
      </c>
      <c r="S6" s="62" t="s">
        <v>24</v>
      </c>
      <c r="T6" s="62" t="s">
        <v>23</v>
      </c>
      <c r="U6" s="62" t="s">
        <v>24</v>
      </c>
      <c r="V6" s="62" t="s">
        <v>23</v>
      </c>
      <c r="W6" s="62" t="s">
        <v>24</v>
      </c>
      <c r="X6" s="62" t="s">
        <v>23</v>
      </c>
      <c r="Y6" s="62" t="s">
        <v>24</v>
      </c>
      <c r="Z6" s="62" t="s">
        <v>23</v>
      </c>
      <c r="AA6" s="62" t="s">
        <v>24</v>
      </c>
      <c r="AB6" s="62" t="s">
        <v>209</v>
      </c>
      <c r="AC6" s="62" t="s">
        <v>210</v>
      </c>
    </row>
    <row r="7" spans="1:64" x14ac:dyDescent="0.2">
      <c r="A7" s="58"/>
      <c r="B7" s="58"/>
      <c r="C7" s="58"/>
      <c r="D7" s="59"/>
      <c r="E7" s="63"/>
      <c r="F7" s="58"/>
      <c r="G7" s="97"/>
      <c r="H7" s="64"/>
      <c r="I7" s="65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64" x14ac:dyDescent="0.2">
      <c r="A8" s="58"/>
      <c r="B8" s="58"/>
      <c r="C8" s="58"/>
      <c r="D8" s="59"/>
      <c r="E8" s="63"/>
      <c r="F8" s="58"/>
      <c r="G8" s="97"/>
      <c r="H8" s="64"/>
      <c r="I8" s="65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spans="1:64" ht="16" x14ac:dyDescent="0.2">
      <c r="A9" s="66" t="s">
        <v>67</v>
      </c>
      <c r="B9" s="66" t="s">
        <v>67</v>
      </c>
      <c r="C9" s="66" t="s">
        <v>67</v>
      </c>
      <c r="D9" s="133" t="s">
        <v>271</v>
      </c>
      <c r="E9" s="67" t="s">
        <v>69</v>
      </c>
      <c r="F9" s="66">
        <v>106463845</v>
      </c>
      <c r="G9" s="98" t="s">
        <v>216</v>
      </c>
      <c r="H9" s="68" t="s">
        <v>71</v>
      </c>
      <c r="I9" s="69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5525</v>
      </c>
      <c r="Q9" s="68">
        <v>997</v>
      </c>
      <c r="R9" s="68">
        <v>3431</v>
      </c>
      <c r="S9" s="68">
        <v>439</v>
      </c>
      <c r="T9" s="68">
        <v>5193</v>
      </c>
      <c r="U9" s="68">
        <v>663</v>
      </c>
      <c r="V9" s="68">
        <v>6189</v>
      </c>
      <c r="W9" s="68">
        <v>855</v>
      </c>
      <c r="X9" s="68">
        <v>7031</v>
      </c>
      <c r="Y9" s="68">
        <v>989</v>
      </c>
      <c r="Z9" s="68">
        <v>10153</v>
      </c>
      <c r="AA9" s="68">
        <v>1264</v>
      </c>
      <c r="AB9" s="70">
        <f t="shared" ref="AB9" si="0">AVERAGE(Q9,S9,U9)</f>
        <v>699.66666666666663</v>
      </c>
      <c r="AC9" s="70">
        <f t="shared" ref="AC9" si="1">AVERAGE(W9,Y9,AA9)</f>
        <v>1036</v>
      </c>
    </row>
    <row r="10" spans="1:64" ht="16" x14ac:dyDescent="0.2">
      <c r="A10" s="50">
        <v>1</v>
      </c>
      <c r="B10" s="48">
        <v>1</v>
      </c>
      <c r="C10" s="48">
        <v>3</v>
      </c>
      <c r="D10" s="133" t="s">
        <v>30</v>
      </c>
      <c r="E10" s="71" t="s">
        <v>31</v>
      </c>
      <c r="F10" s="48">
        <v>101246537</v>
      </c>
      <c r="G10" s="99" t="s">
        <v>217</v>
      </c>
      <c r="H10" s="43" t="s">
        <v>73</v>
      </c>
      <c r="I10" s="42">
        <v>2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3074</v>
      </c>
      <c r="Q10" s="43">
        <v>389</v>
      </c>
      <c r="R10" s="43">
        <v>1412</v>
      </c>
      <c r="S10" s="43">
        <v>203</v>
      </c>
      <c r="T10" s="43">
        <v>2757</v>
      </c>
      <c r="U10" s="43">
        <v>364</v>
      </c>
      <c r="V10" s="43">
        <v>3396</v>
      </c>
      <c r="W10" s="43">
        <v>331</v>
      </c>
      <c r="X10" s="43">
        <v>3717</v>
      </c>
      <c r="Y10" s="43">
        <v>370</v>
      </c>
      <c r="Z10" s="43">
        <v>4950</v>
      </c>
      <c r="AA10" s="43">
        <v>642</v>
      </c>
      <c r="AB10" s="70">
        <f t="shared" ref="AB10:AB73" si="2">AVERAGE(Q10,S10,U10)</f>
        <v>318.66666666666669</v>
      </c>
      <c r="AC10" s="70">
        <f t="shared" ref="AC10:AC73" si="3">AVERAGE(W10,Y10,AA10)</f>
        <v>447.66666666666669</v>
      </c>
    </row>
    <row r="11" spans="1:64" ht="16" x14ac:dyDescent="0.2">
      <c r="A11" s="50">
        <v>2</v>
      </c>
      <c r="B11" s="48">
        <v>2</v>
      </c>
      <c r="C11" s="48">
        <v>6</v>
      </c>
      <c r="D11" s="133" t="s">
        <v>32</v>
      </c>
      <c r="E11" s="48" t="s">
        <v>33</v>
      </c>
      <c r="F11" s="48">
        <v>59036030</v>
      </c>
      <c r="G11" s="99" t="s">
        <v>218</v>
      </c>
      <c r="H11" s="43" t="s">
        <v>72</v>
      </c>
      <c r="I11" s="42">
        <v>2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3997</v>
      </c>
      <c r="Q11" s="43">
        <v>358</v>
      </c>
      <c r="R11" s="43">
        <v>1523</v>
      </c>
      <c r="S11" s="43">
        <v>124</v>
      </c>
      <c r="T11" s="43">
        <v>1917</v>
      </c>
      <c r="U11" s="43">
        <v>167</v>
      </c>
      <c r="V11" s="43">
        <v>1887</v>
      </c>
      <c r="W11" s="43">
        <v>149</v>
      </c>
      <c r="X11" s="43">
        <v>4230</v>
      </c>
      <c r="Y11" s="43">
        <v>376</v>
      </c>
      <c r="Z11" s="43">
        <v>6962</v>
      </c>
      <c r="AA11" s="43">
        <v>617</v>
      </c>
      <c r="AB11" s="70">
        <f t="shared" si="2"/>
        <v>216.33333333333334</v>
      </c>
      <c r="AC11" s="70">
        <f t="shared" si="3"/>
        <v>380.66666666666669</v>
      </c>
    </row>
    <row r="12" spans="1:64" s="44" customFormat="1" ht="16" x14ac:dyDescent="0.2">
      <c r="A12" s="50">
        <v>3</v>
      </c>
      <c r="B12" s="48">
        <v>3</v>
      </c>
      <c r="C12" s="48">
        <v>7</v>
      </c>
      <c r="D12" s="133" t="s">
        <v>73</v>
      </c>
      <c r="E12" s="48" t="s">
        <v>3</v>
      </c>
      <c r="F12" s="48">
        <v>73927431</v>
      </c>
      <c r="G12" s="99" t="s">
        <v>35</v>
      </c>
      <c r="H12" s="43" t="s">
        <v>72</v>
      </c>
      <c r="I12" s="42">
        <v>2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2370</v>
      </c>
      <c r="Q12" s="43">
        <v>346</v>
      </c>
      <c r="R12" s="43">
        <v>805</v>
      </c>
      <c r="S12" s="43">
        <v>109</v>
      </c>
      <c r="T12" s="43">
        <v>12</v>
      </c>
      <c r="U12" s="43">
        <v>2</v>
      </c>
      <c r="V12" s="43">
        <v>357</v>
      </c>
      <c r="W12" s="43">
        <v>58</v>
      </c>
      <c r="X12" s="43">
        <v>869</v>
      </c>
      <c r="Y12" s="43">
        <v>117</v>
      </c>
      <c r="Z12" s="43">
        <v>616</v>
      </c>
      <c r="AA12" s="43">
        <v>109</v>
      </c>
      <c r="AB12" s="70">
        <f t="shared" si="2"/>
        <v>152.33333333333334</v>
      </c>
      <c r="AC12" s="70">
        <f t="shared" si="3"/>
        <v>94.666666666666671</v>
      </c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</row>
    <row r="13" spans="1:64" s="77" customFormat="1" ht="16" x14ac:dyDescent="0.2">
      <c r="A13" s="72">
        <v>4</v>
      </c>
      <c r="B13" s="73">
        <v>4</v>
      </c>
      <c r="C13" s="73"/>
      <c r="D13" s="133" t="s">
        <v>272</v>
      </c>
      <c r="E13" s="73" t="s">
        <v>112</v>
      </c>
      <c r="F13" s="73" t="s">
        <v>113</v>
      </c>
      <c r="G13" s="100" t="s">
        <v>114</v>
      </c>
      <c r="H13" s="74"/>
      <c r="I13" s="75">
        <v>3</v>
      </c>
      <c r="J13" s="74"/>
      <c r="K13" s="74"/>
      <c r="L13" s="74"/>
      <c r="M13" s="74"/>
      <c r="N13" s="74"/>
      <c r="O13" s="74"/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0">
        <f t="shared" si="2"/>
        <v>0</v>
      </c>
      <c r="AC13" s="70">
        <f t="shared" si="3"/>
        <v>0</v>
      </c>
      <c r="AD13" s="53"/>
      <c r="AE13" s="53"/>
      <c r="AF13" s="53"/>
      <c r="AG13" s="53"/>
      <c r="AH13" s="53"/>
      <c r="AI13" s="53"/>
      <c r="AJ13" s="53"/>
      <c r="AK13" s="53"/>
      <c r="AL13" s="53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</row>
    <row r="14" spans="1:64" s="78" customFormat="1" ht="16" x14ac:dyDescent="0.2">
      <c r="A14" s="72">
        <v>5</v>
      </c>
      <c r="B14" s="48"/>
      <c r="C14" s="48"/>
      <c r="D14" s="133" t="s">
        <v>407</v>
      </c>
      <c r="E14" s="48" t="s">
        <v>41</v>
      </c>
      <c r="F14" s="48">
        <v>155421707</v>
      </c>
      <c r="G14" s="99" t="s">
        <v>52</v>
      </c>
      <c r="H14" s="43" t="s">
        <v>73</v>
      </c>
      <c r="I14" s="42">
        <v>3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6</v>
      </c>
      <c r="Q14" s="43">
        <v>1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10</v>
      </c>
      <c r="AA14" s="43">
        <v>1</v>
      </c>
      <c r="AB14" s="70">
        <f t="shared" si="2"/>
        <v>0.33333333333333331</v>
      </c>
      <c r="AC14" s="70">
        <f t="shared" si="3"/>
        <v>0.33333333333333331</v>
      </c>
      <c r="AD14" s="53"/>
      <c r="AE14" s="53"/>
      <c r="AF14" s="53"/>
      <c r="AG14" s="53"/>
      <c r="AH14" s="53"/>
      <c r="AI14" s="53"/>
      <c r="AJ14" s="53"/>
      <c r="AK14" s="53"/>
      <c r="AL14" s="53"/>
    </row>
    <row r="15" spans="1:64" ht="16" x14ac:dyDescent="0.2">
      <c r="A15" s="50">
        <v>6</v>
      </c>
      <c r="B15" s="48">
        <v>6</v>
      </c>
      <c r="C15" s="48">
        <v>4</v>
      </c>
      <c r="D15" s="133" t="s">
        <v>73</v>
      </c>
      <c r="E15" s="48" t="s">
        <v>31</v>
      </c>
      <c r="F15" s="48">
        <v>3602311</v>
      </c>
      <c r="G15" s="99" t="s">
        <v>219</v>
      </c>
      <c r="H15" s="43" t="s">
        <v>73</v>
      </c>
      <c r="I15" s="42">
        <v>2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7801</v>
      </c>
      <c r="Q15" s="43">
        <v>577</v>
      </c>
      <c r="R15" s="43">
        <v>983</v>
      </c>
      <c r="S15" s="43">
        <v>84</v>
      </c>
      <c r="T15" s="43">
        <v>2579</v>
      </c>
      <c r="U15" s="43">
        <v>223</v>
      </c>
      <c r="V15" s="43">
        <v>2336</v>
      </c>
      <c r="W15" s="43">
        <v>210</v>
      </c>
      <c r="X15" s="43">
        <v>4760</v>
      </c>
      <c r="Y15" s="43">
        <v>434</v>
      </c>
      <c r="Z15" s="43">
        <v>8429</v>
      </c>
      <c r="AA15" s="43">
        <v>755</v>
      </c>
      <c r="AB15" s="70">
        <f t="shared" si="2"/>
        <v>294.66666666666669</v>
      </c>
      <c r="AC15" s="70">
        <f t="shared" si="3"/>
        <v>466.33333333333331</v>
      </c>
    </row>
    <row r="16" spans="1:64" ht="16" x14ac:dyDescent="0.2">
      <c r="A16" s="50">
        <v>7</v>
      </c>
      <c r="B16" s="48">
        <v>7</v>
      </c>
      <c r="C16" s="48">
        <v>2</v>
      </c>
      <c r="D16" s="133" t="s">
        <v>273</v>
      </c>
      <c r="E16" s="48" t="s">
        <v>38</v>
      </c>
      <c r="F16" s="48">
        <v>37138613</v>
      </c>
      <c r="G16" s="99" t="s">
        <v>220</v>
      </c>
      <c r="H16" s="43" t="s">
        <v>72</v>
      </c>
      <c r="I16" s="42">
        <v>2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4957</v>
      </c>
      <c r="Q16" s="43">
        <v>524</v>
      </c>
      <c r="R16" s="43">
        <v>3581</v>
      </c>
      <c r="S16" s="43">
        <v>399</v>
      </c>
      <c r="T16" s="43">
        <v>4096</v>
      </c>
      <c r="U16" s="43">
        <v>438</v>
      </c>
      <c r="V16" s="43">
        <v>5892</v>
      </c>
      <c r="W16" s="43">
        <v>466</v>
      </c>
      <c r="X16" s="43">
        <v>9430</v>
      </c>
      <c r="Y16" s="43">
        <v>838</v>
      </c>
      <c r="Z16" s="43">
        <v>11519</v>
      </c>
      <c r="AA16" s="43">
        <v>1071</v>
      </c>
      <c r="AB16" s="70">
        <f t="shared" si="2"/>
        <v>453.66666666666669</v>
      </c>
      <c r="AC16" s="70">
        <f t="shared" si="3"/>
        <v>791.66666666666663</v>
      </c>
    </row>
    <row r="17" spans="1:38" ht="16" x14ac:dyDescent="0.2">
      <c r="A17" s="50">
        <v>8</v>
      </c>
      <c r="B17" s="48">
        <v>8</v>
      </c>
      <c r="C17" s="48">
        <v>1</v>
      </c>
      <c r="D17" s="133" t="s">
        <v>39</v>
      </c>
      <c r="E17" s="48" t="s">
        <v>40</v>
      </c>
      <c r="F17" s="48">
        <v>15826034</v>
      </c>
      <c r="G17" s="99" t="s">
        <v>220</v>
      </c>
      <c r="H17" s="43" t="s">
        <v>72</v>
      </c>
      <c r="I17" s="42">
        <v>2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6380</v>
      </c>
      <c r="Q17" s="43">
        <v>793</v>
      </c>
      <c r="R17" s="43">
        <v>2365</v>
      </c>
      <c r="S17" s="43">
        <v>299</v>
      </c>
      <c r="T17" s="43">
        <v>4431</v>
      </c>
      <c r="U17" s="43">
        <v>518</v>
      </c>
      <c r="V17" s="43">
        <v>3827</v>
      </c>
      <c r="W17" s="43">
        <v>364</v>
      </c>
      <c r="X17" s="43">
        <v>5968</v>
      </c>
      <c r="Y17" s="43">
        <v>671</v>
      </c>
      <c r="Z17" s="43">
        <v>7132</v>
      </c>
      <c r="AA17" s="43">
        <v>843</v>
      </c>
      <c r="AB17" s="70">
        <f t="shared" si="2"/>
        <v>536.66666666666663</v>
      </c>
      <c r="AC17" s="70">
        <f t="shared" si="3"/>
        <v>626</v>
      </c>
    </row>
    <row r="18" spans="1:38" ht="16" x14ac:dyDescent="0.2">
      <c r="A18" s="50">
        <v>9</v>
      </c>
      <c r="B18" s="48">
        <v>9</v>
      </c>
      <c r="C18" s="48"/>
      <c r="D18" s="133" t="s">
        <v>274</v>
      </c>
      <c r="E18" s="48" t="s">
        <v>41</v>
      </c>
      <c r="F18" s="48">
        <v>17654745</v>
      </c>
      <c r="G18" s="101" t="s">
        <v>42</v>
      </c>
      <c r="H18" s="43" t="s">
        <v>73</v>
      </c>
      <c r="I18" s="42">
        <v>2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2744</v>
      </c>
      <c r="Q18" s="43">
        <v>212</v>
      </c>
      <c r="R18" s="43">
        <v>183</v>
      </c>
      <c r="S18" s="43">
        <v>16</v>
      </c>
      <c r="T18" s="43">
        <v>518</v>
      </c>
      <c r="U18" s="43">
        <v>42</v>
      </c>
      <c r="V18" s="43">
        <v>210</v>
      </c>
      <c r="W18" s="43">
        <v>17</v>
      </c>
      <c r="X18" s="43">
        <v>890</v>
      </c>
      <c r="Y18" s="43">
        <v>71</v>
      </c>
      <c r="Z18" s="43">
        <v>2285</v>
      </c>
      <c r="AA18" s="43">
        <v>184</v>
      </c>
      <c r="AB18" s="70">
        <f t="shared" si="2"/>
        <v>90</v>
      </c>
      <c r="AC18" s="70">
        <f t="shared" si="3"/>
        <v>90.666666666666671</v>
      </c>
    </row>
    <row r="19" spans="1:38" s="157" customFormat="1" ht="16" x14ac:dyDescent="0.2">
      <c r="A19" s="50">
        <v>10</v>
      </c>
      <c r="B19" s="48">
        <v>10</v>
      </c>
      <c r="C19" s="48">
        <v>12</v>
      </c>
      <c r="D19" s="133" t="s">
        <v>169</v>
      </c>
      <c r="E19" s="48" t="s">
        <v>8</v>
      </c>
      <c r="F19" s="48">
        <v>87111978</v>
      </c>
      <c r="G19" s="99" t="s">
        <v>221</v>
      </c>
      <c r="H19" s="43" t="s">
        <v>72</v>
      </c>
      <c r="I19" s="42">
        <v>1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4930</v>
      </c>
      <c r="Q19" s="43">
        <v>473</v>
      </c>
      <c r="R19" s="43">
        <v>1443</v>
      </c>
      <c r="S19" s="43">
        <v>110</v>
      </c>
      <c r="T19" s="43">
        <v>1541</v>
      </c>
      <c r="U19" s="43">
        <v>143</v>
      </c>
      <c r="V19" s="43">
        <v>1272</v>
      </c>
      <c r="W19" s="43">
        <v>121</v>
      </c>
      <c r="X19" s="43">
        <v>2526</v>
      </c>
      <c r="Y19" s="43">
        <v>222</v>
      </c>
      <c r="Z19" s="43">
        <v>6332</v>
      </c>
      <c r="AA19" s="43">
        <v>574</v>
      </c>
      <c r="AB19" s="70">
        <f t="shared" si="2"/>
        <v>242</v>
      </c>
      <c r="AC19" s="70">
        <f t="shared" si="3"/>
        <v>305.66666666666669</v>
      </c>
    </row>
    <row r="20" spans="1:38" ht="16" x14ac:dyDescent="0.2">
      <c r="A20" s="50">
        <v>11</v>
      </c>
      <c r="B20" s="48">
        <v>11</v>
      </c>
      <c r="C20" s="48"/>
      <c r="D20" s="133" t="s">
        <v>275</v>
      </c>
      <c r="E20" s="48" t="s">
        <v>31</v>
      </c>
      <c r="F20" s="48">
        <v>102230041</v>
      </c>
      <c r="G20" s="99" t="s">
        <v>89</v>
      </c>
      <c r="H20" s="43" t="s">
        <v>72</v>
      </c>
      <c r="I20" s="42">
        <v>2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896</v>
      </c>
      <c r="Q20" s="43">
        <v>78</v>
      </c>
      <c r="R20" s="43">
        <v>145</v>
      </c>
      <c r="S20" s="43">
        <v>13</v>
      </c>
      <c r="T20" s="43">
        <v>1094</v>
      </c>
      <c r="U20" s="43">
        <v>90</v>
      </c>
      <c r="V20" s="43">
        <v>275</v>
      </c>
      <c r="W20" s="43">
        <v>23</v>
      </c>
      <c r="X20" s="43">
        <v>820</v>
      </c>
      <c r="Y20" s="43">
        <v>71</v>
      </c>
      <c r="Z20" s="43">
        <v>1064</v>
      </c>
      <c r="AA20" s="43">
        <v>141</v>
      </c>
      <c r="AB20" s="70">
        <f t="shared" si="2"/>
        <v>60.333333333333336</v>
      </c>
      <c r="AC20" s="70">
        <f t="shared" si="3"/>
        <v>78.333333333333329</v>
      </c>
    </row>
    <row r="21" spans="1:38" ht="16" x14ac:dyDescent="0.2">
      <c r="A21" s="50">
        <v>12</v>
      </c>
      <c r="B21" s="48">
        <v>12</v>
      </c>
      <c r="C21" s="48">
        <v>18</v>
      </c>
      <c r="D21" s="133" t="s">
        <v>73</v>
      </c>
      <c r="E21" s="48" t="s">
        <v>38</v>
      </c>
      <c r="F21" s="48">
        <v>95909359</v>
      </c>
      <c r="G21" s="99" t="s">
        <v>222</v>
      </c>
      <c r="H21" s="43" t="s">
        <v>73</v>
      </c>
      <c r="I21" s="42">
        <v>3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3060</v>
      </c>
      <c r="Q21" s="43">
        <v>275</v>
      </c>
      <c r="R21" s="43">
        <v>1045</v>
      </c>
      <c r="S21" s="43">
        <v>90</v>
      </c>
      <c r="T21" s="43">
        <v>1349</v>
      </c>
      <c r="U21" s="43">
        <v>121</v>
      </c>
      <c r="V21" s="43">
        <v>1164</v>
      </c>
      <c r="W21" s="43">
        <v>106</v>
      </c>
      <c r="X21" s="43">
        <v>1293</v>
      </c>
      <c r="Y21" s="43">
        <v>115</v>
      </c>
      <c r="Z21" s="43">
        <v>4780</v>
      </c>
      <c r="AA21" s="43">
        <v>421</v>
      </c>
      <c r="AB21" s="70">
        <f t="shared" si="2"/>
        <v>162</v>
      </c>
      <c r="AC21" s="70">
        <f t="shared" si="3"/>
        <v>214</v>
      </c>
    </row>
    <row r="22" spans="1:38" ht="16" x14ac:dyDescent="0.2">
      <c r="A22" s="50">
        <v>13</v>
      </c>
      <c r="B22" s="48">
        <v>13</v>
      </c>
      <c r="C22" s="48">
        <v>16</v>
      </c>
      <c r="D22" s="133" t="s">
        <v>43</v>
      </c>
      <c r="E22" s="48" t="s">
        <v>3</v>
      </c>
      <c r="F22" s="48">
        <v>19749231</v>
      </c>
      <c r="G22" s="101" t="s">
        <v>44</v>
      </c>
      <c r="H22" s="43" t="s">
        <v>72</v>
      </c>
      <c r="I22" s="42">
        <v>3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1025</v>
      </c>
      <c r="Q22" s="43">
        <v>103</v>
      </c>
      <c r="R22" s="43">
        <v>254</v>
      </c>
      <c r="S22" s="43">
        <v>22</v>
      </c>
      <c r="T22" s="43">
        <v>447</v>
      </c>
      <c r="U22" s="43">
        <v>37</v>
      </c>
      <c r="V22" s="43">
        <v>353</v>
      </c>
      <c r="W22" s="43">
        <v>32</v>
      </c>
      <c r="X22" s="43">
        <v>389</v>
      </c>
      <c r="Y22" s="43">
        <v>35</v>
      </c>
      <c r="Z22" s="43">
        <v>1303</v>
      </c>
      <c r="AA22" s="43">
        <v>120</v>
      </c>
      <c r="AB22" s="70">
        <f t="shared" si="2"/>
        <v>54</v>
      </c>
      <c r="AC22" s="70">
        <f t="shared" si="3"/>
        <v>62.333333333333336</v>
      </c>
    </row>
    <row r="23" spans="1:38" s="76" customFormat="1" ht="16" x14ac:dyDescent="0.2">
      <c r="A23" s="72">
        <v>14</v>
      </c>
      <c r="B23" s="73">
        <v>14</v>
      </c>
      <c r="C23" s="73"/>
      <c r="D23" s="133" t="s">
        <v>276</v>
      </c>
      <c r="E23" s="73" t="s">
        <v>3</v>
      </c>
      <c r="F23" s="73">
        <v>68841614</v>
      </c>
      <c r="G23" s="102" t="s">
        <v>176</v>
      </c>
      <c r="H23" s="74"/>
      <c r="I23" s="75">
        <v>3</v>
      </c>
      <c r="J23" s="74"/>
      <c r="K23" s="74"/>
      <c r="L23" s="74"/>
      <c r="M23" s="74"/>
      <c r="N23" s="74"/>
      <c r="O23" s="74"/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0</v>
      </c>
      <c r="Y23" s="74">
        <v>0</v>
      </c>
      <c r="Z23" s="74">
        <v>0</v>
      </c>
      <c r="AA23" s="74">
        <v>0</v>
      </c>
      <c r="AB23" s="70">
        <f t="shared" si="2"/>
        <v>0</v>
      </c>
      <c r="AC23" s="70">
        <f t="shared" si="3"/>
        <v>0</v>
      </c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ht="16" x14ac:dyDescent="0.2">
      <c r="A24" s="50">
        <v>15</v>
      </c>
      <c r="B24" s="48">
        <v>15</v>
      </c>
      <c r="C24" s="48"/>
      <c r="D24" s="133" t="s">
        <v>73</v>
      </c>
      <c r="E24" s="48" t="s">
        <v>141</v>
      </c>
      <c r="F24" s="48">
        <v>159447913</v>
      </c>
      <c r="G24" s="101" t="s">
        <v>142</v>
      </c>
      <c r="H24" s="43" t="s">
        <v>91</v>
      </c>
      <c r="I24" s="42">
        <v>2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390</v>
      </c>
      <c r="Q24" s="43">
        <v>32</v>
      </c>
      <c r="R24" s="43">
        <v>284</v>
      </c>
      <c r="S24" s="43">
        <v>22</v>
      </c>
      <c r="T24" s="43">
        <v>200</v>
      </c>
      <c r="U24" s="43">
        <v>16</v>
      </c>
      <c r="V24" s="43">
        <v>234</v>
      </c>
      <c r="W24" s="43">
        <v>19</v>
      </c>
      <c r="X24" s="43">
        <v>292</v>
      </c>
      <c r="Y24" s="43">
        <v>30</v>
      </c>
      <c r="Z24" s="43">
        <v>565</v>
      </c>
      <c r="AA24" s="43">
        <v>49</v>
      </c>
      <c r="AB24" s="70">
        <f t="shared" si="2"/>
        <v>23.333333333333332</v>
      </c>
      <c r="AC24" s="70">
        <f t="shared" si="3"/>
        <v>32.666666666666664</v>
      </c>
    </row>
    <row r="25" spans="1:38" ht="16" x14ac:dyDescent="0.2">
      <c r="A25" s="50">
        <v>16</v>
      </c>
      <c r="B25" s="48">
        <v>16</v>
      </c>
      <c r="C25" s="48"/>
      <c r="D25" s="133" t="s">
        <v>277</v>
      </c>
      <c r="E25" s="48" t="s">
        <v>1</v>
      </c>
      <c r="F25" s="48">
        <v>112020929</v>
      </c>
      <c r="G25" s="101" t="s">
        <v>180</v>
      </c>
      <c r="H25" s="43" t="s">
        <v>73</v>
      </c>
      <c r="I25" s="42">
        <v>3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423</v>
      </c>
      <c r="Q25" s="43">
        <v>36</v>
      </c>
      <c r="R25" s="43">
        <v>187</v>
      </c>
      <c r="S25" s="43">
        <v>18</v>
      </c>
      <c r="T25" s="43">
        <v>294</v>
      </c>
      <c r="U25" s="43">
        <v>25</v>
      </c>
      <c r="V25" s="43">
        <v>351</v>
      </c>
      <c r="W25" s="43">
        <v>30</v>
      </c>
      <c r="X25" s="43">
        <v>376</v>
      </c>
      <c r="Y25" s="43">
        <v>33</v>
      </c>
      <c r="Z25" s="43">
        <v>604</v>
      </c>
      <c r="AA25" s="43">
        <v>54</v>
      </c>
      <c r="AB25" s="70">
        <f t="shared" si="2"/>
        <v>26.333333333333332</v>
      </c>
      <c r="AC25" s="70">
        <f t="shared" si="3"/>
        <v>39</v>
      </c>
    </row>
    <row r="26" spans="1:38" ht="16" x14ac:dyDescent="0.2">
      <c r="A26" s="50">
        <v>17</v>
      </c>
      <c r="B26" s="48"/>
      <c r="C26" s="48"/>
      <c r="D26" s="133" t="s">
        <v>291</v>
      </c>
      <c r="E26" s="48" t="s">
        <v>131</v>
      </c>
      <c r="F26" s="48">
        <v>44552679</v>
      </c>
      <c r="G26" s="99" t="s">
        <v>52</v>
      </c>
      <c r="H26" s="43" t="s">
        <v>72</v>
      </c>
      <c r="I26" s="42">
        <v>3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378</v>
      </c>
      <c r="Q26" s="43">
        <v>38</v>
      </c>
      <c r="R26" s="43">
        <v>98</v>
      </c>
      <c r="S26" s="43">
        <v>13</v>
      </c>
      <c r="T26" s="43">
        <v>294</v>
      </c>
      <c r="U26" s="43">
        <v>31</v>
      </c>
      <c r="V26" s="43">
        <v>74</v>
      </c>
      <c r="W26" s="43">
        <v>8</v>
      </c>
      <c r="X26" s="43">
        <v>235</v>
      </c>
      <c r="Y26" s="43">
        <v>24</v>
      </c>
      <c r="Z26" s="43">
        <v>805</v>
      </c>
      <c r="AA26" s="43">
        <v>61</v>
      </c>
      <c r="AB26" s="70">
        <f t="shared" si="2"/>
        <v>27.333333333333332</v>
      </c>
      <c r="AC26" s="70">
        <f t="shared" si="3"/>
        <v>31</v>
      </c>
    </row>
    <row r="27" spans="1:38" ht="16" x14ac:dyDescent="0.2">
      <c r="A27" s="50">
        <v>18</v>
      </c>
      <c r="B27" s="48">
        <v>18</v>
      </c>
      <c r="C27" s="48">
        <v>23</v>
      </c>
      <c r="D27" s="133" t="s">
        <v>115</v>
      </c>
      <c r="E27" s="48" t="s">
        <v>112</v>
      </c>
      <c r="F27" s="48">
        <v>98845828</v>
      </c>
      <c r="G27" s="101" t="s">
        <v>52</v>
      </c>
      <c r="H27" s="43" t="s">
        <v>73</v>
      </c>
      <c r="I27" s="42">
        <v>3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2548</v>
      </c>
      <c r="Q27" s="43">
        <v>224</v>
      </c>
      <c r="R27" s="43">
        <v>314</v>
      </c>
      <c r="S27" s="43">
        <v>28</v>
      </c>
      <c r="T27" s="43">
        <v>659</v>
      </c>
      <c r="U27" s="43">
        <v>59</v>
      </c>
      <c r="V27" s="43">
        <v>458</v>
      </c>
      <c r="W27" s="43">
        <v>38</v>
      </c>
      <c r="X27" s="43">
        <v>1124</v>
      </c>
      <c r="Y27" s="43">
        <v>100</v>
      </c>
      <c r="Z27" s="43">
        <v>2939</v>
      </c>
      <c r="AA27" s="43">
        <v>266</v>
      </c>
      <c r="AB27" s="70">
        <f t="shared" si="2"/>
        <v>103.66666666666667</v>
      </c>
      <c r="AC27" s="70">
        <f t="shared" si="3"/>
        <v>134.66666666666666</v>
      </c>
    </row>
    <row r="28" spans="1:38" ht="16" x14ac:dyDescent="0.2">
      <c r="A28" s="50">
        <v>19</v>
      </c>
      <c r="B28" s="48">
        <v>19</v>
      </c>
      <c r="C28" s="48">
        <v>8</v>
      </c>
      <c r="D28" s="133" t="s">
        <v>45</v>
      </c>
      <c r="E28" s="48" t="s">
        <v>31</v>
      </c>
      <c r="F28" s="48">
        <v>99634630</v>
      </c>
      <c r="G28" s="101" t="s">
        <v>46</v>
      </c>
      <c r="H28" s="43" t="s">
        <v>72</v>
      </c>
      <c r="I28" s="42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1473</v>
      </c>
      <c r="Q28" s="43">
        <v>145</v>
      </c>
      <c r="R28" s="43">
        <v>338</v>
      </c>
      <c r="S28" s="43">
        <v>31</v>
      </c>
      <c r="T28" s="43">
        <v>1190</v>
      </c>
      <c r="U28" s="43">
        <v>103</v>
      </c>
      <c r="V28" s="43">
        <v>1017</v>
      </c>
      <c r="W28" s="43">
        <v>86</v>
      </c>
      <c r="X28" s="43">
        <v>2447</v>
      </c>
      <c r="Y28" s="43">
        <v>213</v>
      </c>
      <c r="Z28" s="43">
        <v>2907</v>
      </c>
      <c r="AA28" s="43">
        <v>280</v>
      </c>
      <c r="AB28" s="70">
        <f t="shared" si="2"/>
        <v>93</v>
      </c>
      <c r="AC28" s="70">
        <f t="shared" si="3"/>
        <v>193</v>
      </c>
    </row>
    <row r="29" spans="1:38" ht="16" x14ac:dyDescent="0.2">
      <c r="A29" s="50">
        <v>20</v>
      </c>
      <c r="B29" s="48"/>
      <c r="C29" s="48"/>
      <c r="D29" s="133" t="s">
        <v>73</v>
      </c>
      <c r="E29" s="48" t="s">
        <v>147</v>
      </c>
      <c r="F29" s="48">
        <v>38697287</v>
      </c>
      <c r="G29" s="101" t="s">
        <v>223</v>
      </c>
      <c r="H29" s="43" t="s">
        <v>91</v>
      </c>
      <c r="I29" s="42">
        <v>3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307</v>
      </c>
      <c r="Q29" s="43">
        <v>26</v>
      </c>
      <c r="R29" s="43">
        <v>16</v>
      </c>
      <c r="S29" s="43">
        <v>3</v>
      </c>
      <c r="T29" s="43">
        <v>180</v>
      </c>
      <c r="U29" s="43">
        <v>16</v>
      </c>
      <c r="V29" s="43">
        <v>98</v>
      </c>
      <c r="W29" s="43">
        <v>9</v>
      </c>
      <c r="X29" s="43">
        <v>344</v>
      </c>
      <c r="Y29" s="43">
        <v>31</v>
      </c>
      <c r="Z29" s="43">
        <v>425</v>
      </c>
      <c r="AA29" s="43">
        <v>40</v>
      </c>
      <c r="AB29" s="70">
        <f t="shared" si="2"/>
        <v>15</v>
      </c>
      <c r="AC29" s="70">
        <f t="shared" si="3"/>
        <v>26.666666666666668</v>
      </c>
    </row>
    <row r="30" spans="1:38" ht="16" x14ac:dyDescent="0.2">
      <c r="A30" s="50">
        <v>21</v>
      </c>
      <c r="B30" s="48"/>
      <c r="C30" s="48">
        <v>9</v>
      </c>
      <c r="D30" s="133" t="s">
        <v>47</v>
      </c>
      <c r="E30" s="48" t="s">
        <v>31</v>
      </c>
      <c r="F30" s="48">
        <v>99643638</v>
      </c>
      <c r="G30" s="99" t="s">
        <v>46</v>
      </c>
      <c r="H30" s="43" t="s">
        <v>72</v>
      </c>
      <c r="I30" s="42">
        <v>1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1453</v>
      </c>
      <c r="Q30" s="43">
        <v>124</v>
      </c>
      <c r="R30" s="43">
        <v>706</v>
      </c>
      <c r="S30" s="43">
        <v>76</v>
      </c>
      <c r="T30" s="43">
        <v>8</v>
      </c>
      <c r="U30" s="43">
        <v>2</v>
      </c>
      <c r="V30" s="43">
        <v>928</v>
      </c>
      <c r="W30" s="43">
        <v>97</v>
      </c>
      <c r="X30" s="43">
        <v>825</v>
      </c>
      <c r="Y30" s="43">
        <v>82</v>
      </c>
      <c r="Z30" s="43">
        <v>885</v>
      </c>
      <c r="AA30" s="43">
        <v>91</v>
      </c>
      <c r="AB30" s="70">
        <f t="shared" si="2"/>
        <v>67.333333333333329</v>
      </c>
      <c r="AC30" s="70">
        <f t="shared" si="3"/>
        <v>90</v>
      </c>
    </row>
    <row r="31" spans="1:38" ht="16" x14ac:dyDescent="0.2">
      <c r="A31" s="50">
        <v>22</v>
      </c>
      <c r="B31" s="48"/>
      <c r="C31" s="48"/>
      <c r="D31" s="133" t="s">
        <v>278</v>
      </c>
      <c r="E31" s="48" t="s">
        <v>38</v>
      </c>
      <c r="F31" s="48">
        <v>100305784</v>
      </c>
      <c r="G31" s="101" t="s">
        <v>48</v>
      </c>
      <c r="H31" s="43" t="s">
        <v>73</v>
      </c>
      <c r="I31" s="42">
        <v>3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396</v>
      </c>
      <c r="Q31" s="43">
        <v>49</v>
      </c>
      <c r="R31" s="43">
        <v>179</v>
      </c>
      <c r="S31" s="43">
        <v>16</v>
      </c>
      <c r="T31" s="43">
        <v>276</v>
      </c>
      <c r="U31" s="43">
        <v>23</v>
      </c>
      <c r="V31" s="43">
        <v>190</v>
      </c>
      <c r="W31" s="43">
        <v>16</v>
      </c>
      <c r="X31" s="43">
        <v>366</v>
      </c>
      <c r="Y31" s="43">
        <v>32</v>
      </c>
      <c r="Z31" s="43">
        <v>780</v>
      </c>
      <c r="AA31" s="43">
        <v>65</v>
      </c>
      <c r="AB31" s="70">
        <f t="shared" si="2"/>
        <v>29.333333333333332</v>
      </c>
      <c r="AC31" s="70">
        <f t="shared" si="3"/>
        <v>37.666666666666664</v>
      </c>
    </row>
    <row r="32" spans="1:38" ht="16" x14ac:dyDescent="0.2">
      <c r="A32" s="50">
        <v>23</v>
      </c>
      <c r="B32" s="48"/>
      <c r="C32" s="48"/>
      <c r="D32" s="133" t="s">
        <v>279</v>
      </c>
      <c r="E32" s="48" t="s">
        <v>6</v>
      </c>
      <c r="F32" s="48">
        <v>182610239</v>
      </c>
      <c r="G32" s="101" t="s">
        <v>48</v>
      </c>
      <c r="H32" s="43" t="s">
        <v>72</v>
      </c>
      <c r="I32" s="42">
        <v>3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282</v>
      </c>
      <c r="Q32" s="43">
        <v>23</v>
      </c>
      <c r="R32" s="43">
        <v>62</v>
      </c>
      <c r="S32" s="43">
        <v>5</v>
      </c>
      <c r="T32" s="43">
        <v>96</v>
      </c>
      <c r="U32" s="43">
        <v>8</v>
      </c>
      <c r="V32" s="43">
        <v>77</v>
      </c>
      <c r="W32" s="43">
        <v>6</v>
      </c>
      <c r="X32" s="43">
        <v>250</v>
      </c>
      <c r="Y32" s="43">
        <v>19</v>
      </c>
      <c r="Z32" s="43">
        <v>530</v>
      </c>
      <c r="AA32" s="43">
        <v>40</v>
      </c>
      <c r="AB32" s="70">
        <f t="shared" si="2"/>
        <v>12</v>
      </c>
      <c r="AC32" s="70">
        <f t="shared" si="3"/>
        <v>21.666666666666668</v>
      </c>
    </row>
    <row r="33" spans="1:38" s="78" customFormat="1" ht="16" x14ac:dyDescent="0.2">
      <c r="A33" s="50">
        <v>24</v>
      </c>
      <c r="B33" s="48"/>
      <c r="C33" s="48"/>
      <c r="D33" s="133" t="s">
        <v>280</v>
      </c>
      <c r="E33" s="48" t="s">
        <v>137</v>
      </c>
      <c r="F33" s="48">
        <v>24013240</v>
      </c>
      <c r="G33" s="103" t="s">
        <v>224</v>
      </c>
      <c r="H33" s="43" t="s">
        <v>72</v>
      </c>
      <c r="I33" s="42">
        <v>3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60</v>
      </c>
      <c r="Q33" s="43">
        <v>7</v>
      </c>
      <c r="R33" s="43">
        <v>12</v>
      </c>
      <c r="S33" s="43">
        <v>2</v>
      </c>
      <c r="T33" s="43">
        <v>98</v>
      </c>
      <c r="U33" s="43">
        <v>11</v>
      </c>
      <c r="V33" s="43">
        <v>51</v>
      </c>
      <c r="W33" s="43">
        <v>7</v>
      </c>
      <c r="X33" s="43">
        <v>67</v>
      </c>
      <c r="Y33" s="43">
        <v>7</v>
      </c>
      <c r="Z33" s="43">
        <v>157</v>
      </c>
      <c r="AA33" s="43">
        <v>15</v>
      </c>
      <c r="AB33" s="70">
        <f t="shared" si="2"/>
        <v>6.666666666666667</v>
      </c>
      <c r="AC33" s="70">
        <f t="shared" si="3"/>
        <v>9.6666666666666661</v>
      </c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ht="16" x14ac:dyDescent="0.2">
      <c r="A34" s="50">
        <v>25</v>
      </c>
      <c r="B34" s="48"/>
      <c r="C34" s="48"/>
      <c r="D34" s="133" t="s">
        <v>281</v>
      </c>
      <c r="E34" s="48" t="s">
        <v>29</v>
      </c>
      <c r="F34" s="48">
        <v>22487689</v>
      </c>
      <c r="G34" s="101" t="s">
        <v>52</v>
      </c>
      <c r="H34" s="43" t="s">
        <v>73</v>
      </c>
      <c r="I34" s="42">
        <v>3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221</v>
      </c>
      <c r="Q34" s="43">
        <v>25</v>
      </c>
      <c r="R34" s="43">
        <v>128</v>
      </c>
      <c r="S34" s="43">
        <v>14</v>
      </c>
      <c r="T34" s="43">
        <v>278</v>
      </c>
      <c r="U34" s="43">
        <v>33</v>
      </c>
      <c r="V34" s="43">
        <v>244</v>
      </c>
      <c r="W34" s="43">
        <v>24</v>
      </c>
      <c r="X34" s="43">
        <v>322</v>
      </c>
      <c r="Y34" s="43">
        <v>35</v>
      </c>
      <c r="Z34" s="43">
        <v>701</v>
      </c>
      <c r="AA34" s="43">
        <v>80</v>
      </c>
      <c r="AB34" s="70">
        <f t="shared" si="2"/>
        <v>24</v>
      </c>
      <c r="AC34" s="70">
        <f t="shared" si="3"/>
        <v>46.333333333333336</v>
      </c>
    </row>
    <row r="35" spans="1:38" ht="16" x14ac:dyDescent="0.2">
      <c r="A35" s="50">
        <v>26</v>
      </c>
      <c r="B35" s="48"/>
      <c r="C35" s="48"/>
      <c r="D35" s="133" t="s">
        <v>73</v>
      </c>
      <c r="E35" s="48" t="s">
        <v>148</v>
      </c>
      <c r="F35" s="48">
        <v>129778738</v>
      </c>
      <c r="G35" s="99" t="s">
        <v>52</v>
      </c>
      <c r="H35" s="43" t="s">
        <v>73</v>
      </c>
      <c r="I35" s="42">
        <v>3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192</v>
      </c>
      <c r="Q35" s="43">
        <v>16</v>
      </c>
      <c r="R35" s="43">
        <v>126</v>
      </c>
      <c r="S35" s="43">
        <v>10</v>
      </c>
      <c r="T35" s="43">
        <v>276</v>
      </c>
      <c r="U35" s="43">
        <v>23</v>
      </c>
      <c r="V35" s="43">
        <v>221</v>
      </c>
      <c r="W35" s="43">
        <v>19</v>
      </c>
      <c r="X35" s="43">
        <v>277</v>
      </c>
      <c r="Y35" s="43">
        <v>23</v>
      </c>
      <c r="Z35" s="43">
        <v>311</v>
      </c>
      <c r="AA35" s="43">
        <v>29</v>
      </c>
      <c r="AB35" s="70">
        <f t="shared" si="2"/>
        <v>16.333333333333332</v>
      </c>
      <c r="AC35" s="70">
        <f t="shared" si="3"/>
        <v>23.666666666666668</v>
      </c>
    </row>
    <row r="36" spans="1:38" ht="16" x14ac:dyDescent="0.2">
      <c r="A36" s="50">
        <v>27</v>
      </c>
      <c r="B36" s="48"/>
      <c r="C36" s="48"/>
      <c r="D36" s="133" t="s">
        <v>282</v>
      </c>
      <c r="E36" s="48" t="s">
        <v>90</v>
      </c>
      <c r="F36" s="48">
        <v>70605090</v>
      </c>
      <c r="G36" s="103" t="s">
        <v>225</v>
      </c>
      <c r="H36" s="43" t="s">
        <v>91</v>
      </c>
      <c r="I36" s="42">
        <v>3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67</v>
      </c>
      <c r="Q36" s="43">
        <v>8</v>
      </c>
      <c r="R36" s="43">
        <v>35</v>
      </c>
      <c r="S36" s="43">
        <v>4</v>
      </c>
      <c r="T36" s="43">
        <v>114</v>
      </c>
      <c r="U36" s="43">
        <v>12</v>
      </c>
      <c r="V36" s="43">
        <v>28</v>
      </c>
      <c r="W36" s="43">
        <v>3</v>
      </c>
      <c r="X36" s="43">
        <v>88</v>
      </c>
      <c r="Y36" s="43">
        <v>11</v>
      </c>
      <c r="Z36" s="43">
        <v>114</v>
      </c>
      <c r="AA36" s="43">
        <v>14</v>
      </c>
      <c r="AB36" s="70">
        <f t="shared" si="2"/>
        <v>8</v>
      </c>
      <c r="AC36" s="70">
        <f t="shared" si="3"/>
        <v>9.3333333333333339</v>
      </c>
    </row>
    <row r="37" spans="1:38" ht="16" x14ac:dyDescent="0.2">
      <c r="A37" s="50">
        <v>28</v>
      </c>
      <c r="B37" s="48"/>
      <c r="C37" s="48"/>
      <c r="D37" s="133" t="s">
        <v>283</v>
      </c>
      <c r="E37" s="48" t="s">
        <v>137</v>
      </c>
      <c r="F37" s="48">
        <v>43387838</v>
      </c>
      <c r="G37" s="99" t="s">
        <v>52</v>
      </c>
      <c r="H37" s="43" t="s">
        <v>73</v>
      </c>
      <c r="I37" s="42">
        <v>3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260</v>
      </c>
      <c r="Q37" s="43">
        <v>23</v>
      </c>
      <c r="R37" s="43">
        <v>165</v>
      </c>
      <c r="S37" s="43">
        <v>16</v>
      </c>
      <c r="T37" s="43">
        <v>290</v>
      </c>
      <c r="U37" s="43">
        <v>25</v>
      </c>
      <c r="V37" s="43">
        <v>262</v>
      </c>
      <c r="W37" s="43">
        <v>22</v>
      </c>
      <c r="X37" s="43">
        <v>258</v>
      </c>
      <c r="Y37" s="43">
        <v>22</v>
      </c>
      <c r="Z37" s="43">
        <v>323</v>
      </c>
      <c r="AA37" s="43">
        <v>27</v>
      </c>
      <c r="AB37" s="70">
        <f t="shared" si="2"/>
        <v>21.333333333333332</v>
      </c>
      <c r="AC37" s="70">
        <f t="shared" si="3"/>
        <v>23.666666666666668</v>
      </c>
    </row>
    <row r="38" spans="1:38" ht="16" x14ac:dyDescent="0.2">
      <c r="A38" s="50">
        <v>29</v>
      </c>
      <c r="B38" s="48"/>
      <c r="C38" s="48">
        <v>15</v>
      </c>
      <c r="D38" s="133" t="s">
        <v>284</v>
      </c>
      <c r="E38" s="48" t="s">
        <v>40</v>
      </c>
      <c r="F38" s="48">
        <v>44735492</v>
      </c>
      <c r="G38" s="99" t="s">
        <v>52</v>
      </c>
      <c r="H38" s="43" t="s">
        <v>73</v>
      </c>
      <c r="I38" s="42">
        <v>3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250</v>
      </c>
      <c r="Q38" s="43">
        <v>26</v>
      </c>
      <c r="R38" s="43">
        <v>167</v>
      </c>
      <c r="S38" s="43">
        <v>21</v>
      </c>
      <c r="T38" s="43">
        <v>173</v>
      </c>
      <c r="U38" s="43">
        <v>17</v>
      </c>
      <c r="V38" s="43">
        <v>256</v>
      </c>
      <c r="W38" s="43">
        <v>25</v>
      </c>
      <c r="X38" s="43">
        <v>266</v>
      </c>
      <c r="Y38" s="43">
        <v>28</v>
      </c>
      <c r="Z38" s="43">
        <v>401</v>
      </c>
      <c r="AA38" s="43">
        <v>38</v>
      </c>
      <c r="AB38" s="70">
        <f t="shared" si="2"/>
        <v>21.333333333333332</v>
      </c>
      <c r="AC38" s="70">
        <f t="shared" si="3"/>
        <v>30.333333333333332</v>
      </c>
    </row>
    <row r="39" spans="1:38" ht="16" x14ac:dyDescent="0.2">
      <c r="A39" s="50">
        <v>30</v>
      </c>
      <c r="B39" s="48"/>
      <c r="C39" s="48"/>
      <c r="D39" s="133" t="s">
        <v>294</v>
      </c>
      <c r="E39" s="48" t="s">
        <v>171</v>
      </c>
      <c r="F39" s="48">
        <v>99075957</v>
      </c>
      <c r="G39" s="103" t="s">
        <v>223</v>
      </c>
      <c r="H39" s="43" t="s">
        <v>172</v>
      </c>
      <c r="I39" s="79">
        <v>3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68</v>
      </c>
      <c r="Q39" s="43">
        <v>9</v>
      </c>
      <c r="R39" s="43">
        <v>0</v>
      </c>
      <c r="S39" s="43">
        <v>0</v>
      </c>
      <c r="T39" s="43">
        <v>292</v>
      </c>
      <c r="U39" s="43">
        <v>28</v>
      </c>
      <c r="V39" s="43">
        <v>35</v>
      </c>
      <c r="W39" s="43">
        <v>4</v>
      </c>
      <c r="X39" s="43">
        <v>191</v>
      </c>
      <c r="Y39" s="43">
        <v>21</v>
      </c>
      <c r="Z39" s="43">
        <v>480</v>
      </c>
      <c r="AA39" s="43">
        <v>44</v>
      </c>
      <c r="AB39" s="70">
        <f t="shared" si="2"/>
        <v>12.333333333333334</v>
      </c>
      <c r="AC39" s="70">
        <f t="shared" si="3"/>
        <v>23</v>
      </c>
    </row>
    <row r="40" spans="1:38" ht="16" x14ac:dyDescent="0.2">
      <c r="A40" s="50">
        <v>31</v>
      </c>
      <c r="B40" s="48"/>
      <c r="C40" s="48"/>
      <c r="D40" s="133" t="s">
        <v>286</v>
      </c>
      <c r="E40" s="48" t="s">
        <v>40</v>
      </c>
      <c r="F40" s="48">
        <v>14057084</v>
      </c>
      <c r="G40" s="101" t="s">
        <v>52</v>
      </c>
      <c r="H40" s="43" t="s">
        <v>73</v>
      </c>
      <c r="I40" s="42">
        <v>3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134</v>
      </c>
      <c r="Q40" s="43">
        <v>14</v>
      </c>
      <c r="R40" s="43">
        <v>77</v>
      </c>
      <c r="S40" s="43">
        <v>9</v>
      </c>
      <c r="T40" s="43">
        <v>165</v>
      </c>
      <c r="U40" s="43">
        <v>15</v>
      </c>
      <c r="V40" s="43">
        <v>150</v>
      </c>
      <c r="W40" s="43">
        <v>15</v>
      </c>
      <c r="X40" s="43">
        <v>199</v>
      </c>
      <c r="Y40" s="43">
        <v>18</v>
      </c>
      <c r="Z40" s="43">
        <v>292</v>
      </c>
      <c r="AA40" s="43">
        <v>26</v>
      </c>
      <c r="AB40" s="70">
        <f t="shared" si="2"/>
        <v>12.666666666666666</v>
      </c>
      <c r="AC40" s="70">
        <f t="shared" si="3"/>
        <v>19.666666666666668</v>
      </c>
    </row>
    <row r="41" spans="1:38" ht="16" x14ac:dyDescent="0.2">
      <c r="A41" s="50">
        <v>32</v>
      </c>
      <c r="B41" s="48"/>
      <c r="C41" s="48"/>
      <c r="D41" s="133" t="s">
        <v>287</v>
      </c>
      <c r="E41" s="48" t="s">
        <v>5</v>
      </c>
      <c r="F41" s="48">
        <v>96068863</v>
      </c>
      <c r="G41" s="99" t="s">
        <v>52</v>
      </c>
      <c r="H41" s="43" t="s">
        <v>73</v>
      </c>
      <c r="I41" s="42">
        <v>3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266</v>
      </c>
      <c r="Q41" s="43">
        <v>20</v>
      </c>
      <c r="R41" s="43">
        <v>80</v>
      </c>
      <c r="S41" s="43">
        <v>9</v>
      </c>
      <c r="T41" s="43">
        <v>248</v>
      </c>
      <c r="U41" s="43">
        <v>21</v>
      </c>
      <c r="V41" s="43">
        <v>355</v>
      </c>
      <c r="W41" s="43">
        <v>26</v>
      </c>
      <c r="X41" s="43">
        <v>279</v>
      </c>
      <c r="Y41" s="43">
        <v>21</v>
      </c>
      <c r="Z41" s="43">
        <v>408</v>
      </c>
      <c r="AA41" s="43">
        <v>29</v>
      </c>
      <c r="AB41" s="70">
        <f t="shared" si="2"/>
        <v>16.666666666666668</v>
      </c>
      <c r="AC41" s="70">
        <f t="shared" si="3"/>
        <v>25.333333333333332</v>
      </c>
    </row>
    <row r="42" spans="1:38" ht="16" x14ac:dyDescent="0.2">
      <c r="A42" s="50">
        <v>33</v>
      </c>
      <c r="B42" s="48"/>
      <c r="C42" s="48"/>
      <c r="D42" s="133" t="s">
        <v>381</v>
      </c>
      <c r="E42" s="48" t="s">
        <v>29</v>
      </c>
      <c r="F42" s="48">
        <v>34838168</v>
      </c>
      <c r="G42" s="99" t="s">
        <v>52</v>
      </c>
      <c r="H42" s="43" t="s">
        <v>72</v>
      </c>
      <c r="I42" s="46">
        <v>3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609</v>
      </c>
      <c r="Q42" s="43">
        <v>82</v>
      </c>
      <c r="R42" s="43">
        <v>0</v>
      </c>
      <c r="S42" s="43">
        <v>0</v>
      </c>
      <c r="T42" s="43">
        <v>106</v>
      </c>
      <c r="U42" s="43">
        <v>18</v>
      </c>
      <c r="V42" s="43">
        <v>0</v>
      </c>
      <c r="W42" s="43">
        <v>0</v>
      </c>
      <c r="X42" s="43">
        <v>41</v>
      </c>
      <c r="Y42" s="43">
        <v>9</v>
      </c>
      <c r="Z42" s="43">
        <v>354</v>
      </c>
      <c r="AA42" s="43">
        <v>49</v>
      </c>
      <c r="AB42" s="70">
        <f t="shared" si="2"/>
        <v>33.333333333333336</v>
      </c>
      <c r="AC42" s="70">
        <f t="shared" si="3"/>
        <v>19.333333333333332</v>
      </c>
    </row>
    <row r="43" spans="1:38" ht="16" x14ac:dyDescent="0.2">
      <c r="A43" s="50">
        <v>34</v>
      </c>
      <c r="B43" s="48"/>
      <c r="C43" s="48"/>
      <c r="D43" s="133" t="s">
        <v>289</v>
      </c>
      <c r="E43" s="48" t="s">
        <v>6</v>
      </c>
      <c r="F43" s="48">
        <v>173355199</v>
      </c>
      <c r="G43" s="101" t="s">
        <v>52</v>
      </c>
      <c r="H43" s="43" t="s">
        <v>73</v>
      </c>
      <c r="I43" s="42">
        <v>3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112</v>
      </c>
      <c r="Q43" s="43">
        <v>12</v>
      </c>
      <c r="R43" s="43">
        <v>0</v>
      </c>
      <c r="S43" s="43">
        <v>0</v>
      </c>
      <c r="T43" s="43">
        <v>136</v>
      </c>
      <c r="U43" s="43">
        <v>14</v>
      </c>
      <c r="V43" s="43">
        <v>12</v>
      </c>
      <c r="W43" s="43">
        <v>1</v>
      </c>
      <c r="X43" s="43">
        <v>190</v>
      </c>
      <c r="Y43" s="43">
        <v>20</v>
      </c>
      <c r="Z43" s="43">
        <v>307</v>
      </c>
      <c r="AA43" s="43">
        <v>32</v>
      </c>
      <c r="AB43" s="70">
        <f t="shared" si="2"/>
        <v>8.6666666666666661</v>
      </c>
      <c r="AC43" s="70">
        <f t="shared" si="3"/>
        <v>17.666666666666668</v>
      </c>
    </row>
    <row r="44" spans="1:38" ht="16" x14ac:dyDescent="0.2">
      <c r="A44" s="50">
        <v>35</v>
      </c>
      <c r="B44" s="48"/>
      <c r="C44" s="48"/>
      <c r="D44" s="133" t="s">
        <v>290</v>
      </c>
      <c r="E44" s="48" t="s">
        <v>29</v>
      </c>
      <c r="F44" s="48">
        <v>141947989</v>
      </c>
      <c r="G44" s="101" t="s">
        <v>52</v>
      </c>
      <c r="H44" s="43" t="s">
        <v>72</v>
      </c>
      <c r="I44" s="42">
        <v>3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132</v>
      </c>
      <c r="Q44" s="43">
        <v>12</v>
      </c>
      <c r="R44" s="43">
        <v>33</v>
      </c>
      <c r="S44" s="43">
        <v>5</v>
      </c>
      <c r="T44" s="43">
        <v>145</v>
      </c>
      <c r="U44" s="43">
        <v>16</v>
      </c>
      <c r="V44" s="43">
        <v>75</v>
      </c>
      <c r="W44" s="43">
        <v>9</v>
      </c>
      <c r="X44" s="43">
        <v>142</v>
      </c>
      <c r="Y44" s="43">
        <v>14</v>
      </c>
      <c r="Z44" s="43">
        <v>173</v>
      </c>
      <c r="AA44" s="43">
        <v>16</v>
      </c>
      <c r="AB44" s="70">
        <f t="shared" si="2"/>
        <v>11</v>
      </c>
      <c r="AC44" s="70">
        <f t="shared" si="3"/>
        <v>13</v>
      </c>
    </row>
    <row r="45" spans="1:38" ht="16" x14ac:dyDescent="0.2">
      <c r="A45" s="50">
        <v>36</v>
      </c>
      <c r="B45" s="48">
        <v>17</v>
      </c>
      <c r="C45" s="48"/>
      <c r="D45" s="133" t="s">
        <v>73</v>
      </c>
      <c r="E45" s="48" t="s">
        <v>8</v>
      </c>
      <c r="F45" s="48">
        <v>51422325</v>
      </c>
      <c r="G45" s="101" t="s">
        <v>170</v>
      </c>
      <c r="H45" s="43" t="s">
        <v>91</v>
      </c>
      <c r="I45" s="46">
        <v>1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98</v>
      </c>
      <c r="Q45" s="43">
        <v>11</v>
      </c>
      <c r="R45" s="43">
        <v>56</v>
      </c>
      <c r="S45" s="43">
        <v>8</v>
      </c>
      <c r="T45" s="43">
        <v>251</v>
      </c>
      <c r="U45" s="43">
        <v>26</v>
      </c>
      <c r="V45" s="43">
        <v>286</v>
      </c>
      <c r="W45" s="43">
        <v>24</v>
      </c>
      <c r="X45" s="43">
        <v>217</v>
      </c>
      <c r="Y45" s="43">
        <v>24</v>
      </c>
      <c r="Z45" s="43">
        <v>530</v>
      </c>
      <c r="AA45" s="43">
        <v>45</v>
      </c>
      <c r="AB45" s="70">
        <f t="shared" si="2"/>
        <v>15</v>
      </c>
      <c r="AC45" s="70">
        <f t="shared" si="3"/>
        <v>31</v>
      </c>
    </row>
    <row r="46" spans="1:38" ht="16" x14ac:dyDescent="0.2">
      <c r="A46" s="50">
        <v>37</v>
      </c>
      <c r="B46" s="48"/>
      <c r="C46" s="48"/>
      <c r="D46" s="133" t="s">
        <v>292</v>
      </c>
      <c r="E46" s="48" t="s">
        <v>7</v>
      </c>
      <c r="F46" s="48">
        <v>45250143</v>
      </c>
      <c r="G46" s="101" t="s">
        <v>52</v>
      </c>
      <c r="H46" s="43" t="s">
        <v>72</v>
      </c>
      <c r="I46" s="42">
        <v>3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170</v>
      </c>
      <c r="Q46" s="43">
        <v>16</v>
      </c>
      <c r="R46" s="43">
        <v>18</v>
      </c>
      <c r="S46" s="43">
        <v>3</v>
      </c>
      <c r="T46" s="43">
        <v>200</v>
      </c>
      <c r="U46" s="43">
        <v>20</v>
      </c>
      <c r="V46" s="43">
        <v>111</v>
      </c>
      <c r="W46" s="43">
        <v>13</v>
      </c>
      <c r="X46" s="43">
        <v>110</v>
      </c>
      <c r="Y46" s="43">
        <v>11</v>
      </c>
      <c r="Z46" s="43">
        <v>235</v>
      </c>
      <c r="AA46" s="43">
        <v>19</v>
      </c>
      <c r="AB46" s="70">
        <f t="shared" si="2"/>
        <v>13</v>
      </c>
      <c r="AC46" s="70">
        <f t="shared" si="3"/>
        <v>14.333333333333334</v>
      </c>
    </row>
    <row r="47" spans="1:38" ht="16" x14ac:dyDescent="0.2">
      <c r="A47" s="50">
        <v>38</v>
      </c>
      <c r="B47" s="48"/>
      <c r="C47" s="48"/>
      <c r="D47" s="133" t="s">
        <v>73</v>
      </c>
      <c r="E47" s="48" t="s">
        <v>8</v>
      </c>
      <c r="F47" s="48">
        <v>31076137</v>
      </c>
      <c r="G47" s="99" t="s">
        <v>52</v>
      </c>
      <c r="H47" s="43" t="s">
        <v>72</v>
      </c>
      <c r="I47" s="42">
        <v>3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277</v>
      </c>
      <c r="Q47" s="43">
        <v>49</v>
      </c>
      <c r="R47" s="43">
        <v>0</v>
      </c>
      <c r="S47" s="43">
        <v>0</v>
      </c>
      <c r="T47" s="43">
        <v>28</v>
      </c>
      <c r="U47" s="43">
        <v>5</v>
      </c>
      <c r="V47" s="43">
        <v>0</v>
      </c>
      <c r="W47" s="43">
        <v>0</v>
      </c>
      <c r="X47" s="43">
        <v>121</v>
      </c>
      <c r="Y47" s="43">
        <v>13</v>
      </c>
      <c r="Z47" s="43">
        <v>548</v>
      </c>
      <c r="AA47" s="43">
        <v>94</v>
      </c>
      <c r="AB47" s="70">
        <f t="shared" si="2"/>
        <v>18</v>
      </c>
      <c r="AC47" s="70">
        <f t="shared" si="3"/>
        <v>35.666666666666664</v>
      </c>
    </row>
    <row r="48" spans="1:38" ht="16" x14ac:dyDescent="0.2">
      <c r="A48" s="50">
        <v>39</v>
      </c>
      <c r="B48" s="48"/>
      <c r="C48" s="48"/>
      <c r="D48" s="133" t="s">
        <v>293</v>
      </c>
      <c r="E48" s="48" t="s">
        <v>31</v>
      </c>
      <c r="F48" s="48">
        <v>88078438</v>
      </c>
      <c r="G48" s="99" t="s">
        <v>52</v>
      </c>
      <c r="H48" s="43" t="s">
        <v>72</v>
      </c>
      <c r="I48" s="42">
        <v>3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63</v>
      </c>
      <c r="Q48" s="43">
        <v>9</v>
      </c>
      <c r="R48" s="43">
        <v>12</v>
      </c>
      <c r="S48" s="43">
        <v>2</v>
      </c>
      <c r="T48" s="43">
        <v>103</v>
      </c>
      <c r="U48" s="43">
        <v>11</v>
      </c>
      <c r="V48" s="43">
        <v>128</v>
      </c>
      <c r="W48" s="43">
        <v>14</v>
      </c>
      <c r="X48" s="43">
        <v>106</v>
      </c>
      <c r="Y48" s="43">
        <v>12</v>
      </c>
      <c r="Z48" s="43">
        <v>160</v>
      </c>
      <c r="AA48" s="43">
        <v>15</v>
      </c>
      <c r="AB48" s="70">
        <f t="shared" si="2"/>
        <v>7.333333333333333</v>
      </c>
      <c r="AC48" s="70">
        <f t="shared" si="3"/>
        <v>13.666666666666666</v>
      </c>
    </row>
    <row r="49" spans="1:29" ht="16" x14ac:dyDescent="0.2">
      <c r="A49" s="50">
        <v>40</v>
      </c>
      <c r="B49" s="48"/>
      <c r="C49" s="48"/>
      <c r="D49" s="133" t="s">
        <v>285</v>
      </c>
      <c r="E49" s="48" t="s">
        <v>40</v>
      </c>
      <c r="F49" s="48">
        <v>13998924</v>
      </c>
      <c r="G49" s="99" t="s">
        <v>52</v>
      </c>
      <c r="H49" s="43" t="s">
        <v>73</v>
      </c>
      <c r="I49" s="42">
        <v>3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197</v>
      </c>
      <c r="Q49" s="43">
        <v>22</v>
      </c>
      <c r="R49" s="43">
        <v>155</v>
      </c>
      <c r="S49" s="43">
        <v>12</v>
      </c>
      <c r="T49" s="43">
        <v>193</v>
      </c>
      <c r="U49" s="43">
        <v>16</v>
      </c>
      <c r="V49" s="43">
        <v>191</v>
      </c>
      <c r="W49" s="43">
        <v>22</v>
      </c>
      <c r="X49" s="43">
        <v>154</v>
      </c>
      <c r="Y49" s="43">
        <v>18</v>
      </c>
      <c r="Z49" s="43">
        <v>276</v>
      </c>
      <c r="AA49" s="43">
        <v>29</v>
      </c>
      <c r="AB49" s="70">
        <f t="shared" si="2"/>
        <v>16.666666666666668</v>
      </c>
      <c r="AC49" s="70">
        <f t="shared" si="3"/>
        <v>23</v>
      </c>
    </row>
    <row r="50" spans="1:29" ht="16" x14ac:dyDescent="0.2">
      <c r="A50" s="50">
        <v>41</v>
      </c>
      <c r="B50" s="48"/>
      <c r="C50" s="48"/>
      <c r="D50" s="133" t="s">
        <v>73</v>
      </c>
      <c r="E50" s="48" t="s">
        <v>33</v>
      </c>
      <c r="F50" s="48">
        <v>116262786</v>
      </c>
      <c r="G50" s="99" t="s">
        <v>188</v>
      </c>
      <c r="H50" s="43" t="s">
        <v>72</v>
      </c>
      <c r="I50" s="42">
        <v>5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2</v>
      </c>
      <c r="W50" s="43">
        <v>1</v>
      </c>
      <c r="X50" s="43">
        <v>0</v>
      </c>
      <c r="Y50" s="43">
        <v>0</v>
      </c>
      <c r="Z50" s="43">
        <v>253</v>
      </c>
      <c r="AA50" s="43">
        <v>35</v>
      </c>
      <c r="AB50" s="70">
        <f t="shared" si="2"/>
        <v>0</v>
      </c>
      <c r="AC50" s="70">
        <f t="shared" si="3"/>
        <v>12</v>
      </c>
    </row>
    <row r="51" spans="1:29" ht="16" x14ac:dyDescent="0.2">
      <c r="A51" s="50">
        <v>42</v>
      </c>
      <c r="B51" s="48"/>
      <c r="C51" s="48"/>
      <c r="D51" s="133" t="s">
        <v>296</v>
      </c>
      <c r="E51" s="48" t="s">
        <v>119</v>
      </c>
      <c r="F51" s="48">
        <v>6524781</v>
      </c>
      <c r="G51" s="103" t="s">
        <v>226</v>
      </c>
      <c r="H51" s="43" t="s">
        <v>71</v>
      </c>
      <c r="I51" s="42">
        <v>4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256</v>
      </c>
      <c r="Q51" s="43">
        <v>26</v>
      </c>
      <c r="R51" s="43">
        <v>45</v>
      </c>
      <c r="S51" s="43">
        <v>6</v>
      </c>
      <c r="T51" s="43">
        <v>194</v>
      </c>
      <c r="U51" s="43">
        <v>21</v>
      </c>
      <c r="V51" s="43">
        <v>0</v>
      </c>
      <c r="W51" s="43">
        <v>0</v>
      </c>
      <c r="X51" s="43">
        <v>133</v>
      </c>
      <c r="Y51" s="43">
        <v>12</v>
      </c>
      <c r="Z51" s="43">
        <v>513</v>
      </c>
      <c r="AA51" s="43">
        <v>44</v>
      </c>
      <c r="AB51" s="70">
        <f t="shared" si="2"/>
        <v>17.666666666666668</v>
      </c>
      <c r="AC51" s="70">
        <f t="shared" si="3"/>
        <v>18.666666666666668</v>
      </c>
    </row>
    <row r="52" spans="1:29" ht="16" x14ac:dyDescent="0.2">
      <c r="A52" s="50">
        <v>43</v>
      </c>
      <c r="B52" s="48"/>
      <c r="C52" s="48"/>
      <c r="D52" s="133" t="s">
        <v>295</v>
      </c>
      <c r="E52" s="48" t="s">
        <v>40</v>
      </c>
      <c r="F52" s="48">
        <v>91862662</v>
      </c>
      <c r="G52" s="101" t="s">
        <v>52</v>
      </c>
      <c r="H52" s="43" t="s">
        <v>72</v>
      </c>
      <c r="I52" s="42">
        <v>4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15</v>
      </c>
      <c r="Q52" s="43">
        <v>3</v>
      </c>
      <c r="R52" s="43">
        <v>12</v>
      </c>
      <c r="S52" s="43">
        <v>2</v>
      </c>
      <c r="T52" s="43">
        <v>126</v>
      </c>
      <c r="U52" s="43">
        <v>13</v>
      </c>
      <c r="V52" s="43">
        <v>12</v>
      </c>
      <c r="W52" s="43">
        <v>2</v>
      </c>
      <c r="X52" s="43">
        <v>123</v>
      </c>
      <c r="Y52" s="43">
        <v>13</v>
      </c>
      <c r="Z52" s="43">
        <v>202</v>
      </c>
      <c r="AA52" s="43">
        <v>21</v>
      </c>
      <c r="AB52" s="70">
        <f t="shared" si="2"/>
        <v>6</v>
      </c>
      <c r="AC52" s="70">
        <f t="shared" si="3"/>
        <v>12</v>
      </c>
    </row>
    <row r="53" spans="1:29" ht="16" x14ac:dyDescent="0.2">
      <c r="A53" s="50">
        <v>44</v>
      </c>
      <c r="B53" s="48"/>
      <c r="C53" s="48"/>
      <c r="D53" s="133" t="s">
        <v>296</v>
      </c>
      <c r="E53" s="48" t="s">
        <v>5</v>
      </c>
      <c r="F53" s="48">
        <v>6524831</v>
      </c>
      <c r="G53" s="99" t="s">
        <v>92</v>
      </c>
      <c r="H53" s="43" t="s">
        <v>72</v>
      </c>
      <c r="I53" s="42">
        <v>2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1263</v>
      </c>
      <c r="Q53" s="43">
        <v>215</v>
      </c>
      <c r="R53" s="43">
        <v>0</v>
      </c>
      <c r="S53" s="43">
        <v>0</v>
      </c>
      <c r="T53" s="43">
        <v>105</v>
      </c>
      <c r="U53" s="43">
        <v>15</v>
      </c>
      <c r="V53" s="43">
        <v>156</v>
      </c>
      <c r="W53" s="43">
        <v>24</v>
      </c>
      <c r="X53" s="43">
        <v>361</v>
      </c>
      <c r="Y53" s="43">
        <v>48</v>
      </c>
      <c r="Z53" s="43">
        <v>206</v>
      </c>
      <c r="AA53" s="43">
        <v>32</v>
      </c>
      <c r="AB53" s="70">
        <f t="shared" si="2"/>
        <v>76.666666666666671</v>
      </c>
      <c r="AC53" s="70">
        <f t="shared" si="3"/>
        <v>34.666666666666664</v>
      </c>
    </row>
    <row r="54" spans="1:29" ht="16" x14ac:dyDescent="0.2">
      <c r="A54" s="158">
        <v>45</v>
      </c>
      <c r="B54" s="158"/>
      <c r="C54" s="158">
        <v>5</v>
      </c>
      <c r="D54" s="159" t="s">
        <v>73</v>
      </c>
      <c r="E54" s="158" t="s">
        <v>31</v>
      </c>
      <c r="F54" s="158">
        <v>3602875</v>
      </c>
      <c r="G54" s="99" t="s">
        <v>92</v>
      </c>
      <c r="H54" s="160" t="s">
        <v>73</v>
      </c>
      <c r="I54" s="161">
        <v>2</v>
      </c>
      <c r="J54" s="160"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2037</v>
      </c>
      <c r="Q54" s="160">
        <v>324</v>
      </c>
      <c r="R54" s="160">
        <v>880</v>
      </c>
      <c r="S54" s="160">
        <v>117</v>
      </c>
      <c r="T54" s="160">
        <v>34</v>
      </c>
      <c r="U54" s="160">
        <v>5</v>
      </c>
      <c r="V54" s="160">
        <v>75</v>
      </c>
      <c r="W54" s="160">
        <v>10</v>
      </c>
      <c r="X54" s="160">
        <v>868</v>
      </c>
      <c r="Y54" s="160">
        <v>116</v>
      </c>
      <c r="Z54" s="160">
        <v>2520</v>
      </c>
      <c r="AA54" s="160">
        <v>368</v>
      </c>
      <c r="AB54" s="156">
        <f t="shared" si="2"/>
        <v>148.66666666666666</v>
      </c>
      <c r="AC54" s="156">
        <f t="shared" si="3"/>
        <v>164.66666666666666</v>
      </c>
    </row>
    <row r="55" spans="1:29" ht="16" x14ac:dyDescent="0.2">
      <c r="A55" s="50">
        <v>46</v>
      </c>
      <c r="B55" s="48"/>
      <c r="C55" s="48">
        <v>10</v>
      </c>
      <c r="D55" s="133" t="s">
        <v>49</v>
      </c>
      <c r="E55" s="48" t="s">
        <v>3</v>
      </c>
      <c r="F55" s="48">
        <v>30765380</v>
      </c>
      <c r="G55" s="99" t="s">
        <v>50</v>
      </c>
      <c r="H55" s="43" t="s">
        <v>72</v>
      </c>
      <c r="I55" s="42">
        <v>2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1192</v>
      </c>
      <c r="Q55" s="43">
        <v>121</v>
      </c>
      <c r="R55" s="43">
        <v>140</v>
      </c>
      <c r="S55" s="43">
        <v>16</v>
      </c>
      <c r="T55" s="43">
        <v>12</v>
      </c>
      <c r="U55" s="43">
        <v>3</v>
      </c>
      <c r="V55" s="43">
        <v>486</v>
      </c>
      <c r="W55" s="43">
        <v>51</v>
      </c>
      <c r="X55" s="43">
        <v>458</v>
      </c>
      <c r="Y55" s="43">
        <v>48</v>
      </c>
      <c r="Z55" s="43">
        <v>467</v>
      </c>
      <c r="AA55" s="43">
        <v>50</v>
      </c>
      <c r="AB55" s="70">
        <f t="shared" si="2"/>
        <v>46.666666666666664</v>
      </c>
      <c r="AC55" s="70">
        <f t="shared" si="3"/>
        <v>49.666666666666664</v>
      </c>
    </row>
    <row r="56" spans="1:29" ht="16" x14ac:dyDescent="0.2">
      <c r="A56" s="50">
        <v>47</v>
      </c>
      <c r="B56" s="48"/>
      <c r="C56" s="48">
        <v>11</v>
      </c>
      <c r="D56" s="133" t="s">
        <v>298</v>
      </c>
      <c r="E56" s="48" t="s">
        <v>31</v>
      </c>
      <c r="F56" s="48">
        <v>99649766</v>
      </c>
      <c r="G56" s="99" t="s">
        <v>46</v>
      </c>
      <c r="H56" s="43" t="s">
        <v>72</v>
      </c>
      <c r="I56" s="42">
        <v>1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10</v>
      </c>
      <c r="Q56" s="43">
        <v>1</v>
      </c>
      <c r="R56" s="43">
        <v>598</v>
      </c>
      <c r="S56" s="43">
        <v>94</v>
      </c>
      <c r="T56" s="43">
        <v>4</v>
      </c>
      <c r="U56" s="43">
        <v>1</v>
      </c>
      <c r="V56" s="43">
        <v>174</v>
      </c>
      <c r="W56" s="43">
        <v>30</v>
      </c>
      <c r="X56" s="43">
        <v>650</v>
      </c>
      <c r="Y56" s="43">
        <v>111</v>
      </c>
      <c r="Z56" s="43">
        <v>306</v>
      </c>
      <c r="AA56" s="43">
        <v>51</v>
      </c>
      <c r="AB56" s="70">
        <f t="shared" si="2"/>
        <v>32</v>
      </c>
      <c r="AC56" s="70">
        <f t="shared" si="3"/>
        <v>64</v>
      </c>
    </row>
    <row r="57" spans="1:29" ht="16" x14ac:dyDescent="0.2">
      <c r="A57" s="50">
        <v>48</v>
      </c>
      <c r="B57" s="48"/>
      <c r="C57" s="48">
        <v>13</v>
      </c>
      <c r="D57" s="133" t="s">
        <v>51</v>
      </c>
      <c r="E57" s="48" t="s">
        <v>1</v>
      </c>
      <c r="F57" s="48">
        <v>111258952</v>
      </c>
      <c r="G57" s="99" t="s">
        <v>52</v>
      </c>
      <c r="H57" s="43" t="s">
        <v>73</v>
      </c>
      <c r="I57" s="42">
        <v>3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1303</v>
      </c>
      <c r="Q57" s="43">
        <v>205</v>
      </c>
      <c r="R57" s="43">
        <v>98</v>
      </c>
      <c r="S57" s="43">
        <v>13</v>
      </c>
      <c r="T57" s="43">
        <v>20</v>
      </c>
      <c r="U57" s="43">
        <v>3</v>
      </c>
      <c r="V57" s="43">
        <v>266</v>
      </c>
      <c r="W57" s="43">
        <v>37</v>
      </c>
      <c r="X57" s="43">
        <v>218</v>
      </c>
      <c r="Y57" s="43">
        <v>37</v>
      </c>
      <c r="Z57" s="43">
        <v>760</v>
      </c>
      <c r="AA57" s="43">
        <v>101</v>
      </c>
      <c r="AB57" s="70">
        <f t="shared" si="2"/>
        <v>73.666666666666671</v>
      </c>
      <c r="AC57" s="70">
        <f t="shared" si="3"/>
        <v>58.333333333333336</v>
      </c>
    </row>
    <row r="58" spans="1:29" ht="16" x14ac:dyDescent="0.2">
      <c r="A58" s="50">
        <v>49</v>
      </c>
      <c r="B58" s="48"/>
      <c r="C58" s="48">
        <v>14</v>
      </c>
      <c r="D58" s="133" t="s">
        <v>53</v>
      </c>
      <c r="E58" s="48" t="s">
        <v>41</v>
      </c>
      <c r="F58" s="48">
        <v>72979521</v>
      </c>
      <c r="G58" s="99" t="s">
        <v>52</v>
      </c>
      <c r="H58" s="43" t="s">
        <v>73</v>
      </c>
      <c r="I58" s="42">
        <v>3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40</v>
      </c>
      <c r="Q58" s="43">
        <v>8</v>
      </c>
      <c r="R58" s="43">
        <v>0</v>
      </c>
      <c r="S58" s="43">
        <v>0</v>
      </c>
      <c r="T58" s="43">
        <v>14</v>
      </c>
      <c r="U58" s="43">
        <v>2</v>
      </c>
      <c r="V58" s="43">
        <v>444</v>
      </c>
      <c r="W58" s="43">
        <v>49</v>
      </c>
      <c r="X58" s="43">
        <v>46</v>
      </c>
      <c r="Y58" s="43">
        <v>7</v>
      </c>
      <c r="Z58" s="43">
        <v>98</v>
      </c>
      <c r="AA58" s="43">
        <v>11</v>
      </c>
      <c r="AB58" s="70">
        <f t="shared" si="2"/>
        <v>3.3333333333333335</v>
      </c>
      <c r="AC58" s="70">
        <f t="shared" si="3"/>
        <v>22.333333333333332</v>
      </c>
    </row>
    <row r="59" spans="1:29" ht="16" x14ac:dyDescent="0.2">
      <c r="A59" s="50">
        <v>50</v>
      </c>
      <c r="B59" s="48"/>
      <c r="C59" s="48">
        <v>19</v>
      </c>
      <c r="D59" s="133" t="s">
        <v>54</v>
      </c>
      <c r="E59" s="48" t="s">
        <v>9</v>
      </c>
      <c r="F59" s="48">
        <v>57326728</v>
      </c>
      <c r="G59" s="99" t="s">
        <v>52</v>
      </c>
      <c r="H59" s="43" t="s">
        <v>72</v>
      </c>
      <c r="I59" s="42">
        <v>3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1452</v>
      </c>
      <c r="Q59" s="43">
        <v>218</v>
      </c>
      <c r="R59" s="43">
        <v>4</v>
      </c>
      <c r="S59" s="43">
        <v>1</v>
      </c>
      <c r="T59" s="43">
        <v>2</v>
      </c>
      <c r="U59" s="43">
        <v>1</v>
      </c>
      <c r="V59" s="43">
        <v>290</v>
      </c>
      <c r="W59" s="43">
        <v>46</v>
      </c>
      <c r="X59" s="43">
        <v>4</v>
      </c>
      <c r="Y59" s="43">
        <v>1</v>
      </c>
      <c r="Z59" s="43">
        <v>304</v>
      </c>
      <c r="AA59" s="43">
        <v>50</v>
      </c>
      <c r="AB59" s="70">
        <f t="shared" si="2"/>
        <v>73.333333333333329</v>
      </c>
      <c r="AC59" s="70">
        <f t="shared" si="3"/>
        <v>32.333333333333336</v>
      </c>
    </row>
    <row r="60" spans="1:29" ht="16" x14ac:dyDescent="0.2">
      <c r="A60" s="50">
        <v>51</v>
      </c>
      <c r="B60" s="48"/>
      <c r="C60" s="48">
        <v>17</v>
      </c>
      <c r="D60" s="133" t="s">
        <v>299</v>
      </c>
      <c r="E60" s="48" t="s">
        <v>1</v>
      </c>
      <c r="F60" s="48">
        <v>107368927</v>
      </c>
      <c r="G60" s="99" t="s">
        <v>52</v>
      </c>
      <c r="H60" s="43" t="s">
        <v>72</v>
      </c>
      <c r="I60" s="42">
        <v>3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566</v>
      </c>
      <c r="Q60" s="43">
        <v>62</v>
      </c>
      <c r="R60" s="43">
        <v>0</v>
      </c>
      <c r="S60" s="43">
        <v>0</v>
      </c>
      <c r="T60" s="43">
        <v>13</v>
      </c>
      <c r="U60" s="43">
        <v>2</v>
      </c>
      <c r="V60" s="43">
        <v>493</v>
      </c>
      <c r="W60" s="43">
        <v>51</v>
      </c>
      <c r="X60" s="43">
        <v>286</v>
      </c>
      <c r="Y60" s="43">
        <v>32</v>
      </c>
      <c r="Z60" s="43">
        <v>108</v>
      </c>
      <c r="AA60" s="43">
        <v>14</v>
      </c>
      <c r="AB60" s="70">
        <f t="shared" si="2"/>
        <v>21.333333333333332</v>
      </c>
      <c r="AC60" s="70">
        <f t="shared" si="3"/>
        <v>32.333333333333336</v>
      </c>
    </row>
    <row r="61" spans="1:29" ht="16" x14ac:dyDescent="0.2">
      <c r="A61" s="50">
        <v>52</v>
      </c>
      <c r="B61" s="48"/>
      <c r="C61" s="48">
        <v>24</v>
      </c>
      <c r="D61" s="162" t="s">
        <v>138</v>
      </c>
      <c r="E61" s="48" t="s">
        <v>137</v>
      </c>
      <c r="F61" s="48">
        <v>26631002</v>
      </c>
      <c r="G61" s="99" t="s">
        <v>52</v>
      </c>
      <c r="H61" s="43" t="s">
        <v>72</v>
      </c>
      <c r="I61" s="42">
        <v>3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2</v>
      </c>
      <c r="Q61" s="43">
        <v>1</v>
      </c>
      <c r="R61" s="43">
        <v>0</v>
      </c>
      <c r="S61" s="43">
        <v>0</v>
      </c>
      <c r="T61" s="43">
        <v>2</v>
      </c>
      <c r="U61" s="43">
        <v>1</v>
      </c>
      <c r="V61" s="43">
        <v>80</v>
      </c>
      <c r="W61" s="43">
        <v>13</v>
      </c>
      <c r="X61" s="43">
        <v>8</v>
      </c>
      <c r="Y61" s="43">
        <v>1</v>
      </c>
      <c r="Z61" s="43">
        <v>251</v>
      </c>
      <c r="AA61" s="43">
        <v>38</v>
      </c>
      <c r="AB61" s="70">
        <f t="shared" si="2"/>
        <v>0.66666666666666663</v>
      </c>
      <c r="AC61" s="70">
        <f t="shared" si="3"/>
        <v>17.333333333333332</v>
      </c>
    </row>
    <row r="62" spans="1:29" ht="16" x14ac:dyDescent="0.2">
      <c r="A62" s="50">
        <v>53</v>
      </c>
      <c r="B62" s="48"/>
      <c r="C62" s="48">
        <v>21</v>
      </c>
      <c r="D62" s="133" t="s">
        <v>300</v>
      </c>
      <c r="E62" s="48" t="s">
        <v>110</v>
      </c>
      <c r="F62" s="48">
        <v>69029151</v>
      </c>
      <c r="G62" s="99" t="s">
        <v>52</v>
      </c>
      <c r="H62" s="43" t="s">
        <v>72</v>
      </c>
      <c r="I62" s="42">
        <v>3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41</v>
      </c>
      <c r="Q62" s="43">
        <v>9</v>
      </c>
      <c r="R62" s="43">
        <v>0</v>
      </c>
      <c r="S62" s="43">
        <v>0</v>
      </c>
      <c r="T62" s="43">
        <v>2</v>
      </c>
      <c r="U62" s="43">
        <v>1</v>
      </c>
      <c r="V62" s="43">
        <v>52</v>
      </c>
      <c r="W62" s="43">
        <v>8</v>
      </c>
      <c r="X62" s="43">
        <v>409</v>
      </c>
      <c r="Y62" s="43">
        <v>55</v>
      </c>
      <c r="Z62" s="43">
        <v>696</v>
      </c>
      <c r="AA62" s="43">
        <v>105</v>
      </c>
      <c r="AB62" s="70">
        <f t="shared" si="2"/>
        <v>3.3333333333333335</v>
      </c>
      <c r="AC62" s="70">
        <f t="shared" si="3"/>
        <v>56</v>
      </c>
    </row>
    <row r="63" spans="1:29" ht="16" x14ac:dyDescent="0.2">
      <c r="A63" s="50">
        <v>54</v>
      </c>
      <c r="B63" s="48"/>
      <c r="C63" s="48">
        <v>22</v>
      </c>
      <c r="D63" s="133" t="s">
        <v>160</v>
      </c>
      <c r="E63" s="48" t="s">
        <v>4</v>
      </c>
      <c r="F63" s="48">
        <v>103773142</v>
      </c>
      <c r="G63" s="99" t="s">
        <v>52</v>
      </c>
      <c r="H63" s="43" t="s">
        <v>73</v>
      </c>
      <c r="I63" s="42">
        <v>3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1437</v>
      </c>
      <c r="Q63" s="43">
        <v>185</v>
      </c>
      <c r="R63" s="43">
        <v>240</v>
      </c>
      <c r="S63" s="43">
        <v>42</v>
      </c>
      <c r="T63" s="43">
        <v>6</v>
      </c>
      <c r="U63" s="43">
        <v>1</v>
      </c>
      <c r="V63" s="43">
        <v>191</v>
      </c>
      <c r="W63" s="43">
        <v>33</v>
      </c>
      <c r="X63" s="43">
        <v>942</v>
      </c>
      <c r="Y63" s="43">
        <v>155</v>
      </c>
      <c r="Z63" s="43">
        <v>13</v>
      </c>
      <c r="AA63" s="43">
        <v>2</v>
      </c>
      <c r="AB63" s="70">
        <f t="shared" si="2"/>
        <v>76</v>
      </c>
      <c r="AC63" s="70">
        <f t="shared" si="3"/>
        <v>63.333333333333336</v>
      </c>
    </row>
    <row r="64" spans="1:29" ht="16" x14ac:dyDescent="0.2">
      <c r="A64" s="50">
        <v>55</v>
      </c>
      <c r="B64" s="48"/>
      <c r="C64" s="48">
        <v>20</v>
      </c>
      <c r="D64" s="162" t="s">
        <v>143</v>
      </c>
      <c r="E64" s="48" t="s">
        <v>41</v>
      </c>
      <c r="F64" s="48">
        <v>35977742</v>
      </c>
      <c r="G64" s="99" t="s">
        <v>52</v>
      </c>
      <c r="H64" s="43" t="s">
        <v>72</v>
      </c>
      <c r="I64" s="42">
        <v>3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146</v>
      </c>
      <c r="Q64" s="43">
        <v>20</v>
      </c>
      <c r="R64" s="43">
        <v>847</v>
      </c>
      <c r="S64" s="43">
        <v>137</v>
      </c>
      <c r="T64" s="43">
        <v>207</v>
      </c>
      <c r="U64" s="43">
        <v>29</v>
      </c>
      <c r="V64" s="43">
        <v>154</v>
      </c>
      <c r="W64" s="43">
        <v>23</v>
      </c>
      <c r="X64" s="43">
        <v>149</v>
      </c>
      <c r="Y64" s="43">
        <v>21</v>
      </c>
      <c r="Z64" s="43">
        <v>64</v>
      </c>
      <c r="AA64" s="43">
        <v>8</v>
      </c>
      <c r="AB64" s="70">
        <f t="shared" si="2"/>
        <v>62</v>
      </c>
      <c r="AC64" s="70">
        <f t="shared" si="3"/>
        <v>17.333333333333332</v>
      </c>
    </row>
    <row r="65" spans="1:29" ht="16" x14ac:dyDescent="0.2">
      <c r="A65" s="50">
        <v>56</v>
      </c>
      <c r="B65" s="48"/>
      <c r="C65" s="48"/>
      <c r="D65" s="133" t="s">
        <v>398</v>
      </c>
      <c r="E65" s="48" t="s">
        <v>131</v>
      </c>
      <c r="F65" s="48">
        <v>84248696</v>
      </c>
      <c r="G65" s="99" t="s">
        <v>52</v>
      </c>
      <c r="H65" s="43" t="s">
        <v>73</v>
      </c>
      <c r="I65" s="42">
        <v>3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304</v>
      </c>
      <c r="Q65" s="43">
        <v>43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376</v>
      </c>
      <c r="AA65" s="43">
        <v>66</v>
      </c>
      <c r="AB65" s="70">
        <f t="shared" si="2"/>
        <v>14.333333333333334</v>
      </c>
      <c r="AC65" s="70">
        <f t="shared" si="3"/>
        <v>22</v>
      </c>
    </row>
    <row r="66" spans="1:29" ht="16" x14ac:dyDescent="0.2">
      <c r="A66" s="50">
        <v>57</v>
      </c>
      <c r="B66" s="48"/>
      <c r="C66" s="48">
        <v>26</v>
      </c>
      <c r="D66" s="133" t="s">
        <v>94</v>
      </c>
      <c r="E66" s="48" t="s">
        <v>31</v>
      </c>
      <c r="F66" s="48">
        <v>99627785</v>
      </c>
      <c r="G66" s="99" t="s">
        <v>95</v>
      </c>
      <c r="H66" s="43" t="s">
        <v>72</v>
      </c>
      <c r="I66" s="42">
        <v>2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1</v>
      </c>
      <c r="Q66" s="43">
        <v>0</v>
      </c>
      <c r="R66" s="43">
        <v>0</v>
      </c>
      <c r="S66" s="43">
        <v>0</v>
      </c>
      <c r="T66" s="43">
        <v>2</v>
      </c>
      <c r="U66" s="43">
        <v>1</v>
      </c>
      <c r="V66" s="43">
        <v>262</v>
      </c>
      <c r="W66" s="43">
        <v>41</v>
      </c>
      <c r="X66" s="43">
        <v>254</v>
      </c>
      <c r="Y66" s="43">
        <v>44</v>
      </c>
      <c r="Z66" s="43">
        <v>0</v>
      </c>
      <c r="AA66" s="43">
        <v>0</v>
      </c>
      <c r="AB66" s="70">
        <f t="shared" si="2"/>
        <v>0.33333333333333331</v>
      </c>
      <c r="AC66" s="70">
        <f t="shared" si="3"/>
        <v>28.333333333333332</v>
      </c>
    </row>
    <row r="67" spans="1:29" ht="16" x14ac:dyDescent="0.2">
      <c r="A67" s="50">
        <v>58</v>
      </c>
      <c r="B67" s="60"/>
      <c r="C67" s="60"/>
      <c r="D67" s="133" t="s">
        <v>301</v>
      </c>
      <c r="E67" s="48" t="s">
        <v>137</v>
      </c>
      <c r="F67" s="48">
        <v>5388480</v>
      </c>
      <c r="G67" s="99" t="s">
        <v>139</v>
      </c>
      <c r="H67" s="43" t="s">
        <v>73</v>
      </c>
      <c r="I67" s="42">
        <v>2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7</v>
      </c>
      <c r="Q67" s="43">
        <v>2</v>
      </c>
      <c r="R67" s="43">
        <v>0</v>
      </c>
      <c r="S67" s="43">
        <v>0</v>
      </c>
      <c r="T67" s="43">
        <v>0</v>
      </c>
      <c r="U67" s="43">
        <v>0</v>
      </c>
      <c r="V67" s="43">
        <v>807</v>
      </c>
      <c r="W67" s="43">
        <v>71</v>
      </c>
      <c r="X67" s="43">
        <v>0</v>
      </c>
      <c r="Y67" s="43">
        <v>0</v>
      </c>
      <c r="Z67" s="43">
        <v>12</v>
      </c>
      <c r="AA67" s="43">
        <v>3</v>
      </c>
      <c r="AB67" s="70">
        <f t="shared" si="2"/>
        <v>0.66666666666666663</v>
      </c>
      <c r="AC67" s="70">
        <f t="shared" si="3"/>
        <v>24.666666666666668</v>
      </c>
    </row>
    <row r="68" spans="1:29" ht="16" x14ac:dyDescent="0.2">
      <c r="A68" s="50">
        <v>59</v>
      </c>
      <c r="B68" s="60"/>
      <c r="C68" s="60"/>
      <c r="D68" s="133" t="s">
        <v>302</v>
      </c>
      <c r="E68" s="48" t="s">
        <v>110</v>
      </c>
      <c r="F68" s="48">
        <v>66133222</v>
      </c>
      <c r="G68" s="99" t="s">
        <v>52</v>
      </c>
      <c r="H68" s="43" t="s">
        <v>72</v>
      </c>
      <c r="I68" s="42">
        <v>3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2086</v>
      </c>
      <c r="Q68" s="43">
        <v>211</v>
      </c>
      <c r="R68" s="43">
        <v>153</v>
      </c>
      <c r="S68" s="43">
        <v>19</v>
      </c>
      <c r="T68" s="43">
        <v>12</v>
      </c>
      <c r="U68" s="43">
        <v>3</v>
      </c>
      <c r="V68" s="43">
        <v>726</v>
      </c>
      <c r="W68" s="43">
        <v>67</v>
      </c>
      <c r="X68" s="43">
        <v>30</v>
      </c>
      <c r="Y68" s="43">
        <v>6</v>
      </c>
      <c r="Z68" s="43">
        <v>24</v>
      </c>
      <c r="AA68" s="43">
        <v>4</v>
      </c>
      <c r="AB68" s="70">
        <f t="shared" si="2"/>
        <v>77.666666666666671</v>
      </c>
      <c r="AC68" s="70">
        <f t="shared" si="3"/>
        <v>25.666666666666668</v>
      </c>
    </row>
    <row r="69" spans="1:29" ht="16" x14ac:dyDescent="0.2">
      <c r="A69" s="50">
        <v>60</v>
      </c>
      <c r="B69" s="60"/>
      <c r="C69" s="60"/>
      <c r="D69" s="133" t="s">
        <v>73</v>
      </c>
      <c r="E69" s="48" t="s">
        <v>106</v>
      </c>
      <c r="F69" s="48">
        <v>35309128</v>
      </c>
      <c r="G69" s="99" t="s">
        <v>52</v>
      </c>
      <c r="H69" s="43" t="s">
        <v>72</v>
      </c>
      <c r="I69" s="42">
        <v>3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1065</v>
      </c>
      <c r="Q69" s="43">
        <v>111</v>
      </c>
      <c r="R69" s="43">
        <v>30</v>
      </c>
      <c r="S69" s="43">
        <v>4</v>
      </c>
      <c r="T69" s="43">
        <v>124</v>
      </c>
      <c r="U69" s="43">
        <v>13</v>
      </c>
      <c r="V69" s="43">
        <v>720</v>
      </c>
      <c r="W69" s="43">
        <v>77</v>
      </c>
      <c r="X69" s="43">
        <v>526</v>
      </c>
      <c r="Y69" s="43">
        <v>54</v>
      </c>
      <c r="Z69" s="43">
        <v>424</v>
      </c>
      <c r="AA69" s="43">
        <v>46</v>
      </c>
      <c r="AB69" s="70">
        <f t="shared" si="2"/>
        <v>42.666666666666664</v>
      </c>
      <c r="AC69" s="70">
        <f t="shared" si="3"/>
        <v>59</v>
      </c>
    </row>
    <row r="70" spans="1:29" ht="16" x14ac:dyDescent="0.2">
      <c r="A70" s="50">
        <v>61</v>
      </c>
      <c r="B70" s="48"/>
      <c r="C70" s="48"/>
      <c r="D70" s="133" t="s">
        <v>169</v>
      </c>
      <c r="E70" s="48" t="s">
        <v>8</v>
      </c>
      <c r="F70" s="48">
        <v>87111273</v>
      </c>
      <c r="G70" s="99" t="s">
        <v>52</v>
      </c>
      <c r="H70" s="43" t="s">
        <v>72</v>
      </c>
      <c r="I70" s="42">
        <v>3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13</v>
      </c>
      <c r="Q70" s="43">
        <v>3</v>
      </c>
      <c r="R70" s="43">
        <v>153</v>
      </c>
      <c r="S70" s="43">
        <v>17</v>
      </c>
      <c r="T70" s="43">
        <v>0</v>
      </c>
      <c r="U70" s="43">
        <v>0</v>
      </c>
      <c r="V70" s="43">
        <v>674</v>
      </c>
      <c r="W70" s="43">
        <v>68</v>
      </c>
      <c r="X70" s="43">
        <v>91</v>
      </c>
      <c r="Y70" s="43">
        <v>10</v>
      </c>
      <c r="Z70" s="43">
        <v>121</v>
      </c>
      <c r="AA70" s="43">
        <v>14</v>
      </c>
      <c r="AB70" s="70">
        <f t="shared" si="2"/>
        <v>6.666666666666667</v>
      </c>
      <c r="AC70" s="70">
        <f t="shared" si="3"/>
        <v>30.666666666666668</v>
      </c>
    </row>
    <row r="71" spans="1:29" ht="16" x14ac:dyDescent="0.2">
      <c r="A71" s="50">
        <v>62</v>
      </c>
      <c r="B71" s="48"/>
      <c r="C71" s="48"/>
      <c r="D71" s="133" t="s">
        <v>73</v>
      </c>
      <c r="E71" s="48" t="s">
        <v>31</v>
      </c>
      <c r="F71" s="48">
        <v>90088651</v>
      </c>
      <c r="G71" s="99" t="s">
        <v>52</v>
      </c>
      <c r="H71" s="43" t="s">
        <v>73</v>
      </c>
      <c r="I71" s="42">
        <v>3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16</v>
      </c>
      <c r="S71" s="43">
        <v>2</v>
      </c>
      <c r="T71" s="43">
        <v>0</v>
      </c>
      <c r="U71" s="43">
        <v>0</v>
      </c>
      <c r="V71" s="43">
        <v>631</v>
      </c>
      <c r="W71" s="43">
        <v>65</v>
      </c>
      <c r="X71" s="43">
        <v>0</v>
      </c>
      <c r="Y71" s="43">
        <v>0</v>
      </c>
      <c r="Z71" s="43">
        <v>8</v>
      </c>
      <c r="AA71" s="43">
        <v>2</v>
      </c>
      <c r="AB71" s="70">
        <f t="shared" si="2"/>
        <v>0.66666666666666663</v>
      </c>
      <c r="AC71" s="70">
        <f t="shared" si="3"/>
        <v>22.333333333333332</v>
      </c>
    </row>
    <row r="72" spans="1:29" ht="16" x14ac:dyDescent="0.2">
      <c r="A72" s="50">
        <v>63</v>
      </c>
      <c r="B72" s="48"/>
      <c r="C72" s="48"/>
      <c r="D72" s="133" t="s">
        <v>303</v>
      </c>
      <c r="E72" s="48" t="s">
        <v>110</v>
      </c>
      <c r="F72" s="48">
        <v>75454981</v>
      </c>
      <c r="G72" s="99" t="s">
        <v>52</v>
      </c>
      <c r="H72" s="43" t="s">
        <v>73</v>
      </c>
      <c r="I72" s="42">
        <v>3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324</v>
      </c>
      <c r="Q72" s="43">
        <v>46</v>
      </c>
      <c r="R72" s="43">
        <v>62</v>
      </c>
      <c r="S72" s="43">
        <v>12</v>
      </c>
      <c r="T72" s="43">
        <v>6</v>
      </c>
      <c r="U72" s="43">
        <v>5</v>
      </c>
      <c r="V72" s="43">
        <v>568</v>
      </c>
      <c r="W72" s="43">
        <v>61</v>
      </c>
      <c r="X72" s="43">
        <v>268</v>
      </c>
      <c r="Y72" s="43">
        <v>32</v>
      </c>
      <c r="Z72" s="43">
        <v>8</v>
      </c>
      <c r="AA72" s="43">
        <v>3</v>
      </c>
      <c r="AB72" s="70">
        <f t="shared" si="2"/>
        <v>21</v>
      </c>
      <c r="AC72" s="70">
        <f t="shared" si="3"/>
        <v>32</v>
      </c>
    </row>
    <row r="73" spans="1:29" ht="16" x14ac:dyDescent="0.2">
      <c r="A73" s="50">
        <v>64</v>
      </c>
      <c r="B73" s="48"/>
      <c r="C73" s="48"/>
      <c r="D73" s="133" t="s">
        <v>304</v>
      </c>
      <c r="E73" s="48" t="s">
        <v>110</v>
      </c>
      <c r="F73" s="48">
        <v>55349657</v>
      </c>
      <c r="G73" s="99" t="s">
        <v>52</v>
      </c>
      <c r="H73" s="43" t="s">
        <v>73</v>
      </c>
      <c r="I73" s="42">
        <v>3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4</v>
      </c>
      <c r="U73" s="43">
        <v>1</v>
      </c>
      <c r="V73" s="43">
        <v>551</v>
      </c>
      <c r="W73" s="43">
        <v>60</v>
      </c>
      <c r="X73" s="43">
        <v>0</v>
      </c>
      <c r="Y73" s="43">
        <v>0</v>
      </c>
      <c r="Z73" s="43">
        <v>47</v>
      </c>
      <c r="AA73" s="43">
        <v>4</v>
      </c>
      <c r="AB73" s="70">
        <f t="shared" si="2"/>
        <v>0.33333333333333331</v>
      </c>
      <c r="AC73" s="70">
        <f t="shared" si="3"/>
        <v>21.333333333333332</v>
      </c>
    </row>
    <row r="74" spans="1:29" ht="16" x14ac:dyDescent="0.2">
      <c r="A74" s="50">
        <v>65</v>
      </c>
      <c r="B74" s="48"/>
      <c r="C74" s="48"/>
      <c r="D74" s="133" t="s">
        <v>73</v>
      </c>
      <c r="E74" s="48" t="s">
        <v>148</v>
      </c>
      <c r="F74" s="48">
        <v>53999352</v>
      </c>
      <c r="G74" s="99" t="s">
        <v>149</v>
      </c>
      <c r="H74" s="43" t="s">
        <v>73</v>
      </c>
      <c r="I74" s="42">
        <v>5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740</v>
      </c>
      <c r="Q74" s="43">
        <v>77</v>
      </c>
      <c r="R74" s="43">
        <v>396</v>
      </c>
      <c r="S74" s="43">
        <v>42</v>
      </c>
      <c r="T74" s="43">
        <v>506</v>
      </c>
      <c r="U74" s="43">
        <v>52</v>
      </c>
      <c r="V74" s="43">
        <v>538</v>
      </c>
      <c r="W74" s="43">
        <v>56</v>
      </c>
      <c r="X74" s="43">
        <v>378</v>
      </c>
      <c r="Y74" s="43">
        <v>43</v>
      </c>
      <c r="Z74" s="43">
        <v>278</v>
      </c>
      <c r="AA74" s="43">
        <v>30</v>
      </c>
      <c r="AB74" s="70">
        <f t="shared" ref="AB74:AB137" si="4">AVERAGE(Q74,S74,U74)</f>
        <v>57</v>
      </c>
      <c r="AC74" s="70">
        <f t="shared" ref="AC74:AC137" si="5">AVERAGE(W74,Y74,AA74)</f>
        <v>43</v>
      </c>
    </row>
    <row r="75" spans="1:29" ht="16" x14ac:dyDescent="0.2">
      <c r="A75" s="50">
        <v>66</v>
      </c>
      <c r="B75" s="48"/>
      <c r="C75" s="48"/>
      <c r="D75" s="133" t="s">
        <v>305</v>
      </c>
      <c r="E75" s="48" t="s">
        <v>4</v>
      </c>
      <c r="F75" s="48">
        <v>110676647</v>
      </c>
      <c r="G75" s="99" t="s">
        <v>52</v>
      </c>
      <c r="H75" s="43" t="s">
        <v>73</v>
      </c>
      <c r="I75" s="42">
        <v>3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16</v>
      </c>
      <c r="U75" s="43">
        <v>5</v>
      </c>
      <c r="V75" s="43">
        <v>460</v>
      </c>
      <c r="W75" s="43">
        <v>50</v>
      </c>
      <c r="X75" s="43">
        <v>23</v>
      </c>
      <c r="Y75" s="43">
        <v>5</v>
      </c>
      <c r="Z75" s="43">
        <v>20</v>
      </c>
      <c r="AA75" s="43">
        <v>4</v>
      </c>
      <c r="AB75" s="70">
        <f t="shared" si="4"/>
        <v>1.6666666666666667</v>
      </c>
      <c r="AC75" s="70">
        <f t="shared" si="5"/>
        <v>19.666666666666668</v>
      </c>
    </row>
    <row r="76" spans="1:29" ht="16" x14ac:dyDescent="0.2">
      <c r="A76" s="50">
        <v>67</v>
      </c>
      <c r="B76" s="48"/>
      <c r="C76" s="48"/>
      <c r="D76" s="133" t="s">
        <v>306</v>
      </c>
      <c r="E76" s="48" t="s">
        <v>112</v>
      </c>
      <c r="F76" s="48">
        <v>82856695</v>
      </c>
      <c r="G76" s="99" t="s">
        <v>52</v>
      </c>
      <c r="H76" s="43" t="s">
        <v>73</v>
      </c>
      <c r="I76" s="42">
        <v>3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630</v>
      </c>
      <c r="Q76" s="43">
        <v>108</v>
      </c>
      <c r="R76" s="43">
        <v>4</v>
      </c>
      <c r="S76" s="43">
        <v>1</v>
      </c>
      <c r="T76" s="43">
        <v>2</v>
      </c>
      <c r="U76" s="43">
        <v>1</v>
      </c>
      <c r="V76" s="43">
        <v>392</v>
      </c>
      <c r="W76" s="43">
        <v>67</v>
      </c>
      <c r="X76" s="43">
        <v>256</v>
      </c>
      <c r="Y76" s="43">
        <v>33</v>
      </c>
      <c r="Z76" s="43">
        <v>29</v>
      </c>
      <c r="AA76" s="43">
        <v>6</v>
      </c>
      <c r="AB76" s="70">
        <f t="shared" si="4"/>
        <v>36.666666666666664</v>
      </c>
      <c r="AC76" s="70">
        <f t="shared" si="5"/>
        <v>35.333333333333336</v>
      </c>
    </row>
    <row r="77" spans="1:29" ht="16" x14ac:dyDescent="0.2">
      <c r="A77" s="50">
        <v>68</v>
      </c>
      <c r="B77" s="48"/>
      <c r="C77" s="48"/>
      <c r="D77" s="133" t="s">
        <v>73</v>
      </c>
      <c r="E77" s="48" t="s">
        <v>148</v>
      </c>
      <c r="F77" s="48">
        <v>68830302</v>
      </c>
      <c r="G77" s="99" t="s">
        <v>52</v>
      </c>
      <c r="H77" s="43" t="s">
        <v>73</v>
      </c>
      <c r="I77" s="42">
        <v>3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380</v>
      </c>
      <c r="W77" s="43">
        <v>67</v>
      </c>
      <c r="X77" s="43">
        <v>0</v>
      </c>
      <c r="Y77" s="43">
        <v>0</v>
      </c>
      <c r="Z77" s="43">
        <v>25</v>
      </c>
      <c r="AA77" s="43">
        <v>9</v>
      </c>
      <c r="AB77" s="70">
        <f t="shared" si="4"/>
        <v>0</v>
      </c>
      <c r="AC77" s="70">
        <f t="shared" si="5"/>
        <v>25.333333333333332</v>
      </c>
    </row>
    <row r="78" spans="1:29" ht="16" x14ac:dyDescent="0.2">
      <c r="A78" s="50">
        <v>69</v>
      </c>
      <c r="B78" s="48"/>
      <c r="C78" s="48"/>
      <c r="D78" s="133" t="s">
        <v>307</v>
      </c>
      <c r="E78" s="48" t="s">
        <v>29</v>
      </c>
      <c r="F78" s="48">
        <v>156197367</v>
      </c>
      <c r="G78" s="99" t="s">
        <v>155</v>
      </c>
      <c r="H78" s="43" t="s">
        <v>72</v>
      </c>
      <c r="I78" s="42">
        <v>2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17</v>
      </c>
      <c r="Q78" s="43">
        <v>5</v>
      </c>
      <c r="R78" s="43">
        <v>0</v>
      </c>
      <c r="S78" s="43">
        <v>0</v>
      </c>
      <c r="T78" s="43">
        <v>38</v>
      </c>
      <c r="U78" s="43">
        <v>7</v>
      </c>
      <c r="V78" s="43">
        <v>354</v>
      </c>
      <c r="W78" s="43">
        <v>50</v>
      </c>
      <c r="X78" s="43">
        <v>4</v>
      </c>
      <c r="Y78" s="43">
        <v>1</v>
      </c>
      <c r="Z78" s="43">
        <v>30</v>
      </c>
      <c r="AA78" s="43">
        <v>5</v>
      </c>
      <c r="AB78" s="70">
        <f t="shared" si="4"/>
        <v>4</v>
      </c>
      <c r="AC78" s="70">
        <f t="shared" si="5"/>
        <v>18.666666666666668</v>
      </c>
    </row>
    <row r="79" spans="1:29" ht="16" x14ac:dyDescent="0.2">
      <c r="A79" s="50">
        <v>70</v>
      </c>
      <c r="B79" s="48"/>
      <c r="C79" s="48"/>
      <c r="D79" s="133" t="s">
        <v>30</v>
      </c>
      <c r="E79" s="48" t="s">
        <v>31</v>
      </c>
      <c r="F79" s="48">
        <v>101245657</v>
      </c>
      <c r="G79" s="99" t="s">
        <v>98</v>
      </c>
      <c r="H79" s="43" t="s">
        <v>72</v>
      </c>
      <c r="I79" s="42">
        <v>6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24</v>
      </c>
      <c r="W79" s="43">
        <v>3</v>
      </c>
      <c r="X79" s="43">
        <v>54</v>
      </c>
      <c r="Y79" s="43">
        <v>11</v>
      </c>
      <c r="Z79" s="43">
        <v>398</v>
      </c>
      <c r="AA79" s="43">
        <v>61</v>
      </c>
      <c r="AB79" s="70">
        <f t="shared" si="4"/>
        <v>0</v>
      </c>
      <c r="AC79" s="70">
        <f t="shared" si="5"/>
        <v>25</v>
      </c>
    </row>
    <row r="80" spans="1:29" ht="16" x14ac:dyDescent="0.2">
      <c r="A80" s="50">
        <v>71</v>
      </c>
      <c r="B80" s="48"/>
      <c r="C80" s="48"/>
      <c r="D80" s="133" t="s">
        <v>309</v>
      </c>
      <c r="E80" s="48" t="s">
        <v>31</v>
      </c>
      <c r="F80" s="48">
        <v>21506361</v>
      </c>
      <c r="G80" s="99" t="s">
        <v>52</v>
      </c>
      <c r="H80" s="43" t="s">
        <v>72</v>
      </c>
      <c r="I80" s="42">
        <v>3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340</v>
      </c>
      <c r="W80" s="43">
        <v>55</v>
      </c>
      <c r="X80" s="43">
        <v>19</v>
      </c>
      <c r="Y80" s="43">
        <v>4</v>
      </c>
      <c r="Z80" s="43">
        <v>41</v>
      </c>
      <c r="AA80" s="43">
        <v>9</v>
      </c>
      <c r="AB80" s="70">
        <f t="shared" si="4"/>
        <v>0</v>
      </c>
      <c r="AC80" s="70">
        <f t="shared" si="5"/>
        <v>22.666666666666668</v>
      </c>
    </row>
    <row r="81" spans="1:29" ht="16" x14ac:dyDescent="0.2">
      <c r="A81" s="50">
        <v>72</v>
      </c>
      <c r="B81" s="48"/>
      <c r="C81" s="48"/>
      <c r="D81" s="133" t="s">
        <v>73</v>
      </c>
      <c r="E81" s="48" t="s">
        <v>9</v>
      </c>
      <c r="F81" s="48">
        <v>17375628</v>
      </c>
      <c r="G81" s="99" t="s">
        <v>52</v>
      </c>
      <c r="H81" s="43" t="s">
        <v>72</v>
      </c>
      <c r="I81" s="42">
        <v>3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2</v>
      </c>
      <c r="Y81" s="43">
        <v>1</v>
      </c>
      <c r="Z81" s="43">
        <v>365</v>
      </c>
      <c r="AA81" s="43">
        <v>49</v>
      </c>
      <c r="AB81" s="70">
        <f t="shared" si="4"/>
        <v>0</v>
      </c>
      <c r="AC81" s="70">
        <f t="shared" si="5"/>
        <v>16.666666666666668</v>
      </c>
    </row>
    <row r="82" spans="1:29" ht="16" x14ac:dyDescent="0.2">
      <c r="A82" s="50">
        <v>73</v>
      </c>
      <c r="B82" s="48"/>
      <c r="C82" s="48"/>
      <c r="D82" s="133" t="s">
        <v>311</v>
      </c>
      <c r="E82" s="48" t="s">
        <v>41</v>
      </c>
      <c r="F82" s="48">
        <v>30473812</v>
      </c>
      <c r="G82" s="99" t="s">
        <v>52</v>
      </c>
      <c r="H82" s="43" t="s">
        <v>73</v>
      </c>
      <c r="I82" s="42">
        <v>3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26</v>
      </c>
      <c r="Q82" s="43">
        <v>4</v>
      </c>
      <c r="R82" s="43">
        <v>2</v>
      </c>
      <c r="S82" s="43">
        <v>1</v>
      </c>
      <c r="T82" s="43">
        <v>0</v>
      </c>
      <c r="U82" s="43">
        <v>0</v>
      </c>
      <c r="V82" s="43">
        <v>220</v>
      </c>
      <c r="W82" s="43">
        <v>28</v>
      </c>
      <c r="X82" s="43">
        <v>0</v>
      </c>
      <c r="Y82" s="43">
        <v>0</v>
      </c>
      <c r="Z82" s="43">
        <v>0</v>
      </c>
      <c r="AA82" s="43">
        <v>0</v>
      </c>
      <c r="AB82" s="70">
        <f t="shared" si="4"/>
        <v>1.6666666666666667</v>
      </c>
      <c r="AC82" s="70">
        <f t="shared" si="5"/>
        <v>9.3333333333333339</v>
      </c>
    </row>
    <row r="83" spans="1:29" ht="16" x14ac:dyDescent="0.2">
      <c r="A83" s="50">
        <v>74</v>
      </c>
      <c r="B83" s="48"/>
      <c r="C83" s="48"/>
      <c r="D83" s="133" t="s">
        <v>312</v>
      </c>
      <c r="E83" s="48" t="s">
        <v>41</v>
      </c>
      <c r="F83" s="48">
        <v>173104323</v>
      </c>
      <c r="G83" s="99" t="s">
        <v>144</v>
      </c>
      <c r="H83" s="43" t="s">
        <v>72</v>
      </c>
      <c r="I83" s="42">
        <v>6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202</v>
      </c>
      <c r="W83" s="43">
        <v>35</v>
      </c>
      <c r="X83" s="43">
        <v>0</v>
      </c>
      <c r="Y83" s="43">
        <v>0</v>
      </c>
      <c r="Z83" s="43">
        <v>21</v>
      </c>
      <c r="AA83" s="43">
        <v>5</v>
      </c>
      <c r="AB83" s="70">
        <f t="shared" si="4"/>
        <v>0</v>
      </c>
      <c r="AC83" s="70">
        <f t="shared" si="5"/>
        <v>13.333333333333334</v>
      </c>
    </row>
    <row r="84" spans="1:29" ht="16" x14ac:dyDescent="0.2">
      <c r="A84" s="50">
        <v>75</v>
      </c>
      <c r="B84" s="48"/>
      <c r="C84" s="48"/>
      <c r="D84" s="133" t="s">
        <v>298</v>
      </c>
      <c r="E84" s="48" t="s">
        <v>31</v>
      </c>
      <c r="F84" s="48">
        <v>99650030</v>
      </c>
      <c r="G84" s="99" t="s">
        <v>97</v>
      </c>
      <c r="H84" s="43" t="s">
        <v>72</v>
      </c>
      <c r="I84" s="42">
        <v>6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5</v>
      </c>
      <c r="Q84" s="43">
        <v>1</v>
      </c>
      <c r="R84" s="43">
        <v>502</v>
      </c>
      <c r="S84" s="43">
        <v>89</v>
      </c>
      <c r="T84" s="43">
        <v>4</v>
      </c>
      <c r="U84" s="43">
        <v>1</v>
      </c>
      <c r="V84" s="43">
        <v>183</v>
      </c>
      <c r="W84" s="43">
        <v>28</v>
      </c>
      <c r="X84" s="43">
        <v>650</v>
      </c>
      <c r="Y84" s="43">
        <v>89</v>
      </c>
      <c r="Z84" s="43">
        <v>306</v>
      </c>
      <c r="AA84" s="43">
        <v>51</v>
      </c>
      <c r="AB84" s="70">
        <f t="shared" si="4"/>
        <v>30.333333333333332</v>
      </c>
      <c r="AC84" s="70">
        <f t="shared" si="5"/>
        <v>56</v>
      </c>
    </row>
    <row r="85" spans="1:29" ht="16" x14ac:dyDescent="0.2">
      <c r="A85" s="50">
        <v>76</v>
      </c>
      <c r="B85" s="48"/>
      <c r="C85" s="48"/>
      <c r="D85" s="133" t="s">
        <v>313</v>
      </c>
      <c r="E85" s="48" t="s">
        <v>4</v>
      </c>
      <c r="F85" s="48">
        <v>66337601</v>
      </c>
      <c r="G85" s="99" t="s">
        <v>161</v>
      </c>
      <c r="H85" s="43" t="s">
        <v>72</v>
      </c>
      <c r="I85" s="42">
        <v>4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178</v>
      </c>
      <c r="W85" s="43">
        <v>25</v>
      </c>
      <c r="X85" s="43">
        <v>2</v>
      </c>
      <c r="Y85" s="43">
        <v>1</v>
      </c>
      <c r="Z85" s="43">
        <v>0</v>
      </c>
      <c r="AA85" s="43">
        <v>0</v>
      </c>
      <c r="AB85" s="70">
        <f t="shared" si="4"/>
        <v>0</v>
      </c>
      <c r="AC85" s="70">
        <f t="shared" si="5"/>
        <v>8.6666666666666661</v>
      </c>
    </row>
    <row r="86" spans="1:29" ht="16" x14ac:dyDescent="0.2">
      <c r="A86" s="50">
        <v>77</v>
      </c>
      <c r="B86" s="48"/>
      <c r="C86" s="48"/>
      <c r="D86" s="133" t="s">
        <v>314</v>
      </c>
      <c r="E86" s="48" t="s">
        <v>137</v>
      </c>
      <c r="F86" s="48">
        <v>53196583</v>
      </c>
      <c r="G86" s="99" t="s">
        <v>52</v>
      </c>
      <c r="H86" s="43" t="s">
        <v>73</v>
      </c>
      <c r="I86" s="42">
        <v>3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174</v>
      </c>
      <c r="W86" s="43">
        <v>25</v>
      </c>
      <c r="X86" s="43">
        <v>0</v>
      </c>
      <c r="Y86" s="43">
        <v>0</v>
      </c>
      <c r="Z86" s="43">
        <v>0</v>
      </c>
      <c r="AA86" s="43">
        <v>0</v>
      </c>
      <c r="AB86" s="70">
        <f t="shared" si="4"/>
        <v>0</v>
      </c>
      <c r="AC86" s="70">
        <f t="shared" si="5"/>
        <v>8.3333333333333339</v>
      </c>
    </row>
    <row r="87" spans="1:29" ht="16" x14ac:dyDescent="0.2">
      <c r="A87" s="50">
        <v>78</v>
      </c>
      <c r="B87" s="48"/>
      <c r="C87" s="48"/>
      <c r="D87" s="133" t="s">
        <v>115</v>
      </c>
      <c r="E87" s="48" t="s">
        <v>112</v>
      </c>
      <c r="F87" s="48">
        <v>98846446</v>
      </c>
      <c r="G87" s="99" t="s">
        <v>75</v>
      </c>
      <c r="H87" s="43" t="s">
        <v>73</v>
      </c>
      <c r="I87" s="42">
        <v>4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884</v>
      </c>
      <c r="U87" s="43">
        <v>145</v>
      </c>
      <c r="V87" s="43">
        <v>154</v>
      </c>
      <c r="W87" s="43">
        <v>27</v>
      </c>
      <c r="X87" s="43">
        <v>169</v>
      </c>
      <c r="Y87" s="43">
        <v>25</v>
      </c>
      <c r="Z87" s="43">
        <v>0</v>
      </c>
      <c r="AA87" s="43">
        <v>0</v>
      </c>
      <c r="AB87" s="70">
        <f t="shared" si="4"/>
        <v>48.333333333333336</v>
      </c>
      <c r="AC87" s="70">
        <f t="shared" si="5"/>
        <v>17.333333333333332</v>
      </c>
    </row>
    <row r="88" spans="1:29" ht="16" x14ac:dyDescent="0.2">
      <c r="A88" s="50">
        <v>79</v>
      </c>
      <c r="B88" s="48"/>
      <c r="C88" s="48"/>
      <c r="D88" s="133" t="s">
        <v>73</v>
      </c>
      <c r="E88" s="48" t="s">
        <v>8</v>
      </c>
      <c r="F88" s="48">
        <v>35863946</v>
      </c>
      <c r="G88" s="99" t="s">
        <v>52</v>
      </c>
      <c r="H88" s="43" t="s">
        <v>72</v>
      </c>
      <c r="I88" s="42">
        <v>3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62</v>
      </c>
      <c r="U88" s="43">
        <v>8</v>
      </c>
      <c r="V88" s="43">
        <v>148</v>
      </c>
      <c r="W88" s="43">
        <v>20</v>
      </c>
      <c r="X88" s="43">
        <v>750</v>
      </c>
      <c r="Y88" s="43">
        <v>126</v>
      </c>
      <c r="Z88" s="43">
        <v>361</v>
      </c>
      <c r="AA88" s="43">
        <v>62</v>
      </c>
      <c r="AB88" s="70">
        <f t="shared" si="4"/>
        <v>2.6666666666666665</v>
      </c>
      <c r="AC88" s="70">
        <f t="shared" si="5"/>
        <v>69.333333333333329</v>
      </c>
    </row>
    <row r="89" spans="1:29" ht="16" x14ac:dyDescent="0.2">
      <c r="A89" s="50">
        <v>80</v>
      </c>
      <c r="B89" s="48"/>
      <c r="C89" s="48"/>
      <c r="D89" s="133" t="s">
        <v>315</v>
      </c>
      <c r="E89" s="48" t="s">
        <v>148</v>
      </c>
      <c r="F89" s="48">
        <v>52304242</v>
      </c>
      <c r="G89" s="99" t="s">
        <v>150</v>
      </c>
      <c r="H89" s="43" t="s">
        <v>73</v>
      </c>
      <c r="I89" s="42">
        <v>3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2</v>
      </c>
      <c r="S89" s="43">
        <v>1</v>
      </c>
      <c r="T89" s="43">
        <v>2</v>
      </c>
      <c r="U89" s="43">
        <v>1</v>
      </c>
      <c r="V89" s="43">
        <v>126</v>
      </c>
      <c r="W89" s="43">
        <v>20</v>
      </c>
      <c r="X89" s="43">
        <v>4</v>
      </c>
      <c r="Y89" s="43">
        <v>1</v>
      </c>
      <c r="Z89" s="43">
        <v>1557</v>
      </c>
      <c r="AA89" s="43">
        <v>222</v>
      </c>
      <c r="AB89" s="70">
        <f t="shared" si="4"/>
        <v>0.66666666666666663</v>
      </c>
      <c r="AC89" s="70">
        <f t="shared" si="5"/>
        <v>81</v>
      </c>
    </row>
    <row r="90" spans="1:29" ht="16" x14ac:dyDescent="0.2">
      <c r="A90" s="50">
        <v>81</v>
      </c>
      <c r="B90" s="48"/>
      <c r="C90" s="48"/>
      <c r="D90" s="133" t="s">
        <v>73</v>
      </c>
      <c r="E90" s="48" t="s">
        <v>31</v>
      </c>
      <c r="F90" s="48">
        <v>3602643</v>
      </c>
      <c r="G90" s="99" t="s">
        <v>35</v>
      </c>
      <c r="H90" s="43" t="s">
        <v>73</v>
      </c>
      <c r="I90" s="42">
        <v>2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1869</v>
      </c>
      <c r="Q90" s="43">
        <v>328</v>
      </c>
      <c r="R90" s="43">
        <v>913</v>
      </c>
      <c r="S90" s="43">
        <v>140</v>
      </c>
      <c r="T90" s="43">
        <v>21</v>
      </c>
      <c r="U90" s="43">
        <v>3</v>
      </c>
      <c r="V90" s="43">
        <v>114</v>
      </c>
      <c r="W90" s="43">
        <v>18</v>
      </c>
      <c r="X90" s="43">
        <v>860</v>
      </c>
      <c r="Y90" s="43">
        <v>128</v>
      </c>
      <c r="Z90" s="43">
        <v>2809</v>
      </c>
      <c r="AA90" s="43">
        <v>498</v>
      </c>
      <c r="AB90" s="70">
        <f t="shared" si="4"/>
        <v>157</v>
      </c>
      <c r="AC90" s="70">
        <f t="shared" si="5"/>
        <v>214.66666666666666</v>
      </c>
    </row>
    <row r="91" spans="1:29" ht="16" x14ac:dyDescent="0.2">
      <c r="A91" s="50">
        <v>82</v>
      </c>
      <c r="B91" s="48"/>
      <c r="C91" s="48"/>
      <c r="D91" s="133" t="s">
        <v>316</v>
      </c>
      <c r="E91" s="48" t="s">
        <v>31</v>
      </c>
      <c r="F91" s="48">
        <v>118776038</v>
      </c>
      <c r="G91" s="99" t="s">
        <v>52</v>
      </c>
      <c r="H91" s="43" t="s">
        <v>73</v>
      </c>
      <c r="I91" s="42">
        <v>3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3">
        <v>76</v>
      </c>
      <c r="W91" s="43">
        <v>10</v>
      </c>
      <c r="X91" s="43">
        <v>32</v>
      </c>
      <c r="Y91" s="43">
        <v>9</v>
      </c>
      <c r="Z91" s="43">
        <v>0</v>
      </c>
      <c r="AA91" s="43">
        <v>0</v>
      </c>
      <c r="AB91" s="70">
        <f t="shared" si="4"/>
        <v>0</v>
      </c>
      <c r="AC91" s="70">
        <f t="shared" si="5"/>
        <v>6.333333333333333</v>
      </c>
    </row>
    <row r="92" spans="1:29" ht="16" x14ac:dyDescent="0.2">
      <c r="A92" s="50">
        <v>83</v>
      </c>
      <c r="B92" s="48"/>
      <c r="C92" s="48"/>
      <c r="D92" s="133" t="s">
        <v>317</v>
      </c>
      <c r="E92" s="48" t="s">
        <v>7</v>
      </c>
      <c r="F92" s="48">
        <v>11834851</v>
      </c>
      <c r="G92" s="99" t="s">
        <v>108</v>
      </c>
      <c r="H92" s="43" t="s">
        <v>73</v>
      </c>
      <c r="I92" s="42">
        <v>5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56</v>
      </c>
      <c r="W92" s="43">
        <v>8</v>
      </c>
      <c r="X92" s="43">
        <v>0</v>
      </c>
      <c r="Y92" s="43">
        <v>0</v>
      </c>
      <c r="Z92" s="43">
        <v>0</v>
      </c>
      <c r="AA92" s="43">
        <v>0</v>
      </c>
      <c r="AB92" s="70">
        <f t="shared" si="4"/>
        <v>0</v>
      </c>
      <c r="AC92" s="70">
        <f t="shared" si="5"/>
        <v>2.6666666666666665</v>
      </c>
    </row>
    <row r="93" spans="1:29" ht="16" x14ac:dyDescent="0.2">
      <c r="A93" s="50">
        <v>84</v>
      </c>
      <c r="B93" s="48"/>
      <c r="C93" s="48"/>
      <c r="D93" s="133" t="s">
        <v>405</v>
      </c>
      <c r="E93" s="48" t="s">
        <v>33</v>
      </c>
      <c r="F93" s="48">
        <v>74357720</v>
      </c>
      <c r="G93" s="99" t="s">
        <v>52</v>
      </c>
      <c r="H93" s="43" t="s">
        <v>73</v>
      </c>
      <c r="I93" s="42">
        <v>3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48</v>
      </c>
      <c r="Q93" s="43">
        <v>8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  <c r="Z93" s="43">
        <v>40</v>
      </c>
      <c r="AA93" s="43">
        <v>7</v>
      </c>
      <c r="AB93" s="70">
        <f t="shared" si="4"/>
        <v>2.6666666666666665</v>
      </c>
      <c r="AC93" s="70">
        <f t="shared" si="5"/>
        <v>2.3333333333333335</v>
      </c>
    </row>
    <row r="94" spans="1:29" ht="16" x14ac:dyDescent="0.2">
      <c r="A94" s="50">
        <v>85</v>
      </c>
      <c r="B94" s="48"/>
      <c r="C94" s="48"/>
      <c r="D94" s="133" t="s">
        <v>404</v>
      </c>
      <c r="E94" s="48" t="s">
        <v>148</v>
      </c>
      <c r="F94" s="48">
        <v>149446438</v>
      </c>
      <c r="G94" s="99" t="s">
        <v>153</v>
      </c>
      <c r="H94" s="43" t="s">
        <v>73</v>
      </c>
      <c r="I94" s="42">
        <v>5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3">
        <v>0</v>
      </c>
      <c r="R94" s="43">
        <v>0</v>
      </c>
      <c r="S94" s="43">
        <v>0</v>
      </c>
      <c r="T94" s="43">
        <v>2</v>
      </c>
      <c r="U94" s="43">
        <v>1</v>
      </c>
      <c r="V94" s="43">
        <v>0</v>
      </c>
      <c r="W94" s="43">
        <v>0</v>
      </c>
      <c r="X94" s="43">
        <v>0</v>
      </c>
      <c r="Y94" s="43">
        <v>0</v>
      </c>
      <c r="Z94" s="43">
        <v>52</v>
      </c>
      <c r="AA94" s="43">
        <v>6</v>
      </c>
      <c r="AB94" s="70">
        <f t="shared" si="4"/>
        <v>0.33333333333333331</v>
      </c>
      <c r="AC94" s="70">
        <f t="shared" si="5"/>
        <v>2</v>
      </c>
    </row>
    <row r="95" spans="1:29" ht="16" x14ac:dyDescent="0.2">
      <c r="A95" s="50">
        <v>86</v>
      </c>
      <c r="B95" s="48"/>
      <c r="C95" s="48"/>
      <c r="D95" s="133" t="s">
        <v>323</v>
      </c>
      <c r="E95" s="48" t="s">
        <v>6</v>
      </c>
      <c r="F95" s="48">
        <v>78382943</v>
      </c>
      <c r="G95" s="99" t="s">
        <v>52</v>
      </c>
      <c r="H95" s="43" t="s">
        <v>72</v>
      </c>
      <c r="I95" s="42">
        <v>3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873</v>
      </c>
      <c r="Q95" s="43">
        <v>128</v>
      </c>
      <c r="R95" s="43">
        <v>2</v>
      </c>
      <c r="S95" s="43">
        <v>1</v>
      </c>
      <c r="T95" s="43">
        <v>2</v>
      </c>
      <c r="U95" s="43">
        <v>1</v>
      </c>
      <c r="V95" s="43">
        <v>18</v>
      </c>
      <c r="W95" s="43">
        <v>3</v>
      </c>
      <c r="X95" s="43">
        <v>4</v>
      </c>
      <c r="Y95" s="43">
        <v>1</v>
      </c>
      <c r="Z95" s="43">
        <v>6</v>
      </c>
      <c r="AA95" s="43">
        <v>1</v>
      </c>
      <c r="AB95" s="70">
        <f t="shared" si="4"/>
        <v>43.333333333333336</v>
      </c>
      <c r="AC95" s="70">
        <f t="shared" si="5"/>
        <v>1.6666666666666667</v>
      </c>
    </row>
    <row r="96" spans="1:29" ht="16" x14ac:dyDescent="0.2">
      <c r="A96" s="50">
        <v>87</v>
      </c>
      <c r="B96" s="48"/>
      <c r="C96" s="48"/>
      <c r="D96" s="133" t="s">
        <v>306</v>
      </c>
      <c r="E96" s="48" t="s">
        <v>112</v>
      </c>
      <c r="F96" s="48">
        <v>82856218</v>
      </c>
      <c r="G96" s="99" t="s">
        <v>116</v>
      </c>
      <c r="H96" s="43" t="s">
        <v>73</v>
      </c>
      <c r="I96" s="42">
        <v>4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0</v>
      </c>
      <c r="P96" s="43">
        <v>203</v>
      </c>
      <c r="Q96" s="43">
        <v>36</v>
      </c>
      <c r="R96" s="43">
        <v>22</v>
      </c>
      <c r="S96" s="43">
        <v>5</v>
      </c>
      <c r="T96" s="43">
        <v>0</v>
      </c>
      <c r="U96" s="43">
        <v>0</v>
      </c>
      <c r="V96" s="43">
        <v>32</v>
      </c>
      <c r="W96" s="43">
        <v>6</v>
      </c>
      <c r="X96" s="43">
        <v>87</v>
      </c>
      <c r="Y96" s="43">
        <v>14</v>
      </c>
      <c r="Z96" s="43">
        <v>0</v>
      </c>
      <c r="AA96" s="43">
        <v>0</v>
      </c>
      <c r="AB96" s="70">
        <f t="shared" si="4"/>
        <v>13.666666666666666</v>
      </c>
      <c r="AC96" s="70">
        <f t="shared" si="5"/>
        <v>6.666666666666667</v>
      </c>
    </row>
    <row r="97" spans="1:29" ht="16" x14ac:dyDescent="0.2">
      <c r="A97" s="50">
        <v>88</v>
      </c>
      <c r="B97" s="48"/>
      <c r="C97" s="48"/>
      <c r="D97" s="133" t="s">
        <v>428</v>
      </c>
      <c r="E97" s="80" t="s">
        <v>3</v>
      </c>
      <c r="F97" s="48">
        <v>40829789</v>
      </c>
      <c r="G97" s="101" t="s">
        <v>199</v>
      </c>
      <c r="H97" s="43" t="s">
        <v>73</v>
      </c>
      <c r="I97" s="42">
        <v>5</v>
      </c>
      <c r="J97" s="43">
        <v>13</v>
      </c>
      <c r="K97" s="43">
        <v>5</v>
      </c>
      <c r="L97" s="43">
        <v>4</v>
      </c>
      <c r="M97" s="43">
        <v>11</v>
      </c>
      <c r="N97" s="43">
        <v>16</v>
      </c>
      <c r="O97" s="43">
        <v>5</v>
      </c>
      <c r="P97" s="43">
        <v>0</v>
      </c>
      <c r="Q97" s="43">
        <v>0</v>
      </c>
      <c r="R97" s="43">
        <v>5</v>
      </c>
      <c r="S97" s="43">
        <v>1</v>
      </c>
      <c r="T97" s="43">
        <v>0</v>
      </c>
      <c r="U97" s="43">
        <v>0</v>
      </c>
      <c r="V97" s="43">
        <v>0</v>
      </c>
      <c r="W97" s="43">
        <v>0</v>
      </c>
      <c r="X97" s="43">
        <v>11</v>
      </c>
      <c r="Y97" s="43">
        <v>3</v>
      </c>
      <c r="Z97" s="43">
        <v>16</v>
      </c>
      <c r="AA97" s="43">
        <v>3</v>
      </c>
      <c r="AB97" s="70">
        <f t="shared" si="4"/>
        <v>0.33333333333333331</v>
      </c>
      <c r="AC97" s="70">
        <f t="shared" si="5"/>
        <v>2</v>
      </c>
    </row>
    <row r="98" spans="1:29" ht="16" x14ac:dyDescent="0.2">
      <c r="A98" s="50">
        <v>89</v>
      </c>
      <c r="B98" s="48"/>
      <c r="C98" s="48"/>
      <c r="D98" s="133" t="s">
        <v>427</v>
      </c>
      <c r="E98" s="80" t="s">
        <v>41</v>
      </c>
      <c r="F98" s="48">
        <v>142334882</v>
      </c>
      <c r="G98" s="101" t="s">
        <v>198</v>
      </c>
      <c r="H98" s="43" t="s">
        <v>73</v>
      </c>
      <c r="I98" s="42">
        <v>5</v>
      </c>
      <c r="J98" s="43">
        <v>0</v>
      </c>
      <c r="K98" s="43">
        <v>0</v>
      </c>
      <c r="L98" s="43">
        <v>0</v>
      </c>
      <c r="M98" s="43">
        <v>0</v>
      </c>
      <c r="N98" s="43">
        <v>2</v>
      </c>
      <c r="O98" s="43">
        <v>13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2</v>
      </c>
      <c r="Y98" s="43">
        <v>1</v>
      </c>
      <c r="Z98" s="43">
        <v>13</v>
      </c>
      <c r="AA98" s="43">
        <v>3</v>
      </c>
      <c r="AB98" s="70">
        <f t="shared" si="4"/>
        <v>0</v>
      </c>
      <c r="AC98" s="70">
        <f t="shared" si="5"/>
        <v>1.3333333333333333</v>
      </c>
    </row>
    <row r="99" spans="1:29" ht="16" x14ac:dyDescent="0.2">
      <c r="A99" s="50">
        <v>90</v>
      </c>
      <c r="B99" s="48"/>
      <c r="C99" s="48"/>
      <c r="D99" s="133" t="s">
        <v>308</v>
      </c>
      <c r="E99" s="48" t="s">
        <v>106</v>
      </c>
      <c r="F99" s="48">
        <v>105700814</v>
      </c>
      <c r="G99" s="99" t="s">
        <v>107</v>
      </c>
      <c r="H99" s="43" t="s">
        <v>73</v>
      </c>
      <c r="I99" s="42">
        <v>6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22</v>
      </c>
      <c r="Q99" s="43">
        <v>3</v>
      </c>
      <c r="R99" s="43">
        <v>6</v>
      </c>
      <c r="S99" s="43">
        <v>1</v>
      </c>
      <c r="T99" s="43">
        <v>17</v>
      </c>
      <c r="U99" s="43">
        <v>2</v>
      </c>
      <c r="V99" s="43">
        <v>352</v>
      </c>
      <c r="W99" s="43">
        <v>55</v>
      </c>
      <c r="X99" s="43">
        <v>22</v>
      </c>
      <c r="Y99" s="43">
        <v>3</v>
      </c>
      <c r="Z99" s="43">
        <v>124</v>
      </c>
      <c r="AA99" s="43">
        <v>17</v>
      </c>
      <c r="AB99" s="70">
        <f t="shared" si="4"/>
        <v>2</v>
      </c>
      <c r="AC99" s="70">
        <f t="shared" si="5"/>
        <v>25</v>
      </c>
    </row>
    <row r="100" spans="1:29" ht="16" x14ac:dyDescent="0.2">
      <c r="A100" s="50">
        <v>91</v>
      </c>
      <c r="B100" s="48"/>
      <c r="C100" s="48"/>
      <c r="D100" s="133" t="s">
        <v>328</v>
      </c>
      <c r="E100" s="48" t="s">
        <v>41</v>
      </c>
      <c r="F100" s="48">
        <v>155193534</v>
      </c>
      <c r="G100" s="99" t="s">
        <v>96</v>
      </c>
      <c r="H100" s="43" t="s">
        <v>72</v>
      </c>
      <c r="I100" s="42">
        <v>3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464</v>
      </c>
      <c r="Q100" s="43">
        <v>79</v>
      </c>
      <c r="R100" s="43">
        <v>0</v>
      </c>
      <c r="S100" s="43">
        <v>0</v>
      </c>
      <c r="T100" s="43">
        <v>0</v>
      </c>
      <c r="U100" s="43">
        <v>0</v>
      </c>
      <c r="V100" s="43">
        <v>8</v>
      </c>
      <c r="W100" s="43">
        <v>1</v>
      </c>
      <c r="X100" s="43">
        <v>2</v>
      </c>
      <c r="Y100" s="43">
        <v>1</v>
      </c>
      <c r="Z100" s="43">
        <v>13</v>
      </c>
      <c r="AA100" s="43">
        <v>2</v>
      </c>
      <c r="AB100" s="70">
        <f t="shared" si="4"/>
        <v>26.333333333333332</v>
      </c>
      <c r="AC100" s="70">
        <f t="shared" si="5"/>
        <v>1.3333333333333333</v>
      </c>
    </row>
    <row r="101" spans="1:29" ht="16" x14ac:dyDescent="0.2">
      <c r="A101" s="50">
        <v>92</v>
      </c>
      <c r="B101" s="48"/>
      <c r="C101" s="48"/>
      <c r="D101" s="133" t="s">
        <v>325</v>
      </c>
      <c r="E101" s="48" t="s">
        <v>38</v>
      </c>
      <c r="F101" s="48">
        <v>76468984</v>
      </c>
      <c r="G101" s="99" t="s">
        <v>80</v>
      </c>
      <c r="H101" s="43" t="s">
        <v>72</v>
      </c>
      <c r="I101" s="42">
        <v>5</v>
      </c>
      <c r="J101" s="43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3">
        <v>16</v>
      </c>
      <c r="W101" s="43">
        <v>2</v>
      </c>
      <c r="X101" s="43">
        <v>0</v>
      </c>
      <c r="Y101" s="43">
        <v>0</v>
      </c>
      <c r="Z101" s="43">
        <v>2</v>
      </c>
      <c r="AA101" s="43">
        <v>1</v>
      </c>
      <c r="AB101" s="70">
        <f t="shared" si="4"/>
        <v>0</v>
      </c>
      <c r="AC101" s="70">
        <f t="shared" si="5"/>
        <v>1</v>
      </c>
    </row>
    <row r="102" spans="1:29" ht="16" x14ac:dyDescent="0.2">
      <c r="A102" s="50">
        <v>93</v>
      </c>
      <c r="B102" s="48"/>
      <c r="C102" s="48"/>
      <c r="D102" s="133" t="s">
        <v>370</v>
      </c>
      <c r="E102" s="48" t="s">
        <v>31</v>
      </c>
      <c r="F102" s="48">
        <v>99658529</v>
      </c>
      <c r="G102" s="99" t="s">
        <v>102</v>
      </c>
      <c r="H102" s="43" t="s">
        <v>72</v>
      </c>
      <c r="I102" s="42">
        <v>2</v>
      </c>
      <c r="J102" s="43">
        <v>0</v>
      </c>
      <c r="K102" s="43">
        <v>0</v>
      </c>
      <c r="L102" s="43">
        <v>0</v>
      </c>
      <c r="M102" s="43">
        <v>0</v>
      </c>
      <c r="N102" s="43">
        <v>0</v>
      </c>
      <c r="O102" s="43">
        <v>0</v>
      </c>
      <c r="P102" s="43">
        <v>0</v>
      </c>
      <c r="Q102" s="43">
        <v>0</v>
      </c>
      <c r="R102" s="43">
        <v>0</v>
      </c>
      <c r="S102" s="43">
        <v>0</v>
      </c>
      <c r="T102" s="43">
        <v>0</v>
      </c>
      <c r="U102" s="43">
        <v>0</v>
      </c>
      <c r="V102" s="43">
        <v>0</v>
      </c>
      <c r="W102" s="43">
        <v>0</v>
      </c>
      <c r="X102" s="43">
        <v>18</v>
      </c>
      <c r="Y102" s="43">
        <v>4</v>
      </c>
      <c r="Z102" s="43">
        <v>6</v>
      </c>
      <c r="AA102" s="43">
        <v>1</v>
      </c>
      <c r="AB102" s="70">
        <f t="shared" si="4"/>
        <v>0</v>
      </c>
      <c r="AC102" s="70">
        <f t="shared" si="5"/>
        <v>1.6666666666666667</v>
      </c>
    </row>
    <row r="103" spans="1:29" ht="16" x14ac:dyDescent="0.2">
      <c r="A103" s="50">
        <v>94</v>
      </c>
      <c r="B103" s="48"/>
      <c r="C103" s="48"/>
      <c r="D103" s="133" t="s">
        <v>406</v>
      </c>
      <c r="E103" s="48" t="s">
        <v>41</v>
      </c>
      <c r="F103" s="48">
        <v>130621442</v>
      </c>
      <c r="G103" s="99" t="s">
        <v>52</v>
      </c>
      <c r="H103" s="43" t="s">
        <v>72</v>
      </c>
      <c r="I103" s="42">
        <v>3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48</v>
      </c>
      <c r="Q103" s="43">
        <v>8</v>
      </c>
      <c r="R103" s="43">
        <v>64</v>
      </c>
      <c r="S103" s="43">
        <v>10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12</v>
      </c>
      <c r="AA103" s="43">
        <v>2</v>
      </c>
      <c r="AB103" s="70">
        <f t="shared" si="4"/>
        <v>6</v>
      </c>
      <c r="AC103" s="70">
        <f t="shared" si="5"/>
        <v>0.66666666666666663</v>
      </c>
    </row>
    <row r="104" spans="1:29" ht="16" x14ac:dyDescent="0.2">
      <c r="A104" s="50">
        <v>95</v>
      </c>
      <c r="B104" s="48"/>
      <c r="C104" s="48"/>
      <c r="D104" s="133" t="s">
        <v>335</v>
      </c>
      <c r="E104" s="48" t="s">
        <v>131</v>
      </c>
      <c r="F104" s="48">
        <v>64385767</v>
      </c>
      <c r="G104" s="99" t="s">
        <v>134</v>
      </c>
      <c r="H104" s="43" t="s">
        <v>73</v>
      </c>
      <c r="I104" s="42">
        <v>4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843</v>
      </c>
      <c r="Q104" s="43">
        <v>132</v>
      </c>
      <c r="R104" s="43">
        <v>2</v>
      </c>
      <c r="S104" s="43">
        <v>1</v>
      </c>
      <c r="T104" s="43">
        <v>2</v>
      </c>
      <c r="U104" s="43">
        <v>1</v>
      </c>
      <c r="V104" s="43">
        <v>2</v>
      </c>
      <c r="W104" s="43">
        <v>1</v>
      </c>
      <c r="X104" s="43">
        <v>4</v>
      </c>
      <c r="Y104" s="43">
        <v>1</v>
      </c>
      <c r="Z104" s="43">
        <v>2</v>
      </c>
      <c r="AA104" s="43">
        <v>1</v>
      </c>
      <c r="AB104" s="70">
        <f t="shared" si="4"/>
        <v>44.666666666666664</v>
      </c>
      <c r="AC104" s="70">
        <f t="shared" si="5"/>
        <v>1</v>
      </c>
    </row>
    <row r="105" spans="1:29" ht="16" x14ac:dyDescent="0.2">
      <c r="A105" s="50">
        <v>96</v>
      </c>
      <c r="B105" s="48"/>
      <c r="C105" s="48"/>
      <c r="D105" s="133" t="s">
        <v>326</v>
      </c>
      <c r="E105" s="48" t="s">
        <v>4</v>
      </c>
      <c r="F105" s="48">
        <v>25315766</v>
      </c>
      <c r="G105" s="99" t="s">
        <v>52</v>
      </c>
      <c r="H105" s="43" t="s">
        <v>73</v>
      </c>
      <c r="I105" s="42">
        <v>3</v>
      </c>
      <c r="J105" s="43">
        <v>0</v>
      </c>
      <c r="K105" s="43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1346</v>
      </c>
      <c r="Q105" s="43">
        <v>183</v>
      </c>
      <c r="R105" s="43">
        <v>4</v>
      </c>
      <c r="S105" s="43">
        <v>1</v>
      </c>
      <c r="T105" s="43">
        <v>164</v>
      </c>
      <c r="U105" s="43">
        <v>27</v>
      </c>
      <c r="V105" s="43">
        <v>123</v>
      </c>
      <c r="W105" s="43">
        <v>11</v>
      </c>
      <c r="X105" s="43">
        <v>284</v>
      </c>
      <c r="Y105" s="43">
        <v>49</v>
      </c>
      <c r="Z105" s="43">
        <v>0</v>
      </c>
      <c r="AA105" s="43">
        <v>0</v>
      </c>
      <c r="AB105" s="70">
        <f t="shared" si="4"/>
        <v>70.333333333333329</v>
      </c>
      <c r="AC105" s="70">
        <f t="shared" si="5"/>
        <v>20</v>
      </c>
    </row>
    <row r="106" spans="1:29" ht="16" x14ac:dyDescent="0.2">
      <c r="A106" s="50">
        <v>97</v>
      </c>
      <c r="B106" s="48"/>
      <c r="C106" s="48"/>
      <c r="D106" s="133" t="s">
        <v>327</v>
      </c>
      <c r="E106" s="48" t="s">
        <v>1</v>
      </c>
      <c r="F106" s="48">
        <v>46617408</v>
      </c>
      <c r="G106" s="99" t="s">
        <v>52</v>
      </c>
      <c r="H106" s="43" t="s">
        <v>73</v>
      </c>
      <c r="I106" s="42">
        <v>3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1036</v>
      </c>
      <c r="Q106" s="43">
        <v>147</v>
      </c>
      <c r="R106" s="43">
        <v>6</v>
      </c>
      <c r="S106" s="43">
        <v>1</v>
      </c>
      <c r="T106" s="43">
        <v>2</v>
      </c>
      <c r="U106" s="43">
        <v>1</v>
      </c>
      <c r="V106" s="43">
        <v>8</v>
      </c>
      <c r="W106" s="43">
        <v>1</v>
      </c>
      <c r="X106" s="43">
        <v>2</v>
      </c>
      <c r="Y106" s="43">
        <v>1</v>
      </c>
      <c r="Z106" s="43">
        <v>506</v>
      </c>
      <c r="AA106" s="43">
        <v>80</v>
      </c>
      <c r="AB106" s="70">
        <f t="shared" si="4"/>
        <v>49.666666666666664</v>
      </c>
      <c r="AC106" s="70">
        <f t="shared" si="5"/>
        <v>27.333333333333332</v>
      </c>
    </row>
    <row r="107" spans="1:29" ht="16" x14ac:dyDescent="0.2">
      <c r="A107" s="50">
        <v>98</v>
      </c>
      <c r="B107" s="48"/>
      <c r="C107" s="48"/>
      <c r="D107" s="133" t="s">
        <v>373</v>
      </c>
      <c r="E107" s="48" t="s">
        <v>131</v>
      </c>
      <c r="F107" s="48">
        <v>13972384</v>
      </c>
      <c r="G107" s="99" t="s">
        <v>136</v>
      </c>
      <c r="H107" s="43" t="s">
        <v>72</v>
      </c>
      <c r="I107" s="42">
        <v>2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2</v>
      </c>
      <c r="Q107" s="43">
        <v>2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17</v>
      </c>
      <c r="Y107" s="43">
        <v>2</v>
      </c>
      <c r="Z107" s="43">
        <v>16</v>
      </c>
      <c r="AA107" s="43">
        <v>2</v>
      </c>
      <c r="AB107" s="70">
        <f t="shared" si="4"/>
        <v>0.66666666666666663</v>
      </c>
      <c r="AC107" s="70">
        <f t="shared" si="5"/>
        <v>1.3333333333333333</v>
      </c>
    </row>
    <row r="108" spans="1:29" ht="16" x14ac:dyDescent="0.2">
      <c r="A108" s="50">
        <v>99</v>
      </c>
      <c r="B108" s="48"/>
      <c r="C108" s="48"/>
      <c r="D108" s="133" t="s">
        <v>408</v>
      </c>
      <c r="E108" s="48" t="s">
        <v>6</v>
      </c>
      <c r="F108" s="48">
        <v>192235027</v>
      </c>
      <c r="G108" s="99" t="s">
        <v>77</v>
      </c>
      <c r="H108" s="43" t="s">
        <v>72</v>
      </c>
      <c r="I108" s="42">
        <v>6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0</v>
      </c>
      <c r="Y108" s="43">
        <v>0</v>
      </c>
      <c r="Z108" s="43">
        <v>10</v>
      </c>
      <c r="AA108" s="43">
        <v>1</v>
      </c>
      <c r="AB108" s="70">
        <f t="shared" si="4"/>
        <v>0</v>
      </c>
      <c r="AC108" s="70">
        <f t="shared" si="5"/>
        <v>0.33333333333333331</v>
      </c>
    </row>
    <row r="109" spans="1:29" ht="16" x14ac:dyDescent="0.2">
      <c r="A109" s="50">
        <v>100</v>
      </c>
      <c r="B109" s="48"/>
      <c r="C109" s="48"/>
      <c r="D109" s="133" t="s">
        <v>409</v>
      </c>
      <c r="E109" s="48" t="s">
        <v>1</v>
      </c>
      <c r="F109" s="48">
        <v>104521604</v>
      </c>
      <c r="G109" s="99" t="s">
        <v>52</v>
      </c>
      <c r="H109" s="43" t="s">
        <v>72</v>
      </c>
      <c r="I109" s="42">
        <v>3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42</v>
      </c>
      <c r="Q109" s="43">
        <v>6</v>
      </c>
      <c r="R109" s="43">
        <v>0</v>
      </c>
      <c r="S109" s="43">
        <v>0</v>
      </c>
      <c r="T109" s="43">
        <v>0</v>
      </c>
      <c r="U109" s="43">
        <v>0</v>
      </c>
      <c r="V109" s="43">
        <v>0</v>
      </c>
      <c r="W109" s="43">
        <v>0</v>
      </c>
      <c r="X109" s="43">
        <v>0</v>
      </c>
      <c r="Y109" s="43">
        <v>0</v>
      </c>
      <c r="Z109" s="43">
        <v>6</v>
      </c>
      <c r="AA109" s="43">
        <v>1</v>
      </c>
      <c r="AB109" s="70">
        <f t="shared" si="4"/>
        <v>2</v>
      </c>
      <c r="AC109" s="70">
        <f t="shared" si="5"/>
        <v>0.33333333333333331</v>
      </c>
    </row>
    <row r="110" spans="1:29" ht="16" x14ac:dyDescent="0.2">
      <c r="A110" s="50">
        <v>101</v>
      </c>
      <c r="B110" s="48"/>
      <c r="C110" s="48"/>
      <c r="D110" s="133" t="s">
        <v>73</v>
      </c>
      <c r="E110" s="48" t="s">
        <v>8</v>
      </c>
      <c r="F110" s="48">
        <v>97688671</v>
      </c>
      <c r="G110" s="99" t="s">
        <v>52</v>
      </c>
      <c r="H110" s="43" t="s">
        <v>73</v>
      </c>
      <c r="I110" s="42">
        <v>3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69</v>
      </c>
      <c r="S110" s="43">
        <v>10</v>
      </c>
      <c r="T110" s="43">
        <v>4</v>
      </c>
      <c r="U110" s="43">
        <v>1</v>
      </c>
      <c r="V110" s="43">
        <v>4</v>
      </c>
      <c r="W110" s="43">
        <v>1</v>
      </c>
      <c r="X110" s="43">
        <v>1361</v>
      </c>
      <c r="Y110" s="43">
        <v>218</v>
      </c>
      <c r="Z110" s="43">
        <v>4</v>
      </c>
      <c r="AA110" s="43">
        <v>1</v>
      </c>
      <c r="AB110" s="70">
        <f t="shared" si="4"/>
        <v>3.6666666666666665</v>
      </c>
      <c r="AC110" s="70">
        <f t="shared" si="5"/>
        <v>73.333333333333329</v>
      </c>
    </row>
    <row r="111" spans="1:29" ht="16" x14ac:dyDescent="0.2">
      <c r="A111" s="50">
        <v>102</v>
      </c>
      <c r="B111" s="48"/>
      <c r="C111" s="48"/>
      <c r="D111" s="133" t="s">
        <v>330</v>
      </c>
      <c r="E111" s="48" t="s">
        <v>110</v>
      </c>
      <c r="F111" s="48">
        <v>46769461</v>
      </c>
      <c r="G111" s="99" t="s">
        <v>52</v>
      </c>
      <c r="H111" s="43" t="s">
        <v>73</v>
      </c>
      <c r="I111" s="42">
        <v>3</v>
      </c>
      <c r="J111" s="43">
        <v>0</v>
      </c>
      <c r="K111" s="43">
        <v>0</v>
      </c>
      <c r="L111" s="43">
        <v>0</v>
      </c>
      <c r="M111" s="43">
        <v>0</v>
      </c>
      <c r="N111" s="43">
        <v>0</v>
      </c>
      <c r="O111" s="43">
        <v>0</v>
      </c>
      <c r="P111" s="43">
        <v>274</v>
      </c>
      <c r="Q111" s="43">
        <v>39</v>
      </c>
      <c r="R111" s="43">
        <v>0</v>
      </c>
      <c r="S111" s="43">
        <v>0</v>
      </c>
      <c r="T111" s="43">
        <v>2</v>
      </c>
      <c r="U111" s="43">
        <v>1</v>
      </c>
      <c r="V111" s="43">
        <v>4</v>
      </c>
      <c r="W111" s="43">
        <v>1</v>
      </c>
      <c r="X111" s="43">
        <v>619</v>
      </c>
      <c r="Y111" s="43">
        <v>79</v>
      </c>
      <c r="Z111" s="43">
        <v>8</v>
      </c>
      <c r="AA111" s="43">
        <v>1</v>
      </c>
      <c r="AB111" s="70">
        <f t="shared" si="4"/>
        <v>13.333333333333334</v>
      </c>
      <c r="AC111" s="70">
        <f t="shared" si="5"/>
        <v>27</v>
      </c>
    </row>
    <row r="112" spans="1:29" ht="16" x14ac:dyDescent="0.2">
      <c r="A112" s="50">
        <v>103</v>
      </c>
      <c r="B112" s="48"/>
      <c r="C112" s="48"/>
      <c r="D112" s="133" t="s">
        <v>331</v>
      </c>
      <c r="E112" s="48" t="s">
        <v>131</v>
      </c>
      <c r="F112" s="48">
        <v>36197016</v>
      </c>
      <c r="G112" s="99" t="s">
        <v>133</v>
      </c>
      <c r="H112" s="43" t="s">
        <v>73</v>
      </c>
      <c r="I112" s="42">
        <v>4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42</v>
      </c>
      <c r="Q112" s="43">
        <v>7</v>
      </c>
      <c r="R112" s="43">
        <v>0</v>
      </c>
      <c r="S112" s="43">
        <v>0</v>
      </c>
      <c r="T112" s="43">
        <v>0</v>
      </c>
      <c r="U112" s="43">
        <v>0</v>
      </c>
      <c r="V112" s="43">
        <v>4</v>
      </c>
      <c r="W112" s="43">
        <v>1</v>
      </c>
      <c r="X112" s="43">
        <v>227</v>
      </c>
      <c r="Y112" s="43">
        <v>33</v>
      </c>
      <c r="Z112" s="43">
        <v>10</v>
      </c>
      <c r="AA112" s="43">
        <v>1</v>
      </c>
      <c r="AB112" s="70">
        <f t="shared" si="4"/>
        <v>2.3333333333333335</v>
      </c>
      <c r="AC112" s="70">
        <f t="shared" si="5"/>
        <v>11.666666666666666</v>
      </c>
    </row>
    <row r="113" spans="1:29" ht="16" x14ac:dyDescent="0.2">
      <c r="A113" s="50">
        <v>104</v>
      </c>
      <c r="B113" s="48"/>
      <c r="C113" s="48"/>
      <c r="D113" s="133" t="s">
        <v>332</v>
      </c>
      <c r="E113" s="48" t="s">
        <v>137</v>
      </c>
      <c r="F113" s="48">
        <v>53134538</v>
      </c>
      <c r="G113" s="99" t="s">
        <v>140</v>
      </c>
      <c r="H113" s="43" t="s">
        <v>72</v>
      </c>
      <c r="I113" s="42">
        <v>3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346</v>
      </c>
      <c r="Q113" s="43">
        <v>54</v>
      </c>
      <c r="R113" s="43">
        <v>41</v>
      </c>
      <c r="S113" s="43">
        <v>8</v>
      </c>
      <c r="T113" s="43">
        <v>16</v>
      </c>
      <c r="U113" s="43">
        <v>2</v>
      </c>
      <c r="V113" s="43">
        <v>4</v>
      </c>
      <c r="W113" s="43">
        <v>1</v>
      </c>
      <c r="X113" s="43">
        <v>68</v>
      </c>
      <c r="Y113" s="43">
        <v>9</v>
      </c>
      <c r="Z113" s="43">
        <v>2258</v>
      </c>
      <c r="AA113" s="43">
        <v>317</v>
      </c>
      <c r="AB113" s="70">
        <f t="shared" si="4"/>
        <v>21.333333333333332</v>
      </c>
      <c r="AC113" s="70">
        <f t="shared" si="5"/>
        <v>109</v>
      </c>
    </row>
    <row r="114" spans="1:29" ht="16" x14ac:dyDescent="0.2">
      <c r="A114" s="50">
        <v>105</v>
      </c>
      <c r="B114" s="48"/>
      <c r="C114" s="48"/>
      <c r="D114" s="133" t="s">
        <v>73</v>
      </c>
      <c r="E114" s="48" t="s">
        <v>137</v>
      </c>
      <c r="F114" s="48">
        <v>44654478</v>
      </c>
      <c r="G114" s="99" t="s">
        <v>52</v>
      </c>
      <c r="H114" s="43" t="s">
        <v>73</v>
      </c>
      <c r="I114" s="42">
        <v>3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175</v>
      </c>
      <c r="Q114" s="43">
        <v>27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3">
        <v>0</v>
      </c>
      <c r="X114" s="43">
        <v>0</v>
      </c>
      <c r="Y114" s="43">
        <v>0</v>
      </c>
      <c r="Z114" s="43">
        <v>2</v>
      </c>
      <c r="AA114" s="43">
        <v>2</v>
      </c>
      <c r="AB114" s="70">
        <f t="shared" si="4"/>
        <v>9</v>
      </c>
      <c r="AC114" s="70">
        <f t="shared" si="5"/>
        <v>0.66666666666666663</v>
      </c>
    </row>
    <row r="115" spans="1:29" ht="16" x14ac:dyDescent="0.2">
      <c r="A115" s="50">
        <v>106</v>
      </c>
      <c r="B115" s="48"/>
      <c r="C115" s="48"/>
      <c r="D115" s="133" t="s">
        <v>334</v>
      </c>
      <c r="E115" s="48" t="s">
        <v>41</v>
      </c>
      <c r="F115" s="48">
        <v>168541145</v>
      </c>
      <c r="G115" s="99" t="s">
        <v>52</v>
      </c>
      <c r="H115" s="43" t="s">
        <v>73</v>
      </c>
      <c r="I115" s="42">
        <v>3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2</v>
      </c>
      <c r="Q115" s="43">
        <v>1</v>
      </c>
      <c r="R115" s="43">
        <v>0</v>
      </c>
      <c r="S115" s="43">
        <v>0</v>
      </c>
      <c r="T115" s="43">
        <v>0</v>
      </c>
      <c r="U115" s="43">
        <v>0</v>
      </c>
      <c r="V115" s="43">
        <v>2</v>
      </c>
      <c r="W115" s="43">
        <v>1</v>
      </c>
      <c r="X115" s="43">
        <v>41</v>
      </c>
      <c r="Y115" s="43">
        <v>6</v>
      </c>
      <c r="Z115" s="43">
        <v>31</v>
      </c>
      <c r="AA115" s="43">
        <v>5</v>
      </c>
      <c r="AB115" s="70">
        <f t="shared" si="4"/>
        <v>0.33333333333333331</v>
      </c>
      <c r="AC115" s="70">
        <f t="shared" si="5"/>
        <v>4</v>
      </c>
    </row>
    <row r="116" spans="1:29" ht="16" x14ac:dyDescent="0.2">
      <c r="A116" s="50">
        <v>107</v>
      </c>
      <c r="B116" s="48"/>
      <c r="C116" s="48"/>
      <c r="D116" s="133" t="s">
        <v>313</v>
      </c>
      <c r="E116" s="48" t="s">
        <v>4</v>
      </c>
      <c r="F116" s="48">
        <v>66618454</v>
      </c>
      <c r="G116" s="99" t="s">
        <v>162</v>
      </c>
      <c r="H116" s="43" t="s">
        <v>72</v>
      </c>
      <c r="I116" s="42">
        <v>6</v>
      </c>
      <c r="J116" s="43">
        <v>0</v>
      </c>
      <c r="K116" s="43">
        <v>0</v>
      </c>
      <c r="L116" s="43">
        <v>0</v>
      </c>
      <c r="M116" s="43">
        <v>0</v>
      </c>
      <c r="N116" s="43">
        <v>0</v>
      </c>
      <c r="O116" s="43">
        <v>0</v>
      </c>
      <c r="P116" s="43">
        <v>0</v>
      </c>
      <c r="Q116" s="43">
        <v>0</v>
      </c>
      <c r="R116" s="43">
        <v>0</v>
      </c>
      <c r="S116" s="43">
        <v>0</v>
      </c>
      <c r="T116" s="43">
        <v>0</v>
      </c>
      <c r="U116" s="43">
        <v>0</v>
      </c>
      <c r="V116" s="43">
        <v>2</v>
      </c>
      <c r="W116" s="43">
        <v>1</v>
      </c>
      <c r="X116" s="43">
        <v>2</v>
      </c>
      <c r="Y116" s="43">
        <v>1</v>
      </c>
      <c r="Z116" s="43">
        <v>4</v>
      </c>
      <c r="AA116" s="43">
        <v>1</v>
      </c>
      <c r="AB116" s="70">
        <f t="shared" si="4"/>
        <v>0</v>
      </c>
      <c r="AC116" s="70">
        <f t="shared" si="5"/>
        <v>1</v>
      </c>
    </row>
    <row r="117" spans="1:29" ht="16" x14ac:dyDescent="0.2">
      <c r="A117" s="50">
        <v>108</v>
      </c>
      <c r="B117" s="48"/>
      <c r="C117" s="48"/>
      <c r="D117" s="133" t="s">
        <v>343</v>
      </c>
      <c r="E117" s="48" t="s">
        <v>3</v>
      </c>
      <c r="F117" s="48">
        <v>98703140</v>
      </c>
      <c r="G117" s="99" t="s">
        <v>179</v>
      </c>
      <c r="H117" s="43" t="s">
        <v>72</v>
      </c>
      <c r="I117" s="42">
        <v>4</v>
      </c>
      <c r="J117" s="43">
        <v>0</v>
      </c>
      <c r="K117" s="43">
        <v>0</v>
      </c>
      <c r="L117" s="43">
        <v>0</v>
      </c>
      <c r="M117" s="43">
        <v>0</v>
      </c>
      <c r="N117" s="43">
        <v>0</v>
      </c>
      <c r="O117" s="43">
        <v>0</v>
      </c>
      <c r="P117" s="43">
        <v>3</v>
      </c>
      <c r="Q117" s="43">
        <v>1</v>
      </c>
      <c r="R117" s="43">
        <v>0</v>
      </c>
      <c r="S117" s="43">
        <v>0</v>
      </c>
      <c r="T117" s="43">
        <v>1</v>
      </c>
      <c r="U117" s="43">
        <v>1</v>
      </c>
      <c r="V117" s="43">
        <v>1</v>
      </c>
      <c r="W117" s="43">
        <v>1</v>
      </c>
      <c r="X117" s="43">
        <v>3</v>
      </c>
      <c r="Y117" s="43">
        <v>1</v>
      </c>
      <c r="Z117" s="43">
        <v>1</v>
      </c>
      <c r="AA117" s="43">
        <v>1</v>
      </c>
      <c r="AB117" s="70">
        <f t="shared" si="4"/>
        <v>0.66666666666666663</v>
      </c>
      <c r="AC117" s="70">
        <f t="shared" si="5"/>
        <v>1</v>
      </c>
    </row>
    <row r="118" spans="1:29" ht="16" x14ac:dyDescent="0.2">
      <c r="A118" s="50">
        <v>109</v>
      </c>
      <c r="B118" s="48"/>
      <c r="C118" s="48"/>
      <c r="D118" s="133" t="s">
        <v>73</v>
      </c>
      <c r="E118" s="48" t="s">
        <v>41</v>
      </c>
      <c r="F118" s="48">
        <v>166470995</v>
      </c>
      <c r="G118" s="99" t="s">
        <v>52</v>
      </c>
      <c r="H118" s="43" t="s">
        <v>73</v>
      </c>
      <c r="I118" s="42">
        <v>3</v>
      </c>
      <c r="J118" s="43">
        <v>0</v>
      </c>
      <c r="K118" s="43">
        <v>0</v>
      </c>
      <c r="L118" s="43">
        <v>0</v>
      </c>
      <c r="M118" s="43">
        <v>0</v>
      </c>
      <c r="N118" s="43">
        <v>0</v>
      </c>
      <c r="O118" s="43">
        <v>0</v>
      </c>
      <c r="P118" s="43">
        <v>590</v>
      </c>
      <c r="Q118" s="43">
        <v>76</v>
      </c>
      <c r="R118" s="43">
        <v>0</v>
      </c>
      <c r="S118" s="43">
        <v>0</v>
      </c>
      <c r="T118" s="43">
        <v>0</v>
      </c>
      <c r="U118" s="43">
        <v>0</v>
      </c>
      <c r="V118" s="43">
        <v>2</v>
      </c>
      <c r="W118" s="43">
        <v>1</v>
      </c>
      <c r="X118" s="43">
        <v>2</v>
      </c>
      <c r="Y118" s="43">
        <v>2</v>
      </c>
      <c r="Z118" s="43">
        <v>24</v>
      </c>
      <c r="AA118" s="43">
        <v>4</v>
      </c>
      <c r="AB118" s="70">
        <f t="shared" si="4"/>
        <v>25.333333333333332</v>
      </c>
      <c r="AC118" s="70">
        <f t="shared" si="5"/>
        <v>2.3333333333333335</v>
      </c>
    </row>
    <row r="119" spans="1:29" ht="16" x14ac:dyDescent="0.2">
      <c r="A119" s="50">
        <v>110</v>
      </c>
      <c r="B119" s="48"/>
      <c r="C119" s="48"/>
      <c r="D119" s="133" t="s">
        <v>73</v>
      </c>
      <c r="E119" s="48" t="s">
        <v>40</v>
      </c>
      <c r="F119" s="48">
        <v>16117240</v>
      </c>
      <c r="G119" s="99" t="s">
        <v>127</v>
      </c>
      <c r="H119" s="43" t="s">
        <v>73</v>
      </c>
      <c r="I119" s="42">
        <v>6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17</v>
      </c>
      <c r="Y119" s="43">
        <v>2</v>
      </c>
      <c r="Z119" s="43">
        <v>1</v>
      </c>
      <c r="AA119" s="43">
        <v>1</v>
      </c>
      <c r="AB119" s="70">
        <f t="shared" si="4"/>
        <v>0</v>
      </c>
      <c r="AC119" s="70">
        <f t="shared" si="5"/>
        <v>1</v>
      </c>
    </row>
    <row r="120" spans="1:29" ht="16" x14ac:dyDescent="0.2">
      <c r="A120" s="50">
        <v>111</v>
      </c>
      <c r="B120" s="48"/>
      <c r="C120" s="48"/>
      <c r="D120" s="133" t="s">
        <v>333</v>
      </c>
      <c r="E120" s="48" t="s">
        <v>8</v>
      </c>
      <c r="F120" s="48">
        <v>76284201</v>
      </c>
      <c r="G120" s="99" t="s">
        <v>52</v>
      </c>
      <c r="H120" s="43" t="s">
        <v>72</v>
      </c>
      <c r="I120" s="42">
        <v>3</v>
      </c>
      <c r="J120" s="43">
        <v>0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3">
        <v>0</v>
      </c>
      <c r="R120" s="43">
        <v>0</v>
      </c>
      <c r="S120" s="43">
        <v>0</v>
      </c>
      <c r="T120" s="43">
        <v>0</v>
      </c>
      <c r="U120" s="43">
        <v>0</v>
      </c>
      <c r="V120" s="43">
        <v>4</v>
      </c>
      <c r="W120" s="43">
        <v>1</v>
      </c>
      <c r="X120" s="43">
        <v>0</v>
      </c>
      <c r="Y120" s="43">
        <v>0</v>
      </c>
      <c r="Z120" s="43">
        <v>8</v>
      </c>
      <c r="AA120" s="43">
        <v>1</v>
      </c>
      <c r="AB120" s="70">
        <f t="shared" si="4"/>
        <v>0</v>
      </c>
      <c r="AC120" s="70">
        <f t="shared" si="5"/>
        <v>0.66666666666666663</v>
      </c>
    </row>
    <row r="121" spans="1:29" ht="16" x14ac:dyDescent="0.2">
      <c r="A121" s="50">
        <v>112</v>
      </c>
      <c r="B121" s="48"/>
      <c r="C121" s="48"/>
      <c r="D121" s="133" t="s">
        <v>339</v>
      </c>
      <c r="E121" s="48" t="s">
        <v>38</v>
      </c>
      <c r="F121" s="48">
        <v>81317139</v>
      </c>
      <c r="G121" s="99" t="s">
        <v>81</v>
      </c>
      <c r="H121" s="43" t="s">
        <v>73</v>
      </c>
      <c r="I121" s="42">
        <v>5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206</v>
      </c>
      <c r="Q121" s="43">
        <v>35</v>
      </c>
      <c r="R121" s="43">
        <v>0</v>
      </c>
      <c r="S121" s="43">
        <v>0</v>
      </c>
      <c r="T121" s="43">
        <v>2</v>
      </c>
      <c r="U121" s="43">
        <v>1</v>
      </c>
      <c r="V121" s="43">
        <v>2</v>
      </c>
      <c r="W121" s="43">
        <v>1</v>
      </c>
      <c r="X121" s="43">
        <v>0</v>
      </c>
      <c r="Y121" s="43">
        <v>0</v>
      </c>
      <c r="Z121" s="43">
        <v>4</v>
      </c>
      <c r="AA121" s="43">
        <v>1</v>
      </c>
      <c r="AB121" s="70">
        <f t="shared" si="4"/>
        <v>12</v>
      </c>
      <c r="AC121" s="70">
        <f t="shared" si="5"/>
        <v>0.66666666666666663</v>
      </c>
    </row>
    <row r="122" spans="1:29" ht="16" x14ac:dyDescent="0.2">
      <c r="A122" s="50">
        <v>113</v>
      </c>
      <c r="B122" s="48"/>
      <c r="C122" s="48"/>
      <c r="D122" s="133" t="s">
        <v>340</v>
      </c>
      <c r="E122" s="48" t="s">
        <v>3</v>
      </c>
      <c r="F122" s="48">
        <v>78173736</v>
      </c>
      <c r="G122" s="99" t="s">
        <v>178</v>
      </c>
      <c r="H122" s="43" t="s">
        <v>73</v>
      </c>
      <c r="I122" s="42">
        <v>5</v>
      </c>
      <c r="J122" s="43">
        <v>0</v>
      </c>
      <c r="K122" s="43">
        <v>0</v>
      </c>
      <c r="L122" s="43">
        <v>0</v>
      </c>
      <c r="M122" s="43">
        <v>0</v>
      </c>
      <c r="N122" s="43">
        <v>0</v>
      </c>
      <c r="O122" s="43">
        <v>0</v>
      </c>
      <c r="P122" s="43">
        <v>0</v>
      </c>
      <c r="Q122" s="43">
        <v>0</v>
      </c>
      <c r="R122" s="43">
        <v>2</v>
      </c>
      <c r="S122" s="43">
        <v>1</v>
      </c>
      <c r="T122" s="43">
        <v>128</v>
      </c>
      <c r="U122" s="43">
        <v>19</v>
      </c>
      <c r="V122" s="43">
        <v>2</v>
      </c>
      <c r="W122" s="43">
        <v>1</v>
      </c>
      <c r="X122" s="43">
        <v>0</v>
      </c>
      <c r="Y122" s="43">
        <v>0</v>
      </c>
      <c r="Z122" s="43">
        <v>2</v>
      </c>
      <c r="AA122" s="43">
        <v>1</v>
      </c>
      <c r="AB122" s="70">
        <f t="shared" si="4"/>
        <v>6.666666666666667</v>
      </c>
      <c r="AC122" s="70">
        <f t="shared" si="5"/>
        <v>0.66666666666666663</v>
      </c>
    </row>
    <row r="123" spans="1:29" ht="16" x14ac:dyDescent="0.2">
      <c r="A123" s="50">
        <v>114</v>
      </c>
      <c r="B123" s="48"/>
      <c r="C123" s="48"/>
      <c r="D123" s="133" t="s">
        <v>341</v>
      </c>
      <c r="E123" s="48" t="s">
        <v>148</v>
      </c>
      <c r="F123" s="48">
        <v>97280486</v>
      </c>
      <c r="G123" s="99" t="s">
        <v>75</v>
      </c>
      <c r="H123" s="43" t="s">
        <v>73</v>
      </c>
      <c r="I123" s="42">
        <v>4</v>
      </c>
      <c r="J123" s="43">
        <v>0</v>
      </c>
      <c r="K123" s="43">
        <v>0</v>
      </c>
      <c r="L123" s="43">
        <v>0</v>
      </c>
      <c r="M123" s="43">
        <v>0</v>
      </c>
      <c r="N123" s="43">
        <v>0</v>
      </c>
      <c r="O123" s="43">
        <v>0</v>
      </c>
      <c r="P123" s="43">
        <v>0</v>
      </c>
      <c r="Q123" s="43">
        <v>0</v>
      </c>
      <c r="R123" s="43">
        <v>0</v>
      </c>
      <c r="S123" s="43">
        <v>0</v>
      </c>
      <c r="T123" s="43">
        <v>0</v>
      </c>
      <c r="U123" s="43">
        <v>0</v>
      </c>
      <c r="V123" s="43">
        <v>2</v>
      </c>
      <c r="W123" s="43">
        <v>1</v>
      </c>
      <c r="X123" s="43">
        <v>0</v>
      </c>
      <c r="Y123" s="43">
        <v>0</v>
      </c>
      <c r="Z123" s="43">
        <v>2</v>
      </c>
      <c r="AA123" s="43">
        <v>1</v>
      </c>
      <c r="AB123" s="70">
        <f t="shared" si="4"/>
        <v>0</v>
      </c>
      <c r="AC123" s="70">
        <f t="shared" si="5"/>
        <v>0.66666666666666663</v>
      </c>
    </row>
    <row r="124" spans="1:29" ht="16" x14ac:dyDescent="0.2">
      <c r="A124" s="50">
        <v>115</v>
      </c>
      <c r="B124" s="48"/>
      <c r="C124" s="48"/>
      <c r="D124" s="133" t="s">
        <v>384</v>
      </c>
      <c r="E124" s="48" t="s">
        <v>4</v>
      </c>
      <c r="F124" s="48">
        <v>96213884</v>
      </c>
      <c r="G124" s="99" t="s">
        <v>165</v>
      </c>
      <c r="H124" s="43" t="s">
        <v>73</v>
      </c>
      <c r="I124" s="42">
        <v>6</v>
      </c>
      <c r="J124" s="43">
        <v>0</v>
      </c>
      <c r="K124" s="43">
        <v>0</v>
      </c>
      <c r="L124" s="43">
        <v>0</v>
      </c>
      <c r="M124" s="43">
        <v>0</v>
      </c>
      <c r="N124" s="43">
        <v>0</v>
      </c>
      <c r="O124" s="43">
        <v>0</v>
      </c>
      <c r="P124" s="43">
        <v>6</v>
      </c>
      <c r="Q124" s="43">
        <v>1</v>
      </c>
      <c r="R124" s="43">
        <v>5</v>
      </c>
      <c r="S124" s="43">
        <v>1</v>
      </c>
      <c r="T124" s="43">
        <v>2</v>
      </c>
      <c r="U124" s="43">
        <v>1</v>
      </c>
      <c r="V124" s="43">
        <v>0</v>
      </c>
      <c r="W124" s="43">
        <v>0</v>
      </c>
      <c r="X124" s="43">
        <v>3</v>
      </c>
      <c r="Y124" s="43">
        <v>1</v>
      </c>
      <c r="Z124" s="43">
        <v>1</v>
      </c>
      <c r="AA124" s="43">
        <v>1</v>
      </c>
      <c r="AB124" s="70">
        <f t="shared" si="4"/>
        <v>1</v>
      </c>
      <c r="AC124" s="70">
        <f t="shared" si="5"/>
        <v>0.66666666666666663</v>
      </c>
    </row>
    <row r="125" spans="1:29" ht="16" x14ac:dyDescent="0.2">
      <c r="A125" s="50">
        <v>116</v>
      </c>
      <c r="B125" s="48"/>
      <c r="C125" s="48"/>
      <c r="D125" s="133" t="s">
        <v>73</v>
      </c>
      <c r="E125" s="48" t="s">
        <v>112</v>
      </c>
      <c r="F125" s="48">
        <v>38526081</v>
      </c>
      <c r="G125" s="99" t="s">
        <v>52</v>
      </c>
      <c r="H125" s="43" t="s">
        <v>72</v>
      </c>
      <c r="I125" s="42">
        <v>3</v>
      </c>
      <c r="J125" s="43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2</v>
      </c>
      <c r="W125" s="43">
        <v>1</v>
      </c>
      <c r="X125" s="43">
        <v>0</v>
      </c>
      <c r="Y125" s="43">
        <v>0</v>
      </c>
      <c r="Z125" s="43">
        <v>469</v>
      </c>
      <c r="AA125" s="43">
        <v>69</v>
      </c>
      <c r="AB125" s="70">
        <f t="shared" si="4"/>
        <v>0</v>
      </c>
      <c r="AC125" s="70">
        <f t="shared" si="5"/>
        <v>23.333333333333332</v>
      </c>
    </row>
    <row r="126" spans="1:29" ht="16" x14ac:dyDescent="0.2">
      <c r="A126" s="50">
        <v>117</v>
      </c>
      <c r="B126" s="48"/>
      <c r="C126" s="48"/>
      <c r="D126" s="133" t="s">
        <v>297</v>
      </c>
      <c r="E126" s="48" t="s">
        <v>159</v>
      </c>
      <c r="F126" s="48">
        <v>150480619</v>
      </c>
      <c r="G126" s="103" t="s">
        <v>227</v>
      </c>
      <c r="H126" s="43" t="s">
        <v>91</v>
      </c>
      <c r="I126" s="79">
        <v>4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61</v>
      </c>
      <c r="Q126" s="43">
        <v>7</v>
      </c>
      <c r="R126" s="43">
        <v>11</v>
      </c>
      <c r="S126" s="43">
        <v>2</v>
      </c>
      <c r="T126" s="43">
        <v>100</v>
      </c>
      <c r="U126" s="43">
        <v>12</v>
      </c>
      <c r="V126" s="43">
        <v>94</v>
      </c>
      <c r="W126" s="43">
        <v>10</v>
      </c>
      <c r="X126" s="43">
        <v>89</v>
      </c>
      <c r="Y126" s="43">
        <v>10</v>
      </c>
      <c r="Z126" s="43">
        <v>134</v>
      </c>
      <c r="AA126" s="43">
        <v>16</v>
      </c>
      <c r="AB126" s="70">
        <f t="shared" si="4"/>
        <v>7</v>
      </c>
      <c r="AC126" s="70">
        <f t="shared" si="5"/>
        <v>12</v>
      </c>
    </row>
    <row r="127" spans="1:29" ht="16" x14ac:dyDescent="0.2">
      <c r="A127" s="50">
        <v>118</v>
      </c>
      <c r="B127" s="48"/>
      <c r="C127" s="48"/>
      <c r="D127" s="133" t="s">
        <v>338</v>
      </c>
      <c r="E127" s="48" t="s">
        <v>40</v>
      </c>
      <c r="F127" s="48">
        <v>64050134</v>
      </c>
      <c r="G127" s="99" t="s">
        <v>52</v>
      </c>
      <c r="H127" s="43" t="s">
        <v>72</v>
      </c>
      <c r="I127" s="42">
        <v>3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2</v>
      </c>
      <c r="W127" s="43">
        <v>1</v>
      </c>
      <c r="X127" s="43">
        <v>0</v>
      </c>
      <c r="Y127" s="43">
        <v>0</v>
      </c>
      <c r="Z127" s="43">
        <v>94</v>
      </c>
      <c r="AA127" s="43">
        <v>15</v>
      </c>
      <c r="AB127" s="70">
        <f t="shared" si="4"/>
        <v>0</v>
      </c>
      <c r="AC127" s="70">
        <f t="shared" si="5"/>
        <v>5.333333333333333</v>
      </c>
    </row>
    <row r="128" spans="1:29" ht="16" x14ac:dyDescent="0.2">
      <c r="A128" s="50">
        <v>119</v>
      </c>
      <c r="B128" s="48"/>
      <c r="C128" s="48"/>
      <c r="D128" s="133" t="s">
        <v>387</v>
      </c>
      <c r="E128" s="48" t="s">
        <v>148</v>
      </c>
      <c r="F128" s="48">
        <v>153979617</v>
      </c>
      <c r="G128" s="99" t="s">
        <v>52</v>
      </c>
      <c r="H128" s="43" t="s">
        <v>72</v>
      </c>
      <c r="I128" s="42">
        <v>3</v>
      </c>
      <c r="J128" s="43">
        <v>0</v>
      </c>
      <c r="K128" s="43">
        <v>0</v>
      </c>
      <c r="L128" s="43">
        <v>0</v>
      </c>
      <c r="M128" s="43">
        <v>0</v>
      </c>
      <c r="N128" s="43">
        <v>0</v>
      </c>
      <c r="O128" s="43">
        <v>0</v>
      </c>
      <c r="P128" s="43">
        <v>416</v>
      </c>
      <c r="Q128" s="43">
        <v>58</v>
      </c>
      <c r="R128" s="43">
        <v>0</v>
      </c>
      <c r="S128" s="43">
        <v>0</v>
      </c>
      <c r="T128" s="43">
        <v>0</v>
      </c>
      <c r="U128" s="43">
        <v>0</v>
      </c>
      <c r="V128" s="43">
        <v>0</v>
      </c>
      <c r="W128" s="43">
        <v>0</v>
      </c>
      <c r="X128" s="43">
        <v>2</v>
      </c>
      <c r="Y128" s="43">
        <v>1</v>
      </c>
      <c r="Z128" s="43">
        <v>8</v>
      </c>
      <c r="AA128" s="43">
        <v>1</v>
      </c>
      <c r="AB128" s="70">
        <f t="shared" si="4"/>
        <v>19.333333333333332</v>
      </c>
      <c r="AC128" s="70">
        <f t="shared" si="5"/>
        <v>0.66666666666666663</v>
      </c>
    </row>
    <row r="129" spans="1:29" ht="16" x14ac:dyDescent="0.2">
      <c r="A129" s="50">
        <v>120</v>
      </c>
      <c r="B129" s="48"/>
      <c r="C129" s="48"/>
      <c r="D129" s="133" t="s">
        <v>73</v>
      </c>
      <c r="E129" s="48" t="s">
        <v>41</v>
      </c>
      <c r="F129" s="48">
        <v>99657296</v>
      </c>
      <c r="G129" s="99" t="s">
        <v>75</v>
      </c>
      <c r="H129" s="43" t="s">
        <v>73</v>
      </c>
      <c r="I129" s="42">
        <v>4</v>
      </c>
      <c r="J129" s="43">
        <v>0</v>
      </c>
      <c r="K129" s="43">
        <v>0</v>
      </c>
      <c r="L129" s="43">
        <v>0</v>
      </c>
      <c r="M129" s="43">
        <v>0</v>
      </c>
      <c r="N129" s="43">
        <v>0</v>
      </c>
      <c r="O129" s="43">
        <v>0</v>
      </c>
      <c r="P129" s="43">
        <v>0</v>
      </c>
      <c r="Q129" s="43">
        <v>0</v>
      </c>
      <c r="R129" s="43">
        <v>0</v>
      </c>
      <c r="S129" s="43">
        <v>0</v>
      </c>
      <c r="T129" s="43">
        <v>414</v>
      </c>
      <c r="U129" s="43">
        <v>59</v>
      </c>
      <c r="V129" s="43">
        <v>0</v>
      </c>
      <c r="W129" s="43">
        <v>0</v>
      </c>
      <c r="X129" s="43">
        <v>2</v>
      </c>
      <c r="Y129" s="43">
        <v>1</v>
      </c>
      <c r="Z129" s="43">
        <v>4</v>
      </c>
      <c r="AA129" s="43">
        <v>1</v>
      </c>
      <c r="AB129" s="70">
        <f t="shared" si="4"/>
        <v>19.666666666666668</v>
      </c>
      <c r="AC129" s="70">
        <f t="shared" si="5"/>
        <v>0.66666666666666663</v>
      </c>
    </row>
    <row r="130" spans="1:29" ht="16" x14ac:dyDescent="0.2">
      <c r="A130" s="50">
        <v>121</v>
      </c>
      <c r="B130" s="48"/>
      <c r="C130" s="48"/>
      <c r="D130" s="133" t="s">
        <v>389</v>
      </c>
      <c r="E130" s="48" t="s">
        <v>38</v>
      </c>
      <c r="F130" s="48">
        <v>122863511</v>
      </c>
      <c r="G130" s="99" t="s">
        <v>75</v>
      </c>
      <c r="H130" s="43" t="s">
        <v>73</v>
      </c>
      <c r="I130" s="42">
        <v>4</v>
      </c>
      <c r="J130" s="43">
        <v>0</v>
      </c>
      <c r="K130" s="43">
        <v>0</v>
      </c>
      <c r="L130" s="43">
        <v>0</v>
      </c>
      <c r="M130" s="43">
        <v>0</v>
      </c>
      <c r="N130" s="43">
        <v>0</v>
      </c>
      <c r="O130" s="43">
        <v>0</v>
      </c>
      <c r="P130" s="43">
        <v>0</v>
      </c>
      <c r="Q130" s="43">
        <v>0</v>
      </c>
      <c r="R130" s="43">
        <v>68</v>
      </c>
      <c r="S130" s="43">
        <v>10</v>
      </c>
      <c r="T130" s="43">
        <v>0</v>
      </c>
      <c r="U130" s="43">
        <v>0</v>
      </c>
      <c r="V130" s="43">
        <v>0</v>
      </c>
      <c r="W130" s="43">
        <v>0</v>
      </c>
      <c r="X130" s="43">
        <v>2</v>
      </c>
      <c r="Y130" s="43">
        <v>1</v>
      </c>
      <c r="Z130" s="43">
        <v>2</v>
      </c>
      <c r="AA130" s="43">
        <v>1</v>
      </c>
      <c r="AB130" s="70">
        <f t="shared" si="4"/>
        <v>3.3333333333333335</v>
      </c>
      <c r="AC130" s="70">
        <f t="shared" si="5"/>
        <v>0.66666666666666663</v>
      </c>
    </row>
    <row r="131" spans="1:29" ht="16" x14ac:dyDescent="0.2">
      <c r="A131" s="50">
        <v>122</v>
      </c>
      <c r="B131" s="48"/>
      <c r="C131" s="48"/>
      <c r="D131" s="133" t="s">
        <v>388</v>
      </c>
      <c r="E131" s="48" t="s">
        <v>4</v>
      </c>
      <c r="F131" s="48">
        <v>27766055</v>
      </c>
      <c r="G131" s="99" t="s">
        <v>52</v>
      </c>
      <c r="H131" s="43" t="s">
        <v>73</v>
      </c>
      <c r="I131" s="42">
        <v>3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3</v>
      </c>
      <c r="Q131" s="43">
        <v>2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6</v>
      </c>
      <c r="AA131" s="43">
        <v>1</v>
      </c>
      <c r="AB131" s="70">
        <f t="shared" si="4"/>
        <v>0.66666666666666663</v>
      </c>
      <c r="AC131" s="70">
        <f t="shared" si="5"/>
        <v>0.33333333333333331</v>
      </c>
    </row>
    <row r="132" spans="1:29" ht="16" x14ac:dyDescent="0.2">
      <c r="A132" s="50">
        <v>123</v>
      </c>
      <c r="B132" s="48"/>
      <c r="C132" s="48"/>
      <c r="D132" s="133" t="s">
        <v>278</v>
      </c>
      <c r="E132" s="48" t="s">
        <v>38</v>
      </c>
      <c r="F132" s="48">
        <v>100306096</v>
      </c>
      <c r="G132" s="99" t="s">
        <v>48</v>
      </c>
      <c r="H132" s="43" t="s">
        <v>73</v>
      </c>
      <c r="I132" s="42">
        <v>3</v>
      </c>
      <c r="J132" s="43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3">
        <v>2</v>
      </c>
      <c r="Q132" s="43">
        <v>1</v>
      </c>
      <c r="R132" s="43">
        <v>0</v>
      </c>
      <c r="S132" s="43">
        <v>0</v>
      </c>
      <c r="T132" s="43">
        <v>1</v>
      </c>
      <c r="U132" s="43">
        <v>1</v>
      </c>
      <c r="V132" s="43">
        <v>1</v>
      </c>
      <c r="W132" s="43">
        <v>1</v>
      </c>
      <c r="X132" s="43">
        <v>54</v>
      </c>
      <c r="Y132" s="43">
        <v>8</v>
      </c>
      <c r="Z132" s="43">
        <v>444</v>
      </c>
      <c r="AA132" s="43">
        <v>73</v>
      </c>
      <c r="AB132" s="70">
        <f t="shared" si="4"/>
        <v>0.66666666666666663</v>
      </c>
      <c r="AC132" s="70">
        <f t="shared" si="5"/>
        <v>27.333333333333332</v>
      </c>
    </row>
    <row r="133" spans="1:29" ht="16" x14ac:dyDescent="0.2">
      <c r="A133" s="50">
        <v>124</v>
      </c>
      <c r="B133" s="48"/>
      <c r="C133" s="48"/>
      <c r="D133" s="133" t="s">
        <v>388</v>
      </c>
      <c r="E133" s="48" t="s">
        <v>4</v>
      </c>
      <c r="F133" s="48">
        <v>27765800</v>
      </c>
      <c r="G133" s="99" t="s">
        <v>166</v>
      </c>
      <c r="H133" s="43" t="s">
        <v>73</v>
      </c>
      <c r="I133" s="42">
        <v>6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154</v>
      </c>
      <c r="Q133" s="43">
        <v>21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2</v>
      </c>
      <c r="Y133" s="43">
        <v>2</v>
      </c>
      <c r="Z133" s="43">
        <v>5</v>
      </c>
      <c r="AA133" s="43">
        <v>1</v>
      </c>
      <c r="AB133" s="70">
        <f t="shared" si="4"/>
        <v>7</v>
      </c>
      <c r="AC133" s="70">
        <f t="shared" si="5"/>
        <v>1</v>
      </c>
    </row>
    <row r="134" spans="1:29" ht="16" x14ac:dyDescent="0.2">
      <c r="A134" s="50">
        <v>125</v>
      </c>
      <c r="B134" s="48"/>
      <c r="C134" s="48"/>
      <c r="D134" s="133" t="s">
        <v>73</v>
      </c>
      <c r="E134" s="48" t="s">
        <v>31</v>
      </c>
      <c r="F134" s="48">
        <v>71374448</v>
      </c>
      <c r="G134" s="99" t="s">
        <v>103</v>
      </c>
      <c r="H134" s="43" t="s">
        <v>73</v>
      </c>
      <c r="I134" s="42">
        <v>4</v>
      </c>
      <c r="J134" s="43">
        <v>0</v>
      </c>
      <c r="K134" s="43">
        <v>0</v>
      </c>
      <c r="L134" s="43">
        <v>0</v>
      </c>
      <c r="M134" s="43">
        <v>0</v>
      </c>
      <c r="N134" s="43">
        <v>0</v>
      </c>
      <c r="O134" s="43">
        <v>0</v>
      </c>
      <c r="P134" s="43">
        <v>0</v>
      </c>
      <c r="Q134" s="43">
        <v>0</v>
      </c>
      <c r="R134" s="43">
        <v>0</v>
      </c>
      <c r="S134" s="43">
        <v>0</v>
      </c>
      <c r="T134" s="43">
        <v>0</v>
      </c>
      <c r="U134" s="43">
        <v>0</v>
      </c>
      <c r="V134" s="43">
        <v>0</v>
      </c>
      <c r="W134" s="43">
        <v>0</v>
      </c>
      <c r="X134" s="43">
        <v>2</v>
      </c>
      <c r="Y134" s="43">
        <v>1</v>
      </c>
      <c r="Z134" s="43">
        <v>1</v>
      </c>
      <c r="AA134" s="43">
        <v>1</v>
      </c>
      <c r="AB134" s="70">
        <f t="shared" si="4"/>
        <v>0</v>
      </c>
      <c r="AC134" s="70">
        <f t="shared" si="5"/>
        <v>0.66666666666666663</v>
      </c>
    </row>
    <row r="135" spans="1:29" ht="16" x14ac:dyDescent="0.2">
      <c r="A135" s="50">
        <v>126</v>
      </c>
      <c r="B135" s="48"/>
      <c r="C135" s="48"/>
      <c r="D135" s="133" t="s">
        <v>345</v>
      </c>
      <c r="E135" s="48" t="s">
        <v>38</v>
      </c>
      <c r="F135" s="48">
        <v>100297982</v>
      </c>
      <c r="G135" s="99" t="s">
        <v>82</v>
      </c>
      <c r="H135" s="43" t="s">
        <v>73</v>
      </c>
      <c r="I135" s="42">
        <v>5</v>
      </c>
      <c r="J135" s="43">
        <v>0</v>
      </c>
      <c r="K135" s="43">
        <v>0</v>
      </c>
      <c r="L135" s="43">
        <v>0</v>
      </c>
      <c r="M135" s="43">
        <v>0</v>
      </c>
      <c r="N135" s="43">
        <v>0</v>
      </c>
      <c r="O135" s="43">
        <v>0</v>
      </c>
      <c r="P135" s="43">
        <v>0</v>
      </c>
      <c r="Q135" s="43">
        <v>0</v>
      </c>
      <c r="R135" s="43">
        <v>1</v>
      </c>
      <c r="S135" s="43">
        <v>1</v>
      </c>
      <c r="T135" s="43">
        <v>1</v>
      </c>
      <c r="U135" s="43">
        <v>1</v>
      </c>
      <c r="V135" s="43">
        <v>1</v>
      </c>
      <c r="W135" s="43">
        <v>1</v>
      </c>
      <c r="X135" s="43">
        <v>0</v>
      </c>
      <c r="Y135" s="43">
        <v>0</v>
      </c>
      <c r="Z135" s="43">
        <v>461</v>
      </c>
      <c r="AA135" s="43">
        <v>78</v>
      </c>
      <c r="AB135" s="70">
        <f t="shared" si="4"/>
        <v>0.66666666666666663</v>
      </c>
      <c r="AC135" s="70">
        <f t="shared" si="5"/>
        <v>26.333333333333332</v>
      </c>
    </row>
    <row r="136" spans="1:29" ht="16" x14ac:dyDescent="0.2">
      <c r="A136" s="50">
        <v>127</v>
      </c>
      <c r="B136" s="48"/>
      <c r="C136" s="48"/>
      <c r="D136" s="133" t="s">
        <v>410</v>
      </c>
      <c r="E136" s="48" t="s">
        <v>9</v>
      </c>
      <c r="F136" s="48">
        <v>168887285</v>
      </c>
      <c r="G136" s="99" t="s">
        <v>194</v>
      </c>
      <c r="H136" s="43" t="s">
        <v>72</v>
      </c>
      <c r="I136" s="42">
        <v>6</v>
      </c>
      <c r="J136" s="43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616</v>
      </c>
      <c r="S136" s="43">
        <v>101</v>
      </c>
      <c r="T136" s="43">
        <v>2</v>
      </c>
      <c r="U136" s="43">
        <v>1</v>
      </c>
      <c r="V136" s="43">
        <v>0</v>
      </c>
      <c r="W136" s="43">
        <v>0</v>
      </c>
      <c r="X136" s="43">
        <v>0</v>
      </c>
      <c r="Y136" s="43">
        <v>0</v>
      </c>
      <c r="Z136" s="43">
        <v>6</v>
      </c>
      <c r="AA136" s="43">
        <v>1</v>
      </c>
      <c r="AB136" s="70">
        <f t="shared" si="4"/>
        <v>34</v>
      </c>
      <c r="AC136" s="70">
        <f t="shared" si="5"/>
        <v>0.33333333333333331</v>
      </c>
    </row>
    <row r="137" spans="1:29" ht="16" x14ac:dyDescent="0.2">
      <c r="A137" s="50">
        <v>128</v>
      </c>
      <c r="B137" s="48"/>
      <c r="C137" s="48"/>
      <c r="D137" s="133" t="s">
        <v>411</v>
      </c>
      <c r="E137" s="48" t="s">
        <v>38</v>
      </c>
      <c r="F137" s="48">
        <v>79860873</v>
      </c>
      <c r="G137" s="99" t="s">
        <v>86</v>
      </c>
      <c r="H137" s="43" t="s">
        <v>73</v>
      </c>
      <c r="I137" s="42">
        <v>6</v>
      </c>
      <c r="J137" s="43">
        <v>0</v>
      </c>
      <c r="K137" s="43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3">
        <v>0</v>
      </c>
      <c r="R137" s="43">
        <v>0</v>
      </c>
      <c r="S137" s="43">
        <v>0</v>
      </c>
      <c r="T137" s="43">
        <v>2</v>
      </c>
      <c r="U137" s="43">
        <v>1</v>
      </c>
      <c r="V137" s="43">
        <v>0</v>
      </c>
      <c r="W137" s="43">
        <v>0</v>
      </c>
      <c r="X137" s="43">
        <v>0</v>
      </c>
      <c r="Y137" s="43">
        <v>0</v>
      </c>
      <c r="Z137" s="43">
        <v>5</v>
      </c>
      <c r="AA137" s="43">
        <v>1</v>
      </c>
      <c r="AB137" s="70">
        <f t="shared" si="4"/>
        <v>0.33333333333333331</v>
      </c>
      <c r="AC137" s="70">
        <f t="shared" si="5"/>
        <v>0.33333333333333331</v>
      </c>
    </row>
    <row r="138" spans="1:29" ht="16" x14ac:dyDescent="0.2">
      <c r="A138" s="50">
        <v>129</v>
      </c>
      <c r="B138" s="48"/>
      <c r="C138" s="48"/>
      <c r="D138" s="133" t="s">
        <v>348</v>
      </c>
      <c r="E138" s="48" t="s">
        <v>1</v>
      </c>
      <c r="F138" s="48">
        <v>22939650</v>
      </c>
      <c r="G138" s="99" t="s">
        <v>52</v>
      </c>
      <c r="H138" s="43" t="s">
        <v>72</v>
      </c>
      <c r="I138" s="42">
        <v>3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2</v>
      </c>
      <c r="U138" s="43">
        <v>1</v>
      </c>
      <c r="V138" s="43">
        <v>0</v>
      </c>
      <c r="W138" s="43">
        <v>0</v>
      </c>
      <c r="X138" s="43">
        <v>682</v>
      </c>
      <c r="Y138" s="43">
        <v>104</v>
      </c>
      <c r="Z138" s="43">
        <v>46</v>
      </c>
      <c r="AA138" s="43">
        <v>6</v>
      </c>
      <c r="AB138" s="70">
        <f t="shared" ref="AB138:AB201" si="6">AVERAGE(Q138,S138,U138)</f>
        <v>0.33333333333333331</v>
      </c>
      <c r="AC138" s="70">
        <f t="shared" ref="AC138:AC201" si="7">AVERAGE(W138,Y138,AA138)</f>
        <v>36.666666666666664</v>
      </c>
    </row>
    <row r="139" spans="1:29" ht="16" x14ac:dyDescent="0.2">
      <c r="A139" s="50">
        <v>130</v>
      </c>
      <c r="B139" s="48"/>
      <c r="C139" s="48"/>
      <c r="D139" s="133" t="s">
        <v>349</v>
      </c>
      <c r="E139" s="48" t="s">
        <v>33</v>
      </c>
      <c r="F139" s="48">
        <v>75911423</v>
      </c>
      <c r="G139" s="99" t="s">
        <v>52</v>
      </c>
      <c r="H139" s="43" t="s">
        <v>72</v>
      </c>
      <c r="I139" s="42">
        <v>3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3">
        <v>2</v>
      </c>
      <c r="U139" s="43">
        <v>1</v>
      </c>
      <c r="V139" s="43">
        <v>0</v>
      </c>
      <c r="W139" s="43">
        <v>0</v>
      </c>
      <c r="X139" s="43">
        <v>613</v>
      </c>
      <c r="Y139" s="43">
        <v>80</v>
      </c>
      <c r="Z139" s="43">
        <v>14</v>
      </c>
      <c r="AA139" s="43">
        <v>2</v>
      </c>
      <c r="AB139" s="70">
        <f t="shared" si="6"/>
        <v>0.33333333333333331</v>
      </c>
      <c r="AC139" s="70">
        <f t="shared" si="7"/>
        <v>27.333333333333332</v>
      </c>
    </row>
    <row r="140" spans="1:29" ht="16" x14ac:dyDescent="0.2">
      <c r="A140" s="50">
        <v>131</v>
      </c>
      <c r="B140" s="48"/>
      <c r="C140" s="48">
        <v>25</v>
      </c>
      <c r="D140" s="133" t="s">
        <v>154</v>
      </c>
      <c r="E140" s="48" t="s">
        <v>29</v>
      </c>
      <c r="F140" s="48">
        <v>149048517</v>
      </c>
      <c r="G140" s="99" t="s">
        <v>52</v>
      </c>
      <c r="H140" s="43" t="s">
        <v>72</v>
      </c>
      <c r="I140" s="42">
        <v>3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614</v>
      </c>
      <c r="S140" s="43">
        <v>101</v>
      </c>
      <c r="T140" s="43">
        <v>2</v>
      </c>
      <c r="U140" s="43">
        <v>1</v>
      </c>
      <c r="V140" s="43">
        <v>300</v>
      </c>
      <c r="W140" s="43">
        <v>40</v>
      </c>
      <c r="X140" s="43">
        <v>178</v>
      </c>
      <c r="Y140" s="43">
        <v>25</v>
      </c>
      <c r="Z140" s="43">
        <v>2</v>
      </c>
      <c r="AA140" s="43">
        <v>1</v>
      </c>
      <c r="AB140" s="70">
        <f t="shared" si="6"/>
        <v>34</v>
      </c>
      <c r="AC140" s="70">
        <f t="shared" si="7"/>
        <v>22</v>
      </c>
    </row>
    <row r="141" spans="1:29" ht="16" x14ac:dyDescent="0.2">
      <c r="A141" s="50">
        <v>132</v>
      </c>
      <c r="B141" s="48"/>
      <c r="C141" s="48"/>
      <c r="D141" s="133" t="s">
        <v>350</v>
      </c>
      <c r="E141" s="48" t="s">
        <v>148</v>
      </c>
      <c r="F141" s="48">
        <v>8460361</v>
      </c>
      <c r="G141" s="99" t="s">
        <v>152</v>
      </c>
      <c r="H141" s="43" t="s">
        <v>73</v>
      </c>
      <c r="I141" s="42">
        <v>6</v>
      </c>
      <c r="J141" s="43">
        <v>0</v>
      </c>
      <c r="K141" s="43">
        <v>0</v>
      </c>
      <c r="L141" s="43">
        <v>0</v>
      </c>
      <c r="M141" s="43">
        <v>0</v>
      </c>
      <c r="N141" s="43">
        <v>0</v>
      </c>
      <c r="O141" s="43">
        <v>0</v>
      </c>
      <c r="P141" s="43">
        <v>1</v>
      </c>
      <c r="Q141" s="43">
        <v>1</v>
      </c>
      <c r="R141" s="43">
        <v>0</v>
      </c>
      <c r="S141" s="43">
        <v>0</v>
      </c>
      <c r="T141" s="43">
        <v>0</v>
      </c>
      <c r="U141" s="43">
        <v>0</v>
      </c>
      <c r="V141" s="43">
        <v>0</v>
      </c>
      <c r="W141" s="43">
        <v>0</v>
      </c>
      <c r="X141" s="43">
        <v>374</v>
      </c>
      <c r="Y141" s="43">
        <v>65</v>
      </c>
      <c r="Z141" s="43">
        <v>0</v>
      </c>
      <c r="AA141" s="43">
        <v>0</v>
      </c>
      <c r="AB141" s="70">
        <f t="shared" si="6"/>
        <v>0.33333333333333331</v>
      </c>
      <c r="AC141" s="70">
        <f t="shared" si="7"/>
        <v>21.666666666666668</v>
      </c>
    </row>
    <row r="142" spans="1:29" ht="16" x14ac:dyDescent="0.2">
      <c r="A142" s="50">
        <v>133</v>
      </c>
      <c r="B142" s="48"/>
      <c r="C142" s="48"/>
      <c r="D142" s="133" t="s">
        <v>351</v>
      </c>
      <c r="E142" s="48" t="s">
        <v>112</v>
      </c>
      <c r="F142" s="48">
        <v>102366911</v>
      </c>
      <c r="G142" s="99" t="s">
        <v>96</v>
      </c>
      <c r="H142" s="43" t="s">
        <v>73</v>
      </c>
      <c r="I142" s="42">
        <v>3</v>
      </c>
      <c r="J142" s="43">
        <v>0</v>
      </c>
      <c r="K142" s="43">
        <v>0</v>
      </c>
      <c r="L142" s="43">
        <v>0</v>
      </c>
      <c r="M142" s="43">
        <v>0</v>
      </c>
      <c r="N142" s="43">
        <v>0</v>
      </c>
      <c r="O142" s="43">
        <v>0</v>
      </c>
      <c r="P142" s="43">
        <v>0</v>
      </c>
      <c r="Q142" s="43">
        <v>0</v>
      </c>
      <c r="R142" s="43">
        <v>0</v>
      </c>
      <c r="S142" s="43">
        <v>0</v>
      </c>
      <c r="T142" s="43">
        <v>2</v>
      </c>
      <c r="U142" s="43">
        <v>1</v>
      </c>
      <c r="V142" s="43">
        <v>0</v>
      </c>
      <c r="W142" s="43">
        <v>0</v>
      </c>
      <c r="X142" s="43">
        <v>316</v>
      </c>
      <c r="Y142" s="43">
        <v>42</v>
      </c>
      <c r="Z142" s="43">
        <v>6</v>
      </c>
      <c r="AA142" s="43">
        <v>1</v>
      </c>
      <c r="AB142" s="70">
        <f t="shared" si="6"/>
        <v>0.33333333333333331</v>
      </c>
      <c r="AC142" s="70">
        <f t="shared" si="7"/>
        <v>14.333333333333334</v>
      </c>
    </row>
    <row r="143" spans="1:29" ht="16" x14ac:dyDescent="0.2">
      <c r="A143" s="50">
        <v>134</v>
      </c>
      <c r="B143" s="48"/>
      <c r="C143" s="48"/>
      <c r="D143" s="133" t="s">
        <v>73</v>
      </c>
      <c r="E143" s="48" t="s">
        <v>3</v>
      </c>
      <c r="F143" s="48">
        <v>36431097</v>
      </c>
      <c r="G143" s="99" t="s">
        <v>75</v>
      </c>
      <c r="H143" s="43" t="s">
        <v>73</v>
      </c>
      <c r="I143" s="42">
        <v>4</v>
      </c>
      <c r="J143" s="43">
        <v>0</v>
      </c>
      <c r="K143" s="43">
        <v>0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2</v>
      </c>
      <c r="S143" s="43">
        <v>1</v>
      </c>
      <c r="T143" s="43">
        <v>0</v>
      </c>
      <c r="U143" s="43">
        <v>0</v>
      </c>
      <c r="V143" s="43">
        <v>0</v>
      </c>
      <c r="W143" s="43">
        <v>0</v>
      </c>
      <c r="X143" s="43">
        <v>315</v>
      </c>
      <c r="Y143" s="43">
        <v>47</v>
      </c>
      <c r="Z143" s="43">
        <v>0</v>
      </c>
      <c r="AA143" s="43">
        <v>0</v>
      </c>
      <c r="AB143" s="70">
        <f t="shared" si="6"/>
        <v>0.33333333333333331</v>
      </c>
      <c r="AC143" s="70">
        <f t="shared" si="7"/>
        <v>15.666666666666666</v>
      </c>
    </row>
    <row r="144" spans="1:29" ht="16" x14ac:dyDescent="0.2">
      <c r="A144" s="50">
        <v>135</v>
      </c>
      <c r="B144" s="48"/>
      <c r="C144" s="48"/>
      <c r="D144" s="133" t="s">
        <v>352</v>
      </c>
      <c r="E144" s="48" t="s">
        <v>148</v>
      </c>
      <c r="F144" s="48">
        <v>101604577</v>
      </c>
      <c r="G144" s="99" t="s">
        <v>136</v>
      </c>
      <c r="H144" s="43" t="s">
        <v>73</v>
      </c>
      <c r="I144" s="42">
        <v>2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40</v>
      </c>
      <c r="Q144" s="43">
        <v>6</v>
      </c>
      <c r="R144" s="43">
        <v>0</v>
      </c>
      <c r="S144" s="43">
        <v>0</v>
      </c>
      <c r="T144" s="43">
        <v>0</v>
      </c>
      <c r="U144" s="43">
        <v>0</v>
      </c>
      <c r="V144" s="43">
        <v>0</v>
      </c>
      <c r="W144" s="43">
        <v>0</v>
      </c>
      <c r="X144" s="43">
        <v>272</v>
      </c>
      <c r="Y144" s="43">
        <v>36</v>
      </c>
      <c r="Z144" s="43">
        <v>8</v>
      </c>
      <c r="AA144" s="43">
        <v>1</v>
      </c>
      <c r="AB144" s="70">
        <f t="shared" si="6"/>
        <v>2</v>
      </c>
      <c r="AC144" s="70">
        <f t="shared" si="7"/>
        <v>12.333333333333334</v>
      </c>
    </row>
    <row r="145" spans="1:29" ht="16" x14ac:dyDescent="0.2">
      <c r="A145" s="50">
        <v>136</v>
      </c>
      <c r="B145" s="48"/>
      <c r="C145" s="48"/>
      <c r="D145" s="133" t="s">
        <v>73</v>
      </c>
      <c r="E145" s="48" t="s">
        <v>3</v>
      </c>
      <c r="F145" s="48">
        <v>122793814</v>
      </c>
      <c r="G145" s="99" t="s">
        <v>52</v>
      </c>
      <c r="H145" s="43" t="s">
        <v>73</v>
      </c>
      <c r="I145" s="42">
        <v>3</v>
      </c>
      <c r="J145" s="43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2</v>
      </c>
      <c r="Q145" s="43">
        <v>1</v>
      </c>
      <c r="R145" s="43">
        <v>0</v>
      </c>
      <c r="S145" s="43">
        <v>0</v>
      </c>
      <c r="T145" s="43">
        <v>0</v>
      </c>
      <c r="U145" s="43">
        <v>0</v>
      </c>
      <c r="V145" s="43">
        <v>0</v>
      </c>
      <c r="W145" s="43">
        <v>0</v>
      </c>
      <c r="X145" s="43">
        <v>228</v>
      </c>
      <c r="Y145" s="43">
        <v>36</v>
      </c>
      <c r="Z145" s="43">
        <v>2</v>
      </c>
      <c r="AA145" s="43">
        <v>1</v>
      </c>
      <c r="AB145" s="70">
        <f t="shared" si="6"/>
        <v>0.33333333333333331</v>
      </c>
      <c r="AC145" s="70">
        <f t="shared" si="7"/>
        <v>12.333333333333334</v>
      </c>
    </row>
    <row r="146" spans="1:29" ht="16" x14ac:dyDescent="0.2">
      <c r="A146" s="50">
        <v>137</v>
      </c>
      <c r="B146" s="48"/>
      <c r="C146" s="48"/>
      <c r="D146" s="133" t="s">
        <v>73</v>
      </c>
      <c r="E146" s="48" t="s">
        <v>9</v>
      </c>
      <c r="F146" s="48">
        <v>139449268</v>
      </c>
      <c r="G146" s="99" t="s">
        <v>52</v>
      </c>
      <c r="H146" s="43" t="s">
        <v>73</v>
      </c>
      <c r="I146" s="42">
        <v>3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3">
        <v>0</v>
      </c>
      <c r="P146" s="43">
        <v>0</v>
      </c>
      <c r="Q146" s="43">
        <v>0</v>
      </c>
      <c r="R146" s="43">
        <v>0</v>
      </c>
      <c r="S146" s="43">
        <v>0</v>
      </c>
      <c r="T146" s="43">
        <v>2</v>
      </c>
      <c r="U146" s="43">
        <v>1</v>
      </c>
      <c r="V146" s="43">
        <v>0</v>
      </c>
      <c r="W146" s="43">
        <v>0</v>
      </c>
      <c r="X146" s="43">
        <v>4</v>
      </c>
      <c r="Y146" s="43">
        <v>1</v>
      </c>
      <c r="Z146" s="43">
        <v>184</v>
      </c>
      <c r="AA146" s="43">
        <v>29</v>
      </c>
      <c r="AB146" s="70">
        <f t="shared" si="6"/>
        <v>0.33333333333333331</v>
      </c>
      <c r="AC146" s="70">
        <f t="shared" si="7"/>
        <v>10</v>
      </c>
    </row>
    <row r="147" spans="1:29" ht="16" x14ac:dyDescent="0.2">
      <c r="A147" s="50">
        <v>138</v>
      </c>
      <c r="B147" s="48"/>
      <c r="C147" s="48"/>
      <c r="D147" s="133" t="s">
        <v>354</v>
      </c>
      <c r="E147" s="48" t="s">
        <v>5</v>
      </c>
      <c r="F147" s="48">
        <v>29491470</v>
      </c>
      <c r="G147" s="99" t="s">
        <v>121</v>
      </c>
      <c r="H147" s="43" t="s">
        <v>73</v>
      </c>
      <c r="I147" s="42">
        <v>6</v>
      </c>
      <c r="J147" s="43">
        <v>0</v>
      </c>
      <c r="K147" s="43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3">
        <v>0</v>
      </c>
      <c r="R147" s="43">
        <v>2</v>
      </c>
      <c r="S147" s="43">
        <v>1</v>
      </c>
      <c r="T147" s="43">
        <v>0</v>
      </c>
      <c r="U147" s="43">
        <v>0</v>
      </c>
      <c r="V147" s="43">
        <v>0</v>
      </c>
      <c r="W147" s="43">
        <v>0</v>
      </c>
      <c r="X147" s="43">
        <v>212</v>
      </c>
      <c r="Y147" s="43">
        <v>36</v>
      </c>
      <c r="Z147" s="43">
        <v>2</v>
      </c>
      <c r="AA147" s="43">
        <v>1</v>
      </c>
      <c r="AB147" s="70">
        <f t="shared" si="6"/>
        <v>0.33333333333333331</v>
      </c>
      <c r="AC147" s="70">
        <f t="shared" si="7"/>
        <v>12.333333333333334</v>
      </c>
    </row>
    <row r="148" spans="1:29" ht="16" x14ac:dyDescent="0.2">
      <c r="A148" s="50">
        <v>139</v>
      </c>
      <c r="B148" s="48"/>
      <c r="C148" s="48"/>
      <c r="D148" s="133" t="s">
        <v>73</v>
      </c>
      <c r="E148" s="48" t="s">
        <v>6</v>
      </c>
      <c r="F148" s="48">
        <v>75732592</v>
      </c>
      <c r="G148" s="99" t="s">
        <v>75</v>
      </c>
      <c r="H148" s="43" t="s">
        <v>72</v>
      </c>
      <c r="I148" s="42">
        <v>4</v>
      </c>
      <c r="J148" s="43">
        <v>0</v>
      </c>
      <c r="K148" s="43">
        <v>0</v>
      </c>
      <c r="L148" s="43">
        <v>0</v>
      </c>
      <c r="M148" s="43">
        <v>0</v>
      </c>
      <c r="N148" s="43">
        <v>0</v>
      </c>
      <c r="O148" s="43">
        <v>0</v>
      </c>
      <c r="P148" s="43">
        <v>0</v>
      </c>
      <c r="Q148" s="43">
        <v>0</v>
      </c>
      <c r="R148" s="43">
        <v>0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2</v>
      </c>
      <c r="Y148" s="43">
        <v>1</v>
      </c>
      <c r="Z148" s="43">
        <v>152</v>
      </c>
      <c r="AA148" s="43">
        <v>26</v>
      </c>
      <c r="AB148" s="70">
        <f t="shared" si="6"/>
        <v>0</v>
      </c>
      <c r="AC148" s="70">
        <f t="shared" si="7"/>
        <v>9</v>
      </c>
    </row>
    <row r="149" spans="1:29" ht="16" x14ac:dyDescent="0.2">
      <c r="A149" s="50">
        <v>140</v>
      </c>
      <c r="B149" s="48"/>
      <c r="C149" s="48"/>
      <c r="D149" s="133" t="s">
        <v>356</v>
      </c>
      <c r="E149" s="48" t="s">
        <v>29</v>
      </c>
      <c r="F149" s="48">
        <v>137664741</v>
      </c>
      <c r="G149" s="99" t="s">
        <v>156</v>
      </c>
      <c r="H149" s="43" t="s">
        <v>72</v>
      </c>
      <c r="I149" s="42">
        <v>6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192</v>
      </c>
      <c r="Y149" s="43">
        <v>31</v>
      </c>
      <c r="Z149" s="43">
        <v>0</v>
      </c>
      <c r="AA149" s="43">
        <v>0</v>
      </c>
      <c r="AB149" s="70">
        <f t="shared" si="6"/>
        <v>0</v>
      </c>
      <c r="AC149" s="70">
        <f t="shared" si="7"/>
        <v>10.333333333333334</v>
      </c>
    </row>
    <row r="150" spans="1:29" ht="16" x14ac:dyDescent="0.2">
      <c r="A150" s="50">
        <v>141</v>
      </c>
      <c r="B150" s="48"/>
      <c r="C150" s="48"/>
      <c r="D150" s="133" t="s">
        <v>357</v>
      </c>
      <c r="E150" s="48" t="s">
        <v>40</v>
      </c>
      <c r="F150" s="48">
        <v>27550825</v>
      </c>
      <c r="G150" s="99" t="s">
        <v>75</v>
      </c>
      <c r="H150" s="43" t="s">
        <v>73</v>
      </c>
      <c r="I150" s="42">
        <v>4</v>
      </c>
      <c r="J150" s="43">
        <v>0</v>
      </c>
      <c r="K150" s="43">
        <v>0</v>
      </c>
      <c r="L150" s="43">
        <v>0</v>
      </c>
      <c r="M150" s="43">
        <v>0</v>
      </c>
      <c r="N150" s="43">
        <v>0</v>
      </c>
      <c r="O150" s="43">
        <v>0</v>
      </c>
      <c r="P150" s="43">
        <v>0</v>
      </c>
      <c r="Q150" s="43">
        <v>0</v>
      </c>
      <c r="R150" s="43">
        <v>0</v>
      </c>
      <c r="S150" s="43">
        <v>0</v>
      </c>
      <c r="T150" s="43">
        <v>0</v>
      </c>
      <c r="U150" s="43">
        <v>0</v>
      </c>
      <c r="V150" s="43">
        <v>0</v>
      </c>
      <c r="W150" s="43">
        <v>0</v>
      </c>
      <c r="X150" s="43">
        <v>185</v>
      </c>
      <c r="Y150" s="43">
        <v>31</v>
      </c>
      <c r="Z150" s="43">
        <v>0</v>
      </c>
      <c r="AA150" s="43">
        <v>0</v>
      </c>
      <c r="AB150" s="70">
        <f t="shared" si="6"/>
        <v>0</v>
      </c>
      <c r="AC150" s="70">
        <f t="shared" si="7"/>
        <v>10.333333333333334</v>
      </c>
    </row>
    <row r="151" spans="1:29" ht="16" x14ac:dyDescent="0.2">
      <c r="A151" s="50">
        <v>142</v>
      </c>
      <c r="B151" s="48"/>
      <c r="C151" s="48"/>
      <c r="D151" s="133" t="s">
        <v>347</v>
      </c>
      <c r="E151" s="48" t="s">
        <v>9</v>
      </c>
      <c r="F151" s="48">
        <v>141154294</v>
      </c>
      <c r="G151" s="99" t="s">
        <v>191</v>
      </c>
      <c r="H151" s="43" t="s">
        <v>72</v>
      </c>
      <c r="I151" s="42">
        <v>6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122</v>
      </c>
      <c r="Y151" s="43">
        <v>20</v>
      </c>
      <c r="Z151" s="43">
        <v>2</v>
      </c>
      <c r="AA151" s="43">
        <v>2</v>
      </c>
      <c r="AB151" s="70">
        <f t="shared" si="6"/>
        <v>0</v>
      </c>
      <c r="AC151" s="70">
        <f t="shared" si="7"/>
        <v>7.333333333333333</v>
      </c>
    </row>
    <row r="152" spans="1:29" ht="16" x14ac:dyDescent="0.2">
      <c r="A152" s="50">
        <v>143</v>
      </c>
      <c r="B152" s="48"/>
      <c r="C152" s="48"/>
      <c r="D152" s="133" t="s">
        <v>358</v>
      </c>
      <c r="E152" s="48" t="s">
        <v>40</v>
      </c>
      <c r="F152" s="48">
        <v>88065961</v>
      </c>
      <c r="G152" s="99" t="s">
        <v>126</v>
      </c>
      <c r="H152" s="43" t="s">
        <v>73</v>
      </c>
      <c r="I152" s="42">
        <v>3</v>
      </c>
      <c r="J152" s="43">
        <v>0</v>
      </c>
      <c r="K152" s="43">
        <v>0</v>
      </c>
      <c r="L152" s="43">
        <v>0</v>
      </c>
      <c r="M152" s="43">
        <v>0</v>
      </c>
      <c r="N152" s="43">
        <v>0</v>
      </c>
      <c r="O152" s="43">
        <v>0</v>
      </c>
      <c r="P152" s="43">
        <v>8</v>
      </c>
      <c r="Q152" s="43">
        <v>1</v>
      </c>
      <c r="R152" s="43">
        <v>49</v>
      </c>
      <c r="S152" s="43">
        <v>8</v>
      </c>
      <c r="T152" s="43">
        <v>106</v>
      </c>
      <c r="U152" s="43">
        <v>17</v>
      </c>
      <c r="V152" s="43">
        <v>0</v>
      </c>
      <c r="W152" s="43">
        <v>0</v>
      </c>
      <c r="X152" s="43">
        <v>156</v>
      </c>
      <c r="Y152" s="43">
        <v>24</v>
      </c>
      <c r="Z152" s="43">
        <v>57</v>
      </c>
      <c r="AA152" s="43">
        <v>9</v>
      </c>
      <c r="AB152" s="70">
        <f t="shared" si="6"/>
        <v>8.6666666666666661</v>
      </c>
      <c r="AC152" s="70">
        <f t="shared" si="7"/>
        <v>11</v>
      </c>
    </row>
    <row r="153" spans="1:29" ht="16" x14ac:dyDescent="0.2">
      <c r="A153" s="50">
        <v>144</v>
      </c>
      <c r="B153" s="48"/>
      <c r="C153" s="48"/>
      <c r="D153" s="133" t="s">
        <v>359</v>
      </c>
      <c r="E153" s="48" t="s">
        <v>131</v>
      </c>
      <c r="F153" s="48">
        <v>65715530</v>
      </c>
      <c r="G153" s="99" t="s">
        <v>75</v>
      </c>
      <c r="H153" s="43" t="s">
        <v>73</v>
      </c>
      <c r="I153" s="42">
        <v>4</v>
      </c>
      <c r="J153" s="43">
        <v>0</v>
      </c>
      <c r="K153" s="43">
        <v>0</v>
      </c>
      <c r="L153" s="43">
        <v>0</v>
      </c>
      <c r="M153" s="43">
        <v>0</v>
      </c>
      <c r="N153" s="43">
        <v>0</v>
      </c>
      <c r="O153" s="43">
        <v>0</v>
      </c>
      <c r="P153" s="43">
        <v>0</v>
      </c>
      <c r="Q153" s="43">
        <v>0</v>
      </c>
      <c r="R153" s="43">
        <v>2</v>
      </c>
      <c r="S153" s="43">
        <v>1</v>
      </c>
      <c r="T153" s="43">
        <v>0</v>
      </c>
      <c r="U153" s="43">
        <v>0</v>
      </c>
      <c r="V153" s="43">
        <v>0</v>
      </c>
      <c r="W153" s="43">
        <v>0</v>
      </c>
      <c r="X153" s="43">
        <v>154</v>
      </c>
      <c r="Y153" s="43">
        <v>26</v>
      </c>
      <c r="Z153" s="43">
        <v>0</v>
      </c>
      <c r="AA153" s="43">
        <v>0</v>
      </c>
      <c r="AB153" s="70">
        <f t="shared" si="6"/>
        <v>0.33333333333333331</v>
      </c>
      <c r="AC153" s="70">
        <f t="shared" si="7"/>
        <v>8.6666666666666661</v>
      </c>
    </row>
    <row r="154" spans="1:29" ht="16" x14ac:dyDescent="0.2">
      <c r="A154" s="50">
        <v>145</v>
      </c>
      <c r="B154" s="48"/>
      <c r="C154" s="48"/>
      <c r="D154" s="133" t="s">
        <v>73</v>
      </c>
      <c r="E154" s="48" t="s">
        <v>3</v>
      </c>
      <c r="F154" s="48">
        <v>36430645</v>
      </c>
      <c r="G154" s="99" t="s">
        <v>84</v>
      </c>
      <c r="H154" s="43" t="s">
        <v>72</v>
      </c>
      <c r="I154" s="42">
        <v>4</v>
      </c>
      <c r="J154" s="43">
        <v>0</v>
      </c>
      <c r="K154" s="43">
        <v>0</v>
      </c>
      <c r="L154" s="43">
        <v>0</v>
      </c>
      <c r="M154" s="43">
        <v>0</v>
      </c>
      <c r="N154" s="43">
        <v>0</v>
      </c>
      <c r="O154" s="43">
        <v>0</v>
      </c>
      <c r="P154" s="43">
        <v>0</v>
      </c>
      <c r="Q154" s="43">
        <v>0</v>
      </c>
      <c r="R154" s="43">
        <v>1</v>
      </c>
      <c r="S154" s="43">
        <v>1</v>
      </c>
      <c r="T154" s="43">
        <v>0</v>
      </c>
      <c r="U154" s="43">
        <v>0</v>
      </c>
      <c r="V154" s="43">
        <v>0</v>
      </c>
      <c r="W154" s="43">
        <v>0</v>
      </c>
      <c r="X154" s="43">
        <v>157</v>
      </c>
      <c r="Y154" s="43">
        <v>22</v>
      </c>
      <c r="Z154" s="43">
        <v>0</v>
      </c>
      <c r="AA154" s="43">
        <v>0</v>
      </c>
      <c r="AB154" s="70">
        <f t="shared" si="6"/>
        <v>0.33333333333333331</v>
      </c>
      <c r="AC154" s="70">
        <f t="shared" si="7"/>
        <v>7.333333333333333</v>
      </c>
    </row>
    <row r="155" spans="1:29" ht="16" x14ac:dyDescent="0.2">
      <c r="A155" s="50">
        <v>146</v>
      </c>
      <c r="B155" s="48"/>
      <c r="C155" s="48"/>
      <c r="D155" s="133" t="s">
        <v>364</v>
      </c>
      <c r="E155" s="48" t="s">
        <v>1</v>
      </c>
      <c r="F155" s="48">
        <v>70631535</v>
      </c>
      <c r="G155" s="99" t="s">
        <v>182</v>
      </c>
      <c r="H155" s="43" t="s">
        <v>72</v>
      </c>
      <c r="I155" s="42">
        <v>5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116</v>
      </c>
      <c r="Q155" s="43">
        <v>19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60</v>
      </c>
      <c r="Y155" s="43">
        <v>10</v>
      </c>
      <c r="Z155" s="43">
        <v>44</v>
      </c>
      <c r="AA155" s="43">
        <v>7</v>
      </c>
      <c r="AB155" s="70">
        <f t="shared" si="6"/>
        <v>6.333333333333333</v>
      </c>
      <c r="AC155" s="70">
        <f t="shared" si="7"/>
        <v>5.666666666666667</v>
      </c>
    </row>
    <row r="156" spans="1:29" ht="16" x14ac:dyDescent="0.2">
      <c r="A156" s="50">
        <v>147</v>
      </c>
      <c r="B156" s="48"/>
      <c r="C156" s="48"/>
      <c r="D156" s="133" t="s">
        <v>376</v>
      </c>
      <c r="E156" s="48" t="s">
        <v>29</v>
      </c>
      <c r="F156" s="48">
        <v>10700333</v>
      </c>
      <c r="G156" s="99" t="s">
        <v>157</v>
      </c>
      <c r="H156" s="43" t="s">
        <v>73</v>
      </c>
      <c r="I156" s="42">
        <v>2</v>
      </c>
      <c r="J156" s="43">
        <v>0</v>
      </c>
      <c r="K156" s="43">
        <v>0</v>
      </c>
      <c r="L156" s="43">
        <v>0</v>
      </c>
      <c r="M156" s="43">
        <v>0</v>
      </c>
      <c r="N156" s="43">
        <v>0</v>
      </c>
      <c r="O156" s="43">
        <v>0</v>
      </c>
      <c r="P156" s="43">
        <v>66</v>
      </c>
      <c r="Q156" s="43">
        <v>9</v>
      </c>
      <c r="R156" s="43">
        <v>0</v>
      </c>
      <c r="S156" s="43">
        <v>0</v>
      </c>
      <c r="T156" s="43">
        <v>0</v>
      </c>
      <c r="U156" s="43">
        <v>0</v>
      </c>
      <c r="V156" s="43">
        <v>0</v>
      </c>
      <c r="W156" s="43">
        <v>0</v>
      </c>
      <c r="X156" s="43">
        <v>12</v>
      </c>
      <c r="Y156" s="43">
        <v>3</v>
      </c>
      <c r="Z156" s="43">
        <v>70</v>
      </c>
      <c r="AA156" s="43">
        <v>12</v>
      </c>
      <c r="AB156" s="70">
        <f t="shared" si="6"/>
        <v>3</v>
      </c>
      <c r="AC156" s="70">
        <f t="shared" si="7"/>
        <v>5</v>
      </c>
    </row>
    <row r="157" spans="1:29" ht="16" x14ac:dyDescent="0.2">
      <c r="A157" s="50">
        <v>148</v>
      </c>
      <c r="B157" s="48"/>
      <c r="C157" s="48"/>
      <c r="D157" s="133" t="s">
        <v>361</v>
      </c>
      <c r="E157" s="48" t="s">
        <v>8</v>
      </c>
      <c r="F157" s="48">
        <v>121636323</v>
      </c>
      <c r="G157" s="99" t="s">
        <v>174</v>
      </c>
      <c r="H157" s="43" t="s">
        <v>73</v>
      </c>
      <c r="I157" s="42">
        <v>3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3">
        <v>0</v>
      </c>
      <c r="U157" s="43">
        <v>0</v>
      </c>
      <c r="V157" s="43">
        <v>0</v>
      </c>
      <c r="W157" s="43">
        <v>0</v>
      </c>
      <c r="X157" s="43">
        <v>93</v>
      </c>
      <c r="Y157" s="43">
        <v>15</v>
      </c>
      <c r="Z157" s="43">
        <v>0</v>
      </c>
      <c r="AA157" s="43">
        <v>0</v>
      </c>
      <c r="AB157" s="70">
        <f t="shared" si="6"/>
        <v>0</v>
      </c>
      <c r="AC157" s="70">
        <f t="shared" si="7"/>
        <v>5</v>
      </c>
    </row>
    <row r="158" spans="1:29" ht="16" x14ac:dyDescent="0.2">
      <c r="A158" s="50">
        <v>149</v>
      </c>
      <c r="B158" s="48"/>
      <c r="C158" s="48"/>
      <c r="D158" s="133" t="s">
        <v>363</v>
      </c>
      <c r="E158" s="48" t="s">
        <v>4</v>
      </c>
      <c r="F158" s="48">
        <v>112294601</v>
      </c>
      <c r="G158" s="99" t="s">
        <v>164</v>
      </c>
      <c r="H158" s="43" t="s">
        <v>72</v>
      </c>
      <c r="I158" s="42">
        <v>6</v>
      </c>
      <c r="J158" s="43">
        <v>0</v>
      </c>
      <c r="K158" s="43">
        <v>0</v>
      </c>
      <c r="L158" s="43">
        <v>0</v>
      </c>
      <c r="M158" s="43">
        <v>0</v>
      </c>
      <c r="N158" s="43">
        <v>0</v>
      </c>
      <c r="O158" s="43">
        <v>0</v>
      </c>
      <c r="P158" s="43">
        <v>0</v>
      </c>
      <c r="Q158" s="43">
        <v>0</v>
      </c>
      <c r="R158" s="43">
        <v>0</v>
      </c>
      <c r="S158" s="43">
        <v>0</v>
      </c>
      <c r="T158" s="43">
        <v>0</v>
      </c>
      <c r="U158" s="43">
        <v>0</v>
      </c>
      <c r="V158" s="43">
        <v>0</v>
      </c>
      <c r="W158" s="43">
        <v>0</v>
      </c>
      <c r="X158" s="43">
        <v>81</v>
      </c>
      <c r="Y158" s="43">
        <v>11</v>
      </c>
      <c r="Z158" s="43">
        <v>0</v>
      </c>
      <c r="AA158" s="43">
        <v>0</v>
      </c>
      <c r="AB158" s="70">
        <f t="shared" si="6"/>
        <v>0</v>
      </c>
      <c r="AC158" s="70">
        <f t="shared" si="7"/>
        <v>3.6666666666666665</v>
      </c>
    </row>
    <row r="159" spans="1:29" ht="16" x14ac:dyDescent="0.2">
      <c r="A159" s="50">
        <v>150</v>
      </c>
      <c r="B159" s="48"/>
      <c r="C159" s="48"/>
      <c r="D159" s="133" t="s">
        <v>73</v>
      </c>
      <c r="E159" s="48" t="s">
        <v>38</v>
      </c>
      <c r="F159" s="48">
        <v>14347088</v>
      </c>
      <c r="G159" s="99" t="s">
        <v>75</v>
      </c>
      <c r="H159" s="43" t="s">
        <v>73</v>
      </c>
      <c r="I159" s="42">
        <v>4</v>
      </c>
      <c r="J159" s="43">
        <v>0</v>
      </c>
      <c r="K159" s="43">
        <v>0</v>
      </c>
      <c r="L159" s="43">
        <v>0</v>
      </c>
      <c r="M159" s="43">
        <v>0</v>
      </c>
      <c r="N159" s="43">
        <v>0</v>
      </c>
      <c r="O159" s="43">
        <v>0</v>
      </c>
      <c r="P159" s="43">
        <v>0</v>
      </c>
      <c r="Q159" s="43">
        <v>0</v>
      </c>
      <c r="R159" s="43">
        <v>0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72</v>
      </c>
      <c r="Y159" s="43">
        <v>12</v>
      </c>
      <c r="Z159" s="43">
        <v>0</v>
      </c>
      <c r="AA159" s="43">
        <v>0</v>
      </c>
      <c r="AB159" s="70">
        <f t="shared" si="6"/>
        <v>0</v>
      </c>
      <c r="AC159" s="70">
        <f t="shared" si="7"/>
        <v>4</v>
      </c>
    </row>
    <row r="160" spans="1:29" ht="16" x14ac:dyDescent="0.2">
      <c r="A160" s="50">
        <v>151</v>
      </c>
      <c r="B160" s="48"/>
      <c r="C160" s="48"/>
      <c r="D160" s="133" t="s">
        <v>73</v>
      </c>
      <c r="E160" s="48" t="s">
        <v>9</v>
      </c>
      <c r="F160" s="48">
        <v>137235328</v>
      </c>
      <c r="G160" s="99" t="s">
        <v>192</v>
      </c>
      <c r="H160" s="43" t="s">
        <v>72</v>
      </c>
      <c r="I160" s="42">
        <v>6</v>
      </c>
      <c r="J160" s="43">
        <v>0</v>
      </c>
      <c r="K160" s="43">
        <v>0</v>
      </c>
      <c r="L160" s="43">
        <v>0</v>
      </c>
      <c r="M160" s="4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62</v>
      </c>
      <c r="Y160" s="43">
        <v>11</v>
      </c>
      <c r="Z160" s="43">
        <v>0</v>
      </c>
      <c r="AA160" s="43">
        <v>0</v>
      </c>
      <c r="AB160" s="70">
        <f t="shared" si="6"/>
        <v>0</v>
      </c>
      <c r="AC160" s="70">
        <f t="shared" si="7"/>
        <v>3.6666666666666665</v>
      </c>
    </row>
    <row r="161" spans="1:29" ht="16" x14ac:dyDescent="0.2">
      <c r="A161" s="50">
        <v>152</v>
      </c>
      <c r="B161" s="48"/>
      <c r="C161" s="48"/>
      <c r="D161" s="133" t="s">
        <v>360</v>
      </c>
      <c r="E161" s="48" t="s">
        <v>137</v>
      </c>
      <c r="F161" s="48">
        <v>44528464</v>
      </c>
      <c r="G161" s="99" t="s">
        <v>52</v>
      </c>
      <c r="H161" s="43" t="s">
        <v>72</v>
      </c>
      <c r="I161" s="42">
        <v>3</v>
      </c>
      <c r="J161" s="43">
        <v>0</v>
      </c>
      <c r="K161" s="43">
        <v>0</v>
      </c>
      <c r="L161" s="43">
        <v>0</v>
      </c>
      <c r="M161" s="43">
        <v>0</v>
      </c>
      <c r="N161" s="43">
        <v>0</v>
      </c>
      <c r="O161" s="43">
        <v>0</v>
      </c>
      <c r="P161" s="43">
        <v>0</v>
      </c>
      <c r="Q161" s="43">
        <v>0</v>
      </c>
      <c r="R161" s="43">
        <v>0</v>
      </c>
      <c r="S161" s="43">
        <v>0</v>
      </c>
      <c r="T161" s="43">
        <v>0</v>
      </c>
      <c r="U161" s="43">
        <v>0</v>
      </c>
      <c r="V161" s="43">
        <v>0</v>
      </c>
      <c r="W161" s="43">
        <v>0</v>
      </c>
      <c r="X161" s="43">
        <v>109</v>
      </c>
      <c r="Y161" s="43">
        <v>17</v>
      </c>
      <c r="Z161" s="43">
        <v>0</v>
      </c>
      <c r="AA161" s="43">
        <v>0</v>
      </c>
      <c r="AB161" s="70">
        <f t="shared" si="6"/>
        <v>0</v>
      </c>
      <c r="AC161" s="70">
        <f t="shared" si="7"/>
        <v>5.666666666666667</v>
      </c>
    </row>
    <row r="162" spans="1:29" ht="16" x14ac:dyDescent="0.2">
      <c r="A162" s="50">
        <v>153</v>
      </c>
      <c r="B162" s="48"/>
      <c r="C162" s="48"/>
      <c r="D162" s="133" t="s">
        <v>73</v>
      </c>
      <c r="E162" s="48" t="s">
        <v>9</v>
      </c>
      <c r="F162" s="48">
        <v>139194546</v>
      </c>
      <c r="G162" s="99" t="s">
        <v>52</v>
      </c>
      <c r="H162" s="43" t="s">
        <v>73</v>
      </c>
      <c r="I162" s="42">
        <v>3</v>
      </c>
      <c r="J162" s="43">
        <v>0</v>
      </c>
      <c r="K162" s="43">
        <v>0</v>
      </c>
      <c r="L162" s="43">
        <v>0</v>
      </c>
      <c r="M162" s="43">
        <v>0</v>
      </c>
      <c r="N162" s="43">
        <v>0</v>
      </c>
      <c r="O162" s="43">
        <v>0</v>
      </c>
      <c r="P162" s="43">
        <v>0</v>
      </c>
      <c r="Q162" s="43">
        <v>0</v>
      </c>
      <c r="R162" s="43">
        <v>0</v>
      </c>
      <c r="S162" s="43">
        <v>0</v>
      </c>
      <c r="T162" s="43">
        <v>2</v>
      </c>
      <c r="U162" s="43">
        <v>1</v>
      </c>
      <c r="V162" s="43">
        <v>42</v>
      </c>
      <c r="W162" s="43">
        <v>7</v>
      </c>
      <c r="X162" s="43">
        <v>0</v>
      </c>
      <c r="Y162" s="43">
        <v>0</v>
      </c>
      <c r="Z162" s="43">
        <v>0</v>
      </c>
      <c r="AA162" s="43">
        <v>0</v>
      </c>
      <c r="AB162" s="70">
        <f t="shared" si="6"/>
        <v>0.33333333333333331</v>
      </c>
      <c r="AC162" s="70">
        <f t="shared" si="7"/>
        <v>2.3333333333333335</v>
      </c>
    </row>
    <row r="163" spans="1:29" ht="16" x14ac:dyDescent="0.2">
      <c r="A163" s="50">
        <v>154</v>
      </c>
      <c r="B163" s="48"/>
      <c r="C163" s="48"/>
      <c r="D163" s="133" t="s">
        <v>318</v>
      </c>
      <c r="E163" s="48" t="s">
        <v>33</v>
      </c>
      <c r="F163" s="48">
        <v>62882081</v>
      </c>
      <c r="G163" s="99" t="s">
        <v>187</v>
      </c>
      <c r="H163" s="43" t="s">
        <v>73</v>
      </c>
      <c r="I163" s="42">
        <v>3</v>
      </c>
      <c r="J163" s="43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429</v>
      </c>
      <c r="Q163" s="43">
        <v>60</v>
      </c>
      <c r="R163" s="43">
        <v>0</v>
      </c>
      <c r="S163" s="43">
        <v>0</v>
      </c>
      <c r="T163" s="43">
        <v>0</v>
      </c>
      <c r="U163" s="43">
        <v>0</v>
      </c>
      <c r="V163" s="43">
        <v>36</v>
      </c>
      <c r="W163" s="43">
        <v>5</v>
      </c>
      <c r="X163" s="43">
        <v>4</v>
      </c>
      <c r="Y163" s="43">
        <v>1</v>
      </c>
      <c r="Z163" s="43">
        <v>0</v>
      </c>
      <c r="AA163" s="43">
        <v>0</v>
      </c>
      <c r="AB163" s="70">
        <f t="shared" si="6"/>
        <v>20</v>
      </c>
      <c r="AC163" s="70">
        <f t="shared" si="7"/>
        <v>2</v>
      </c>
    </row>
    <row r="164" spans="1:29" ht="16" x14ac:dyDescent="0.2">
      <c r="A164" s="50">
        <v>155</v>
      </c>
      <c r="B164" s="48"/>
      <c r="C164" s="48"/>
      <c r="D164" s="133" t="s">
        <v>73</v>
      </c>
      <c r="E164" s="48" t="s">
        <v>131</v>
      </c>
      <c r="F164" s="48">
        <v>26942804</v>
      </c>
      <c r="G164" s="99" t="s">
        <v>135</v>
      </c>
      <c r="H164" s="43" t="s">
        <v>73</v>
      </c>
      <c r="I164" s="42">
        <v>5</v>
      </c>
      <c r="J164" s="43">
        <v>0</v>
      </c>
      <c r="K164" s="43">
        <v>0</v>
      </c>
      <c r="L164" s="43">
        <v>0</v>
      </c>
      <c r="M164" s="43">
        <v>0</v>
      </c>
      <c r="N164" s="43">
        <v>0</v>
      </c>
      <c r="O164" s="43">
        <v>0</v>
      </c>
      <c r="P164" s="43">
        <v>0</v>
      </c>
      <c r="Q164" s="43">
        <v>0</v>
      </c>
      <c r="R164" s="43">
        <v>0</v>
      </c>
      <c r="S164" s="43">
        <v>0</v>
      </c>
      <c r="T164" s="43">
        <v>0</v>
      </c>
      <c r="U164" s="43">
        <v>0</v>
      </c>
      <c r="V164" s="43">
        <v>0</v>
      </c>
      <c r="W164" s="43">
        <v>0</v>
      </c>
      <c r="X164" s="43">
        <v>46</v>
      </c>
      <c r="Y164" s="43">
        <v>8</v>
      </c>
      <c r="Z164" s="43">
        <v>0</v>
      </c>
      <c r="AA164" s="43">
        <v>0</v>
      </c>
      <c r="AB164" s="70">
        <f t="shared" si="6"/>
        <v>0</v>
      </c>
      <c r="AC164" s="70">
        <f t="shared" si="7"/>
        <v>2.6666666666666665</v>
      </c>
    </row>
    <row r="165" spans="1:29" ht="16" x14ac:dyDescent="0.2">
      <c r="A165" s="50">
        <v>156</v>
      </c>
      <c r="B165" s="48"/>
      <c r="C165" s="48"/>
      <c r="D165" s="133" t="s">
        <v>365</v>
      </c>
      <c r="E165" s="48" t="s">
        <v>3</v>
      </c>
      <c r="F165" s="48">
        <v>60923194</v>
      </c>
      <c r="G165" s="99" t="s">
        <v>75</v>
      </c>
      <c r="H165" s="43" t="s">
        <v>73</v>
      </c>
      <c r="I165" s="42">
        <v>4</v>
      </c>
      <c r="J165" s="43">
        <v>0</v>
      </c>
      <c r="K165" s="43">
        <v>0</v>
      </c>
      <c r="L165" s="43">
        <v>0</v>
      </c>
      <c r="M165" s="43">
        <v>0</v>
      </c>
      <c r="N165" s="43">
        <v>0</v>
      </c>
      <c r="O165" s="43">
        <v>0</v>
      </c>
      <c r="P165" s="43">
        <v>0</v>
      </c>
      <c r="Q165" s="43">
        <v>0</v>
      </c>
      <c r="R165" s="43">
        <v>0</v>
      </c>
      <c r="S165" s="43">
        <v>0</v>
      </c>
      <c r="T165" s="43">
        <v>2</v>
      </c>
      <c r="U165" s="43">
        <v>1</v>
      </c>
      <c r="V165" s="43">
        <v>0</v>
      </c>
      <c r="W165" s="43">
        <v>0</v>
      </c>
      <c r="X165" s="43">
        <v>58</v>
      </c>
      <c r="Y165" s="43">
        <v>7</v>
      </c>
      <c r="Z165" s="43">
        <v>0</v>
      </c>
      <c r="AA165" s="43">
        <v>0</v>
      </c>
      <c r="AB165" s="70">
        <f t="shared" si="6"/>
        <v>0.33333333333333331</v>
      </c>
      <c r="AC165" s="70">
        <f t="shared" si="7"/>
        <v>2.3333333333333335</v>
      </c>
    </row>
    <row r="166" spans="1:29" ht="16" x14ac:dyDescent="0.2">
      <c r="A166" s="50">
        <v>157</v>
      </c>
      <c r="B166" s="48"/>
      <c r="C166" s="48"/>
      <c r="D166" s="133" t="s">
        <v>320</v>
      </c>
      <c r="E166" s="48" t="s">
        <v>9</v>
      </c>
      <c r="F166" s="48">
        <v>73480593</v>
      </c>
      <c r="G166" s="99" t="s">
        <v>52</v>
      </c>
      <c r="H166" s="43" t="s">
        <v>73</v>
      </c>
      <c r="I166" s="42">
        <v>3</v>
      </c>
      <c r="J166" s="43">
        <v>0</v>
      </c>
      <c r="K166" s="43">
        <v>0</v>
      </c>
      <c r="L166" s="43">
        <v>0</v>
      </c>
      <c r="M166" s="43">
        <v>0</v>
      </c>
      <c r="N166" s="43">
        <v>0</v>
      </c>
      <c r="O166" s="43">
        <v>0</v>
      </c>
      <c r="P166" s="43">
        <v>237</v>
      </c>
      <c r="Q166" s="43">
        <v>34</v>
      </c>
      <c r="R166" s="43">
        <v>20</v>
      </c>
      <c r="S166" s="43">
        <v>3</v>
      </c>
      <c r="T166" s="43">
        <v>14</v>
      </c>
      <c r="U166" s="43">
        <v>2</v>
      </c>
      <c r="V166" s="43">
        <v>32</v>
      </c>
      <c r="W166" s="43">
        <v>6</v>
      </c>
      <c r="X166" s="43">
        <v>0</v>
      </c>
      <c r="Y166" s="43">
        <v>0</v>
      </c>
      <c r="Z166" s="43">
        <v>0</v>
      </c>
      <c r="AA166" s="43">
        <v>0</v>
      </c>
      <c r="AB166" s="70">
        <f t="shared" si="6"/>
        <v>13</v>
      </c>
      <c r="AC166" s="70">
        <f t="shared" si="7"/>
        <v>2</v>
      </c>
    </row>
    <row r="167" spans="1:29" ht="16" x14ac:dyDescent="0.2">
      <c r="A167" s="50">
        <v>158</v>
      </c>
      <c r="B167" s="48"/>
      <c r="C167" s="48"/>
      <c r="D167" s="133" t="s">
        <v>319</v>
      </c>
      <c r="E167" s="48" t="s">
        <v>33</v>
      </c>
      <c r="F167" s="48">
        <v>65437994</v>
      </c>
      <c r="G167" s="99" t="s">
        <v>52</v>
      </c>
      <c r="H167" s="43" t="s">
        <v>72</v>
      </c>
      <c r="I167" s="42">
        <v>3</v>
      </c>
      <c r="J167" s="43">
        <v>0</v>
      </c>
      <c r="K167" s="43">
        <v>0</v>
      </c>
      <c r="L167" s="43">
        <v>0</v>
      </c>
      <c r="M167" s="43">
        <v>0</v>
      </c>
      <c r="N167" s="43">
        <v>0</v>
      </c>
      <c r="O167" s="43">
        <v>0</v>
      </c>
      <c r="P167" s="43">
        <v>0</v>
      </c>
      <c r="Q167" s="43">
        <v>0</v>
      </c>
      <c r="R167" s="43">
        <v>0</v>
      </c>
      <c r="S167" s="43">
        <v>0</v>
      </c>
      <c r="T167" s="43">
        <v>180</v>
      </c>
      <c r="U167" s="43">
        <v>24</v>
      </c>
      <c r="V167" s="43">
        <v>36</v>
      </c>
      <c r="W167" s="43">
        <v>5</v>
      </c>
      <c r="X167" s="43">
        <v>0</v>
      </c>
      <c r="Y167" s="43">
        <v>0</v>
      </c>
      <c r="Z167" s="43">
        <v>0</v>
      </c>
      <c r="AA167" s="43">
        <v>0</v>
      </c>
      <c r="AB167" s="70">
        <f t="shared" si="6"/>
        <v>8</v>
      </c>
      <c r="AC167" s="70">
        <f t="shared" si="7"/>
        <v>1.6666666666666667</v>
      </c>
    </row>
    <row r="168" spans="1:29" ht="16" x14ac:dyDescent="0.2">
      <c r="A168" s="50">
        <v>159</v>
      </c>
      <c r="B168" s="48"/>
      <c r="C168" s="48"/>
      <c r="D168" s="133" t="s">
        <v>366</v>
      </c>
      <c r="E168" s="48" t="s">
        <v>1</v>
      </c>
      <c r="F168" s="48">
        <v>83985902</v>
      </c>
      <c r="G168" s="99" t="s">
        <v>183</v>
      </c>
      <c r="H168" s="43" t="s">
        <v>73</v>
      </c>
      <c r="I168" s="42">
        <v>6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  <c r="X168" s="43">
        <v>50</v>
      </c>
      <c r="Y168" s="43">
        <v>6</v>
      </c>
      <c r="Z168" s="43">
        <v>0</v>
      </c>
      <c r="AA168" s="43">
        <v>0</v>
      </c>
      <c r="AB168" s="70">
        <f t="shared" si="6"/>
        <v>0</v>
      </c>
      <c r="AC168" s="70">
        <f t="shared" si="7"/>
        <v>2</v>
      </c>
    </row>
    <row r="169" spans="1:29" ht="16" x14ac:dyDescent="0.2">
      <c r="A169" s="50">
        <v>160</v>
      </c>
      <c r="B169" s="48"/>
      <c r="C169" s="48"/>
      <c r="D169" s="133" t="s">
        <v>73</v>
      </c>
      <c r="E169" s="48" t="s">
        <v>131</v>
      </c>
      <c r="F169" s="48">
        <v>8842271</v>
      </c>
      <c r="G169" s="99" t="s">
        <v>52</v>
      </c>
      <c r="H169" s="43" t="s">
        <v>72</v>
      </c>
      <c r="I169" s="42">
        <v>3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28</v>
      </c>
      <c r="W169" s="43">
        <v>4</v>
      </c>
      <c r="X169" s="43">
        <v>0</v>
      </c>
      <c r="Y169" s="43">
        <v>0</v>
      </c>
      <c r="Z169" s="43">
        <v>0</v>
      </c>
      <c r="AA169" s="43">
        <v>0</v>
      </c>
      <c r="AB169" s="70">
        <f t="shared" si="6"/>
        <v>0</v>
      </c>
      <c r="AC169" s="70">
        <f t="shared" si="7"/>
        <v>1.3333333333333333</v>
      </c>
    </row>
    <row r="170" spans="1:29" ht="16" x14ac:dyDescent="0.2">
      <c r="A170" s="50">
        <v>161</v>
      </c>
      <c r="B170" s="48"/>
      <c r="C170" s="48"/>
      <c r="D170" s="133" t="s">
        <v>321</v>
      </c>
      <c r="E170" s="48" t="s">
        <v>112</v>
      </c>
      <c r="F170" s="48">
        <v>55112506</v>
      </c>
      <c r="G170" s="99" t="s">
        <v>117</v>
      </c>
      <c r="H170" s="43" t="s">
        <v>72</v>
      </c>
      <c r="I170" s="42">
        <v>5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22</v>
      </c>
      <c r="W170" s="43">
        <v>4</v>
      </c>
      <c r="X170" s="43">
        <v>0</v>
      </c>
      <c r="Y170" s="43">
        <v>0</v>
      </c>
      <c r="Z170" s="43">
        <v>0</v>
      </c>
      <c r="AA170" s="43">
        <v>0</v>
      </c>
      <c r="AB170" s="70">
        <f t="shared" si="6"/>
        <v>0</v>
      </c>
      <c r="AC170" s="70">
        <f t="shared" si="7"/>
        <v>1.3333333333333333</v>
      </c>
    </row>
    <row r="171" spans="1:29" ht="16" x14ac:dyDescent="0.2">
      <c r="A171" s="50">
        <v>162</v>
      </c>
      <c r="B171" s="48"/>
      <c r="C171" s="48"/>
      <c r="D171" s="133" t="s">
        <v>426</v>
      </c>
      <c r="E171" s="80" t="s">
        <v>3</v>
      </c>
      <c r="F171" s="48">
        <v>45135751</v>
      </c>
      <c r="G171" s="101" t="s">
        <v>197</v>
      </c>
      <c r="H171" s="43" t="s">
        <v>72</v>
      </c>
      <c r="I171" s="42">
        <v>4</v>
      </c>
      <c r="J171" s="43">
        <v>0</v>
      </c>
      <c r="K171" s="43">
        <v>0</v>
      </c>
      <c r="L171" s="43">
        <v>0</v>
      </c>
      <c r="M171" s="43">
        <v>0</v>
      </c>
      <c r="N171" s="43">
        <v>6</v>
      </c>
      <c r="O171" s="43">
        <v>2</v>
      </c>
      <c r="P171" s="43">
        <v>0</v>
      </c>
      <c r="Q171" s="43">
        <v>0</v>
      </c>
      <c r="R171" s="43">
        <v>0</v>
      </c>
      <c r="S171" s="43">
        <v>0</v>
      </c>
      <c r="T171" s="43">
        <v>0</v>
      </c>
      <c r="U171" s="43">
        <v>0</v>
      </c>
      <c r="V171" s="43">
        <v>0</v>
      </c>
      <c r="W171" s="43">
        <v>0</v>
      </c>
      <c r="X171" s="43">
        <v>6</v>
      </c>
      <c r="Y171" s="43">
        <v>2</v>
      </c>
      <c r="Z171" s="43">
        <v>2</v>
      </c>
      <c r="AA171" s="43">
        <v>1</v>
      </c>
      <c r="AB171" s="70">
        <f t="shared" si="6"/>
        <v>0</v>
      </c>
      <c r="AC171" s="70">
        <f t="shared" si="7"/>
        <v>1</v>
      </c>
    </row>
    <row r="172" spans="1:29" ht="16" x14ac:dyDescent="0.2">
      <c r="A172" s="50">
        <v>163</v>
      </c>
      <c r="B172" s="48"/>
      <c r="C172" s="48"/>
      <c r="D172" s="133" t="s">
        <v>367</v>
      </c>
      <c r="E172" s="48" t="s">
        <v>3</v>
      </c>
      <c r="F172" s="48">
        <v>61535235</v>
      </c>
      <c r="G172" s="99" t="s">
        <v>52</v>
      </c>
      <c r="H172" s="43" t="s">
        <v>73</v>
      </c>
      <c r="I172" s="42">
        <v>3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272</v>
      </c>
      <c r="Q172" s="43">
        <v>36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  <c r="X172" s="43">
        <v>32</v>
      </c>
      <c r="Y172" s="43">
        <v>5</v>
      </c>
      <c r="Z172" s="43">
        <v>0</v>
      </c>
      <c r="AA172" s="43">
        <v>0</v>
      </c>
      <c r="AB172" s="70">
        <f t="shared" si="6"/>
        <v>12</v>
      </c>
      <c r="AC172" s="70">
        <f t="shared" si="7"/>
        <v>1.6666666666666667</v>
      </c>
    </row>
    <row r="173" spans="1:29" ht="16" x14ac:dyDescent="0.2">
      <c r="A173" s="50">
        <v>164</v>
      </c>
      <c r="B173" s="48"/>
      <c r="C173" s="48"/>
      <c r="D173" s="133" t="s">
        <v>368</v>
      </c>
      <c r="E173" s="48" t="s">
        <v>31</v>
      </c>
      <c r="F173" s="48">
        <v>116225090</v>
      </c>
      <c r="G173" s="99" t="s">
        <v>100</v>
      </c>
      <c r="H173" s="43" t="s">
        <v>73</v>
      </c>
      <c r="I173" s="42">
        <v>5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28</v>
      </c>
      <c r="Y173" s="43">
        <v>4</v>
      </c>
      <c r="Z173" s="43">
        <v>0</v>
      </c>
      <c r="AA173" s="43">
        <v>0</v>
      </c>
      <c r="AB173" s="70">
        <f t="shared" si="6"/>
        <v>0</v>
      </c>
      <c r="AC173" s="70">
        <f t="shared" si="7"/>
        <v>1.3333333333333333</v>
      </c>
    </row>
    <row r="174" spans="1:29" ht="16" x14ac:dyDescent="0.2">
      <c r="A174" s="50">
        <v>165</v>
      </c>
      <c r="B174" s="48"/>
      <c r="C174" s="48"/>
      <c r="D174" s="133" t="s">
        <v>322</v>
      </c>
      <c r="E174" s="48" t="s">
        <v>110</v>
      </c>
      <c r="F174" s="48">
        <v>79662122</v>
      </c>
      <c r="G174" s="99" t="s">
        <v>52</v>
      </c>
      <c r="H174" s="43" t="s">
        <v>72</v>
      </c>
      <c r="I174" s="42">
        <v>3</v>
      </c>
      <c r="J174" s="43">
        <v>0</v>
      </c>
      <c r="K174" s="43">
        <v>0</v>
      </c>
      <c r="L174" s="43">
        <v>0</v>
      </c>
      <c r="M174" s="43">
        <v>0</v>
      </c>
      <c r="N174" s="43">
        <v>0</v>
      </c>
      <c r="O174" s="43">
        <v>0</v>
      </c>
      <c r="P174" s="43">
        <v>718</v>
      </c>
      <c r="Q174" s="43">
        <v>125</v>
      </c>
      <c r="R174" s="43">
        <v>0</v>
      </c>
      <c r="S174" s="43">
        <v>0</v>
      </c>
      <c r="T174" s="43">
        <v>0</v>
      </c>
      <c r="U174" s="43">
        <v>0</v>
      </c>
      <c r="V174" s="43">
        <v>20</v>
      </c>
      <c r="W174" s="43">
        <v>3</v>
      </c>
      <c r="X174" s="43">
        <v>0</v>
      </c>
      <c r="Y174" s="43">
        <v>0</v>
      </c>
      <c r="Z174" s="43">
        <v>0</v>
      </c>
      <c r="AA174" s="43">
        <v>0</v>
      </c>
      <c r="AB174" s="70">
        <f t="shared" si="6"/>
        <v>41.666666666666664</v>
      </c>
      <c r="AC174" s="70">
        <f t="shared" si="7"/>
        <v>1</v>
      </c>
    </row>
    <row r="175" spans="1:29" ht="16" x14ac:dyDescent="0.2">
      <c r="A175" s="50">
        <v>166</v>
      </c>
      <c r="B175" s="48"/>
      <c r="C175" s="48"/>
      <c r="D175" s="133" t="s">
        <v>369</v>
      </c>
      <c r="E175" s="48" t="s">
        <v>5</v>
      </c>
      <c r="F175" s="48">
        <v>94569927</v>
      </c>
      <c r="G175" s="99" t="s">
        <v>122</v>
      </c>
      <c r="H175" s="43" t="s">
        <v>73</v>
      </c>
      <c r="I175" s="42">
        <v>4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28</v>
      </c>
      <c r="Y175" s="43">
        <v>4</v>
      </c>
      <c r="Z175" s="43">
        <v>0</v>
      </c>
      <c r="AA175" s="43">
        <v>0</v>
      </c>
      <c r="AB175" s="70">
        <f t="shared" si="6"/>
        <v>0</v>
      </c>
      <c r="AC175" s="70">
        <f t="shared" si="7"/>
        <v>1.3333333333333333</v>
      </c>
    </row>
    <row r="176" spans="1:29" ht="16" x14ac:dyDescent="0.2">
      <c r="A176" s="50">
        <v>167</v>
      </c>
      <c r="B176" s="48"/>
      <c r="C176" s="48"/>
      <c r="D176" s="133" t="s">
        <v>73</v>
      </c>
      <c r="E176" s="48" t="s">
        <v>9</v>
      </c>
      <c r="F176" s="48">
        <v>59693459</v>
      </c>
      <c r="G176" s="99" t="s">
        <v>52</v>
      </c>
      <c r="H176" s="43" t="s">
        <v>73</v>
      </c>
      <c r="I176" s="42">
        <v>3</v>
      </c>
      <c r="J176" s="43">
        <v>0</v>
      </c>
      <c r="K176" s="43">
        <v>0</v>
      </c>
      <c r="L176" s="43">
        <v>0</v>
      </c>
      <c r="M176" s="43">
        <v>0</v>
      </c>
      <c r="N176" s="43">
        <v>0</v>
      </c>
      <c r="O176" s="43">
        <v>0</v>
      </c>
      <c r="P176" s="43">
        <v>0</v>
      </c>
      <c r="Q176" s="43">
        <v>0</v>
      </c>
      <c r="R176" s="43">
        <v>0</v>
      </c>
      <c r="S176" s="43">
        <v>0</v>
      </c>
      <c r="T176" s="43">
        <v>0</v>
      </c>
      <c r="U176" s="43">
        <v>0</v>
      </c>
      <c r="V176" s="43">
        <v>2</v>
      </c>
      <c r="W176" s="43">
        <v>1</v>
      </c>
      <c r="X176" s="43">
        <v>14</v>
      </c>
      <c r="Y176" s="43">
        <v>2</v>
      </c>
      <c r="Z176" s="43">
        <v>0</v>
      </c>
      <c r="AA176" s="43">
        <v>0</v>
      </c>
      <c r="AB176" s="70">
        <f t="shared" si="6"/>
        <v>0</v>
      </c>
      <c r="AC176" s="70">
        <f t="shared" si="7"/>
        <v>1</v>
      </c>
    </row>
    <row r="177" spans="1:29" ht="16" x14ac:dyDescent="0.2">
      <c r="A177" s="50">
        <v>168</v>
      </c>
      <c r="B177" s="48"/>
      <c r="C177" s="48"/>
      <c r="D177" s="133" t="s">
        <v>324</v>
      </c>
      <c r="E177" s="48" t="s">
        <v>31</v>
      </c>
      <c r="F177" s="48">
        <v>53404512</v>
      </c>
      <c r="G177" s="99" t="s">
        <v>99</v>
      </c>
      <c r="H177" s="43" t="s">
        <v>72</v>
      </c>
      <c r="I177" s="42">
        <v>6</v>
      </c>
      <c r="J177" s="43">
        <v>0</v>
      </c>
      <c r="K177" s="43">
        <v>0</v>
      </c>
      <c r="L177" s="43">
        <v>0</v>
      </c>
      <c r="M177" s="43">
        <v>0</v>
      </c>
      <c r="N177" s="43">
        <v>0</v>
      </c>
      <c r="O177" s="43">
        <v>0</v>
      </c>
      <c r="P177" s="43">
        <v>0</v>
      </c>
      <c r="Q177" s="43">
        <v>0</v>
      </c>
      <c r="R177" s="43">
        <v>0</v>
      </c>
      <c r="S177" s="43">
        <v>0</v>
      </c>
      <c r="T177" s="43">
        <v>0</v>
      </c>
      <c r="U177" s="43">
        <v>0</v>
      </c>
      <c r="V177" s="43">
        <v>17</v>
      </c>
      <c r="W177" s="43">
        <v>2</v>
      </c>
      <c r="X177" s="43">
        <v>0</v>
      </c>
      <c r="Y177" s="43">
        <v>0</v>
      </c>
      <c r="Z177" s="43">
        <v>0</v>
      </c>
      <c r="AA177" s="43">
        <v>0</v>
      </c>
      <c r="AB177" s="70">
        <f t="shared" si="6"/>
        <v>0</v>
      </c>
      <c r="AC177" s="70">
        <f t="shared" si="7"/>
        <v>0.66666666666666663</v>
      </c>
    </row>
    <row r="178" spans="1:29" ht="16" x14ac:dyDescent="0.2">
      <c r="A178" s="50">
        <v>169</v>
      </c>
      <c r="B178" s="48"/>
      <c r="C178" s="48"/>
      <c r="D178" s="133" t="s">
        <v>336</v>
      </c>
      <c r="E178" s="48" t="s">
        <v>8</v>
      </c>
      <c r="F178" s="48">
        <v>128454554</v>
      </c>
      <c r="G178" s="99" t="s">
        <v>52</v>
      </c>
      <c r="H178" s="43" t="s">
        <v>72</v>
      </c>
      <c r="I178" s="42">
        <v>3</v>
      </c>
      <c r="J178" s="43">
        <v>0</v>
      </c>
      <c r="K178" s="43">
        <v>0</v>
      </c>
      <c r="L178" s="43">
        <v>0</v>
      </c>
      <c r="M178" s="43">
        <v>0</v>
      </c>
      <c r="N178" s="43">
        <v>0</v>
      </c>
      <c r="O178" s="43">
        <v>0</v>
      </c>
      <c r="P178" s="43">
        <v>52</v>
      </c>
      <c r="Q178" s="43">
        <v>9</v>
      </c>
      <c r="R178" s="43">
        <v>0</v>
      </c>
      <c r="S178" s="43">
        <v>0</v>
      </c>
      <c r="T178" s="43">
        <v>0</v>
      </c>
      <c r="U178" s="43">
        <v>0</v>
      </c>
      <c r="V178" s="43">
        <v>2</v>
      </c>
      <c r="W178" s="43">
        <v>1</v>
      </c>
      <c r="X178" s="43">
        <v>2</v>
      </c>
      <c r="Y178" s="43">
        <v>1</v>
      </c>
      <c r="Z178" s="43">
        <v>0</v>
      </c>
      <c r="AA178" s="43">
        <v>0</v>
      </c>
      <c r="AB178" s="70">
        <f t="shared" si="6"/>
        <v>3</v>
      </c>
      <c r="AC178" s="70">
        <f t="shared" si="7"/>
        <v>0.66666666666666663</v>
      </c>
    </row>
    <row r="179" spans="1:29" ht="16" x14ac:dyDescent="0.2">
      <c r="A179" s="50">
        <v>170</v>
      </c>
      <c r="B179" s="48"/>
      <c r="C179" s="48"/>
      <c r="D179" s="133" t="s">
        <v>73</v>
      </c>
      <c r="E179" s="48" t="s">
        <v>106</v>
      </c>
      <c r="F179" s="48">
        <v>35308951</v>
      </c>
      <c r="G179" s="101" t="s">
        <v>52</v>
      </c>
      <c r="H179" s="43" t="s">
        <v>72</v>
      </c>
      <c r="I179" s="42">
        <v>3</v>
      </c>
      <c r="J179" s="43">
        <v>0</v>
      </c>
      <c r="K179" s="43">
        <v>0</v>
      </c>
      <c r="L179" s="43">
        <v>0</v>
      </c>
      <c r="M179" s="43">
        <v>0</v>
      </c>
      <c r="N179" s="43">
        <v>0</v>
      </c>
      <c r="O179" s="43">
        <v>0</v>
      </c>
      <c r="P179" s="43">
        <v>537</v>
      </c>
      <c r="Q179" s="43">
        <v>53</v>
      </c>
      <c r="R179" s="43">
        <v>35</v>
      </c>
      <c r="S179" s="43">
        <v>3</v>
      </c>
      <c r="T179" s="43">
        <v>121</v>
      </c>
      <c r="U179" s="43">
        <v>13</v>
      </c>
      <c r="V179" s="43">
        <v>111</v>
      </c>
      <c r="W179" s="43">
        <v>11</v>
      </c>
      <c r="X179" s="43">
        <v>318</v>
      </c>
      <c r="Y179" s="43">
        <v>32</v>
      </c>
      <c r="Z179" s="43">
        <v>842</v>
      </c>
      <c r="AA179" s="43">
        <v>64</v>
      </c>
      <c r="AB179" s="70">
        <f t="shared" si="6"/>
        <v>23</v>
      </c>
      <c r="AC179" s="70">
        <f t="shared" si="7"/>
        <v>35.666666666666664</v>
      </c>
    </row>
    <row r="180" spans="1:29" ht="16" x14ac:dyDescent="0.2">
      <c r="A180" s="50">
        <v>171</v>
      </c>
      <c r="B180" s="48"/>
      <c r="C180" s="48"/>
      <c r="D180" s="133" t="s">
        <v>362</v>
      </c>
      <c r="E180" s="48" t="s">
        <v>33</v>
      </c>
      <c r="F180" s="48">
        <v>60922457</v>
      </c>
      <c r="G180" s="99" t="s">
        <v>189</v>
      </c>
      <c r="H180" s="43" t="s">
        <v>73</v>
      </c>
      <c r="I180" s="42">
        <v>4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92</v>
      </c>
      <c r="Y180" s="43">
        <v>15</v>
      </c>
      <c r="Z180" s="43">
        <v>0</v>
      </c>
      <c r="AA180" s="43">
        <v>0</v>
      </c>
      <c r="AB180" s="70">
        <f t="shared" si="6"/>
        <v>0</v>
      </c>
      <c r="AC180" s="70">
        <f t="shared" si="7"/>
        <v>5</v>
      </c>
    </row>
    <row r="181" spans="1:29" ht="16" x14ac:dyDescent="0.2">
      <c r="A181" s="50">
        <v>172</v>
      </c>
      <c r="B181" s="48"/>
      <c r="C181" s="48"/>
      <c r="D181" s="133" t="s">
        <v>337</v>
      </c>
      <c r="E181" s="48" t="s">
        <v>41</v>
      </c>
      <c r="F181" s="48">
        <v>103969924</v>
      </c>
      <c r="G181" s="99" t="s">
        <v>145</v>
      </c>
      <c r="H181" s="43" t="s">
        <v>73</v>
      </c>
      <c r="I181" s="42">
        <v>3</v>
      </c>
      <c r="J181" s="43">
        <v>0</v>
      </c>
      <c r="K181" s="43">
        <v>0</v>
      </c>
      <c r="L181" s="43">
        <v>0</v>
      </c>
      <c r="M181" s="43">
        <v>0</v>
      </c>
      <c r="N181" s="43">
        <v>0</v>
      </c>
      <c r="O181" s="43">
        <v>0</v>
      </c>
      <c r="P181" s="43">
        <v>0</v>
      </c>
      <c r="Q181" s="43">
        <v>0</v>
      </c>
      <c r="R181" s="43">
        <v>436</v>
      </c>
      <c r="S181" s="43">
        <v>67</v>
      </c>
      <c r="T181" s="43">
        <v>10</v>
      </c>
      <c r="U181" s="43">
        <v>1</v>
      </c>
      <c r="V181" s="43">
        <v>2</v>
      </c>
      <c r="W181" s="43">
        <v>1</v>
      </c>
      <c r="X181" s="43">
        <v>2</v>
      </c>
      <c r="Y181" s="43">
        <v>1</v>
      </c>
      <c r="Z181" s="43">
        <v>0</v>
      </c>
      <c r="AA181" s="43">
        <v>0</v>
      </c>
      <c r="AB181" s="70">
        <f t="shared" si="6"/>
        <v>22.666666666666668</v>
      </c>
      <c r="AC181" s="70">
        <f t="shared" si="7"/>
        <v>0.66666666666666663</v>
      </c>
    </row>
    <row r="182" spans="1:29" ht="16" x14ac:dyDescent="0.2">
      <c r="A182" s="50">
        <v>173</v>
      </c>
      <c r="B182" s="48"/>
      <c r="C182" s="48"/>
      <c r="D182" s="133" t="s">
        <v>73</v>
      </c>
      <c r="E182" s="48" t="s">
        <v>3</v>
      </c>
      <c r="F182" s="48">
        <v>145012907</v>
      </c>
      <c r="G182" s="99" t="s">
        <v>177</v>
      </c>
      <c r="H182" s="43" t="s">
        <v>73</v>
      </c>
      <c r="I182" s="42">
        <v>4</v>
      </c>
      <c r="J182" s="43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0</v>
      </c>
      <c r="P182" s="43">
        <v>0</v>
      </c>
      <c r="Q182" s="43">
        <v>0</v>
      </c>
      <c r="R182" s="43">
        <v>0</v>
      </c>
      <c r="S182" s="43">
        <v>0</v>
      </c>
      <c r="T182" s="43">
        <v>118</v>
      </c>
      <c r="U182" s="43">
        <v>16</v>
      </c>
      <c r="V182" s="43">
        <v>2</v>
      </c>
      <c r="W182" s="43">
        <v>1</v>
      </c>
      <c r="X182" s="43">
        <v>2</v>
      </c>
      <c r="Y182" s="43">
        <v>1</v>
      </c>
      <c r="Z182" s="43">
        <v>0</v>
      </c>
      <c r="AA182" s="43">
        <v>0</v>
      </c>
      <c r="AB182" s="70">
        <f t="shared" si="6"/>
        <v>5.333333333333333</v>
      </c>
      <c r="AC182" s="70">
        <f t="shared" si="7"/>
        <v>0.66666666666666663</v>
      </c>
    </row>
    <row r="183" spans="1:29" ht="16" x14ac:dyDescent="0.2">
      <c r="A183" s="50">
        <v>174</v>
      </c>
      <c r="B183" s="48"/>
      <c r="C183" s="48"/>
      <c r="D183" s="133" t="s">
        <v>412</v>
      </c>
      <c r="E183" s="48" t="s">
        <v>38</v>
      </c>
      <c r="F183" s="48">
        <v>92204706</v>
      </c>
      <c r="G183" s="99" t="s">
        <v>52</v>
      </c>
      <c r="H183" s="43" t="s">
        <v>72</v>
      </c>
      <c r="I183" s="42">
        <v>3</v>
      </c>
      <c r="J183" s="43">
        <v>0</v>
      </c>
      <c r="K183" s="43">
        <v>0</v>
      </c>
      <c r="L183" s="43">
        <v>0</v>
      </c>
      <c r="M183" s="43">
        <v>0</v>
      </c>
      <c r="N183" s="43">
        <v>0</v>
      </c>
      <c r="O183" s="43">
        <v>0</v>
      </c>
      <c r="P183" s="43">
        <v>51</v>
      </c>
      <c r="Q183" s="43">
        <v>8</v>
      </c>
      <c r="R183" s="43">
        <v>0</v>
      </c>
      <c r="S183" s="43">
        <v>0</v>
      </c>
      <c r="T183" s="43">
        <v>0</v>
      </c>
      <c r="U183" s="43">
        <v>0</v>
      </c>
      <c r="V183" s="43">
        <v>0</v>
      </c>
      <c r="W183" s="43">
        <v>0</v>
      </c>
      <c r="X183" s="43">
        <v>0</v>
      </c>
      <c r="Y183" s="43">
        <v>0</v>
      </c>
      <c r="Z183" s="43">
        <v>4</v>
      </c>
      <c r="AA183" s="43">
        <v>1</v>
      </c>
      <c r="AB183" s="70">
        <f t="shared" si="6"/>
        <v>2.6666666666666665</v>
      </c>
      <c r="AC183" s="70">
        <f t="shared" si="7"/>
        <v>0.33333333333333331</v>
      </c>
    </row>
    <row r="184" spans="1:29" ht="16" x14ac:dyDescent="0.2">
      <c r="A184" s="50">
        <v>175</v>
      </c>
      <c r="B184" s="48"/>
      <c r="C184" s="48"/>
      <c r="D184" s="133" t="s">
        <v>413</v>
      </c>
      <c r="E184" s="48" t="s">
        <v>4</v>
      </c>
      <c r="F184" s="48">
        <v>34177036</v>
      </c>
      <c r="G184" s="99" t="s">
        <v>167</v>
      </c>
      <c r="H184" s="43" t="s">
        <v>73</v>
      </c>
      <c r="I184" s="42">
        <v>5</v>
      </c>
      <c r="J184" s="43">
        <v>0</v>
      </c>
      <c r="K184" s="43">
        <v>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2</v>
      </c>
      <c r="S184" s="43">
        <v>1</v>
      </c>
      <c r="T184" s="43">
        <v>0</v>
      </c>
      <c r="U184" s="43">
        <v>0</v>
      </c>
      <c r="V184" s="43">
        <v>0</v>
      </c>
      <c r="W184" s="43">
        <v>0</v>
      </c>
      <c r="X184" s="43">
        <v>0</v>
      </c>
      <c r="Y184" s="43">
        <v>0</v>
      </c>
      <c r="Z184" s="43">
        <v>4</v>
      </c>
      <c r="AA184" s="43">
        <v>1</v>
      </c>
      <c r="AB184" s="70">
        <f t="shared" si="6"/>
        <v>0.33333333333333331</v>
      </c>
      <c r="AC184" s="70">
        <f t="shared" si="7"/>
        <v>0.33333333333333331</v>
      </c>
    </row>
    <row r="185" spans="1:29" ht="16" x14ac:dyDescent="0.2">
      <c r="A185" s="50">
        <v>176</v>
      </c>
      <c r="B185" s="48"/>
      <c r="C185" s="48"/>
      <c r="D185" s="133" t="s">
        <v>414</v>
      </c>
      <c r="E185" s="48" t="s">
        <v>6</v>
      </c>
      <c r="F185" s="48">
        <v>156338784</v>
      </c>
      <c r="G185" s="99" t="s">
        <v>78</v>
      </c>
      <c r="H185" s="43" t="s">
        <v>73</v>
      </c>
      <c r="I185" s="42">
        <v>4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641</v>
      </c>
      <c r="Q185" s="43">
        <v>106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  <c r="Z185" s="43">
        <v>2</v>
      </c>
      <c r="AA185" s="43">
        <v>1</v>
      </c>
      <c r="AB185" s="70">
        <f t="shared" si="6"/>
        <v>35.333333333333336</v>
      </c>
      <c r="AC185" s="70">
        <f t="shared" si="7"/>
        <v>0.33333333333333331</v>
      </c>
    </row>
    <row r="186" spans="1:29" ht="16" x14ac:dyDescent="0.2">
      <c r="A186" s="50">
        <v>177</v>
      </c>
      <c r="B186" s="48"/>
      <c r="C186" s="48"/>
      <c r="D186" s="133" t="s">
        <v>288</v>
      </c>
      <c r="E186" s="48" t="s">
        <v>31</v>
      </c>
      <c r="F186" s="48">
        <v>58789799</v>
      </c>
      <c r="G186" s="101" t="s">
        <v>52</v>
      </c>
      <c r="H186" s="43" t="s">
        <v>73</v>
      </c>
      <c r="I186" s="42">
        <v>3</v>
      </c>
      <c r="J186" s="43">
        <v>0</v>
      </c>
      <c r="K186" s="43">
        <v>0</v>
      </c>
      <c r="L186" s="43">
        <v>0</v>
      </c>
      <c r="M186" s="43">
        <v>0</v>
      </c>
      <c r="N186" s="43">
        <v>0</v>
      </c>
      <c r="O186" s="43">
        <v>0</v>
      </c>
      <c r="P186" s="43">
        <v>140</v>
      </c>
      <c r="Q186" s="43">
        <v>14</v>
      </c>
      <c r="R186" s="43">
        <v>118</v>
      </c>
      <c r="S186" s="43">
        <v>12</v>
      </c>
      <c r="T186" s="43">
        <v>134</v>
      </c>
      <c r="U186" s="43">
        <v>13</v>
      </c>
      <c r="V186" s="43">
        <v>87</v>
      </c>
      <c r="W186" s="43">
        <v>8</v>
      </c>
      <c r="X186" s="43">
        <v>133</v>
      </c>
      <c r="Y186" s="43">
        <v>13</v>
      </c>
      <c r="Z186" s="43">
        <v>542</v>
      </c>
      <c r="AA186" s="43">
        <v>37</v>
      </c>
      <c r="AB186" s="70">
        <f t="shared" si="6"/>
        <v>13</v>
      </c>
      <c r="AC186" s="70">
        <f t="shared" si="7"/>
        <v>19.333333333333332</v>
      </c>
    </row>
    <row r="187" spans="1:29" ht="16" x14ac:dyDescent="0.2">
      <c r="A187" s="50">
        <v>178</v>
      </c>
      <c r="B187" s="48"/>
      <c r="C187" s="48"/>
      <c r="D187" s="133" t="s">
        <v>353</v>
      </c>
      <c r="E187" s="48" t="s">
        <v>38</v>
      </c>
      <c r="F187" s="48">
        <v>12576562</v>
      </c>
      <c r="G187" s="99" t="s">
        <v>84</v>
      </c>
      <c r="H187" s="43" t="s">
        <v>72</v>
      </c>
      <c r="I187" s="42">
        <v>4</v>
      </c>
      <c r="J187" s="43">
        <v>0</v>
      </c>
      <c r="K187" s="43">
        <v>0</v>
      </c>
      <c r="L187" s="43">
        <v>0</v>
      </c>
      <c r="M187" s="43">
        <v>0</v>
      </c>
      <c r="N187" s="43">
        <v>0</v>
      </c>
      <c r="O187" s="43">
        <v>0</v>
      </c>
      <c r="P187" s="43">
        <v>254</v>
      </c>
      <c r="Q187" s="43">
        <v>37</v>
      </c>
      <c r="R187" s="43">
        <v>0</v>
      </c>
      <c r="S187" s="43">
        <v>0</v>
      </c>
      <c r="T187" s="43">
        <v>4</v>
      </c>
      <c r="U187" s="43">
        <v>1</v>
      </c>
      <c r="V187" s="43">
        <v>0</v>
      </c>
      <c r="W187" s="43">
        <v>0</v>
      </c>
      <c r="X187" s="43">
        <v>227</v>
      </c>
      <c r="Y187" s="43">
        <v>30</v>
      </c>
      <c r="Z187" s="43">
        <v>0</v>
      </c>
      <c r="AA187" s="43">
        <v>0</v>
      </c>
      <c r="AB187" s="70">
        <f t="shared" si="6"/>
        <v>12.666666666666666</v>
      </c>
      <c r="AC187" s="70">
        <f t="shared" si="7"/>
        <v>10</v>
      </c>
    </row>
    <row r="188" spans="1:29" ht="16" x14ac:dyDescent="0.2">
      <c r="A188" s="50">
        <v>179</v>
      </c>
      <c r="B188" s="48"/>
      <c r="C188" s="48"/>
      <c r="D188" s="133" t="s">
        <v>382</v>
      </c>
      <c r="E188" s="48" t="s">
        <v>8</v>
      </c>
      <c r="F188" s="48">
        <v>6863497</v>
      </c>
      <c r="G188" s="99" t="s">
        <v>52</v>
      </c>
      <c r="H188" s="43" t="s">
        <v>72</v>
      </c>
      <c r="I188" s="42">
        <v>3</v>
      </c>
      <c r="J188" s="43">
        <v>0</v>
      </c>
      <c r="K188" s="43">
        <v>0</v>
      </c>
      <c r="L188" s="43">
        <v>0</v>
      </c>
      <c r="M188" s="43">
        <v>0</v>
      </c>
      <c r="N188" s="43">
        <v>0</v>
      </c>
      <c r="O188" s="43">
        <v>0</v>
      </c>
      <c r="P188" s="43">
        <v>190</v>
      </c>
      <c r="Q188" s="43">
        <v>32</v>
      </c>
      <c r="R188" s="43">
        <v>0</v>
      </c>
      <c r="S188" s="43">
        <v>0</v>
      </c>
      <c r="T188" s="43">
        <v>2</v>
      </c>
      <c r="U188" s="43">
        <v>1</v>
      </c>
      <c r="V188" s="43">
        <v>0</v>
      </c>
      <c r="W188" s="43">
        <v>0</v>
      </c>
      <c r="X188" s="43">
        <v>4</v>
      </c>
      <c r="Y188" s="43">
        <v>1</v>
      </c>
      <c r="Z188" s="43">
        <v>62</v>
      </c>
      <c r="AA188" s="43">
        <v>9</v>
      </c>
      <c r="AB188" s="70">
        <f t="shared" si="6"/>
        <v>11</v>
      </c>
      <c r="AC188" s="70">
        <f t="shared" si="7"/>
        <v>3.3333333333333335</v>
      </c>
    </row>
    <row r="189" spans="1:29" ht="16" x14ac:dyDescent="0.2">
      <c r="A189" s="50">
        <v>180</v>
      </c>
      <c r="B189" s="48"/>
      <c r="C189" s="48"/>
      <c r="D189" s="133" t="s">
        <v>415</v>
      </c>
      <c r="E189" s="48" t="s">
        <v>9</v>
      </c>
      <c r="F189" s="48">
        <v>71118837</v>
      </c>
      <c r="G189" s="99" t="s">
        <v>52</v>
      </c>
      <c r="H189" s="43" t="s">
        <v>72</v>
      </c>
      <c r="I189" s="42">
        <v>3</v>
      </c>
      <c r="J189" s="43">
        <v>0</v>
      </c>
      <c r="K189" s="43">
        <v>0</v>
      </c>
      <c r="L189" s="43">
        <v>0</v>
      </c>
      <c r="M189" s="43">
        <v>0</v>
      </c>
      <c r="N189" s="43">
        <v>0</v>
      </c>
      <c r="O189" s="43">
        <v>0</v>
      </c>
      <c r="P189" s="43">
        <v>96</v>
      </c>
      <c r="Q189" s="43">
        <v>13</v>
      </c>
      <c r="R189" s="43">
        <v>0</v>
      </c>
      <c r="S189" s="43">
        <v>0</v>
      </c>
      <c r="T189" s="43">
        <v>0</v>
      </c>
      <c r="U189" s="43">
        <v>0</v>
      </c>
      <c r="V189" s="43">
        <v>0</v>
      </c>
      <c r="W189" s="43">
        <v>0</v>
      </c>
      <c r="X189" s="43">
        <v>0</v>
      </c>
      <c r="Y189" s="43">
        <v>0</v>
      </c>
      <c r="Z189" s="43">
        <v>2</v>
      </c>
      <c r="AA189" s="43">
        <v>1</v>
      </c>
      <c r="AB189" s="70">
        <f t="shared" si="6"/>
        <v>4.333333333333333</v>
      </c>
      <c r="AC189" s="70">
        <f t="shared" si="7"/>
        <v>0.33333333333333331</v>
      </c>
    </row>
    <row r="190" spans="1:29" ht="16" x14ac:dyDescent="0.2">
      <c r="A190" s="50">
        <v>181</v>
      </c>
      <c r="B190" s="48"/>
      <c r="C190" s="48"/>
      <c r="D190" s="133" t="s">
        <v>73</v>
      </c>
      <c r="E190" s="48" t="s">
        <v>40</v>
      </c>
      <c r="F190" s="48">
        <v>41801907</v>
      </c>
      <c r="G190" s="99" t="s">
        <v>130</v>
      </c>
      <c r="H190" s="43" t="s">
        <v>73</v>
      </c>
      <c r="I190" s="42">
        <v>5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2</v>
      </c>
      <c r="Q190" s="43">
        <v>2</v>
      </c>
      <c r="R190" s="43">
        <v>0</v>
      </c>
      <c r="S190" s="43">
        <v>0</v>
      </c>
      <c r="T190" s="43">
        <v>266</v>
      </c>
      <c r="U190" s="43">
        <v>36</v>
      </c>
      <c r="V190" s="43">
        <v>0</v>
      </c>
      <c r="W190" s="43">
        <v>0</v>
      </c>
      <c r="X190" s="43">
        <v>0</v>
      </c>
      <c r="Y190" s="43">
        <v>0</v>
      </c>
      <c r="Z190" s="43">
        <v>2</v>
      </c>
      <c r="AA190" s="43">
        <v>1</v>
      </c>
      <c r="AB190" s="70">
        <f t="shared" si="6"/>
        <v>12.666666666666666</v>
      </c>
      <c r="AC190" s="70">
        <f t="shared" si="7"/>
        <v>0.33333333333333331</v>
      </c>
    </row>
    <row r="191" spans="1:29" ht="16" x14ac:dyDescent="0.2">
      <c r="A191" s="50">
        <v>182</v>
      </c>
      <c r="B191" s="48"/>
      <c r="C191" s="48"/>
      <c r="D191" s="133" t="s">
        <v>73</v>
      </c>
      <c r="E191" s="48" t="s">
        <v>110</v>
      </c>
      <c r="F191" s="48">
        <v>67217895</v>
      </c>
      <c r="G191" s="99" t="s">
        <v>111</v>
      </c>
      <c r="H191" s="43" t="s">
        <v>73</v>
      </c>
      <c r="I191" s="42">
        <v>5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94</v>
      </c>
      <c r="U191" s="43">
        <v>13</v>
      </c>
      <c r="V191" s="43">
        <v>2</v>
      </c>
      <c r="W191" s="43">
        <v>1</v>
      </c>
      <c r="X191" s="43">
        <v>2</v>
      </c>
      <c r="Y191" s="43">
        <v>1</v>
      </c>
      <c r="Z191" s="43">
        <v>0</v>
      </c>
      <c r="AA191" s="43">
        <v>0</v>
      </c>
      <c r="AB191" s="70">
        <f t="shared" si="6"/>
        <v>4.333333333333333</v>
      </c>
      <c r="AC191" s="70">
        <f t="shared" si="7"/>
        <v>0.66666666666666663</v>
      </c>
    </row>
    <row r="192" spans="1:29" ht="16" x14ac:dyDescent="0.2">
      <c r="A192" s="50">
        <v>183</v>
      </c>
      <c r="B192" s="48"/>
      <c r="C192" s="48"/>
      <c r="D192" s="133" t="s">
        <v>385</v>
      </c>
      <c r="E192" s="48" t="s">
        <v>1</v>
      </c>
      <c r="F192" s="48">
        <v>111798263</v>
      </c>
      <c r="G192" s="99" t="s">
        <v>185</v>
      </c>
      <c r="H192" s="43" t="s">
        <v>72</v>
      </c>
      <c r="I192" s="42">
        <v>5</v>
      </c>
      <c r="J192" s="43">
        <v>0</v>
      </c>
      <c r="K192" s="43">
        <v>0</v>
      </c>
      <c r="L192" s="43">
        <v>0</v>
      </c>
      <c r="M192" s="43">
        <v>0</v>
      </c>
      <c r="N192" s="43">
        <v>0</v>
      </c>
      <c r="O192" s="43">
        <v>0</v>
      </c>
      <c r="P192" s="43">
        <v>2</v>
      </c>
      <c r="Q192" s="43">
        <v>1</v>
      </c>
      <c r="R192" s="43">
        <v>0</v>
      </c>
      <c r="S192" s="43">
        <v>0</v>
      </c>
      <c r="T192" s="43">
        <v>4</v>
      </c>
      <c r="U192" s="43">
        <v>1</v>
      </c>
      <c r="V192" s="43">
        <v>0</v>
      </c>
      <c r="W192" s="43">
        <v>0</v>
      </c>
      <c r="X192" s="43">
        <v>2</v>
      </c>
      <c r="Y192" s="43">
        <v>2</v>
      </c>
      <c r="Z192" s="43">
        <v>517</v>
      </c>
      <c r="AA192" s="43">
        <v>77</v>
      </c>
      <c r="AB192" s="70">
        <f t="shared" si="6"/>
        <v>0.66666666666666663</v>
      </c>
      <c r="AC192" s="70">
        <f t="shared" si="7"/>
        <v>26.333333333333332</v>
      </c>
    </row>
    <row r="193" spans="1:29" ht="16" x14ac:dyDescent="0.2">
      <c r="A193" s="50">
        <v>184</v>
      </c>
      <c r="B193" s="48"/>
      <c r="C193" s="48"/>
      <c r="D193" s="133" t="s">
        <v>310</v>
      </c>
      <c r="E193" s="48" t="s">
        <v>31</v>
      </c>
      <c r="F193" s="48">
        <v>78096402</v>
      </c>
      <c r="G193" s="99" t="s">
        <v>96</v>
      </c>
      <c r="H193" s="43" t="s">
        <v>73</v>
      </c>
      <c r="I193" s="42">
        <v>3</v>
      </c>
      <c r="J193" s="43">
        <v>0</v>
      </c>
      <c r="K193" s="43">
        <v>0</v>
      </c>
      <c r="L193" s="43">
        <v>0</v>
      </c>
      <c r="M193" s="43">
        <v>0</v>
      </c>
      <c r="N193" s="43">
        <v>0</v>
      </c>
      <c r="O193" s="43">
        <v>0</v>
      </c>
      <c r="P193" s="43">
        <v>566</v>
      </c>
      <c r="Q193" s="43">
        <v>92</v>
      </c>
      <c r="R193" s="43">
        <v>0</v>
      </c>
      <c r="S193" s="43">
        <v>0</v>
      </c>
      <c r="T193" s="43">
        <v>0</v>
      </c>
      <c r="U193" s="43">
        <v>0</v>
      </c>
      <c r="V193" s="43">
        <v>251</v>
      </c>
      <c r="W193" s="43">
        <v>37</v>
      </c>
      <c r="X193" s="43">
        <v>86</v>
      </c>
      <c r="Y193" s="43">
        <v>13</v>
      </c>
      <c r="Z193" s="43">
        <v>0</v>
      </c>
      <c r="AA193" s="43">
        <v>0</v>
      </c>
      <c r="AB193" s="70">
        <f t="shared" si="6"/>
        <v>30.666666666666668</v>
      </c>
      <c r="AC193" s="70">
        <f t="shared" si="7"/>
        <v>16.666666666666668</v>
      </c>
    </row>
    <row r="194" spans="1:29" ht="16" x14ac:dyDescent="0.2">
      <c r="A194" s="50">
        <v>185</v>
      </c>
      <c r="B194" s="48"/>
      <c r="C194" s="48"/>
      <c r="D194" s="133" t="s">
        <v>355</v>
      </c>
      <c r="E194" s="48" t="s">
        <v>112</v>
      </c>
      <c r="F194" s="48">
        <v>98383266</v>
      </c>
      <c r="G194" s="99" t="s">
        <v>52</v>
      </c>
      <c r="H194" s="43" t="s">
        <v>73</v>
      </c>
      <c r="I194" s="42">
        <v>3</v>
      </c>
      <c r="J194" s="43">
        <v>0</v>
      </c>
      <c r="K194" s="43">
        <v>0</v>
      </c>
      <c r="L194" s="43">
        <v>0</v>
      </c>
      <c r="M194" s="43">
        <v>0</v>
      </c>
      <c r="N194" s="43">
        <v>0</v>
      </c>
      <c r="O194" s="43">
        <v>0</v>
      </c>
      <c r="P194" s="43">
        <v>0</v>
      </c>
      <c r="Q194" s="43">
        <v>0</v>
      </c>
      <c r="R194" s="43">
        <v>0</v>
      </c>
      <c r="S194" s="43">
        <v>0</v>
      </c>
      <c r="T194" s="43">
        <v>0</v>
      </c>
      <c r="U194" s="43">
        <v>0</v>
      </c>
      <c r="V194" s="43">
        <v>0</v>
      </c>
      <c r="W194" s="43">
        <v>0</v>
      </c>
      <c r="X194" s="43">
        <v>207</v>
      </c>
      <c r="Y194" s="43">
        <v>27</v>
      </c>
      <c r="Z194" s="43">
        <v>0</v>
      </c>
      <c r="AA194" s="43">
        <v>0</v>
      </c>
      <c r="AB194" s="70">
        <f t="shared" si="6"/>
        <v>0</v>
      </c>
      <c r="AC194" s="70">
        <f t="shared" si="7"/>
        <v>9</v>
      </c>
    </row>
    <row r="195" spans="1:29" ht="16" x14ac:dyDescent="0.2">
      <c r="A195" s="50">
        <v>186</v>
      </c>
      <c r="B195" s="48"/>
      <c r="C195" s="48"/>
      <c r="D195" s="133" t="s">
        <v>401</v>
      </c>
      <c r="E195" s="48" t="s">
        <v>4</v>
      </c>
      <c r="F195" s="48">
        <v>111735739</v>
      </c>
      <c r="G195" s="99" t="s">
        <v>52</v>
      </c>
      <c r="H195" s="43" t="s">
        <v>72</v>
      </c>
      <c r="I195" s="42">
        <v>3</v>
      </c>
      <c r="J195" s="43">
        <v>0</v>
      </c>
      <c r="K195" s="43">
        <v>0</v>
      </c>
      <c r="L195" s="43">
        <v>0</v>
      </c>
      <c r="M195" s="43">
        <v>0</v>
      </c>
      <c r="N195" s="43">
        <v>0</v>
      </c>
      <c r="O195" s="43">
        <v>0</v>
      </c>
      <c r="P195" s="43">
        <v>36</v>
      </c>
      <c r="Q195" s="43">
        <v>6</v>
      </c>
      <c r="R195" s="43">
        <v>0</v>
      </c>
      <c r="S195" s="43">
        <v>0</v>
      </c>
      <c r="T195" s="43">
        <v>0</v>
      </c>
      <c r="U195" s="43">
        <v>0</v>
      </c>
      <c r="V195" s="43">
        <v>0</v>
      </c>
      <c r="W195" s="43">
        <v>0</v>
      </c>
      <c r="X195" s="43">
        <v>0</v>
      </c>
      <c r="Y195" s="43">
        <v>0</v>
      </c>
      <c r="Z195" s="43">
        <v>78</v>
      </c>
      <c r="AA195" s="43">
        <v>14</v>
      </c>
      <c r="AB195" s="70">
        <f t="shared" si="6"/>
        <v>2</v>
      </c>
      <c r="AC195" s="70">
        <f t="shared" si="7"/>
        <v>4.666666666666667</v>
      </c>
    </row>
    <row r="196" spans="1:29" ht="16" x14ac:dyDescent="0.2">
      <c r="A196" s="50">
        <v>187</v>
      </c>
      <c r="B196" s="48"/>
      <c r="C196" s="48"/>
      <c r="D196" s="133" t="s">
        <v>73</v>
      </c>
      <c r="E196" s="48" t="s">
        <v>6</v>
      </c>
      <c r="F196" s="48">
        <v>42114647</v>
      </c>
      <c r="G196" s="99" t="s">
        <v>75</v>
      </c>
      <c r="H196" s="43" t="s">
        <v>73</v>
      </c>
      <c r="I196" s="42">
        <v>4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2</v>
      </c>
      <c r="U196" s="43">
        <v>1</v>
      </c>
      <c r="V196" s="43">
        <v>2</v>
      </c>
      <c r="W196" s="43">
        <v>1</v>
      </c>
      <c r="X196" s="43">
        <v>2</v>
      </c>
      <c r="Y196" s="43">
        <v>1</v>
      </c>
      <c r="Z196" s="43">
        <v>0</v>
      </c>
      <c r="AA196" s="43">
        <v>0</v>
      </c>
      <c r="AB196" s="70">
        <f t="shared" si="6"/>
        <v>0.33333333333333331</v>
      </c>
      <c r="AC196" s="70">
        <f t="shared" si="7"/>
        <v>0.66666666666666663</v>
      </c>
    </row>
    <row r="197" spans="1:29" ht="16" x14ac:dyDescent="0.2">
      <c r="A197" s="50">
        <v>188</v>
      </c>
      <c r="B197" s="48"/>
      <c r="C197" s="48"/>
      <c r="D197" s="133" t="s">
        <v>73</v>
      </c>
      <c r="E197" s="48" t="s">
        <v>31</v>
      </c>
      <c r="F197" s="48">
        <v>61111503</v>
      </c>
      <c r="G197" s="99" t="s">
        <v>101</v>
      </c>
      <c r="H197" s="43" t="s">
        <v>73</v>
      </c>
      <c r="I197" s="42">
        <v>6</v>
      </c>
      <c r="J197" s="43">
        <v>0</v>
      </c>
      <c r="K197" s="43">
        <v>0</v>
      </c>
      <c r="L197" s="43">
        <v>0</v>
      </c>
      <c r="M197" s="43">
        <v>0</v>
      </c>
      <c r="N197" s="43">
        <v>0</v>
      </c>
      <c r="O197" s="43">
        <v>0</v>
      </c>
      <c r="P197" s="43">
        <v>0</v>
      </c>
      <c r="Q197" s="43">
        <v>0</v>
      </c>
      <c r="R197" s="43">
        <v>0</v>
      </c>
      <c r="S197" s="43">
        <v>0</v>
      </c>
      <c r="T197" s="43">
        <v>0</v>
      </c>
      <c r="U197" s="43">
        <v>0</v>
      </c>
      <c r="V197" s="43">
        <v>0</v>
      </c>
      <c r="W197" s="43">
        <v>0</v>
      </c>
      <c r="X197" s="43">
        <v>23</v>
      </c>
      <c r="Y197" s="43">
        <v>3</v>
      </c>
      <c r="Z197" s="43">
        <v>0</v>
      </c>
      <c r="AA197" s="43">
        <v>0</v>
      </c>
      <c r="AB197" s="70">
        <f t="shared" si="6"/>
        <v>0</v>
      </c>
      <c r="AC197" s="70">
        <f t="shared" si="7"/>
        <v>1</v>
      </c>
    </row>
    <row r="198" spans="1:29" ht="16" x14ac:dyDescent="0.2">
      <c r="A198" s="50">
        <v>189</v>
      </c>
      <c r="B198" s="48"/>
      <c r="C198" s="48"/>
      <c r="D198" s="133" t="s">
        <v>344</v>
      </c>
      <c r="E198" s="48" t="s">
        <v>4</v>
      </c>
      <c r="F198" s="48">
        <v>114719618</v>
      </c>
      <c r="G198" s="99" t="s">
        <v>163</v>
      </c>
      <c r="H198" s="43" t="s">
        <v>72</v>
      </c>
      <c r="I198" s="42">
        <v>6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3</v>
      </c>
      <c r="S198" s="43">
        <v>1</v>
      </c>
      <c r="T198" s="43">
        <v>0</v>
      </c>
      <c r="U198" s="43">
        <v>0</v>
      </c>
      <c r="V198" s="43">
        <v>1</v>
      </c>
      <c r="W198" s="43">
        <v>1</v>
      </c>
      <c r="X198" s="43">
        <v>1</v>
      </c>
      <c r="Y198" s="43">
        <v>1</v>
      </c>
      <c r="Z198" s="43">
        <v>0</v>
      </c>
      <c r="AA198" s="43">
        <v>0</v>
      </c>
      <c r="AB198" s="70">
        <f t="shared" si="6"/>
        <v>0.33333333333333331</v>
      </c>
      <c r="AC198" s="70">
        <f t="shared" si="7"/>
        <v>0.66666666666666663</v>
      </c>
    </row>
    <row r="199" spans="1:29" ht="16" x14ac:dyDescent="0.2">
      <c r="A199" s="50">
        <v>190</v>
      </c>
      <c r="B199" s="48"/>
      <c r="C199" s="48"/>
      <c r="D199" s="133" t="s">
        <v>374</v>
      </c>
      <c r="E199" s="48" t="s">
        <v>6</v>
      </c>
      <c r="F199" s="48">
        <v>133281840</v>
      </c>
      <c r="G199" s="99" t="s">
        <v>76</v>
      </c>
      <c r="H199" s="43" t="s">
        <v>72</v>
      </c>
      <c r="I199" s="42">
        <v>6</v>
      </c>
      <c r="J199" s="43">
        <v>0</v>
      </c>
      <c r="K199" s="43">
        <v>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0</v>
      </c>
      <c r="T199" s="43">
        <v>0</v>
      </c>
      <c r="U199" s="43">
        <v>0</v>
      </c>
      <c r="V199" s="43">
        <v>0</v>
      </c>
      <c r="W199" s="43">
        <v>0</v>
      </c>
      <c r="X199" s="43">
        <v>16</v>
      </c>
      <c r="Y199" s="43">
        <v>2</v>
      </c>
      <c r="Z199" s="43">
        <v>0</v>
      </c>
      <c r="AA199" s="43">
        <v>0</v>
      </c>
      <c r="AB199" s="70">
        <f t="shared" si="6"/>
        <v>0</v>
      </c>
      <c r="AC199" s="70">
        <f t="shared" si="7"/>
        <v>0.66666666666666663</v>
      </c>
    </row>
    <row r="200" spans="1:29" ht="16" x14ac:dyDescent="0.2">
      <c r="A200" s="50">
        <v>191</v>
      </c>
      <c r="B200" s="48"/>
      <c r="C200" s="48"/>
      <c r="D200" s="133" t="s">
        <v>375</v>
      </c>
      <c r="E200" s="48" t="s">
        <v>40</v>
      </c>
      <c r="F200" s="48">
        <v>29490850</v>
      </c>
      <c r="G200" s="99" t="s">
        <v>128</v>
      </c>
      <c r="H200" s="43" t="s">
        <v>72</v>
      </c>
      <c r="I200" s="42">
        <v>6</v>
      </c>
      <c r="J200" s="43">
        <v>0</v>
      </c>
      <c r="K200" s="43">
        <v>0</v>
      </c>
      <c r="L200" s="43">
        <v>0</v>
      </c>
      <c r="M200" s="43">
        <v>0</v>
      </c>
      <c r="N200" s="43">
        <v>0</v>
      </c>
      <c r="O200" s="43">
        <v>0</v>
      </c>
      <c r="P200" s="43">
        <v>0</v>
      </c>
      <c r="Q200" s="43">
        <v>0</v>
      </c>
      <c r="R200" s="43">
        <v>0</v>
      </c>
      <c r="S200" s="43">
        <v>0</v>
      </c>
      <c r="T200" s="43">
        <v>0</v>
      </c>
      <c r="U200" s="43">
        <v>0</v>
      </c>
      <c r="V200" s="43">
        <v>0</v>
      </c>
      <c r="W200" s="43">
        <v>0</v>
      </c>
      <c r="X200" s="43">
        <v>14</v>
      </c>
      <c r="Y200" s="43">
        <v>2</v>
      </c>
      <c r="Z200" s="43">
        <v>0</v>
      </c>
      <c r="AA200" s="43">
        <v>0</v>
      </c>
      <c r="AB200" s="70">
        <f t="shared" si="6"/>
        <v>0</v>
      </c>
      <c r="AC200" s="70">
        <f t="shared" si="7"/>
        <v>0.66666666666666663</v>
      </c>
    </row>
    <row r="201" spans="1:29" ht="16" x14ac:dyDescent="0.2">
      <c r="A201" s="50">
        <v>192</v>
      </c>
      <c r="B201" s="48"/>
      <c r="C201" s="48"/>
      <c r="D201" s="133" t="s">
        <v>416</v>
      </c>
      <c r="E201" s="48" t="s">
        <v>38</v>
      </c>
      <c r="F201" s="48">
        <v>51633092</v>
      </c>
      <c r="G201" s="99" t="s">
        <v>87</v>
      </c>
      <c r="H201" s="43" t="s">
        <v>72</v>
      </c>
      <c r="I201" s="42">
        <v>5</v>
      </c>
      <c r="J201" s="43">
        <v>0</v>
      </c>
      <c r="K201" s="43">
        <v>0</v>
      </c>
      <c r="L201" s="43">
        <v>0</v>
      </c>
      <c r="M201" s="43">
        <v>0</v>
      </c>
      <c r="N201" s="43">
        <v>0</v>
      </c>
      <c r="O201" s="43">
        <v>0</v>
      </c>
      <c r="P201" s="43">
        <v>0</v>
      </c>
      <c r="Q201" s="43">
        <v>0</v>
      </c>
      <c r="R201" s="43">
        <v>88</v>
      </c>
      <c r="S201" s="43">
        <v>13</v>
      </c>
      <c r="T201" s="43">
        <v>0</v>
      </c>
      <c r="U201" s="43">
        <v>0</v>
      </c>
      <c r="V201" s="43">
        <v>0</v>
      </c>
      <c r="W201" s="43">
        <v>0</v>
      </c>
      <c r="X201" s="43">
        <v>0</v>
      </c>
      <c r="Y201" s="43">
        <v>0</v>
      </c>
      <c r="Z201" s="43">
        <v>2</v>
      </c>
      <c r="AA201" s="43">
        <v>1</v>
      </c>
      <c r="AB201" s="70">
        <f t="shared" si="6"/>
        <v>4.333333333333333</v>
      </c>
      <c r="AC201" s="70">
        <f t="shared" si="7"/>
        <v>0.33333333333333331</v>
      </c>
    </row>
    <row r="202" spans="1:29" ht="16" x14ac:dyDescent="0.2">
      <c r="A202" s="50">
        <v>193</v>
      </c>
      <c r="B202" s="48"/>
      <c r="C202" s="48"/>
      <c r="D202" s="133" t="s">
        <v>417</v>
      </c>
      <c r="E202" s="48" t="s">
        <v>31</v>
      </c>
      <c r="F202" s="48">
        <v>4989584</v>
      </c>
      <c r="G202" s="99" t="s">
        <v>105</v>
      </c>
      <c r="H202" s="43" t="s">
        <v>73</v>
      </c>
      <c r="I202" s="42">
        <v>5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54</v>
      </c>
      <c r="S202" s="43">
        <v>7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  <c r="Z202" s="43">
        <v>2</v>
      </c>
      <c r="AA202" s="43">
        <v>1</v>
      </c>
      <c r="AB202" s="70">
        <f t="shared" ref="AB202:AB248" si="8">AVERAGE(Q202,S202,U202)</f>
        <v>2.3333333333333335</v>
      </c>
      <c r="AC202" s="70">
        <f t="shared" ref="AC202:AC248" si="9">AVERAGE(W202,Y202,AA202)</f>
        <v>0.33333333333333331</v>
      </c>
    </row>
    <row r="203" spans="1:29" ht="16" x14ac:dyDescent="0.2">
      <c r="A203" s="50">
        <v>194</v>
      </c>
      <c r="B203" s="48"/>
      <c r="C203" s="48"/>
      <c r="D203" s="133" t="s">
        <v>418</v>
      </c>
      <c r="E203" s="48" t="s">
        <v>1</v>
      </c>
      <c r="F203" s="48">
        <v>94554400</v>
      </c>
      <c r="G203" s="99" t="s">
        <v>186</v>
      </c>
      <c r="H203" s="43" t="s">
        <v>73</v>
      </c>
      <c r="I203" s="42">
        <v>4</v>
      </c>
      <c r="J203" s="43">
        <v>0</v>
      </c>
      <c r="K203" s="43">
        <v>0</v>
      </c>
      <c r="L203" s="43">
        <v>0</v>
      </c>
      <c r="M203" s="43">
        <v>0</v>
      </c>
      <c r="N203" s="43">
        <v>0</v>
      </c>
      <c r="O203" s="43">
        <v>0</v>
      </c>
      <c r="P203" s="43">
        <v>0</v>
      </c>
      <c r="Q203" s="43">
        <v>0</v>
      </c>
      <c r="R203" s="43">
        <v>0</v>
      </c>
      <c r="S203" s="43">
        <v>0</v>
      </c>
      <c r="T203" s="43">
        <v>155</v>
      </c>
      <c r="U203" s="43">
        <v>25</v>
      </c>
      <c r="V203" s="43">
        <v>0</v>
      </c>
      <c r="W203" s="43">
        <v>0</v>
      </c>
      <c r="X203" s="43">
        <v>0</v>
      </c>
      <c r="Y203" s="43">
        <v>0</v>
      </c>
      <c r="Z203" s="43">
        <v>2</v>
      </c>
      <c r="AA203" s="43">
        <v>1</v>
      </c>
      <c r="AB203" s="70">
        <f t="shared" si="8"/>
        <v>8.3333333333333339</v>
      </c>
      <c r="AC203" s="70">
        <f t="shared" si="9"/>
        <v>0.33333333333333331</v>
      </c>
    </row>
    <row r="204" spans="1:29" ht="16" x14ac:dyDescent="0.2">
      <c r="A204" s="50">
        <v>195</v>
      </c>
      <c r="B204" s="48"/>
      <c r="C204" s="48"/>
      <c r="D204" s="133" t="s">
        <v>73</v>
      </c>
      <c r="E204" s="48" t="s">
        <v>5</v>
      </c>
      <c r="F204" s="48">
        <v>95159534</v>
      </c>
      <c r="G204" s="99" t="s">
        <v>123</v>
      </c>
      <c r="H204" s="43" t="s">
        <v>73</v>
      </c>
      <c r="I204" s="42">
        <v>6</v>
      </c>
      <c r="J204" s="43">
        <v>0</v>
      </c>
      <c r="K204" s="43">
        <v>0</v>
      </c>
      <c r="L204" s="43">
        <v>0</v>
      </c>
      <c r="M204" s="43">
        <v>0</v>
      </c>
      <c r="N204" s="43">
        <v>0</v>
      </c>
      <c r="O204" s="43">
        <v>0</v>
      </c>
      <c r="P204" s="43">
        <v>0</v>
      </c>
      <c r="Q204" s="43">
        <v>0</v>
      </c>
      <c r="R204" s="43">
        <v>0</v>
      </c>
      <c r="S204" s="43">
        <v>0</v>
      </c>
      <c r="T204" s="43">
        <v>30</v>
      </c>
      <c r="U204" s="43">
        <v>4</v>
      </c>
      <c r="V204" s="43">
        <v>0</v>
      </c>
      <c r="W204" s="43">
        <v>0</v>
      </c>
      <c r="X204" s="43">
        <v>0</v>
      </c>
      <c r="Y204" s="43">
        <v>0</v>
      </c>
      <c r="Z204" s="43">
        <v>2</v>
      </c>
      <c r="AA204" s="43">
        <v>1</v>
      </c>
      <c r="AB204" s="70">
        <f t="shared" si="8"/>
        <v>1.3333333333333333</v>
      </c>
      <c r="AC204" s="70">
        <f t="shared" si="9"/>
        <v>0.33333333333333331</v>
      </c>
    </row>
    <row r="205" spans="1:29" ht="16" x14ac:dyDescent="0.2">
      <c r="A205" s="50">
        <v>196</v>
      </c>
      <c r="B205" s="48"/>
      <c r="C205" s="48"/>
      <c r="D205" s="133" t="s">
        <v>73</v>
      </c>
      <c r="E205" s="48" t="s">
        <v>33</v>
      </c>
      <c r="F205" s="48">
        <v>85367626</v>
      </c>
      <c r="G205" s="99" t="s">
        <v>52</v>
      </c>
      <c r="H205" s="43" t="s">
        <v>73</v>
      </c>
      <c r="I205" s="42">
        <v>3</v>
      </c>
      <c r="J205" s="43">
        <v>0</v>
      </c>
      <c r="K205" s="43">
        <v>0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0</v>
      </c>
      <c r="T205" s="43">
        <v>0</v>
      </c>
      <c r="U205" s="43">
        <v>0</v>
      </c>
      <c r="V205" s="43">
        <v>0</v>
      </c>
      <c r="W205" s="43">
        <v>0</v>
      </c>
      <c r="X205" s="43">
        <v>12</v>
      </c>
      <c r="Y205" s="43">
        <v>2</v>
      </c>
      <c r="Z205" s="43">
        <v>0</v>
      </c>
      <c r="AA205" s="43">
        <v>0</v>
      </c>
      <c r="AB205" s="70">
        <f t="shared" si="8"/>
        <v>0</v>
      </c>
      <c r="AC205" s="70">
        <f t="shared" si="9"/>
        <v>0.66666666666666663</v>
      </c>
    </row>
    <row r="206" spans="1:29" ht="16" x14ac:dyDescent="0.2">
      <c r="A206" s="50">
        <v>197</v>
      </c>
      <c r="B206" s="48"/>
      <c r="C206" s="48"/>
      <c r="D206" s="133" t="s">
        <v>419</v>
      </c>
      <c r="E206" s="48" t="s">
        <v>38</v>
      </c>
      <c r="F206" s="48">
        <v>70495186</v>
      </c>
      <c r="G206" s="99" t="s">
        <v>88</v>
      </c>
      <c r="H206" s="43" t="s">
        <v>73</v>
      </c>
      <c r="I206" s="42">
        <v>6</v>
      </c>
      <c r="J206" s="43">
        <v>0</v>
      </c>
      <c r="K206" s="43">
        <v>0</v>
      </c>
      <c r="L206" s="43">
        <v>0</v>
      </c>
      <c r="M206" s="43">
        <v>0</v>
      </c>
      <c r="N206" s="43">
        <v>0</v>
      </c>
      <c r="O206" s="43">
        <v>0</v>
      </c>
      <c r="P206" s="43">
        <v>2</v>
      </c>
      <c r="Q206" s="43">
        <v>1</v>
      </c>
      <c r="R206" s="43">
        <v>0</v>
      </c>
      <c r="S206" s="43">
        <v>0</v>
      </c>
      <c r="T206" s="43">
        <v>0</v>
      </c>
      <c r="U206" s="43">
        <v>0</v>
      </c>
      <c r="V206" s="43">
        <v>0</v>
      </c>
      <c r="W206" s="43">
        <v>0</v>
      </c>
      <c r="X206" s="43">
        <v>0</v>
      </c>
      <c r="Y206" s="43">
        <v>0</v>
      </c>
      <c r="Z206" s="43">
        <v>1</v>
      </c>
      <c r="AA206" s="43">
        <v>1</v>
      </c>
      <c r="AB206" s="70">
        <f t="shared" si="8"/>
        <v>0.33333333333333331</v>
      </c>
      <c r="AC206" s="70">
        <f t="shared" si="9"/>
        <v>0.33333333333333331</v>
      </c>
    </row>
    <row r="207" spans="1:29" ht="16" x14ac:dyDescent="0.2">
      <c r="A207" s="50">
        <v>198</v>
      </c>
      <c r="B207" s="48"/>
      <c r="C207" s="48"/>
      <c r="D207" s="133" t="s">
        <v>420</v>
      </c>
      <c r="E207" s="48" t="s">
        <v>1</v>
      </c>
      <c r="F207" s="48">
        <v>120704243</v>
      </c>
      <c r="G207" s="99" t="s">
        <v>52</v>
      </c>
      <c r="H207" s="43" t="s">
        <v>73</v>
      </c>
      <c r="I207" s="42">
        <v>3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213</v>
      </c>
      <c r="U207" s="43">
        <v>32</v>
      </c>
      <c r="V207" s="43">
        <v>0</v>
      </c>
      <c r="W207" s="43">
        <v>0</v>
      </c>
      <c r="X207" s="43">
        <v>0</v>
      </c>
      <c r="Y207" s="43">
        <v>0</v>
      </c>
      <c r="Z207" s="43">
        <v>1</v>
      </c>
      <c r="AA207" s="43">
        <v>1</v>
      </c>
      <c r="AB207" s="70">
        <f t="shared" si="8"/>
        <v>10.666666666666666</v>
      </c>
      <c r="AC207" s="70">
        <f t="shared" si="9"/>
        <v>0.33333333333333331</v>
      </c>
    </row>
    <row r="208" spans="1:29" ht="16" x14ac:dyDescent="0.2">
      <c r="A208" s="50">
        <v>199</v>
      </c>
      <c r="B208" s="48"/>
      <c r="C208" s="48"/>
      <c r="D208" s="133" t="s">
        <v>429</v>
      </c>
      <c r="E208" s="80" t="s">
        <v>31</v>
      </c>
      <c r="F208" s="48">
        <v>67209145</v>
      </c>
      <c r="G208" s="101" t="s">
        <v>200</v>
      </c>
      <c r="H208" s="43" t="s">
        <v>72</v>
      </c>
      <c r="I208" s="42">
        <v>4</v>
      </c>
      <c r="J208" s="43">
        <v>0</v>
      </c>
      <c r="K208" s="43">
        <v>2</v>
      </c>
      <c r="L208" s="43">
        <v>102</v>
      </c>
      <c r="M208" s="43">
        <v>0</v>
      </c>
      <c r="N208" s="43">
        <v>0</v>
      </c>
      <c r="O208" s="43">
        <v>2</v>
      </c>
      <c r="P208" s="43">
        <v>0</v>
      </c>
      <c r="Q208" s="43">
        <v>0</v>
      </c>
      <c r="R208" s="43">
        <v>2</v>
      </c>
      <c r="S208" s="43">
        <v>1</v>
      </c>
      <c r="T208" s="43">
        <v>102</v>
      </c>
      <c r="U208" s="43">
        <v>12</v>
      </c>
      <c r="V208" s="43">
        <v>0</v>
      </c>
      <c r="W208" s="43">
        <v>0</v>
      </c>
      <c r="X208" s="43">
        <v>0</v>
      </c>
      <c r="Y208" s="43">
        <v>0</v>
      </c>
      <c r="Z208" s="43">
        <v>2</v>
      </c>
      <c r="AA208" s="43">
        <v>1</v>
      </c>
      <c r="AB208" s="70">
        <f t="shared" si="8"/>
        <v>4.333333333333333</v>
      </c>
      <c r="AC208" s="70">
        <f t="shared" si="9"/>
        <v>0.33333333333333331</v>
      </c>
    </row>
    <row r="209" spans="1:29" ht="16" x14ac:dyDescent="0.2">
      <c r="A209" s="50">
        <v>200</v>
      </c>
      <c r="B209" s="48"/>
      <c r="C209" s="48"/>
      <c r="D209" s="133" t="s">
        <v>73</v>
      </c>
      <c r="E209" s="48" t="s">
        <v>5</v>
      </c>
      <c r="F209" s="48">
        <v>46734797</v>
      </c>
      <c r="G209" s="99" t="s">
        <v>120</v>
      </c>
      <c r="H209" s="43" t="s">
        <v>73</v>
      </c>
      <c r="I209" s="42">
        <v>6</v>
      </c>
      <c r="J209" s="43">
        <v>0</v>
      </c>
      <c r="K209" s="43">
        <v>0</v>
      </c>
      <c r="L209" s="43">
        <v>0</v>
      </c>
      <c r="M209" s="43">
        <v>0</v>
      </c>
      <c r="N209" s="43">
        <v>0</v>
      </c>
      <c r="O209" s="43">
        <v>0</v>
      </c>
      <c r="P209" s="43">
        <v>2</v>
      </c>
      <c r="Q209" s="43">
        <v>1</v>
      </c>
      <c r="R209" s="43">
        <v>0</v>
      </c>
      <c r="S209" s="43">
        <v>0</v>
      </c>
      <c r="T209" s="43">
        <v>0</v>
      </c>
      <c r="U209" s="43">
        <v>0</v>
      </c>
      <c r="V209" s="43">
        <v>0</v>
      </c>
      <c r="W209" s="43">
        <v>0</v>
      </c>
      <c r="X209" s="43">
        <v>404</v>
      </c>
      <c r="Y209" s="43">
        <v>66</v>
      </c>
      <c r="Z209" s="43">
        <v>0</v>
      </c>
      <c r="AA209" s="43">
        <v>0</v>
      </c>
      <c r="AB209" s="70">
        <f t="shared" si="8"/>
        <v>0.33333333333333331</v>
      </c>
      <c r="AC209" s="70">
        <f t="shared" si="9"/>
        <v>22</v>
      </c>
    </row>
    <row r="210" spans="1:29" ht="16" x14ac:dyDescent="0.2">
      <c r="A210" s="50">
        <v>201</v>
      </c>
      <c r="B210" s="48"/>
      <c r="C210" s="48"/>
      <c r="D210" s="133" t="s">
        <v>399</v>
      </c>
      <c r="E210" s="48" t="s">
        <v>106</v>
      </c>
      <c r="F210" s="48">
        <v>30271901</v>
      </c>
      <c r="G210" s="99" t="s">
        <v>52</v>
      </c>
      <c r="H210" s="43" t="s">
        <v>72</v>
      </c>
      <c r="I210" s="42">
        <v>3</v>
      </c>
      <c r="J210" s="43">
        <v>0</v>
      </c>
      <c r="K210" s="43">
        <v>0</v>
      </c>
      <c r="L210" s="43">
        <v>0</v>
      </c>
      <c r="M210" s="43">
        <v>0</v>
      </c>
      <c r="N210" s="43">
        <v>0</v>
      </c>
      <c r="O210" s="43">
        <v>0</v>
      </c>
      <c r="P210" s="43">
        <v>0</v>
      </c>
      <c r="Q210" s="43">
        <v>0</v>
      </c>
      <c r="R210" s="43">
        <v>0</v>
      </c>
      <c r="S210" s="43">
        <v>0</v>
      </c>
      <c r="T210" s="43">
        <v>2</v>
      </c>
      <c r="U210" s="43">
        <v>1</v>
      </c>
      <c r="V210" s="43">
        <v>0</v>
      </c>
      <c r="W210" s="43">
        <v>0</v>
      </c>
      <c r="X210" s="43">
        <v>0</v>
      </c>
      <c r="Y210" s="43">
        <v>0</v>
      </c>
      <c r="Z210" s="43">
        <v>233</v>
      </c>
      <c r="AA210" s="43">
        <v>34</v>
      </c>
      <c r="AB210" s="70">
        <f t="shared" si="8"/>
        <v>0.33333333333333331</v>
      </c>
      <c r="AC210" s="70">
        <f t="shared" si="9"/>
        <v>11.333333333333334</v>
      </c>
    </row>
    <row r="211" spans="1:29" ht="16" x14ac:dyDescent="0.2">
      <c r="A211" s="50">
        <v>202</v>
      </c>
      <c r="B211" s="48"/>
      <c r="C211" s="48"/>
      <c r="D211" s="133" t="s">
        <v>400</v>
      </c>
      <c r="E211" s="48" t="s">
        <v>9</v>
      </c>
      <c r="F211" s="48">
        <v>101296614</v>
      </c>
      <c r="G211" s="99" t="s">
        <v>52</v>
      </c>
      <c r="H211" s="43" t="s">
        <v>72</v>
      </c>
      <c r="I211" s="42">
        <v>3</v>
      </c>
      <c r="J211" s="43">
        <v>0</v>
      </c>
      <c r="K211" s="43">
        <v>0</v>
      </c>
      <c r="L211" s="43">
        <v>0</v>
      </c>
      <c r="M211" s="43">
        <v>0</v>
      </c>
      <c r="N211" s="43">
        <v>0</v>
      </c>
      <c r="O211" s="43">
        <v>0</v>
      </c>
      <c r="P211" s="43">
        <v>2</v>
      </c>
      <c r="Q211" s="43">
        <v>1</v>
      </c>
      <c r="R211" s="43">
        <v>2</v>
      </c>
      <c r="S211" s="43">
        <v>1</v>
      </c>
      <c r="T211" s="43">
        <v>0</v>
      </c>
      <c r="U211" s="43">
        <v>0</v>
      </c>
      <c r="V211" s="43">
        <v>0</v>
      </c>
      <c r="W211" s="43">
        <v>0</v>
      </c>
      <c r="X211" s="43">
        <v>0</v>
      </c>
      <c r="Y211" s="43">
        <v>0</v>
      </c>
      <c r="Z211" s="43">
        <v>124</v>
      </c>
      <c r="AA211" s="43">
        <v>21</v>
      </c>
      <c r="AB211" s="70">
        <f t="shared" si="8"/>
        <v>0.66666666666666663</v>
      </c>
      <c r="AC211" s="70">
        <f t="shared" si="9"/>
        <v>7</v>
      </c>
    </row>
    <row r="212" spans="1:29" ht="16" x14ac:dyDescent="0.2">
      <c r="A212" s="50">
        <v>203</v>
      </c>
      <c r="B212" s="48"/>
      <c r="C212" s="48"/>
      <c r="D212" s="133" t="s">
        <v>386</v>
      </c>
      <c r="E212" s="48" t="s">
        <v>106</v>
      </c>
      <c r="F212" s="48">
        <v>56556624</v>
      </c>
      <c r="G212" s="99" t="s">
        <v>52</v>
      </c>
      <c r="H212" s="43" t="s">
        <v>72</v>
      </c>
      <c r="I212" s="42">
        <v>3</v>
      </c>
      <c r="J212" s="43">
        <v>0</v>
      </c>
      <c r="K212" s="43">
        <v>0</v>
      </c>
      <c r="L212" s="43">
        <v>0</v>
      </c>
      <c r="M212" s="43">
        <v>0</v>
      </c>
      <c r="N212" s="43">
        <v>0</v>
      </c>
      <c r="O212" s="43">
        <v>0</v>
      </c>
      <c r="P212" s="43">
        <v>0</v>
      </c>
      <c r="Q212" s="43">
        <v>0</v>
      </c>
      <c r="R212" s="43">
        <v>0</v>
      </c>
      <c r="S212" s="43">
        <v>0</v>
      </c>
      <c r="T212" s="43">
        <v>0</v>
      </c>
      <c r="U212" s="43">
        <v>0</v>
      </c>
      <c r="V212" s="43">
        <v>0</v>
      </c>
      <c r="W212" s="43">
        <v>0</v>
      </c>
      <c r="X212" s="43">
        <v>2</v>
      </c>
      <c r="Y212" s="43">
        <v>1</v>
      </c>
      <c r="Z212" s="43">
        <v>82</v>
      </c>
      <c r="AA212" s="43">
        <v>13</v>
      </c>
      <c r="AB212" s="70">
        <f t="shared" si="8"/>
        <v>0</v>
      </c>
      <c r="AC212" s="70">
        <f t="shared" si="9"/>
        <v>4.666666666666667</v>
      </c>
    </row>
    <row r="213" spans="1:29" ht="16" x14ac:dyDescent="0.2">
      <c r="A213" s="50">
        <v>204</v>
      </c>
      <c r="B213" s="48"/>
      <c r="C213" s="48"/>
      <c r="D213" s="133" t="s">
        <v>402</v>
      </c>
      <c r="E213" s="48" t="s">
        <v>40</v>
      </c>
      <c r="F213" s="48">
        <v>34610482</v>
      </c>
      <c r="G213" s="99" t="s">
        <v>129</v>
      </c>
      <c r="H213" s="43" t="s">
        <v>73</v>
      </c>
      <c r="I213" s="42">
        <v>5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4</v>
      </c>
      <c r="S213" s="43">
        <v>1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  <c r="Z213" s="43">
        <v>60</v>
      </c>
      <c r="AA213" s="43">
        <v>9</v>
      </c>
      <c r="AB213" s="70">
        <f t="shared" si="8"/>
        <v>0.33333333333333331</v>
      </c>
      <c r="AC213" s="70">
        <f t="shared" si="9"/>
        <v>3</v>
      </c>
    </row>
    <row r="214" spans="1:29" ht="16" x14ac:dyDescent="0.2">
      <c r="A214" s="50">
        <v>205</v>
      </c>
      <c r="B214" s="48"/>
      <c r="C214" s="48"/>
      <c r="D214" s="133" t="s">
        <v>403</v>
      </c>
      <c r="E214" s="48" t="s">
        <v>6</v>
      </c>
      <c r="F214" s="48">
        <v>53278415</v>
      </c>
      <c r="G214" s="99" t="s">
        <v>52</v>
      </c>
      <c r="H214" s="43" t="s">
        <v>72</v>
      </c>
      <c r="I214" s="42">
        <v>3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1001</v>
      </c>
      <c r="Q214" s="43">
        <v>173</v>
      </c>
      <c r="R214" s="43">
        <v>0</v>
      </c>
      <c r="S214" s="43">
        <v>0</v>
      </c>
      <c r="T214" s="43">
        <v>2</v>
      </c>
      <c r="U214" s="43">
        <v>1</v>
      </c>
      <c r="V214" s="43">
        <v>0</v>
      </c>
      <c r="W214" s="43">
        <v>0</v>
      </c>
      <c r="X214" s="43">
        <v>0</v>
      </c>
      <c r="Y214" s="43">
        <v>0</v>
      </c>
      <c r="Z214" s="43">
        <v>56</v>
      </c>
      <c r="AA214" s="43">
        <v>9</v>
      </c>
      <c r="AB214" s="70">
        <f t="shared" si="8"/>
        <v>58</v>
      </c>
      <c r="AC214" s="70">
        <f t="shared" si="9"/>
        <v>3</v>
      </c>
    </row>
    <row r="215" spans="1:29" ht="16" x14ac:dyDescent="0.2">
      <c r="A215" s="50">
        <v>206</v>
      </c>
      <c r="B215" s="48"/>
      <c r="C215" s="48"/>
      <c r="D215" s="133" t="s">
        <v>73</v>
      </c>
      <c r="E215" s="48" t="s">
        <v>8</v>
      </c>
      <c r="F215" s="48">
        <v>24383104</v>
      </c>
      <c r="G215" s="99" t="s">
        <v>175</v>
      </c>
      <c r="H215" s="43" t="s">
        <v>72</v>
      </c>
      <c r="I215" s="42">
        <v>6</v>
      </c>
      <c r="J215" s="43">
        <v>0</v>
      </c>
      <c r="K215" s="43">
        <v>0</v>
      </c>
      <c r="L215" s="43">
        <v>0</v>
      </c>
      <c r="M215" s="43">
        <v>0</v>
      </c>
      <c r="N215" s="43">
        <v>0</v>
      </c>
      <c r="O215" s="43">
        <v>0</v>
      </c>
      <c r="P215" s="43">
        <v>0</v>
      </c>
      <c r="Q215" s="43">
        <v>0</v>
      </c>
      <c r="R215" s="43">
        <v>168</v>
      </c>
      <c r="S215" s="43">
        <v>27</v>
      </c>
      <c r="T215" s="43">
        <v>0</v>
      </c>
      <c r="U215" s="43">
        <v>0</v>
      </c>
      <c r="V215" s="43">
        <v>0</v>
      </c>
      <c r="W215" s="43">
        <v>0</v>
      </c>
      <c r="X215" s="43">
        <v>34</v>
      </c>
      <c r="Y215" s="43">
        <v>6</v>
      </c>
      <c r="Z215" s="43">
        <v>0</v>
      </c>
      <c r="AA215" s="43">
        <v>0</v>
      </c>
      <c r="AB215" s="70">
        <f t="shared" si="8"/>
        <v>9</v>
      </c>
      <c r="AC215" s="70">
        <f t="shared" si="9"/>
        <v>2</v>
      </c>
    </row>
    <row r="216" spans="1:29" ht="16" x14ac:dyDescent="0.2">
      <c r="A216" s="50">
        <v>207</v>
      </c>
      <c r="B216" s="48"/>
      <c r="C216" s="48"/>
      <c r="D216" s="133" t="s">
        <v>73</v>
      </c>
      <c r="E216" s="48" t="s">
        <v>29</v>
      </c>
      <c r="F216" s="48">
        <v>80118322</v>
      </c>
      <c r="G216" s="99" t="s">
        <v>96</v>
      </c>
      <c r="H216" s="43" t="s">
        <v>72</v>
      </c>
      <c r="I216" s="42">
        <v>3</v>
      </c>
      <c r="J216" s="43">
        <v>0</v>
      </c>
      <c r="K216" s="43">
        <v>0</v>
      </c>
      <c r="L216" s="43">
        <v>0</v>
      </c>
      <c r="M216" s="43">
        <v>0</v>
      </c>
      <c r="N216" s="43">
        <v>0</v>
      </c>
      <c r="O216" s="43">
        <v>0</v>
      </c>
      <c r="P216" s="43">
        <v>0</v>
      </c>
      <c r="Q216" s="43">
        <v>0</v>
      </c>
      <c r="R216" s="43">
        <v>0</v>
      </c>
      <c r="S216" s="43">
        <v>0</v>
      </c>
      <c r="T216" s="43">
        <v>0</v>
      </c>
      <c r="U216" s="43">
        <v>0</v>
      </c>
      <c r="V216" s="43">
        <v>0</v>
      </c>
      <c r="W216" s="43">
        <v>0</v>
      </c>
      <c r="X216" s="43">
        <v>44</v>
      </c>
      <c r="Y216" s="43">
        <v>7</v>
      </c>
      <c r="Z216" s="43">
        <v>0</v>
      </c>
      <c r="AA216" s="43">
        <v>0</v>
      </c>
      <c r="AB216" s="70">
        <f t="shared" si="8"/>
        <v>0</v>
      </c>
      <c r="AC216" s="70">
        <f t="shared" si="9"/>
        <v>2.3333333333333335</v>
      </c>
    </row>
    <row r="217" spans="1:29" ht="16" x14ac:dyDescent="0.2">
      <c r="A217" s="50">
        <v>208</v>
      </c>
      <c r="B217" s="48"/>
      <c r="C217" s="48"/>
      <c r="D217" s="133" t="s">
        <v>377</v>
      </c>
      <c r="E217" s="48" t="s">
        <v>9</v>
      </c>
      <c r="F217" s="48">
        <v>94336170</v>
      </c>
      <c r="G217" s="99" t="s">
        <v>193</v>
      </c>
      <c r="H217" s="43" t="s">
        <v>72</v>
      </c>
      <c r="I217" s="42">
        <v>3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0</v>
      </c>
      <c r="R217" s="43">
        <v>0</v>
      </c>
      <c r="S217" s="43">
        <v>0</v>
      </c>
      <c r="T217" s="43">
        <v>0</v>
      </c>
      <c r="U217" s="43">
        <v>0</v>
      </c>
      <c r="V217" s="43">
        <v>0</v>
      </c>
      <c r="W217" s="43">
        <v>0</v>
      </c>
      <c r="X217" s="43">
        <v>12</v>
      </c>
      <c r="Y217" s="43">
        <v>2</v>
      </c>
      <c r="Z217" s="43">
        <v>0</v>
      </c>
      <c r="AA217" s="43">
        <v>0</v>
      </c>
      <c r="AB217" s="70">
        <f t="shared" si="8"/>
        <v>0</v>
      </c>
      <c r="AC217" s="70">
        <f t="shared" si="9"/>
        <v>0.66666666666666663</v>
      </c>
    </row>
    <row r="218" spans="1:29" ht="16" x14ac:dyDescent="0.2">
      <c r="A218" s="50">
        <v>209</v>
      </c>
      <c r="B218" s="73">
        <v>5</v>
      </c>
      <c r="C218" s="73"/>
      <c r="D218" s="133" t="s">
        <v>73</v>
      </c>
      <c r="E218" s="73" t="s">
        <v>4</v>
      </c>
      <c r="F218" s="73">
        <v>146644415</v>
      </c>
      <c r="G218" s="100" t="s">
        <v>52</v>
      </c>
      <c r="H218" s="74" t="s">
        <v>73</v>
      </c>
      <c r="I218" s="75">
        <v>3</v>
      </c>
      <c r="J218" s="74">
        <v>0</v>
      </c>
      <c r="K218" s="74">
        <v>0</v>
      </c>
      <c r="L218" s="74">
        <v>0</v>
      </c>
      <c r="M218" s="74">
        <v>0</v>
      </c>
      <c r="N218" s="74">
        <v>0</v>
      </c>
      <c r="O218" s="74">
        <v>0</v>
      </c>
      <c r="P218" s="74">
        <v>2</v>
      </c>
      <c r="Q218" s="74">
        <v>1</v>
      </c>
      <c r="R218" s="74">
        <v>0</v>
      </c>
      <c r="S218" s="74">
        <v>0</v>
      </c>
      <c r="T218" s="74">
        <v>2</v>
      </c>
      <c r="U218" s="74">
        <v>1</v>
      </c>
      <c r="V218" s="74">
        <v>0</v>
      </c>
      <c r="W218" s="74">
        <v>0</v>
      </c>
      <c r="X218" s="74">
        <v>4</v>
      </c>
      <c r="Y218" s="74">
        <v>1</v>
      </c>
      <c r="Z218" s="74">
        <v>0</v>
      </c>
      <c r="AA218" s="74">
        <v>0</v>
      </c>
      <c r="AB218" s="70">
        <f t="shared" si="8"/>
        <v>0.66666666666666663</v>
      </c>
      <c r="AC218" s="70">
        <f t="shared" si="9"/>
        <v>0.33333333333333331</v>
      </c>
    </row>
    <row r="219" spans="1:29" ht="16" x14ac:dyDescent="0.2">
      <c r="A219" s="50">
        <v>210</v>
      </c>
      <c r="B219" s="48"/>
      <c r="C219" s="48"/>
      <c r="D219" s="133" t="s">
        <v>73</v>
      </c>
      <c r="E219" s="48" t="s">
        <v>8</v>
      </c>
      <c r="F219" s="48">
        <v>6904715</v>
      </c>
      <c r="G219" s="99" t="s">
        <v>173</v>
      </c>
      <c r="H219" s="43" t="s">
        <v>72</v>
      </c>
      <c r="I219" s="42">
        <v>2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295</v>
      </c>
      <c r="Q219" s="43">
        <v>51</v>
      </c>
      <c r="R219" s="43">
        <v>0</v>
      </c>
      <c r="S219" s="43">
        <v>0</v>
      </c>
      <c r="T219" s="43">
        <v>0</v>
      </c>
      <c r="U219" s="43">
        <v>0</v>
      </c>
      <c r="V219" s="43">
        <v>8</v>
      </c>
      <c r="W219" s="43">
        <v>1</v>
      </c>
      <c r="X219" s="43">
        <v>0</v>
      </c>
      <c r="Y219" s="43">
        <v>0</v>
      </c>
      <c r="Z219" s="43">
        <v>0</v>
      </c>
      <c r="AA219" s="43">
        <v>0</v>
      </c>
      <c r="AB219" s="70">
        <f t="shared" si="8"/>
        <v>17</v>
      </c>
      <c r="AC219" s="70">
        <f t="shared" si="9"/>
        <v>0.33333333333333331</v>
      </c>
    </row>
    <row r="220" spans="1:29" ht="16" x14ac:dyDescent="0.2">
      <c r="A220" s="50">
        <v>211</v>
      </c>
      <c r="B220" s="48"/>
      <c r="C220" s="48"/>
      <c r="D220" s="133" t="s">
        <v>329</v>
      </c>
      <c r="E220" s="48" t="s">
        <v>131</v>
      </c>
      <c r="F220" s="48">
        <v>6082599</v>
      </c>
      <c r="G220" s="99" t="s">
        <v>132</v>
      </c>
      <c r="H220" s="43" t="s">
        <v>72</v>
      </c>
      <c r="I220" s="42">
        <v>5</v>
      </c>
      <c r="J220" s="43">
        <v>0</v>
      </c>
      <c r="K220" s="43">
        <v>0</v>
      </c>
      <c r="L220" s="43">
        <v>0</v>
      </c>
      <c r="M220" s="43">
        <v>0</v>
      </c>
      <c r="N220" s="43">
        <v>0</v>
      </c>
      <c r="O220" s="43">
        <v>0</v>
      </c>
      <c r="P220" s="43">
        <v>0</v>
      </c>
      <c r="Q220" s="43">
        <v>0</v>
      </c>
      <c r="R220" s="43">
        <v>0</v>
      </c>
      <c r="S220" s="43">
        <v>0</v>
      </c>
      <c r="T220" s="43">
        <v>0</v>
      </c>
      <c r="U220" s="43">
        <v>0</v>
      </c>
      <c r="V220" s="43">
        <v>6</v>
      </c>
      <c r="W220" s="43">
        <v>1</v>
      </c>
      <c r="X220" s="43">
        <v>0</v>
      </c>
      <c r="Y220" s="43">
        <v>0</v>
      </c>
      <c r="Z220" s="43">
        <v>0</v>
      </c>
      <c r="AA220" s="43">
        <v>0</v>
      </c>
      <c r="AB220" s="70">
        <f t="shared" si="8"/>
        <v>0</v>
      </c>
      <c r="AC220" s="70">
        <f t="shared" si="9"/>
        <v>0.33333333333333331</v>
      </c>
    </row>
    <row r="221" spans="1:29" ht="16" x14ac:dyDescent="0.2">
      <c r="A221" s="50">
        <v>212</v>
      </c>
      <c r="B221" s="48"/>
      <c r="C221" s="48"/>
      <c r="D221" s="133" t="s">
        <v>342</v>
      </c>
      <c r="E221" s="48" t="s">
        <v>148</v>
      </c>
      <c r="F221" s="48">
        <v>93447560</v>
      </c>
      <c r="G221" s="99" t="s">
        <v>151</v>
      </c>
      <c r="H221" s="43" t="s">
        <v>72</v>
      </c>
      <c r="I221" s="42">
        <v>6</v>
      </c>
      <c r="J221" s="43">
        <v>0</v>
      </c>
      <c r="K221" s="43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0</v>
      </c>
      <c r="T221" s="43">
        <v>160</v>
      </c>
      <c r="U221" s="43">
        <v>21</v>
      </c>
      <c r="V221" s="43">
        <v>2</v>
      </c>
      <c r="W221" s="43">
        <v>1</v>
      </c>
      <c r="X221" s="43">
        <v>0</v>
      </c>
      <c r="Y221" s="43">
        <v>0</v>
      </c>
      <c r="Z221" s="43">
        <v>0</v>
      </c>
      <c r="AA221" s="43">
        <v>0</v>
      </c>
      <c r="AB221" s="70">
        <f t="shared" si="8"/>
        <v>7</v>
      </c>
      <c r="AC221" s="70">
        <f t="shared" si="9"/>
        <v>0.33333333333333331</v>
      </c>
    </row>
    <row r="222" spans="1:29" ht="16" x14ac:dyDescent="0.2">
      <c r="A222" s="50">
        <v>213</v>
      </c>
      <c r="B222" s="48"/>
      <c r="C222" s="48"/>
      <c r="D222" s="133" t="s">
        <v>346</v>
      </c>
      <c r="E222" s="48" t="s">
        <v>38</v>
      </c>
      <c r="F222" s="48">
        <v>81388043</v>
      </c>
      <c r="G222" s="99" t="s">
        <v>83</v>
      </c>
      <c r="H222" s="43" t="s">
        <v>73</v>
      </c>
      <c r="I222" s="42">
        <v>6</v>
      </c>
      <c r="J222" s="43">
        <v>0</v>
      </c>
      <c r="K222" s="43">
        <v>0</v>
      </c>
      <c r="L222" s="43">
        <v>0</v>
      </c>
      <c r="M222" s="43">
        <v>0</v>
      </c>
      <c r="N222" s="43">
        <v>0</v>
      </c>
      <c r="O222" s="43">
        <v>0</v>
      </c>
      <c r="P222" s="43">
        <v>0</v>
      </c>
      <c r="Q222" s="43">
        <v>0</v>
      </c>
      <c r="R222" s="43">
        <v>0</v>
      </c>
      <c r="S222" s="43">
        <v>0</v>
      </c>
      <c r="T222" s="43">
        <v>1</v>
      </c>
      <c r="U222" s="43">
        <v>1</v>
      </c>
      <c r="V222" s="43">
        <v>1</v>
      </c>
      <c r="W222" s="43">
        <v>1</v>
      </c>
      <c r="X222" s="43">
        <v>0</v>
      </c>
      <c r="Y222" s="43">
        <v>0</v>
      </c>
      <c r="Z222" s="43">
        <v>0</v>
      </c>
      <c r="AA222" s="43">
        <v>0</v>
      </c>
      <c r="AB222" s="70">
        <f t="shared" si="8"/>
        <v>0.33333333333333331</v>
      </c>
      <c r="AC222" s="70">
        <f t="shared" si="9"/>
        <v>0.33333333333333331</v>
      </c>
    </row>
    <row r="223" spans="1:29" ht="16" x14ac:dyDescent="0.2">
      <c r="A223" s="50">
        <v>214</v>
      </c>
      <c r="B223" s="48"/>
      <c r="C223" s="48"/>
      <c r="D223" s="133" t="s">
        <v>347</v>
      </c>
      <c r="E223" s="48" t="s">
        <v>9</v>
      </c>
      <c r="F223" s="48">
        <v>141150171</v>
      </c>
      <c r="G223" s="99" t="s">
        <v>190</v>
      </c>
      <c r="H223" s="43" t="s">
        <v>72</v>
      </c>
      <c r="I223" s="42">
        <v>5</v>
      </c>
      <c r="J223" s="43">
        <v>0</v>
      </c>
      <c r="K223" s="43">
        <v>0</v>
      </c>
      <c r="L223" s="43">
        <v>0</v>
      </c>
      <c r="M223" s="43">
        <v>0</v>
      </c>
      <c r="N223" s="43">
        <v>0</v>
      </c>
      <c r="O223" s="43">
        <v>0</v>
      </c>
      <c r="P223" s="43">
        <v>0</v>
      </c>
      <c r="Q223" s="43">
        <v>0</v>
      </c>
      <c r="R223" s="43">
        <v>0</v>
      </c>
      <c r="S223" s="43">
        <v>0</v>
      </c>
      <c r="T223" s="43">
        <v>1</v>
      </c>
      <c r="U223" s="43">
        <v>1</v>
      </c>
      <c r="V223" s="43">
        <v>1</v>
      </c>
      <c r="W223" s="43">
        <v>1</v>
      </c>
      <c r="X223" s="43">
        <v>0</v>
      </c>
      <c r="Y223" s="43">
        <v>0</v>
      </c>
      <c r="Z223" s="43">
        <v>0</v>
      </c>
      <c r="AA223" s="43">
        <v>0</v>
      </c>
      <c r="AB223" s="70">
        <f t="shared" si="8"/>
        <v>0.33333333333333331</v>
      </c>
      <c r="AC223" s="70">
        <f t="shared" si="9"/>
        <v>0.33333333333333331</v>
      </c>
    </row>
    <row r="224" spans="1:29" ht="16" x14ac:dyDescent="0.2">
      <c r="A224" s="50">
        <v>215</v>
      </c>
      <c r="B224" s="48"/>
      <c r="C224" s="48"/>
      <c r="D224" s="133" t="s">
        <v>378</v>
      </c>
      <c r="E224" s="48" t="s">
        <v>6</v>
      </c>
      <c r="F224" s="48">
        <v>30977313</v>
      </c>
      <c r="G224" s="99" t="s">
        <v>52</v>
      </c>
      <c r="H224" s="43" t="s">
        <v>73</v>
      </c>
      <c r="I224" s="42">
        <v>3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10</v>
      </c>
      <c r="Y224" s="43">
        <v>1</v>
      </c>
      <c r="Z224" s="43">
        <v>0</v>
      </c>
      <c r="AA224" s="43">
        <v>0</v>
      </c>
      <c r="AB224" s="70">
        <f t="shared" si="8"/>
        <v>0</v>
      </c>
      <c r="AC224" s="70">
        <f t="shared" si="9"/>
        <v>0.33333333333333331</v>
      </c>
    </row>
    <row r="225" spans="1:29" ht="16" x14ac:dyDescent="0.2">
      <c r="A225" s="50">
        <v>216</v>
      </c>
      <c r="B225" s="48"/>
      <c r="C225" s="48"/>
      <c r="D225" s="133" t="s">
        <v>379</v>
      </c>
      <c r="E225" s="48" t="s">
        <v>6</v>
      </c>
      <c r="F225" s="48">
        <v>98002277</v>
      </c>
      <c r="G225" s="99" t="s">
        <v>52</v>
      </c>
      <c r="H225" s="43" t="s">
        <v>73</v>
      </c>
      <c r="I225" s="42">
        <v>3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8</v>
      </c>
      <c r="Y225" s="43">
        <v>1</v>
      </c>
      <c r="Z225" s="43">
        <v>0</v>
      </c>
      <c r="AA225" s="43">
        <v>0</v>
      </c>
      <c r="AB225" s="70">
        <f t="shared" si="8"/>
        <v>0</v>
      </c>
      <c r="AC225" s="70">
        <f t="shared" si="9"/>
        <v>0.33333333333333331</v>
      </c>
    </row>
    <row r="226" spans="1:29" ht="16" x14ac:dyDescent="0.2">
      <c r="A226" s="50">
        <v>217</v>
      </c>
      <c r="B226" s="48"/>
      <c r="C226" s="48"/>
      <c r="D226" s="133" t="s">
        <v>380</v>
      </c>
      <c r="E226" s="48" t="s">
        <v>6</v>
      </c>
      <c r="F226" s="48">
        <v>40794722</v>
      </c>
      <c r="G226" s="99" t="s">
        <v>75</v>
      </c>
      <c r="H226" s="43" t="s">
        <v>72</v>
      </c>
      <c r="I226" s="42">
        <v>3</v>
      </c>
      <c r="J226" s="43">
        <v>0</v>
      </c>
      <c r="K226" s="43">
        <v>0</v>
      </c>
      <c r="L226" s="43">
        <v>0</v>
      </c>
      <c r="M226" s="43">
        <v>0</v>
      </c>
      <c r="N226" s="43">
        <v>0</v>
      </c>
      <c r="O226" s="43">
        <v>0</v>
      </c>
      <c r="P226" s="43">
        <v>0</v>
      </c>
      <c r="Q226" s="43">
        <v>0</v>
      </c>
      <c r="R226" s="43">
        <v>0</v>
      </c>
      <c r="S226" s="43">
        <v>0</v>
      </c>
      <c r="T226" s="43">
        <v>0</v>
      </c>
      <c r="U226" s="43">
        <v>0</v>
      </c>
      <c r="V226" s="43">
        <v>0</v>
      </c>
      <c r="W226" s="43">
        <v>0</v>
      </c>
      <c r="X226" s="43">
        <v>6</v>
      </c>
      <c r="Y226" s="43">
        <v>1</v>
      </c>
      <c r="Z226" s="43">
        <v>0</v>
      </c>
      <c r="AA226" s="43">
        <v>0</v>
      </c>
      <c r="AB226" s="70">
        <f t="shared" si="8"/>
        <v>0</v>
      </c>
      <c r="AC226" s="70">
        <f t="shared" si="9"/>
        <v>0.33333333333333331</v>
      </c>
    </row>
    <row r="227" spans="1:29" ht="16" x14ac:dyDescent="0.2">
      <c r="A227" s="50">
        <v>218</v>
      </c>
      <c r="B227" s="48"/>
      <c r="C227" s="48"/>
      <c r="D227" s="133" t="s">
        <v>394</v>
      </c>
      <c r="E227" s="48" t="s">
        <v>137</v>
      </c>
      <c r="F227" s="48">
        <v>25150608</v>
      </c>
      <c r="G227" s="99" t="s">
        <v>118</v>
      </c>
      <c r="H227" s="43" t="s">
        <v>73</v>
      </c>
      <c r="I227" s="42">
        <v>5</v>
      </c>
      <c r="J227" s="43">
        <v>0</v>
      </c>
      <c r="K227" s="43">
        <v>0</v>
      </c>
      <c r="L227" s="43">
        <v>0</v>
      </c>
      <c r="M227" s="43">
        <v>0</v>
      </c>
      <c r="N227" s="43">
        <v>0</v>
      </c>
      <c r="O227" s="43">
        <v>0</v>
      </c>
      <c r="P227" s="43">
        <v>0</v>
      </c>
      <c r="Q227" s="43">
        <v>0</v>
      </c>
      <c r="R227" s="43">
        <v>58</v>
      </c>
      <c r="S227" s="43">
        <v>9</v>
      </c>
      <c r="T227" s="43">
        <v>0</v>
      </c>
      <c r="U227" s="43">
        <v>0</v>
      </c>
      <c r="V227" s="43">
        <v>0</v>
      </c>
      <c r="W227" s="43">
        <v>0</v>
      </c>
      <c r="X227" s="43">
        <v>2</v>
      </c>
      <c r="Y227" s="43">
        <v>2</v>
      </c>
      <c r="Z227" s="43">
        <v>0</v>
      </c>
      <c r="AA227" s="43">
        <v>0</v>
      </c>
      <c r="AB227" s="70">
        <f t="shared" si="8"/>
        <v>3</v>
      </c>
      <c r="AC227" s="70">
        <f t="shared" si="9"/>
        <v>0.66666666666666663</v>
      </c>
    </row>
    <row r="228" spans="1:29" ht="16" x14ac:dyDescent="0.2">
      <c r="A228" s="50">
        <v>219</v>
      </c>
      <c r="B228" s="48"/>
      <c r="C228" s="48"/>
      <c r="D228" s="133" t="s">
        <v>383</v>
      </c>
      <c r="E228" s="48" t="s">
        <v>1</v>
      </c>
      <c r="F228" s="48">
        <v>94152377</v>
      </c>
      <c r="G228" s="99" t="s">
        <v>75</v>
      </c>
      <c r="H228" s="43" t="s">
        <v>73</v>
      </c>
      <c r="I228" s="42">
        <v>4</v>
      </c>
      <c r="J228" s="43">
        <v>0</v>
      </c>
      <c r="K228" s="43">
        <v>0</v>
      </c>
      <c r="L228" s="43">
        <v>0</v>
      </c>
      <c r="M228" s="43">
        <v>0</v>
      </c>
      <c r="N228" s="43">
        <v>0</v>
      </c>
      <c r="O228" s="43">
        <v>0</v>
      </c>
      <c r="P228" s="43">
        <v>0</v>
      </c>
      <c r="Q228" s="43">
        <v>0</v>
      </c>
      <c r="R228" s="43">
        <v>941</v>
      </c>
      <c r="S228" s="43">
        <v>124</v>
      </c>
      <c r="T228" s="43">
        <v>6</v>
      </c>
      <c r="U228" s="43">
        <v>1</v>
      </c>
      <c r="V228" s="43">
        <v>0</v>
      </c>
      <c r="W228" s="43">
        <v>0</v>
      </c>
      <c r="X228" s="43">
        <v>4</v>
      </c>
      <c r="Y228" s="43">
        <v>1</v>
      </c>
      <c r="Z228" s="43">
        <v>0</v>
      </c>
      <c r="AA228" s="43">
        <v>0</v>
      </c>
      <c r="AB228" s="70">
        <f t="shared" si="8"/>
        <v>41.666666666666664</v>
      </c>
      <c r="AC228" s="70">
        <f t="shared" si="9"/>
        <v>0.33333333333333331</v>
      </c>
    </row>
    <row r="229" spans="1:29" ht="16" x14ac:dyDescent="0.2">
      <c r="A229" s="50">
        <v>220</v>
      </c>
      <c r="B229" s="48"/>
      <c r="C229" s="48"/>
      <c r="D229" s="133" t="s">
        <v>73</v>
      </c>
      <c r="E229" s="48" t="s">
        <v>41</v>
      </c>
      <c r="F229" s="48">
        <v>92032577</v>
      </c>
      <c r="G229" s="99" t="s">
        <v>146</v>
      </c>
      <c r="H229" s="43" t="s">
        <v>72</v>
      </c>
      <c r="I229" s="42">
        <v>6</v>
      </c>
      <c r="J229" s="43">
        <v>0</v>
      </c>
      <c r="K229" s="43">
        <v>0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0</v>
      </c>
      <c r="T229" s="43">
        <v>2</v>
      </c>
      <c r="U229" s="43">
        <v>1</v>
      </c>
      <c r="V229" s="43">
        <v>0</v>
      </c>
      <c r="W229" s="43">
        <v>0</v>
      </c>
      <c r="X229" s="43">
        <v>4</v>
      </c>
      <c r="Y229" s="43">
        <v>1</v>
      </c>
      <c r="Z229" s="43">
        <v>0</v>
      </c>
      <c r="AA229" s="43">
        <v>0</v>
      </c>
      <c r="AB229" s="70">
        <f t="shared" si="8"/>
        <v>0.33333333333333331</v>
      </c>
      <c r="AC229" s="70">
        <f t="shared" si="9"/>
        <v>0.33333333333333331</v>
      </c>
    </row>
    <row r="230" spans="1:29" ht="16" x14ac:dyDescent="0.2">
      <c r="A230" s="50">
        <v>221</v>
      </c>
      <c r="B230" s="48"/>
      <c r="C230" s="48"/>
      <c r="D230" s="133" t="s">
        <v>390</v>
      </c>
      <c r="E230" s="48" t="s">
        <v>40</v>
      </c>
      <c r="F230" s="48">
        <v>35158142</v>
      </c>
      <c r="G230" s="99" t="s">
        <v>52</v>
      </c>
      <c r="H230" s="43" t="s">
        <v>73</v>
      </c>
      <c r="I230" s="42">
        <v>3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705</v>
      </c>
      <c r="Q230" s="43">
        <v>122</v>
      </c>
      <c r="R230" s="43">
        <v>0</v>
      </c>
      <c r="S230" s="43">
        <v>0</v>
      </c>
      <c r="T230" s="43">
        <v>6</v>
      </c>
      <c r="U230" s="43">
        <v>1</v>
      </c>
      <c r="V230" s="43">
        <v>0</v>
      </c>
      <c r="W230" s="43">
        <v>0</v>
      </c>
      <c r="X230" s="43">
        <v>2</v>
      </c>
      <c r="Y230" s="43">
        <v>1</v>
      </c>
      <c r="Z230" s="43">
        <v>0</v>
      </c>
      <c r="AA230" s="43">
        <v>0</v>
      </c>
      <c r="AB230" s="70">
        <f t="shared" si="8"/>
        <v>41</v>
      </c>
      <c r="AC230" s="70">
        <f t="shared" si="9"/>
        <v>0.33333333333333331</v>
      </c>
    </row>
    <row r="231" spans="1:29" ht="16" x14ac:dyDescent="0.2">
      <c r="A231" s="50">
        <v>222</v>
      </c>
      <c r="B231" s="48"/>
      <c r="C231" s="48"/>
      <c r="D231" s="133" t="s">
        <v>391</v>
      </c>
      <c r="E231" s="48" t="s">
        <v>6</v>
      </c>
      <c r="F231" s="48">
        <v>86974877</v>
      </c>
      <c r="G231" s="99" t="s">
        <v>52</v>
      </c>
      <c r="H231" s="43" t="s">
        <v>73</v>
      </c>
      <c r="I231" s="42">
        <v>3</v>
      </c>
      <c r="J231" s="43">
        <v>0</v>
      </c>
      <c r="K231" s="43">
        <v>0</v>
      </c>
      <c r="L231" s="43">
        <v>0</v>
      </c>
      <c r="M231" s="43">
        <v>0</v>
      </c>
      <c r="N231" s="43">
        <v>0</v>
      </c>
      <c r="O231" s="43">
        <v>0</v>
      </c>
      <c r="P231" s="43">
        <v>10</v>
      </c>
      <c r="Q231" s="43">
        <v>1</v>
      </c>
      <c r="R231" s="43">
        <v>0</v>
      </c>
      <c r="S231" s="43">
        <v>0</v>
      </c>
      <c r="T231" s="43">
        <v>0</v>
      </c>
      <c r="U231" s="43">
        <v>0</v>
      </c>
      <c r="V231" s="43">
        <v>0</v>
      </c>
      <c r="W231" s="43">
        <v>0</v>
      </c>
      <c r="X231" s="43">
        <v>2</v>
      </c>
      <c r="Y231" s="43">
        <v>1</v>
      </c>
      <c r="Z231" s="43">
        <v>0</v>
      </c>
      <c r="AA231" s="43">
        <v>0</v>
      </c>
      <c r="AB231" s="70">
        <f t="shared" si="8"/>
        <v>0.33333333333333331</v>
      </c>
      <c r="AC231" s="70">
        <f t="shared" si="9"/>
        <v>0.33333333333333331</v>
      </c>
    </row>
    <row r="232" spans="1:29" ht="16" x14ac:dyDescent="0.2">
      <c r="A232" s="50">
        <v>223</v>
      </c>
      <c r="B232" s="48"/>
      <c r="C232" s="48"/>
      <c r="D232" s="133" t="s">
        <v>392</v>
      </c>
      <c r="E232" s="48" t="s">
        <v>31</v>
      </c>
      <c r="F232" s="48">
        <v>106141555</v>
      </c>
      <c r="G232" s="99" t="s">
        <v>104</v>
      </c>
      <c r="H232" s="43" t="s">
        <v>73</v>
      </c>
      <c r="I232" s="42">
        <v>5</v>
      </c>
      <c r="J232" s="43">
        <v>0</v>
      </c>
      <c r="K232" s="43">
        <v>0</v>
      </c>
      <c r="L232" s="43">
        <v>0</v>
      </c>
      <c r="M232" s="43">
        <v>0</v>
      </c>
      <c r="N232" s="43">
        <v>0</v>
      </c>
      <c r="O232" s="43">
        <v>0</v>
      </c>
      <c r="P232" s="43">
        <v>1</v>
      </c>
      <c r="Q232" s="43">
        <v>1</v>
      </c>
      <c r="R232" s="43">
        <v>0</v>
      </c>
      <c r="S232" s="43">
        <v>0</v>
      </c>
      <c r="T232" s="43">
        <v>0</v>
      </c>
      <c r="U232" s="43">
        <v>0</v>
      </c>
      <c r="V232" s="43">
        <v>0</v>
      </c>
      <c r="W232" s="43">
        <v>0</v>
      </c>
      <c r="X232" s="43">
        <v>2</v>
      </c>
      <c r="Y232" s="43">
        <v>1</v>
      </c>
      <c r="Z232" s="43">
        <v>0</v>
      </c>
      <c r="AA232" s="43">
        <v>0</v>
      </c>
      <c r="AB232" s="70">
        <f t="shared" si="8"/>
        <v>0.33333333333333331</v>
      </c>
      <c r="AC232" s="70">
        <f t="shared" si="9"/>
        <v>0.33333333333333331</v>
      </c>
    </row>
    <row r="233" spans="1:29" ht="16" x14ac:dyDescent="0.2">
      <c r="A233" s="50">
        <v>224</v>
      </c>
      <c r="B233" s="48"/>
      <c r="C233" s="48"/>
      <c r="D233" s="133" t="s">
        <v>393</v>
      </c>
      <c r="E233" s="48" t="s">
        <v>38</v>
      </c>
      <c r="F233" s="48">
        <v>127565819</v>
      </c>
      <c r="G233" s="99" t="s">
        <v>85</v>
      </c>
      <c r="H233" s="43" t="s">
        <v>72</v>
      </c>
      <c r="I233" s="42">
        <v>4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3">
        <v>0</v>
      </c>
      <c r="Q233" s="43">
        <v>0</v>
      </c>
      <c r="R233" s="43">
        <v>240</v>
      </c>
      <c r="S233" s="43">
        <v>38</v>
      </c>
      <c r="T233" s="43">
        <v>0</v>
      </c>
      <c r="U233" s="43">
        <v>0</v>
      </c>
      <c r="V233" s="43">
        <v>0</v>
      </c>
      <c r="W233" s="43">
        <v>0</v>
      </c>
      <c r="X233" s="43">
        <v>2</v>
      </c>
      <c r="Y233" s="43">
        <v>1</v>
      </c>
      <c r="Z233" s="43">
        <v>0</v>
      </c>
      <c r="AA233" s="43">
        <v>0</v>
      </c>
      <c r="AB233" s="70">
        <f t="shared" si="8"/>
        <v>12.666666666666666</v>
      </c>
      <c r="AC233" s="70">
        <f t="shared" si="9"/>
        <v>0.33333333333333331</v>
      </c>
    </row>
    <row r="234" spans="1:29" ht="16" x14ac:dyDescent="0.2">
      <c r="A234" s="50">
        <v>225</v>
      </c>
      <c r="B234" s="48"/>
      <c r="C234" s="48"/>
      <c r="D234" s="133" t="s">
        <v>395</v>
      </c>
      <c r="E234" s="48" t="s">
        <v>112</v>
      </c>
      <c r="F234" s="48">
        <v>66464417</v>
      </c>
      <c r="G234" s="99" t="s">
        <v>118</v>
      </c>
      <c r="H234" s="43" t="s">
        <v>72</v>
      </c>
      <c r="I234" s="42">
        <v>5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2</v>
      </c>
      <c r="S234" s="43">
        <v>1</v>
      </c>
      <c r="T234" s="43">
        <v>0</v>
      </c>
      <c r="U234" s="43">
        <v>0</v>
      </c>
      <c r="V234" s="43">
        <v>0</v>
      </c>
      <c r="W234" s="43">
        <v>0</v>
      </c>
      <c r="X234" s="43">
        <v>2</v>
      </c>
      <c r="Y234" s="43">
        <v>1</v>
      </c>
      <c r="Z234" s="43">
        <v>0</v>
      </c>
      <c r="AA234" s="43">
        <v>0</v>
      </c>
      <c r="AB234" s="70">
        <f t="shared" si="8"/>
        <v>0.33333333333333331</v>
      </c>
      <c r="AC234" s="70">
        <f t="shared" si="9"/>
        <v>0.33333333333333331</v>
      </c>
    </row>
    <row r="235" spans="1:29" ht="16" x14ac:dyDescent="0.2">
      <c r="A235" s="50">
        <v>226</v>
      </c>
      <c r="B235" s="48"/>
      <c r="C235" s="48"/>
      <c r="D235" s="133" t="s">
        <v>396</v>
      </c>
      <c r="E235" s="48" t="s">
        <v>8</v>
      </c>
      <c r="F235" s="48">
        <v>56374972</v>
      </c>
      <c r="G235" s="99" t="s">
        <v>149</v>
      </c>
      <c r="H235" s="43" t="s">
        <v>72</v>
      </c>
      <c r="I235" s="42">
        <v>5</v>
      </c>
      <c r="J235" s="43">
        <v>0</v>
      </c>
      <c r="K235" s="4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225</v>
      </c>
      <c r="U235" s="43">
        <v>36</v>
      </c>
      <c r="V235" s="43">
        <v>0</v>
      </c>
      <c r="W235" s="43">
        <v>0</v>
      </c>
      <c r="X235" s="43">
        <v>2</v>
      </c>
      <c r="Y235" s="43">
        <v>1</v>
      </c>
      <c r="Z235" s="43">
        <v>0</v>
      </c>
      <c r="AA235" s="43">
        <v>0</v>
      </c>
      <c r="AB235" s="70">
        <f t="shared" si="8"/>
        <v>12</v>
      </c>
      <c r="AC235" s="70">
        <f t="shared" si="9"/>
        <v>0.33333333333333331</v>
      </c>
    </row>
    <row r="236" spans="1:29" ht="16" x14ac:dyDescent="0.2">
      <c r="A236" s="50">
        <v>227</v>
      </c>
      <c r="B236" s="48"/>
      <c r="C236" s="48"/>
      <c r="D236" s="133" t="s">
        <v>73</v>
      </c>
      <c r="E236" s="48" t="s">
        <v>29</v>
      </c>
      <c r="F236" s="48">
        <v>67633201</v>
      </c>
      <c r="G236" s="99" t="s">
        <v>52</v>
      </c>
      <c r="H236" s="43" t="s">
        <v>72</v>
      </c>
      <c r="I236" s="42">
        <v>3</v>
      </c>
      <c r="J236" s="43">
        <v>0</v>
      </c>
      <c r="K236" s="43">
        <v>0</v>
      </c>
      <c r="L236" s="43">
        <v>0</v>
      </c>
      <c r="M236" s="43">
        <v>0</v>
      </c>
      <c r="N236" s="43">
        <v>0</v>
      </c>
      <c r="O236" s="43">
        <v>0</v>
      </c>
      <c r="P236" s="43">
        <v>1279</v>
      </c>
      <c r="Q236" s="43">
        <v>176</v>
      </c>
      <c r="R236" s="43">
        <v>4</v>
      </c>
      <c r="S236" s="43">
        <v>1</v>
      </c>
      <c r="T236" s="43">
        <v>2</v>
      </c>
      <c r="U236" s="43">
        <v>1</v>
      </c>
      <c r="V236" s="43">
        <v>0</v>
      </c>
      <c r="W236" s="43">
        <v>0</v>
      </c>
      <c r="X236" s="43">
        <v>0</v>
      </c>
      <c r="Y236" s="43">
        <v>0</v>
      </c>
      <c r="Z236" s="43">
        <v>0</v>
      </c>
      <c r="AA236" s="43">
        <v>0</v>
      </c>
      <c r="AB236" s="70">
        <f t="shared" si="8"/>
        <v>59.333333333333336</v>
      </c>
      <c r="AC236" s="70">
        <f t="shared" si="9"/>
        <v>0</v>
      </c>
    </row>
    <row r="237" spans="1:29" ht="16" x14ac:dyDescent="0.2">
      <c r="A237" s="50">
        <v>228</v>
      </c>
      <c r="B237" s="48"/>
      <c r="C237" s="48"/>
      <c r="D237" s="133" t="s">
        <v>421</v>
      </c>
      <c r="E237" s="48" t="s">
        <v>4</v>
      </c>
      <c r="F237" s="48">
        <v>98185212</v>
      </c>
      <c r="G237" s="99" t="s">
        <v>168</v>
      </c>
      <c r="H237" s="43" t="s">
        <v>72</v>
      </c>
      <c r="I237" s="42">
        <v>4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132</v>
      </c>
      <c r="Q237" s="43">
        <v>23</v>
      </c>
      <c r="R237" s="43">
        <v>0</v>
      </c>
      <c r="S237" s="43">
        <v>0</v>
      </c>
      <c r="T237" s="43">
        <v>2</v>
      </c>
      <c r="U237" s="43">
        <v>1</v>
      </c>
      <c r="V237" s="43">
        <v>0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70">
        <f t="shared" si="8"/>
        <v>8</v>
      </c>
      <c r="AC237" s="70">
        <f t="shared" si="9"/>
        <v>0</v>
      </c>
    </row>
    <row r="238" spans="1:29" ht="16" x14ac:dyDescent="0.2">
      <c r="A238" s="50">
        <v>229</v>
      </c>
      <c r="B238" s="48"/>
      <c r="C238" s="48"/>
      <c r="D238" s="133" t="s">
        <v>422</v>
      </c>
      <c r="E238" s="48" t="s">
        <v>5</v>
      </c>
      <c r="F238" s="48">
        <v>21205213</v>
      </c>
      <c r="G238" s="99" t="s">
        <v>124</v>
      </c>
      <c r="H238" s="43" t="s">
        <v>73</v>
      </c>
      <c r="I238" s="42">
        <v>2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28</v>
      </c>
      <c r="Q238" s="43">
        <v>5</v>
      </c>
      <c r="R238" s="43">
        <v>25</v>
      </c>
      <c r="S238" s="43">
        <v>4</v>
      </c>
      <c r="T238" s="43">
        <v>2</v>
      </c>
      <c r="U238" s="43">
        <v>1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43">
        <v>0</v>
      </c>
      <c r="AB238" s="70">
        <f t="shared" si="8"/>
        <v>3.3333333333333335</v>
      </c>
      <c r="AC238" s="70">
        <f t="shared" si="9"/>
        <v>0</v>
      </c>
    </row>
    <row r="239" spans="1:29" ht="16" x14ac:dyDescent="0.2">
      <c r="A239" s="50">
        <v>230</v>
      </c>
      <c r="B239" s="48"/>
      <c r="C239" s="48"/>
      <c r="D239" s="133" t="s">
        <v>423</v>
      </c>
      <c r="E239" s="48" t="s">
        <v>148</v>
      </c>
      <c r="F239" s="48">
        <v>94488243</v>
      </c>
      <c r="G239" s="99" t="s">
        <v>84</v>
      </c>
      <c r="H239" s="43" t="s">
        <v>72</v>
      </c>
      <c r="I239" s="42">
        <v>4</v>
      </c>
      <c r="J239" s="43">
        <v>0</v>
      </c>
      <c r="K239" s="43">
        <v>0</v>
      </c>
      <c r="L239" s="43">
        <v>0</v>
      </c>
      <c r="M239" s="43">
        <v>0</v>
      </c>
      <c r="N239" s="43">
        <v>0</v>
      </c>
      <c r="O239" s="43">
        <v>0</v>
      </c>
      <c r="P239" s="43">
        <v>14</v>
      </c>
      <c r="Q239" s="43">
        <v>2</v>
      </c>
      <c r="R239" s="43">
        <v>0</v>
      </c>
      <c r="S239" s="43">
        <v>0</v>
      </c>
      <c r="T239" s="43">
        <v>19</v>
      </c>
      <c r="U239" s="43">
        <v>3</v>
      </c>
      <c r="V239" s="43">
        <v>0</v>
      </c>
      <c r="W239" s="43">
        <v>0</v>
      </c>
      <c r="X239" s="43">
        <v>0</v>
      </c>
      <c r="Y239" s="43">
        <v>0</v>
      </c>
      <c r="Z239" s="43">
        <v>0</v>
      </c>
      <c r="AA239" s="43">
        <v>0</v>
      </c>
      <c r="AB239" s="70">
        <f t="shared" si="8"/>
        <v>1.6666666666666667</v>
      </c>
      <c r="AC239" s="70">
        <f t="shared" si="9"/>
        <v>0</v>
      </c>
    </row>
    <row r="240" spans="1:29" ht="16" x14ac:dyDescent="0.2">
      <c r="A240" s="50">
        <v>231</v>
      </c>
      <c r="B240" s="48"/>
      <c r="C240" s="48"/>
      <c r="D240" s="133" t="s">
        <v>73</v>
      </c>
      <c r="E240" s="48" t="s">
        <v>148</v>
      </c>
      <c r="F240" s="48">
        <v>78735061</v>
      </c>
      <c r="G240" s="99" t="s">
        <v>75</v>
      </c>
      <c r="H240" s="43" t="s">
        <v>73</v>
      </c>
      <c r="I240" s="42">
        <v>4</v>
      </c>
      <c r="J240" s="43">
        <v>0</v>
      </c>
      <c r="K240" s="43">
        <v>0</v>
      </c>
      <c r="L240" s="43">
        <v>0</v>
      </c>
      <c r="M240" s="43">
        <v>0</v>
      </c>
      <c r="N240" s="43">
        <v>0</v>
      </c>
      <c r="O240" s="43">
        <v>0</v>
      </c>
      <c r="P240" s="43">
        <v>0</v>
      </c>
      <c r="Q240" s="43">
        <v>0</v>
      </c>
      <c r="R240" s="43">
        <v>196</v>
      </c>
      <c r="S240" s="43">
        <v>27</v>
      </c>
      <c r="T240" s="43">
        <v>2</v>
      </c>
      <c r="U240" s="43">
        <v>1</v>
      </c>
      <c r="V240" s="43">
        <v>0</v>
      </c>
      <c r="W240" s="43">
        <v>0</v>
      </c>
      <c r="X240" s="43">
        <v>0</v>
      </c>
      <c r="Y240" s="43">
        <v>0</v>
      </c>
      <c r="Z240" s="43">
        <v>0</v>
      </c>
      <c r="AA240" s="43">
        <v>0</v>
      </c>
      <c r="AB240" s="70">
        <f t="shared" si="8"/>
        <v>9.3333333333333339</v>
      </c>
      <c r="AC240" s="70">
        <f t="shared" si="9"/>
        <v>0</v>
      </c>
    </row>
    <row r="241" spans="1:29" ht="16" x14ac:dyDescent="0.2">
      <c r="A241" s="50">
        <v>232</v>
      </c>
      <c r="B241" s="48"/>
      <c r="C241" s="48"/>
      <c r="D241" s="133" t="s">
        <v>424</v>
      </c>
      <c r="E241" s="48" t="s">
        <v>9</v>
      </c>
      <c r="F241" s="48">
        <v>74482292</v>
      </c>
      <c r="G241" s="99" t="s">
        <v>195</v>
      </c>
      <c r="H241" s="43" t="s">
        <v>73</v>
      </c>
      <c r="I241" s="42">
        <v>6</v>
      </c>
      <c r="J241" s="43">
        <v>0</v>
      </c>
      <c r="K241" s="43">
        <v>0</v>
      </c>
      <c r="L241" s="43">
        <v>0</v>
      </c>
      <c r="M241" s="43">
        <v>0</v>
      </c>
      <c r="N241" s="43">
        <v>0</v>
      </c>
      <c r="O241" s="43">
        <v>0</v>
      </c>
      <c r="P241" s="43">
        <v>0</v>
      </c>
      <c r="Q241" s="43">
        <v>0</v>
      </c>
      <c r="R241" s="43">
        <v>2</v>
      </c>
      <c r="S241" s="43">
        <v>1</v>
      </c>
      <c r="T241" s="43">
        <v>92</v>
      </c>
      <c r="U241" s="43">
        <v>16</v>
      </c>
      <c r="V241" s="43">
        <v>0</v>
      </c>
      <c r="W241" s="43">
        <v>0</v>
      </c>
      <c r="X241" s="43">
        <v>0</v>
      </c>
      <c r="Y241" s="43">
        <v>0</v>
      </c>
      <c r="Z241" s="43">
        <v>0</v>
      </c>
      <c r="AA241" s="43">
        <v>0</v>
      </c>
      <c r="AB241" s="70">
        <f t="shared" si="8"/>
        <v>5.666666666666667</v>
      </c>
      <c r="AC241" s="70">
        <f t="shared" si="9"/>
        <v>0</v>
      </c>
    </row>
    <row r="242" spans="1:29" ht="16" x14ac:dyDescent="0.2">
      <c r="A242" s="50">
        <v>233</v>
      </c>
      <c r="B242" s="48"/>
      <c r="C242" s="48"/>
      <c r="D242" s="133" t="s">
        <v>425</v>
      </c>
      <c r="E242" s="80" t="s">
        <v>110</v>
      </c>
      <c r="F242" s="48">
        <v>63660186</v>
      </c>
      <c r="G242" s="101" t="s">
        <v>196</v>
      </c>
      <c r="H242" s="43" t="s">
        <v>72</v>
      </c>
      <c r="I242" s="43">
        <v>5</v>
      </c>
      <c r="J242" s="43">
        <v>2</v>
      </c>
      <c r="K242" s="43">
        <v>0</v>
      </c>
      <c r="L242" s="43">
        <v>2</v>
      </c>
      <c r="M242" s="43">
        <v>0</v>
      </c>
      <c r="N242" s="43">
        <v>86</v>
      </c>
      <c r="O242" s="43">
        <v>0</v>
      </c>
      <c r="P242" s="43">
        <v>2</v>
      </c>
      <c r="Q242" s="43">
        <v>1</v>
      </c>
      <c r="R242" s="43">
        <v>0</v>
      </c>
      <c r="S242" s="43">
        <v>0</v>
      </c>
      <c r="T242" s="43">
        <v>2</v>
      </c>
      <c r="U242" s="43">
        <v>1</v>
      </c>
      <c r="V242" s="43">
        <v>0</v>
      </c>
      <c r="W242" s="43">
        <v>0</v>
      </c>
      <c r="X242" s="43">
        <v>86</v>
      </c>
      <c r="Y242" s="43">
        <v>11</v>
      </c>
      <c r="Z242" s="43">
        <v>0</v>
      </c>
      <c r="AA242" s="43">
        <v>0</v>
      </c>
      <c r="AB242" s="70">
        <f t="shared" si="8"/>
        <v>0.66666666666666663</v>
      </c>
      <c r="AC242" s="70">
        <f t="shared" si="9"/>
        <v>3.6666666666666665</v>
      </c>
    </row>
    <row r="243" spans="1:29" ht="16" x14ac:dyDescent="0.2">
      <c r="A243" s="50">
        <v>234</v>
      </c>
      <c r="B243" s="48"/>
      <c r="C243" s="48"/>
      <c r="D243" s="133" t="s">
        <v>372</v>
      </c>
      <c r="E243" s="48" t="s">
        <v>1</v>
      </c>
      <c r="F243" s="48">
        <v>122918290</v>
      </c>
      <c r="G243" s="99" t="s">
        <v>184</v>
      </c>
      <c r="H243" s="43" t="s">
        <v>73</v>
      </c>
      <c r="I243" s="43">
        <v>4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0</v>
      </c>
      <c r="T243" s="43">
        <v>0</v>
      </c>
      <c r="U243" s="43">
        <v>0</v>
      </c>
      <c r="V243" s="43">
        <v>0</v>
      </c>
      <c r="W243" s="43">
        <v>0</v>
      </c>
      <c r="X243" s="43">
        <v>18</v>
      </c>
      <c r="Y243" s="43">
        <v>3</v>
      </c>
      <c r="Z243" s="43">
        <v>0</v>
      </c>
      <c r="AA243" s="43">
        <v>0</v>
      </c>
      <c r="AB243" s="70">
        <f t="shared" si="8"/>
        <v>0</v>
      </c>
      <c r="AC243" s="70">
        <f t="shared" si="9"/>
        <v>1</v>
      </c>
    </row>
    <row r="244" spans="1:29" ht="16" x14ac:dyDescent="0.2">
      <c r="A244" s="50">
        <v>235</v>
      </c>
      <c r="B244" s="48"/>
      <c r="C244" s="48"/>
      <c r="D244" s="133" t="s">
        <v>371</v>
      </c>
      <c r="E244" s="48" t="s">
        <v>29</v>
      </c>
      <c r="F244" s="48">
        <v>131693867</v>
      </c>
      <c r="G244" s="99" t="s">
        <v>52</v>
      </c>
      <c r="H244" s="43" t="s">
        <v>73</v>
      </c>
      <c r="I244" s="43">
        <v>3</v>
      </c>
      <c r="J244" s="43">
        <v>0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3">
        <v>0</v>
      </c>
      <c r="X244" s="43">
        <v>18</v>
      </c>
      <c r="Y244" s="43">
        <v>4</v>
      </c>
      <c r="Z244" s="43">
        <v>0</v>
      </c>
      <c r="AA244" s="43">
        <v>0</v>
      </c>
      <c r="AB244" s="70">
        <f t="shared" si="8"/>
        <v>0</v>
      </c>
      <c r="AC244" s="70">
        <f t="shared" si="9"/>
        <v>1.3333333333333333</v>
      </c>
    </row>
    <row r="245" spans="1:29" ht="16" x14ac:dyDescent="0.2">
      <c r="A245" s="50">
        <v>236</v>
      </c>
      <c r="B245" s="48"/>
      <c r="C245" s="48"/>
      <c r="D245" s="133" t="s">
        <v>73</v>
      </c>
      <c r="E245" s="48" t="s">
        <v>137</v>
      </c>
      <c r="F245" s="48">
        <v>48185056</v>
      </c>
      <c r="G245" s="99" t="s">
        <v>75</v>
      </c>
      <c r="H245" s="43" t="s">
        <v>72</v>
      </c>
      <c r="I245" s="43">
        <v>4</v>
      </c>
      <c r="J245" s="43">
        <v>0</v>
      </c>
      <c r="K245" s="43">
        <v>0</v>
      </c>
      <c r="L245" s="43">
        <v>0</v>
      </c>
      <c r="M245" s="43">
        <v>0</v>
      </c>
      <c r="N245" s="43">
        <v>0</v>
      </c>
      <c r="O245" s="43">
        <v>0</v>
      </c>
      <c r="P245" s="43">
        <v>0</v>
      </c>
      <c r="Q245" s="43">
        <v>0</v>
      </c>
      <c r="R245" s="43">
        <v>0</v>
      </c>
      <c r="S245" s="43">
        <v>0</v>
      </c>
      <c r="T245" s="43">
        <v>0</v>
      </c>
      <c r="U245" s="43">
        <v>0</v>
      </c>
      <c r="V245" s="43">
        <v>0</v>
      </c>
      <c r="W245" s="43">
        <v>0</v>
      </c>
      <c r="X245" s="43">
        <v>32</v>
      </c>
      <c r="Y245" s="43">
        <v>6</v>
      </c>
      <c r="Z245" s="43">
        <v>0</v>
      </c>
      <c r="AA245" s="43">
        <v>0</v>
      </c>
      <c r="AB245" s="70">
        <f t="shared" si="8"/>
        <v>0</v>
      </c>
      <c r="AC245" s="70">
        <f t="shared" si="9"/>
        <v>2</v>
      </c>
    </row>
    <row r="246" spans="1:29" ht="16" x14ac:dyDescent="0.2">
      <c r="A246" s="50">
        <v>237</v>
      </c>
      <c r="B246" s="48"/>
      <c r="C246" s="48"/>
      <c r="D246" s="133" t="s">
        <v>397</v>
      </c>
      <c r="E246" s="48" t="s">
        <v>29</v>
      </c>
      <c r="F246" s="48">
        <v>43425778</v>
      </c>
      <c r="G246" s="99" t="s">
        <v>158</v>
      </c>
      <c r="H246" s="43" t="s">
        <v>72</v>
      </c>
      <c r="I246" s="43">
        <v>4</v>
      </c>
      <c r="J246" s="43">
        <v>0</v>
      </c>
      <c r="K246" s="43">
        <v>0</v>
      </c>
      <c r="L246" s="43">
        <v>0</v>
      </c>
      <c r="M246" s="43">
        <v>0</v>
      </c>
      <c r="N246" s="43">
        <v>0</v>
      </c>
      <c r="O246" s="43">
        <v>0</v>
      </c>
      <c r="P246" s="43">
        <v>0</v>
      </c>
      <c r="Q246" s="43">
        <v>0</v>
      </c>
      <c r="R246" s="43">
        <v>0</v>
      </c>
      <c r="S246" s="43">
        <v>0</v>
      </c>
      <c r="T246" s="43">
        <v>192</v>
      </c>
      <c r="U246" s="43">
        <v>29</v>
      </c>
      <c r="V246" s="43">
        <v>0</v>
      </c>
      <c r="W246" s="43">
        <v>0</v>
      </c>
      <c r="X246" s="43">
        <v>2</v>
      </c>
      <c r="Y246" s="43">
        <v>1</v>
      </c>
      <c r="Z246" s="43">
        <v>0</v>
      </c>
      <c r="AA246" s="43">
        <v>0</v>
      </c>
      <c r="AB246" s="70">
        <f t="shared" si="8"/>
        <v>9.6666666666666661</v>
      </c>
      <c r="AC246" s="70">
        <f t="shared" si="9"/>
        <v>0.33333333333333331</v>
      </c>
    </row>
    <row r="247" spans="1:29" ht="16" x14ac:dyDescent="0.2">
      <c r="A247" s="50">
        <v>238</v>
      </c>
      <c r="B247" s="48"/>
      <c r="C247" s="48"/>
      <c r="D247" s="133" t="s">
        <v>430</v>
      </c>
      <c r="E247" s="80" t="s">
        <v>31</v>
      </c>
      <c r="F247" s="48">
        <v>76494471</v>
      </c>
      <c r="G247" s="101" t="s">
        <v>201</v>
      </c>
      <c r="H247" s="43" t="s">
        <v>72</v>
      </c>
      <c r="I247" s="43">
        <v>4</v>
      </c>
      <c r="J247" s="43">
        <v>0</v>
      </c>
      <c r="K247" s="43">
        <v>0</v>
      </c>
      <c r="L247" s="43">
        <v>2</v>
      </c>
      <c r="M247" s="43">
        <v>413</v>
      </c>
      <c r="N247" s="43">
        <v>0</v>
      </c>
      <c r="O247" s="43">
        <v>0</v>
      </c>
      <c r="P247" s="43">
        <v>0</v>
      </c>
      <c r="Q247" s="43">
        <v>0</v>
      </c>
      <c r="R247" s="43">
        <v>0</v>
      </c>
      <c r="S247" s="43">
        <v>0</v>
      </c>
      <c r="T247" s="43">
        <v>2</v>
      </c>
      <c r="U247" s="43">
        <v>1</v>
      </c>
      <c r="V247" s="43">
        <v>413</v>
      </c>
      <c r="W247" s="43">
        <v>47</v>
      </c>
      <c r="X247" s="43">
        <v>0</v>
      </c>
      <c r="Y247" s="43">
        <v>0</v>
      </c>
      <c r="Z247" s="43">
        <v>0</v>
      </c>
      <c r="AA247" s="43">
        <v>0</v>
      </c>
      <c r="AB247" s="70">
        <f t="shared" si="8"/>
        <v>0.33333333333333331</v>
      </c>
      <c r="AC247" s="70">
        <f t="shared" si="9"/>
        <v>15.666666666666666</v>
      </c>
    </row>
    <row r="248" spans="1:29" ht="16" x14ac:dyDescent="0.2">
      <c r="A248" s="50">
        <v>239</v>
      </c>
      <c r="B248" s="48"/>
      <c r="C248" s="48"/>
      <c r="D248" s="133" t="s">
        <v>431</v>
      </c>
      <c r="E248" s="80" t="s">
        <v>41</v>
      </c>
      <c r="F248" s="48">
        <v>31686045</v>
      </c>
      <c r="G248" s="101" t="s">
        <v>202</v>
      </c>
      <c r="H248" s="43" t="s">
        <v>72</v>
      </c>
      <c r="I248" s="43">
        <v>5</v>
      </c>
      <c r="J248" s="43">
        <v>0</v>
      </c>
      <c r="K248" s="43">
        <v>0</v>
      </c>
      <c r="L248" s="43">
        <v>0</v>
      </c>
      <c r="M248" s="43">
        <v>2</v>
      </c>
      <c r="N248" s="43">
        <v>121</v>
      </c>
      <c r="O248" s="43">
        <v>0</v>
      </c>
      <c r="P248" s="43">
        <v>0</v>
      </c>
      <c r="Q248" s="43">
        <v>0</v>
      </c>
      <c r="R248" s="43">
        <v>0</v>
      </c>
      <c r="S248" s="43">
        <v>0</v>
      </c>
      <c r="T248" s="43">
        <v>0</v>
      </c>
      <c r="U248" s="43">
        <v>0</v>
      </c>
      <c r="V248" s="43">
        <v>2</v>
      </c>
      <c r="W248" s="43">
        <v>1</v>
      </c>
      <c r="X248" s="43">
        <v>121</v>
      </c>
      <c r="Y248" s="43">
        <v>15</v>
      </c>
      <c r="Z248" s="43">
        <v>0</v>
      </c>
      <c r="AA248" s="43">
        <v>0</v>
      </c>
      <c r="AB248" s="70">
        <f t="shared" si="8"/>
        <v>0</v>
      </c>
      <c r="AC248" s="70">
        <f t="shared" si="9"/>
        <v>5.333333333333333</v>
      </c>
    </row>
    <row r="250" spans="1:29" x14ac:dyDescent="0.2">
      <c r="B250" s="49" t="s">
        <v>203</v>
      </c>
    </row>
  </sheetData>
  <autoFilter ref="A9:AC248" xr:uid="{16EA3281-2CB6-E247-BAB5-2E5DFC54156E}">
    <sortState ref="A10:AC248">
      <sortCondition ref="A9:A248"/>
    </sortState>
  </autoFilter>
  <mergeCells count="13">
    <mergeCell ref="T5:U5"/>
    <mergeCell ref="V5:W5"/>
    <mergeCell ref="X5:Y5"/>
    <mergeCell ref="Z5:AA5"/>
    <mergeCell ref="J3:AA3"/>
    <mergeCell ref="J4:O4"/>
    <mergeCell ref="P4:U4"/>
    <mergeCell ref="V4:AA4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B16C-09BA-844E-83BD-D98634DF7AF9}">
  <dimension ref="A1:AQ77"/>
  <sheetViews>
    <sheetView tabSelected="1" zoomScale="93" zoomScaleNormal="93" workbookViewId="0">
      <selection activeCell="A2" sqref="A2"/>
    </sheetView>
  </sheetViews>
  <sheetFormatPr baseColWidth="10" defaultColWidth="8.83203125" defaultRowHeight="15" x14ac:dyDescent="0.2"/>
  <cols>
    <col min="1" max="1" width="12.5" style="49" customWidth="1"/>
    <col min="2" max="2" width="14.33203125" style="49" customWidth="1"/>
    <col min="3" max="3" width="15.33203125" style="49" customWidth="1"/>
    <col min="4" max="4" width="15.83203125" style="49" customWidth="1"/>
    <col min="5" max="5" width="9.6640625" style="49" customWidth="1"/>
    <col min="6" max="6" width="15.83203125" style="49" customWidth="1"/>
    <col min="7" max="7" width="30.6640625" style="104" customWidth="1"/>
    <col min="8" max="8" width="8.83203125" style="44"/>
    <col min="9" max="9" width="16.33203125" style="44" customWidth="1"/>
    <col min="10" max="27" width="10.83203125" style="44" customWidth="1"/>
    <col min="28" max="28" width="26.1640625" style="53" customWidth="1"/>
    <col min="29" max="29" width="8.83203125" style="132"/>
    <col min="30" max="30" width="16.83203125" style="53" customWidth="1"/>
    <col min="31" max="16384" width="8.83203125" style="53"/>
  </cols>
  <sheetData>
    <row r="1" spans="1:43" x14ac:dyDescent="0.2">
      <c r="F1" s="55"/>
      <c r="J1" s="173" t="s">
        <v>215</v>
      </c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</row>
    <row r="2" spans="1:43" x14ac:dyDescent="0.2">
      <c r="A2" s="49" t="s">
        <v>447</v>
      </c>
      <c r="F2" s="55"/>
      <c r="J2" s="174" t="s">
        <v>214</v>
      </c>
      <c r="K2" s="174" t="s">
        <v>22</v>
      </c>
      <c r="L2" s="174" t="s">
        <v>22</v>
      </c>
      <c r="M2" s="174" t="s">
        <v>22</v>
      </c>
      <c r="N2" s="174" t="s">
        <v>22</v>
      </c>
      <c r="O2" s="174" t="s">
        <v>22</v>
      </c>
      <c r="P2" s="174" t="s">
        <v>437</v>
      </c>
      <c r="Q2" s="174"/>
      <c r="R2" s="174" t="s">
        <v>55</v>
      </c>
      <c r="S2" s="174"/>
      <c r="T2" s="174" t="s">
        <v>55</v>
      </c>
      <c r="U2" s="174"/>
      <c r="V2" s="174" t="s">
        <v>438</v>
      </c>
      <c r="W2" s="174"/>
      <c r="X2" s="174" t="s">
        <v>56</v>
      </c>
      <c r="Y2" s="174"/>
      <c r="Z2" s="174" t="s">
        <v>56</v>
      </c>
      <c r="AA2" s="174"/>
    </row>
    <row r="3" spans="1:43" x14ac:dyDescent="0.2">
      <c r="F3" s="55"/>
      <c r="J3" s="172" t="s">
        <v>13</v>
      </c>
      <c r="K3" s="172"/>
      <c r="L3" s="172" t="s">
        <v>14</v>
      </c>
      <c r="M3" s="172"/>
      <c r="N3" s="172" t="s">
        <v>15</v>
      </c>
      <c r="O3" s="172"/>
      <c r="P3" s="172" t="s">
        <v>13</v>
      </c>
      <c r="Q3" s="172"/>
      <c r="R3" s="172" t="s">
        <v>14</v>
      </c>
      <c r="S3" s="172"/>
      <c r="T3" s="172" t="s">
        <v>15</v>
      </c>
      <c r="U3" s="172"/>
      <c r="V3" s="172" t="s">
        <v>13</v>
      </c>
      <c r="W3" s="172"/>
      <c r="X3" s="172" t="s">
        <v>14</v>
      </c>
      <c r="Y3" s="172"/>
      <c r="Z3" s="172" t="s">
        <v>15</v>
      </c>
      <c r="AA3" s="172"/>
      <c r="AB3" s="83" t="s">
        <v>441</v>
      </c>
      <c r="AC3" s="83"/>
    </row>
    <row r="4" spans="1:43" s="84" customFormat="1" ht="59" customHeight="1" x14ac:dyDescent="0.2">
      <c r="A4" s="88" t="s">
        <v>206</v>
      </c>
      <c r="B4" s="56" t="s">
        <v>25</v>
      </c>
      <c r="C4" s="56" t="s">
        <v>26</v>
      </c>
      <c r="D4" s="82" t="s">
        <v>58</v>
      </c>
      <c r="E4" s="82" t="s">
        <v>60</v>
      </c>
      <c r="F4" s="82" t="s">
        <v>61</v>
      </c>
      <c r="G4" s="105" t="s">
        <v>63</v>
      </c>
      <c r="H4" s="83" t="s">
        <v>64</v>
      </c>
      <c r="I4" s="85" t="s">
        <v>27</v>
      </c>
      <c r="J4" s="62" t="s">
        <v>23</v>
      </c>
      <c r="K4" s="62" t="s">
        <v>24</v>
      </c>
      <c r="L4" s="62" t="s">
        <v>23</v>
      </c>
      <c r="M4" s="62" t="s">
        <v>24</v>
      </c>
      <c r="N4" s="62" t="s">
        <v>23</v>
      </c>
      <c r="O4" s="62" t="s">
        <v>24</v>
      </c>
      <c r="P4" s="62" t="s">
        <v>23</v>
      </c>
      <c r="Q4" s="62" t="s">
        <v>24</v>
      </c>
      <c r="R4" s="62" t="s">
        <v>23</v>
      </c>
      <c r="S4" s="62" t="s">
        <v>24</v>
      </c>
      <c r="T4" s="62" t="s">
        <v>23</v>
      </c>
      <c r="U4" s="62" t="s">
        <v>24</v>
      </c>
      <c r="V4" s="62" t="s">
        <v>23</v>
      </c>
      <c r="W4" s="62" t="s">
        <v>24</v>
      </c>
      <c r="X4" s="62" t="s">
        <v>23</v>
      </c>
      <c r="Y4" s="62" t="s">
        <v>24</v>
      </c>
      <c r="Z4" s="62" t="s">
        <v>23</v>
      </c>
      <c r="AA4" s="62" t="s">
        <v>24</v>
      </c>
      <c r="AB4" s="149" t="s">
        <v>443</v>
      </c>
      <c r="AC4" s="149" t="s">
        <v>442</v>
      </c>
    </row>
    <row r="5" spans="1:43" x14ac:dyDescent="0.2">
      <c r="A5" s="60"/>
      <c r="B5" s="60"/>
      <c r="C5" s="60"/>
      <c r="D5" s="61"/>
      <c r="E5" s="60"/>
      <c r="F5" s="60"/>
      <c r="G5" s="106"/>
      <c r="H5" s="57"/>
      <c r="I5" s="92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43" x14ac:dyDescent="0.2">
      <c r="A6" s="48" t="s">
        <v>67</v>
      </c>
      <c r="B6" s="48" t="s">
        <v>67</v>
      </c>
      <c r="C6" s="48" t="s">
        <v>67</v>
      </c>
      <c r="D6" s="87" t="s">
        <v>68</v>
      </c>
      <c r="E6" s="48" t="s">
        <v>69</v>
      </c>
      <c r="F6" s="48">
        <v>106463845</v>
      </c>
      <c r="G6" s="107" t="s">
        <v>216</v>
      </c>
      <c r="H6" s="43" t="s">
        <v>71</v>
      </c>
      <c r="I6" s="42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5525</v>
      </c>
      <c r="Q6" s="43">
        <v>997</v>
      </c>
      <c r="R6" s="43">
        <v>3431</v>
      </c>
      <c r="S6" s="43">
        <v>439</v>
      </c>
      <c r="T6" s="43">
        <v>5193</v>
      </c>
      <c r="U6" s="43">
        <v>663</v>
      </c>
      <c r="V6" s="43">
        <v>6189</v>
      </c>
      <c r="W6" s="43">
        <v>855</v>
      </c>
      <c r="X6" s="43">
        <v>7031</v>
      </c>
      <c r="Y6" s="43">
        <v>989</v>
      </c>
      <c r="Z6" s="43">
        <v>10153</v>
      </c>
      <c r="AA6" s="43">
        <v>1264</v>
      </c>
      <c r="AB6" s="53">
        <f t="shared" ref="AB6:AB37" si="0">AVERAGE(W6,Y6,AA6)</f>
        <v>1036</v>
      </c>
      <c r="AC6" s="132">
        <f t="shared" ref="AC6:AC37" si="1">AB6/7072</f>
        <v>0.14649321266968326</v>
      </c>
    </row>
    <row r="7" spans="1:43" s="128" customFormat="1" ht="16" x14ac:dyDescent="0.2">
      <c r="A7" s="124">
        <v>1</v>
      </c>
      <c r="B7" s="124">
        <v>1</v>
      </c>
      <c r="C7" s="124">
        <v>3</v>
      </c>
      <c r="D7" s="134" t="s">
        <v>30</v>
      </c>
      <c r="E7" s="124" t="s">
        <v>31</v>
      </c>
      <c r="F7" s="124">
        <v>101246537</v>
      </c>
      <c r="G7" s="125" t="s">
        <v>217</v>
      </c>
      <c r="H7" s="126" t="s">
        <v>73</v>
      </c>
      <c r="I7" s="127">
        <v>2</v>
      </c>
      <c r="J7" s="126">
        <v>0</v>
      </c>
      <c r="K7" s="126">
        <v>0</v>
      </c>
      <c r="L7" s="126">
        <v>0</v>
      </c>
      <c r="M7" s="126">
        <v>0</v>
      </c>
      <c r="N7" s="126">
        <v>0</v>
      </c>
      <c r="O7" s="126">
        <v>0</v>
      </c>
      <c r="P7" s="126">
        <v>3074</v>
      </c>
      <c r="Q7" s="126">
        <v>389</v>
      </c>
      <c r="R7" s="126">
        <v>1412</v>
      </c>
      <c r="S7" s="126">
        <v>203</v>
      </c>
      <c r="T7" s="126">
        <v>2757</v>
      </c>
      <c r="U7" s="126">
        <v>364</v>
      </c>
      <c r="V7" s="126">
        <v>3396</v>
      </c>
      <c r="W7" s="126">
        <v>331</v>
      </c>
      <c r="X7" s="126">
        <v>3717</v>
      </c>
      <c r="Y7" s="126">
        <v>370</v>
      </c>
      <c r="Z7" s="126">
        <v>4950</v>
      </c>
      <c r="AA7" s="126">
        <v>642</v>
      </c>
      <c r="AB7" s="128">
        <f t="shared" si="0"/>
        <v>447.66666666666669</v>
      </c>
      <c r="AC7" s="132">
        <f t="shared" si="1"/>
        <v>6.3301282051282048E-2</v>
      </c>
    </row>
    <row r="8" spans="1:43" s="128" customFormat="1" ht="16" x14ac:dyDescent="0.2">
      <c r="A8" s="124">
        <v>2</v>
      </c>
      <c r="B8" s="124">
        <v>2</v>
      </c>
      <c r="C8" s="124">
        <v>6</v>
      </c>
      <c r="D8" s="134" t="s">
        <v>32</v>
      </c>
      <c r="E8" s="124" t="s">
        <v>33</v>
      </c>
      <c r="F8" s="124">
        <v>59036030</v>
      </c>
      <c r="G8" s="125" t="s">
        <v>218</v>
      </c>
      <c r="H8" s="126" t="s">
        <v>72</v>
      </c>
      <c r="I8" s="127">
        <v>2</v>
      </c>
      <c r="J8" s="126">
        <v>0</v>
      </c>
      <c r="K8" s="126">
        <v>0</v>
      </c>
      <c r="L8" s="126">
        <v>0</v>
      </c>
      <c r="M8" s="126">
        <v>0</v>
      </c>
      <c r="N8" s="126">
        <v>0</v>
      </c>
      <c r="O8" s="126">
        <v>0</v>
      </c>
      <c r="P8" s="126">
        <v>3997</v>
      </c>
      <c r="Q8" s="126">
        <v>358</v>
      </c>
      <c r="R8" s="126">
        <v>1523</v>
      </c>
      <c r="S8" s="126">
        <v>124</v>
      </c>
      <c r="T8" s="126">
        <v>1917</v>
      </c>
      <c r="U8" s="126">
        <v>167</v>
      </c>
      <c r="V8" s="126">
        <v>1887</v>
      </c>
      <c r="W8" s="126">
        <v>149</v>
      </c>
      <c r="X8" s="126">
        <v>4230</v>
      </c>
      <c r="Y8" s="126">
        <v>376</v>
      </c>
      <c r="Z8" s="126">
        <v>6962</v>
      </c>
      <c r="AA8" s="126">
        <v>617</v>
      </c>
      <c r="AB8" s="128">
        <f t="shared" si="0"/>
        <v>380.66666666666669</v>
      </c>
      <c r="AC8" s="132">
        <f t="shared" si="1"/>
        <v>5.3827300150829566E-2</v>
      </c>
    </row>
    <row r="9" spans="1:43" s="130" customFormat="1" ht="16" x14ac:dyDescent="0.2">
      <c r="A9" s="48">
        <v>3</v>
      </c>
      <c r="B9" s="48">
        <v>3</v>
      </c>
      <c r="C9" s="48">
        <v>7</v>
      </c>
      <c r="D9" s="134" t="s">
        <v>212</v>
      </c>
      <c r="E9" s="48" t="s">
        <v>3</v>
      </c>
      <c r="F9" s="48">
        <v>73927431</v>
      </c>
      <c r="G9" s="108" t="s">
        <v>35</v>
      </c>
      <c r="H9" s="43" t="s">
        <v>72</v>
      </c>
      <c r="I9" s="42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2370</v>
      </c>
      <c r="Q9" s="43">
        <v>346</v>
      </c>
      <c r="R9" s="43">
        <v>805</v>
      </c>
      <c r="S9" s="43">
        <v>109</v>
      </c>
      <c r="T9" s="43">
        <v>12</v>
      </c>
      <c r="U9" s="43">
        <v>2</v>
      </c>
      <c r="V9" s="43">
        <v>357</v>
      </c>
      <c r="W9" s="43">
        <v>58</v>
      </c>
      <c r="X9" s="43">
        <v>869</v>
      </c>
      <c r="Y9" s="43">
        <v>117</v>
      </c>
      <c r="Z9" s="43">
        <v>616</v>
      </c>
      <c r="AA9" s="43">
        <v>109</v>
      </c>
      <c r="AB9" s="128">
        <f t="shared" si="0"/>
        <v>94.666666666666671</v>
      </c>
      <c r="AC9" s="132">
        <f t="shared" si="1"/>
        <v>1.3386123680241328E-2</v>
      </c>
      <c r="AD9" s="129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</row>
    <row r="10" spans="1:43" ht="16" x14ac:dyDescent="0.2">
      <c r="A10" s="48">
        <v>6</v>
      </c>
      <c r="B10" s="48">
        <v>6</v>
      </c>
      <c r="C10" s="48">
        <v>4</v>
      </c>
      <c r="D10" s="134" t="s">
        <v>212</v>
      </c>
      <c r="E10" s="48" t="s">
        <v>31</v>
      </c>
      <c r="F10" s="48">
        <v>3602311</v>
      </c>
      <c r="G10" s="108" t="s">
        <v>219</v>
      </c>
      <c r="H10" s="43" t="s">
        <v>73</v>
      </c>
      <c r="I10" s="42">
        <v>2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7801</v>
      </c>
      <c r="Q10" s="43">
        <v>577</v>
      </c>
      <c r="R10" s="43">
        <v>983</v>
      </c>
      <c r="S10" s="43">
        <v>84</v>
      </c>
      <c r="T10" s="43">
        <v>2579</v>
      </c>
      <c r="U10" s="43">
        <v>223</v>
      </c>
      <c r="V10" s="43">
        <v>2336</v>
      </c>
      <c r="W10" s="43">
        <v>210</v>
      </c>
      <c r="X10" s="43">
        <v>4760</v>
      </c>
      <c r="Y10" s="43">
        <v>434</v>
      </c>
      <c r="Z10" s="43">
        <v>8429</v>
      </c>
      <c r="AA10" s="43">
        <v>755</v>
      </c>
      <c r="AB10" s="53">
        <f t="shared" si="0"/>
        <v>466.33333333333331</v>
      </c>
      <c r="AC10" s="132">
        <f t="shared" si="1"/>
        <v>6.5940799396681751E-2</v>
      </c>
      <c r="AD10" s="46"/>
    </row>
    <row r="11" spans="1:43" s="128" customFormat="1" ht="16" x14ac:dyDescent="0.2">
      <c r="A11" s="124">
        <v>7</v>
      </c>
      <c r="B11" s="124">
        <v>7</v>
      </c>
      <c r="C11" s="124">
        <v>2</v>
      </c>
      <c r="D11" s="134" t="s">
        <v>273</v>
      </c>
      <c r="E11" s="124" t="s">
        <v>38</v>
      </c>
      <c r="F11" s="124">
        <v>37138613</v>
      </c>
      <c r="G11" s="125" t="s">
        <v>220</v>
      </c>
      <c r="H11" s="126" t="s">
        <v>72</v>
      </c>
      <c r="I11" s="127">
        <v>2</v>
      </c>
      <c r="J11" s="126">
        <v>0</v>
      </c>
      <c r="K11" s="126">
        <v>0</v>
      </c>
      <c r="L11" s="126">
        <v>0</v>
      </c>
      <c r="M11" s="126">
        <v>0</v>
      </c>
      <c r="N11" s="126">
        <v>0</v>
      </c>
      <c r="O11" s="126">
        <v>0</v>
      </c>
      <c r="P11" s="126">
        <v>4957</v>
      </c>
      <c r="Q11" s="126">
        <v>524</v>
      </c>
      <c r="R11" s="126">
        <v>3581</v>
      </c>
      <c r="S11" s="126">
        <v>399</v>
      </c>
      <c r="T11" s="126">
        <v>4096</v>
      </c>
      <c r="U11" s="126">
        <v>438</v>
      </c>
      <c r="V11" s="126">
        <v>5892</v>
      </c>
      <c r="W11" s="126">
        <v>466</v>
      </c>
      <c r="X11" s="126">
        <v>9430</v>
      </c>
      <c r="Y11" s="126">
        <v>838</v>
      </c>
      <c r="Z11" s="126">
        <v>11519</v>
      </c>
      <c r="AA11" s="126">
        <v>1071</v>
      </c>
      <c r="AB11" s="128">
        <f t="shared" si="0"/>
        <v>791.66666666666663</v>
      </c>
      <c r="AC11" s="132">
        <f t="shared" si="1"/>
        <v>0.11194381598793363</v>
      </c>
      <c r="AD11" s="129"/>
    </row>
    <row r="12" spans="1:43" s="128" customFormat="1" ht="16" x14ac:dyDescent="0.2">
      <c r="A12" s="124">
        <v>8</v>
      </c>
      <c r="B12" s="124">
        <v>8</v>
      </c>
      <c r="C12" s="124">
        <v>1</v>
      </c>
      <c r="D12" s="134" t="s">
        <v>39</v>
      </c>
      <c r="E12" s="124" t="s">
        <v>40</v>
      </c>
      <c r="F12" s="124">
        <v>15826034</v>
      </c>
      <c r="G12" s="125" t="s">
        <v>220</v>
      </c>
      <c r="H12" s="126" t="s">
        <v>72</v>
      </c>
      <c r="I12" s="127">
        <v>2</v>
      </c>
      <c r="J12" s="126">
        <v>0</v>
      </c>
      <c r="K12" s="126">
        <v>0</v>
      </c>
      <c r="L12" s="126">
        <v>0</v>
      </c>
      <c r="M12" s="126">
        <v>0</v>
      </c>
      <c r="N12" s="126">
        <v>0</v>
      </c>
      <c r="O12" s="126">
        <v>0</v>
      </c>
      <c r="P12" s="126">
        <v>6380</v>
      </c>
      <c r="Q12" s="126">
        <v>793</v>
      </c>
      <c r="R12" s="126">
        <v>2365</v>
      </c>
      <c r="S12" s="126">
        <v>299</v>
      </c>
      <c r="T12" s="126">
        <v>4431</v>
      </c>
      <c r="U12" s="126">
        <v>518</v>
      </c>
      <c r="V12" s="126">
        <v>3827</v>
      </c>
      <c r="W12" s="126">
        <v>364</v>
      </c>
      <c r="X12" s="126">
        <v>5968</v>
      </c>
      <c r="Y12" s="126">
        <v>671</v>
      </c>
      <c r="Z12" s="126">
        <v>7132</v>
      </c>
      <c r="AA12" s="126">
        <v>843</v>
      </c>
      <c r="AB12" s="128">
        <f t="shared" si="0"/>
        <v>626</v>
      </c>
      <c r="AC12" s="132">
        <f t="shared" si="1"/>
        <v>8.8518099547511317E-2</v>
      </c>
      <c r="AD12" s="129"/>
    </row>
    <row r="13" spans="1:43" ht="16" x14ac:dyDescent="0.2">
      <c r="A13" s="48">
        <v>9</v>
      </c>
      <c r="B13" s="48">
        <v>9</v>
      </c>
      <c r="C13" s="48"/>
      <c r="D13" s="134" t="s">
        <v>274</v>
      </c>
      <c r="E13" s="48" t="s">
        <v>41</v>
      </c>
      <c r="F13" s="48">
        <v>17654745</v>
      </c>
      <c r="G13" s="107" t="s">
        <v>42</v>
      </c>
      <c r="H13" s="43" t="s">
        <v>73</v>
      </c>
      <c r="I13" s="42">
        <v>2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2744</v>
      </c>
      <c r="Q13" s="43">
        <v>212</v>
      </c>
      <c r="R13" s="43">
        <v>183</v>
      </c>
      <c r="S13" s="43">
        <v>16</v>
      </c>
      <c r="T13" s="43">
        <v>518</v>
      </c>
      <c r="U13" s="43">
        <v>42</v>
      </c>
      <c r="V13" s="43">
        <v>210</v>
      </c>
      <c r="W13" s="43">
        <v>17</v>
      </c>
      <c r="X13" s="43">
        <v>890</v>
      </c>
      <c r="Y13" s="43">
        <v>71</v>
      </c>
      <c r="Z13" s="43">
        <v>2285</v>
      </c>
      <c r="AA13" s="43">
        <v>184</v>
      </c>
      <c r="AB13" s="53">
        <f t="shared" si="0"/>
        <v>90.666666666666671</v>
      </c>
      <c r="AC13" s="132">
        <f t="shared" si="1"/>
        <v>1.2820512820512822E-2</v>
      </c>
      <c r="AD13" s="46"/>
    </row>
    <row r="14" spans="1:43" s="128" customFormat="1" ht="16" x14ac:dyDescent="0.2">
      <c r="A14" s="124">
        <v>10</v>
      </c>
      <c r="B14" s="124">
        <v>10</v>
      </c>
      <c r="C14" s="124">
        <v>12</v>
      </c>
      <c r="D14" s="134" t="s">
        <v>169</v>
      </c>
      <c r="E14" s="124" t="s">
        <v>8</v>
      </c>
      <c r="F14" s="124">
        <v>87111978</v>
      </c>
      <c r="G14" s="125" t="s">
        <v>221</v>
      </c>
      <c r="H14" s="126" t="s">
        <v>72</v>
      </c>
      <c r="I14" s="127">
        <v>1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>
        <v>4930</v>
      </c>
      <c r="Q14" s="126">
        <v>473</v>
      </c>
      <c r="R14" s="126">
        <v>1443</v>
      </c>
      <c r="S14" s="126">
        <v>110</v>
      </c>
      <c r="T14" s="126">
        <v>1541</v>
      </c>
      <c r="U14" s="126">
        <v>143</v>
      </c>
      <c r="V14" s="126">
        <v>1272</v>
      </c>
      <c r="W14" s="126">
        <v>121</v>
      </c>
      <c r="X14" s="126">
        <v>2526</v>
      </c>
      <c r="Y14" s="126">
        <v>222</v>
      </c>
      <c r="Z14" s="126">
        <v>6332</v>
      </c>
      <c r="AA14" s="126">
        <v>574</v>
      </c>
      <c r="AB14" s="128">
        <f t="shared" si="0"/>
        <v>305.66666666666669</v>
      </c>
      <c r="AC14" s="132">
        <f t="shared" si="1"/>
        <v>4.3222096530920066E-2</v>
      </c>
      <c r="AD14" s="129"/>
    </row>
    <row r="15" spans="1:43" ht="16" x14ac:dyDescent="0.2">
      <c r="A15" s="48">
        <v>11</v>
      </c>
      <c r="B15" s="48">
        <v>11</v>
      </c>
      <c r="C15" s="48"/>
      <c r="D15" s="134" t="s">
        <v>275</v>
      </c>
      <c r="E15" s="48" t="s">
        <v>31</v>
      </c>
      <c r="F15" s="48">
        <v>102230041</v>
      </c>
      <c r="G15" s="108" t="s">
        <v>89</v>
      </c>
      <c r="H15" s="43" t="s">
        <v>72</v>
      </c>
      <c r="I15" s="42">
        <v>2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896</v>
      </c>
      <c r="Q15" s="43">
        <v>78</v>
      </c>
      <c r="R15" s="43">
        <v>145</v>
      </c>
      <c r="S15" s="43">
        <v>13</v>
      </c>
      <c r="T15" s="43">
        <v>1094</v>
      </c>
      <c r="U15" s="43">
        <v>90</v>
      </c>
      <c r="V15" s="43">
        <v>275</v>
      </c>
      <c r="W15" s="43">
        <v>23</v>
      </c>
      <c r="X15" s="43">
        <v>820</v>
      </c>
      <c r="Y15" s="43">
        <v>71</v>
      </c>
      <c r="Z15" s="43">
        <v>1064</v>
      </c>
      <c r="AA15" s="43">
        <v>141</v>
      </c>
      <c r="AB15" s="53">
        <f t="shared" si="0"/>
        <v>78.333333333333329</v>
      </c>
      <c r="AC15" s="132">
        <f t="shared" si="1"/>
        <v>1.107654600301659E-2</v>
      </c>
      <c r="AD15" s="46"/>
    </row>
    <row r="16" spans="1:43" s="128" customFormat="1" ht="16" x14ac:dyDescent="0.2">
      <c r="A16" s="48">
        <v>12</v>
      </c>
      <c r="B16" s="48">
        <v>12</v>
      </c>
      <c r="C16" s="48">
        <v>18</v>
      </c>
      <c r="D16" s="134" t="s">
        <v>212</v>
      </c>
      <c r="E16" s="48" t="s">
        <v>38</v>
      </c>
      <c r="F16" s="48">
        <v>95909359</v>
      </c>
      <c r="G16" s="108" t="s">
        <v>222</v>
      </c>
      <c r="H16" s="43" t="s">
        <v>73</v>
      </c>
      <c r="I16" s="42">
        <v>3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3060</v>
      </c>
      <c r="Q16" s="43">
        <v>275</v>
      </c>
      <c r="R16" s="43">
        <v>1045</v>
      </c>
      <c r="S16" s="43">
        <v>90</v>
      </c>
      <c r="T16" s="43">
        <v>1349</v>
      </c>
      <c r="U16" s="43">
        <v>121</v>
      </c>
      <c r="V16" s="43">
        <v>1164</v>
      </c>
      <c r="W16" s="43">
        <v>106</v>
      </c>
      <c r="X16" s="43">
        <v>1293</v>
      </c>
      <c r="Y16" s="43">
        <v>115</v>
      </c>
      <c r="Z16" s="43">
        <v>4780</v>
      </c>
      <c r="AA16" s="43">
        <v>421</v>
      </c>
      <c r="AB16" s="128">
        <f t="shared" si="0"/>
        <v>214</v>
      </c>
      <c r="AC16" s="132">
        <f t="shared" si="1"/>
        <v>3.0260180995475113E-2</v>
      </c>
      <c r="AD16" s="129"/>
    </row>
    <row r="17" spans="1:30" ht="16" x14ac:dyDescent="0.2">
      <c r="A17" s="124">
        <v>13</v>
      </c>
      <c r="B17" s="124">
        <v>13</v>
      </c>
      <c r="C17" s="124">
        <v>16</v>
      </c>
      <c r="D17" s="134" t="s">
        <v>43</v>
      </c>
      <c r="E17" s="124" t="s">
        <v>3</v>
      </c>
      <c r="F17" s="124">
        <v>19749231</v>
      </c>
      <c r="G17" s="131" t="s">
        <v>44</v>
      </c>
      <c r="H17" s="126" t="s">
        <v>72</v>
      </c>
      <c r="I17" s="127">
        <v>3</v>
      </c>
      <c r="J17" s="126">
        <v>0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>
        <v>1025</v>
      </c>
      <c r="Q17" s="126">
        <v>103</v>
      </c>
      <c r="R17" s="126">
        <v>254</v>
      </c>
      <c r="S17" s="126">
        <v>22</v>
      </c>
      <c r="T17" s="126">
        <v>447</v>
      </c>
      <c r="U17" s="126">
        <v>37</v>
      </c>
      <c r="V17" s="126">
        <v>353</v>
      </c>
      <c r="W17" s="126">
        <v>32</v>
      </c>
      <c r="X17" s="126">
        <v>389</v>
      </c>
      <c r="Y17" s="126">
        <v>35</v>
      </c>
      <c r="Z17" s="126">
        <v>1303</v>
      </c>
      <c r="AA17" s="126">
        <v>120</v>
      </c>
      <c r="AB17" s="53">
        <f t="shared" si="0"/>
        <v>62.333333333333336</v>
      </c>
      <c r="AC17" s="132">
        <f t="shared" si="1"/>
        <v>8.814102564102564E-3</v>
      </c>
      <c r="AD17" s="46"/>
    </row>
    <row r="18" spans="1:30" ht="16" x14ac:dyDescent="0.2">
      <c r="A18" s="48">
        <v>15</v>
      </c>
      <c r="B18" s="48">
        <v>15</v>
      </c>
      <c r="C18" s="48"/>
      <c r="D18" s="134" t="s">
        <v>212</v>
      </c>
      <c r="E18" s="48" t="s">
        <v>141</v>
      </c>
      <c r="F18" s="48">
        <v>159447913</v>
      </c>
      <c r="G18" s="107" t="s">
        <v>142</v>
      </c>
      <c r="H18" s="43" t="s">
        <v>91</v>
      </c>
      <c r="I18" s="42">
        <v>2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390</v>
      </c>
      <c r="Q18" s="43">
        <v>32</v>
      </c>
      <c r="R18" s="43">
        <v>284</v>
      </c>
      <c r="S18" s="43">
        <v>22</v>
      </c>
      <c r="T18" s="43">
        <v>200</v>
      </c>
      <c r="U18" s="43">
        <v>16</v>
      </c>
      <c r="V18" s="43">
        <v>234</v>
      </c>
      <c r="W18" s="43">
        <v>19</v>
      </c>
      <c r="X18" s="43">
        <v>292</v>
      </c>
      <c r="Y18" s="43">
        <v>30</v>
      </c>
      <c r="Z18" s="43">
        <v>565</v>
      </c>
      <c r="AA18" s="43">
        <v>49</v>
      </c>
      <c r="AB18" s="53">
        <f t="shared" si="0"/>
        <v>32.666666666666664</v>
      </c>
      <c r="AC18" s="132">
        <f t="shared" si="1"/>
        <v>4.6191553544494722E-3</v>
      </c>
      <c r="AD18" s="46"/>
    </row>
    <row r="19" spans="1:30" ht="16" x14ac:dyDescent="0.2">
      <c r="A19" s="48">
        <v>16</v>
      </c>
      <c r="B19" s="48">
        <v>16</v>
      </c>
      <c r="C19" s="48"/>
      <c r="D19" s="134" t="s">
        <v>277</v>
      </c>
      <c r="E19" s="48" t="s">
        <v>1</v>
      </c>
      <c r="F19" s="48">
        <v>112020929</v>
      </c>
      <c r="G19" s="107" t="s">
        <v>180</v>
      </c>
      <c r="H19" s="43" t="s">
        <v>73</v>
      </c>
      <c r="I19" s="42">
        <v>3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423</v>
      </c>
      <c r="Q19" s="43">
        <v>36</v>
      </c>
      <c r="R19" s="43">
        <v>187</v>
      </c>
      <c r="S19" s="43">
        <v>18</v>
      </c>
      <c r="T19" s="43">
        <v>294</v>
      </c>
      <c r="U19" s="43">
        <v>25</v>
      </c>
      <c r="V19" s="43">
        <v>351</v>
      </c>
      <c r="W19" s="43">
        <v>30</v>
      </c>
      <c r="X19" s="43">
        <v>376</v>
      </c>
      <c r="Y19" s="43">
        <v>33</v>
      </c>
      <c r="Z19" s="43">
        <v>604</v>
      </c>
      <c r="AA19" s="43">
        <v>54</v>
      </c>
      <c r="AB19" s="53">
        <f t="shared" si="0"/>
        <v>39</v>
      </c>
      <c r="AC19" s="132">
        <f t="shared" si="1"/>
        <v>5.5147058823529415E-3</v>
      </c>
      <c r="AD19" s="46"/>
    </row>
    <row r="20" spans="1:30" ht="16" x14ac:dyDescent="0.2">
      <c r="A20" s="48">
        <v>17</v>
      </c>
      <c r="B20" s="48">
        <v>17</v>
      </c>
      <c r="C20" s="48"/>
      <c r="D20" s="134" t="s">
        <v>212</v>
      </c>
      <c r="E20" s="48" t="s">
        <v>8</v>
      </c>
      <c r="F20" s="48">
        <v>51422325</v>
      </c>
      <c r="G20" s="107" t="s">
        <v>170</v>
      </c>
      <c r="H20" s="43" t="s">
        <v>91</v>
      </c>
      <c r="I20" s="42">
        <v>1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98</v>
      </c>
      <c r="Q20" s="43">
        <v>11</v>
      </c>
      <c r="R20" s="43">
        <v>56</v>
      </c>
      <c r="S20" s="43">
        <v>8</v>
      </c>
      <c r="T20" s="43">
        <v>251</v>
      </c>
      <c r="U20" s="43">
        <v>26</v>
      </c>
      <c r="V20" s="43">
        <v>286</v>
      </c>
      <c r="W20" s="43">
        <v>24</v>
      </c>
      <c r="X20" s="43">
        <v>217</v>
      </c>
      <c r="Y20" s="43">
        <v>24</v>
      </c>
      <c r="Z20" s="43">
        <v>530</v>
      </c>
      <c r="AA20" s="43">
        <v>45</v>
      </c>
      <c r="AB20" s="53">
        <f t="shared" si="0"/>
        <v>31</v>
      </c>
      <c r="AC20" s="132">
        <f t="shared" si="1"/>
        <v>4.3834841628959276E-3</v>
      </c>
      <c r="AD20" s="46"/>
    </row>
    <row r="21" spans="1:30" s="128" customFormat="1" ht="16" x14ac:dyDescent="0.2">
      <c r="A21" s="124">
        <v>18</v>
      </c>
      <c r="B21" s="124">
        <v>18</v>
      </c>
      <c r="C21" s="124">
        <v>23</v>
      </c>
      <c r="D21" s="134" t="s">
        <v>115</v>
      </c>
      <c r="E21" s="124" t="s">
        <v>112</v>
      </c>
      <c r="F21" s="124">
        <v>98845828</v>
      </c>
      <c r="G21" s="131" t="s">
        <v>52</v>
      </c>
      <c r="H21" s="126" t="s">
        <v>73</v>
      </c>
      <c r="I21" s="127">
        <v>3</v>
      </c>
      <c r="J21" s="126">
        <v>0</v>
      </c>
      <c r="K21" s="126">
        <v>0</v>
      </c>
      <c r="L21" s="126">
        <v>0</v>
      </c>
      <c r="M21" s="126">
        <v>0</v>
      </c>
      <c r="N21" s="126">
        <v>0</v>
      </c>
      <c r="O21" s="126">
        <v>0</v>
      </c>
      <c r="P21" s="126">
        <v>2548</v>
      </c>
      <c r="Q21" s="126">
        <v>224</v>
      </c>
      <c r="R21" s="126">
        <v>314</v>
      </c>
      <c r="S21" s="126">
        <v>28</v>
      </c>
      <c r="T21" s="126">
        <v>659</v>
      </c>
      <c r="U21" s="126">
        <v>59</v>
      </c>
      <c r="V21" s="126">
        <v>458</v>
      </c>
      <c r="W21" s="126">
        <v>38</v>
      </c>
      <c r="X21" s="126">
        <v>1124</v>
      </c>
      <c r="Y21" s="126">
        <v>100</v>
      </c>
      <c r="Z21" s="126">
        <v>2939</v>
      </c>
      <c r="AA21" s="126">
        <v>266</v>
      </c>
      <c r="AB21" s="128">
        <f t="shared" si="0"/>
        <v>134.66666666666666</v>
      </c>
      <c r="AC21" s="132">
        <f t="shared" si="1"/>
        <v>1.9042232277526393E-2</v>
      </c>
      <c r="AD21" s="129"/>
    </row>
    <row r="22" spans="1:30" s="128" customFormat="1" ht="16" x14ac:dyDescent="0.2">
      <c r="A22" s="48">
        <v>19</v>
      </c>
      <c r="B22" s="48">
        <v>19</v>
      </c>
      <c r="C22" s="48">
        <v>8</v>
      </c>
      <c r="D22" s="134" t="s">
        <v>432</v>
      </c>
      <c r="E22" s="48" t="s">
        <v>31</v>
      </c>
      <c r="F22" s="48">
        <v>99634630</v>
      </c>
      <c r="G22" s="107" t="s">
        <v>46</v>
      </c>
      <c r="H22" s="43" t="s">
        <v>72</v>
      </c>
      <c r="I22" s="42">
        <v>1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1473</v>
      </c>
      <c r="Q22" s="43">
        <v>145</v>
      </c>
      <c r="R22" s="43">
        <v>338</v>
      </c>
      <c r="S22" s="43">
        <v>31</v>
      </c>
      <c r="T22" s="43">
        <v>1190</v>
      </c>
      <c r="U22" s="43">
        <v>103</v>
      </c>
      <c r="V22" s="43">
        <v>1017</v>
      </c>
      <c r="W22" s="43">
        <v>86</v>
      </c>
      <c r="X22" s="43">
        <v>2447</v>
      </c>
      <c r="Y22" s="43">
        <v>213</v>
      </c>
      <c r="Z22" s="43">
        <v>2907</v>
      </c>
      <c r="AA22" s="43">
        <v>280</v>
      </c>
      <c r="AB22" s="128">
        <f t="shared" si="0"/>
        <v>193</v>
      </c>
      <c r="AC22" s="132">
        <f t="shared" si="1"/>
        <v>2.7290723981900453E-2</v>
      </c>
      <c r="AD22" s="129"/>
    </row>
    <row r="23" spans="1:30" ht="16" x14ac:dyDescent="0.2">
      <c r="A23" s="48">
        <v>20</v>
      </c>
      <c r="B23" s="48"/>
      <c r="C23" s="48"/>
      <c r="D23" s="134" t="s">
        <v>212</v>
      </c>
      <c r="E23" s="48" t="s">
        <v>147</v>
      </c>
      <c r="F23" s="48">
        <v>38697287</v>
      </c>
      <c r="G23" s="107" t="s">
        <v>223</v>
      </c>
      <c r="H23" s="43" t="s">
        <v>91</v>
      </c>
      <c r="I23" s="42">
        <v>3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307</v>
      </c>
      <c r="Q23" s="43">
        <v>26</v>
      </c>
      <c r="R23" s="43">
        <v>16</v>
      </c>
      <c r="S23" s="43">
        <v>3</v>
      </c>
      <c r="T23" s="43">
        <v>180</v>
      </c>
      <c r="U23" s="43">
        <v>16</v>
      </c>
      <c r="V23" s="43">
        <v>98</v>
      </c>
      <c r="W23" s="43">
        <v>9</v>
      </c>
      <c r="X23" s="43">
        <v>344</v>
      </c>
      <c r="Y23" s="43">
        <v>31</v>
      </c>
      <c r="Z23" s="43">
        <v>425</v>
      </c>
      <c r="AA23" s="43">
        <v>40</v>
      </c>
      <c r="AB23" s="53">
        <f t="shared" si="0"/>
        <v>26.666666666666668</v>
      </c>
      <c r="AC23" s="132">
        <f t="shared" si="1"/>
        <v>3.770739064856712E-3</v>
      </c>
      <c r="AD23" s="46"/>
    </row>
    <row r="24" spans="1:30" ht="16" x14ac:dyDescent="0.2">
      <c r="A24" s="124">
        <v>21</v>
      </c>
      <c r="B24" s="124"/>
      <c r="C24" s="124">
        <v>9</v>
      </c>
      <c r="D24" s="134" t="s">
        <v>433</v>
      </c>
      <c r="E24" s="124" t="s">
        <v>31</v>
      </c>
      <c r="F24" s="124">
        <v>99643638</v>
      </c>
      <c r="G24" s="125" t="s">
        <v>46</v>
      </c>
      <c r="H24" s="126" t="s">
        <v>72</v>
      </c>
      <c r="I24" s="127">
        <v>1</v>
      </c>
      <c r="J24" s="126">
        <v>0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>
        <v>1453</v>
      </c>
      <c r="Q24" s="126">
        <v>124</v>
      </c>
      <c r="R24" s="126">
        <v>706</v>
      </c>
      <c r="S24" s="126">
        <v>76</v>
      </c>
      <c r="T24" s="126">
        <v>8</v>
      </c>
      <c r="U24" s="126">
        <v>2</v>
      </c>
      <c r="V24" s="126">
        <v>928</v>
      </c>
      <c r="W24" s="126">
        <v>97</v>
      </c>
      <c r="X24" s="126">
        <v>825</v>
      </c>
      <c r="Y24" s="126">
        <v>82</v>
      </c>
      <c r="Z24" s="126">
        <v>885</v>
      </c>
      <c r="AA24" s="126">
        <v>91</v>
      </c>
      <c r="AB24" s="53">
        <f t="shared" si="0"/>
        <v>90</v>
      </c>
      <c r="AC24" s="132">
        <f t="shared" si="1"/>
        <v>1.2726244343891403E-2</v>
      </c>
      <c r="AD24" s="46"/>
    </row>
    <row r="25" spans="1:30" s="128" customFormat="1" ht="16" x14ac:dyDescent="0.2">
      <c r="A25" s="48">
        <v>22</v>
      </c>
      <c r="B25" s="48"/>
      <c r="C25" s="48"/>
      <c r="D25" s="134" t="s">
        <v>278</v>
      </c>
      <c r="E25" s="48" t="s">
        <v>38</v>
      </c>
      <c r="F25" s="48">
        <v>100305784</v>
      </c>
      <c r="G25" s="107" t="s">
        <v>48</v>
      </c>
      <c r="H25" s="43" t="s">
        <v>73</v>
      </c>
      <c r="I25" s="42">
        <v>3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396</v>
      </c>
      <c r="Q25" s="43">
        <v>49</v>
      </c>
      <c r="R25" s="43">
        <v>179</v>
      </c>
      <c r="S25" s="43">
        <v>16</v>
      </c>
      <c r="T25" s="43">
        <v>276</v>
      </c>
      <c r="U25" s="43">
        <v>23</v>
      </c>
      <c r="V25" s="43">
        <v>190</v>
      </c>
      <c r="W25" s="43">
        <v>16</v>
      </c>
      <c r="X25" s="43">
        <v>366</v>
      </c>
      <c r="Y25" s="43">
        <v>32</v>
      </c>
      <c r="Z25" s="43">
        <v>780</v>
      </c>
      <c r="AA25" s="43">
        <v>65</v>
      </c>
      <c r="AB25" s="128">
        <f t="shared" si="0"/>
        <v>37.666666666666664</v>
      </c>
      <c r="AC25" s="132">
        <f t="shared" si="1"/>
        <v>5.3261689291101049E-3</v>
      </c>
      <c r="AD25" s="129"/>
    </row>
    <row r="26" spans="1:30" s="128" customFormat="1" ht="16" x14ac:dyDescent="0.2">
      <c r="A26" s="48">
        <v>23</v>
      </c>
      <c r="B26" s="48"/>
      <c r="C26" s="48"/>
      <c r="D26" s="134" t="s">
        <v>279</v>
      </c>
      <c r="E26" s="48" t="s">
        <v>6</v>
      </c>
      <c r="F26" s="48">
        <v>182610239</v>
      </c>
      <c r="G26" s="107" t="s">
        <v>48</v>
      </c>
      <c r="H26" s="43" t="s">
        <v>72</v>
      </c>
      <c r="I26" s="42">
        <v>3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282</v>
      </c>
      <c r="Q26" s="43">
        <v>23</v>
      </c>
      <c r="R26" s="43">
        <v>62</v>
      </c>
      <c r="S26" s="43">
        <v>5</v>
      </c>
      <c r="T26" s="43">
        <v>96</v>
      </c>
      <c r="U26" s="43">
        <v>8</v>
      </c>
      <c r="V26" s="43">
        <v>77</v>
      </c>
      <c r="W26" s="43">
        <v>6</v>
      </c>
      <c r="X26" s="43">
        <v>250</v>
      </c>
      <c r="Y26" s="43">
        <v>19</v>
      </c>
      <c r="Z26" s="43">
        <v>530</v>
      </c>
      <c r="AA26" s="43">
        <v>40</v>
      </c>
      <c r="AB26" s="128">
        <f t="shared" si="0"/>
        <v>21.666666666666668</v>
      </c>
      <c r="AC26" s="132">
        <f t="shared" si="1"/>
        <v>3.0637254901960784E-3</v>
      </c>
      <c r="AD26" s="129"/>
    </row>
    <row r="27" spans="1:30" ht="16" x14ac:dyDescent="0.2">
      <c r="A27" s="48">
        <v>24</v>
      </c>
      <c r="B27" s="48"/>
      <c r="C27" s="48"/>
      <c r="D27" s="134" t="s">
        <v>280</v>
      </c>
      <c r="E27" s="48" t="s">
        <v>137</v>
      </c>
      <c r="F27" s="48">
        <v>24013240</v>
      </c>
      <c r="G27" s="109" t="s">
        <v>224</v>
      </c>
      <c r="H27" s="43" t="s">
        <v>72</v>
      </c>
      <c r="I27" s="42">
        <v>3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60</v>
      </c>
      <c r="Q27" s="43">
        <v>7</v>
      </c>
      <c r="R27" s="43">
        <v>12</v>
      </c>
      <c r="S27" s="43">
        <v>2</v>
      </c>
      <c r="T27" s="43">
        <v>98</v>
      </c>
      <c r="U27" s="43">
        <v>11</v>
      </c>
      <c r="V27" s="43">
        <v>51</v>
      </c>
      <c r="W27" s="43">
        <v>7</v>
      </c>
      <c r="X27" s="43">
        <v>67</v>
      </c>
      <c r="Y27" s="43">
        <v>7</v>
      </c>
      <c r="Z27" s="43">
        <v>157</v>
      </c>
      <c r="AA27" s="43">
        <v>15</v>
      </c>
      <c r="AB27" s="53">
        <f t="shared" si="0"/>
        <v>9.6666666666666661</v>
      </c>
      <c r="AC27" s="132">
        <f t="shared" si="1"/>
        <v>1.366892911010558E-3</v>
      </c>
      <c r="AD27" s="46"/>
    </row>
    <row r="28" spans="1:30" s="128" customFormat="1" ht="16" x14ac:dyDescent="0.2">
      <c r="A28" s="48">
        <v>25</v>
      </c>
      <c r="B28" s="48"/>
      <c r="C28" s="48"/>
      <c r="D28" s="134" t="s">
        <v>281</v>
      </c>
      <c r="E28" s="48" t="s">
        <v>29</v>
      </c>
      <c r="F28" s="48">
        <v>22487689</v>
      </c>
      <c r="G28" s="107" t="s">
        <v>52</v>
      </c>
      <c r="H28" s="43" t="s">
        <v>73</v>
      </c>
      <c r="I28" s="42">
        <v>3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221</v>
      </c>
      <c r="Q28" s="43">
        <v>25</v>
      </c>
      <c r="R28" s="43">
        <v>128</v>
      </c>
      <c r="S28" s="43">
        <v>14</v>
      </c>
      <c r="T28" s="43">
        <v>278</v>
      </c>
      <c r="U28" s="43">
        <v>33</v>
      </c>
      <c r="V28" s="43">
        <v>244</v>
      </c>
      <c r="W28" s="43">
        <v>24</v>
      </c>
      <c r="X28" s="43">
        <v>322</v>
      </c>
      <c r="Y28" s="43">
        <v>35</v>
      </c>
      <c r="Z28" s="43">
        <v>701</v>
      </c>
      <c r="AA28" s="43">
        <v>80</v>
      </c>
      <c r="AB28" s="128">
        <f t="shared" si="0"/>
        <v>46.333333333333336</v>
      </c>
      <c r="AC28" s="132">
        <f t="shared" si="1"/>
        <v>6.5516591251885371E-3</v>
      </c>
      <c r="AD28" s="129"/>
    </row>
    <row r="29" spans="1:30" ht="16" x14ac:dyDescent="0.2">
      <c r="A29" s="48">
        <v>26</v>
      </c>
      <c r="B29" s="48"/>
      <c r="C29" s="48"/>
      <c r="D29" s="134" t="s">
        <v>212</v>
      </c>
      <c r="E29" s="48" t="s">
        <v>148</v>
      </c>
      <c r="F29" s="48">
        <v>129778738</v>
      </c>
      <c r="G29" s="108" t="s">
        <v>52</v>
      </c>
      <c r="H29" s="43" t="s">
        <v>73</v>
      </c>
      <c r="I29" s="42">
        <v>3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192</v>
      </c>
      <c r="Q29" s="43">
        <v>16</v>
      </c>
      <c r="R29" s="43">
        <v>126</v>
      </c>
      <c r="S29" s="43">
        <v>10</v>
      </c>
      <c r="T29" s="43">
        <v>276</v>
      </c>
      <c r="U29" s="43">
        <v>23</v>
      </c>
      <c r="V29" s="43">
        <v>221</v>
      </c>
      <c r="W29" s="43">
        <v>19</v>
      </c>
      <c r="X29" s="43">
        <v>277</v>
      </c>
      <c r="Y29" s="43">
        <v>23</v>
      </c>
      <c r="Z29" s="43">
        <v>311</v>
      </c>
      <c r="AA29" s="43">
        <v>29</v>
      </c>
      <c r="AB29" s="53">
        <f t="shared" si="0"/>
        <v>23.666666666666668</v>
      </c>
      <c r="AC29" s="132">
        <f t="shared" si="1"/>
        <v>3.3465309200603321E-3</v>
      </c>
      <c r="AD29" s="46"/>
    </row>
    <row r="30" spans="1:30" ht="16" x14ac:dyDescent="0.2">
      <c r="A30" s="48">
        <v>27</v>
      </c>
      <c r="B30" s="48"/>
      <c r="C30" s="48"/>
      <c r="D30" s="134" t="s">
        <v>282</v>
      </c>
      <c r="E30" s="48" t="s">
        <v>90</v>
      </c>
      <c r="F30" s="48">
        <v>70605090</v>
      </c>
      <c r="G30" s="109" t="s">
        <v>225</v>
      </c>
      <c r="H30" s="43" t="s">
        <v>91</v>
      </c>
      <c r="I30" s="42">
        <v>3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67</v>
      </c>
      <c r="Q30" s="43">
        <v>8</v>
      </c>
      <c r="R30" s="43">
        <v>35</v>
      </c>
      <c r="S30" s="43">
        <v>4</v>
      </c>
      <c r="T30" s="43">
        <v>114</v>
      </c>
      <c r="U30" s="43">
        <v>12</v>
      </c>
      <c r="V30" s="43">
        <v>28</v>
      </c>
      <c r="W30" s="43">
        <v>3</v>
      </c>
      <c r="X30" s="43">
        <v>88</v>
      </c>
      <c r="Y30" s="43">
        <v>11</v>
      </c>
      <c r="Z30" s="43">
        <v>114</v>
      </c>
      <c r="AA30" s="43">
        <v>14</v>
      </c>
      <c r="AB30" s="53">
        <f t="shared" si="0"/>
        <v>9.3333333333333339</v>
      </c>
      <c r="AC30" s="132">
        <f t="shared" si="1"/>
        <v>1.3197586726998493E-3</v>
      </c>
      <c r="AD30" s="46"/>
    </row>
    <row r="31" spans="1:30" ht="16" x14ac:dyDescent="0.2">
      <c r="A31" s="48">
        <v>28</v>
      </c>
      <c r="B31" s="48"/>
      <c r="C31" s="48"/>
      <c r="D31" s="134" t="s">
        <v>283</v>
      </c>
      <c r="E31" s="48" t="s">
        <v>137</v>
      </c>
      <c r="F31" s="48">
        <v>43387838</v>
      </c>
      <c r="G31" s="108" t="s">
        <v>52</v>
      </c>
      <c r="H31" s="43" t="s">
        <v>73</v>
      </c>
      <c r="I31" s="42">
        <v>3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260</v>
      </c>
      <c r="Q31" s="43">
        <v>23</v>
      </c>
      <c r="R31" s="43">
        <v>165</v>
      </c>
      <c r="S31" s="43">
        <v>16</v>
      </c>
      <c r="T31" s="43">
        <v>290</v>
      </c>
      <c r="U31" s="43">
        <v>25</v>
      </c>
      <c r="V31" s="43">
        <v>262</v>
      </c>
      <c r="W31" s="43">
        <v>22</v>
      </c>
      <c r="X31" s="43">
        <v>258</v>
      </c>
      <c r="Y31" s="43">
        <v>22</v>
      </c>
      <c r="Z31" s="43">
        <v>323</v>
      </c>
      <c r="AA31" s="43">
        <v>27</v>
      </c>
      <c r="AB31" s="53">
        <f t="shared" si="0"/>
        <v>23.666666666666668</v>
      </c>
      <c r="AC31" s="132">
        <f t="shared" si="1"/>
        <v>3.3465309200603321E-3</v>
      </c>
      <c r="AD31" s="46"/>
    </row>
    <row r="32" spans="1:30" ht="16" x14ac:dyDescent="0.2">
      <c r="A32" s="124">
        <v>29</v>
      </c>
      <c r="B32" s="124"/>
      <c r="C32" s="124">
        <v>15</v>
      </c>
      <c r="D32" s="134" t="s">
        <v>284</v>
      </c>
      <c r="E32" s="124" t="s">
        <v>40</v>
      </c>
      <c r="F32" s="124">
        <v>44735492</v>
      </c>
      <c r="G32" s="125" t="s">
        <v>52</v>
      </c>
      <c r="H32" s="126" t="s">
        <v>73</v>
      </c>
      <c r="I32" s="127">
        <v>3</v>
      </c>
      <c r="J32" s="126">
        <v>0</v>
      </c>
      <c r="K32" s="126">
        <v>0</v>
      </c>
      <c r="L32" s="126">
        <v>0</v>
      </c>
      <c r="M32" s="126">
        <v>0</v>
      </c>
      <c r="N32" s="126">
        <v>0</v>
      </c>
      <c r="O32" s="126">
        <v>0</v>
      </c>
      <c r="P32" s="126">
        <v>250</v>
      </c>
      <c r="Q32" s="126">
        <v>26</v>
      </c>
      <c r="R32" s="126">
        <v>167</v>
      </c>
      <c r="S32" s="126">
        <v>21</v>
      </c>
      <c r="T32" s="126">
        <v>173</v>
      </c>
      <c r="U32" s="126">
        <v>17</v>
      </c>
      <c r="V32" s="126">
        <v>256</v>
      </c>
      <c r="W32" s="126">
        <v>25</v>
      </c>
      <c r="X32" s="126">
        <v>266</v>
      </c>
      <c r="Y32" s="126">
        <v>28</v>
      </c>
      <c r="Z32" s="126">
        <v>401</v>
      </c>
      <c r="AA32" s="126">
        <v>38</v>
      </c>
      <c r="AB32" s="53">
        <f t="shared" si="0"/>
        <v>30.333333333333332</v>
      </c>
      <c r="AC32" s="132">
        <f t="shared" si="1"/>
        <v>4.2892156862745093E-3</v>
      </c>
      <c r="AD32" s="46"/>
    </row>
    <row r="33" spans="1:30" s="128" customFormat="1" ht="16" x14ac:dyDescent="0.2">
      <c r="A33" s="48">
        <v>30</v>
      </c>
      <c r="B33" s="48"/>
      <c r="C33" s="48"/>
      <c r="D33" s="134" t="s">
        <v>285</v>
      </c>
      <c r="E33" s="48" t="s">
        <v>40</v>
      </c>
      <c r="F33" s="48">
        <v>13998924</v>
      </c>
      <c r="G33" s="108" t="s">
        <v>52</v>
      </c>
      <c r="H33" s="43" t="s">
        <v>73</v>
      </c>
      <c r="I33" s="42">
        <v>3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197</v>
      </c>
      <c r="Q33" s="43">
        <v>22</v>
      </c>
      <c r="R33" s="43">
        <v>155</v>
      </c>
      <c r="S33" s="43">
        <v>12</v>
      </c>
      <c r="T33" s="43">
        <v>193</v>
      </c>
      <c r="U33" s="43">
        <v>16</v>
      </c>
      <c r="V33" s="43">
        <v>191</v>
      </c>
      <c r="W33" s="43">
        <v>22</v>
      </c>
      <c r="X33" s="43">
        <v>154</v>
      </c>
      <c r="Y33" s="43">
        <v>18</v>
      </c>
      <c r="Z33" s="43">
        <v>276</v>
      </c>
      <c r="AA33" s="43">
        <v>29</v>
      </c>
      <c r="AB33" s="128">
        <f t="shared" si="0"/>
        <v>23</v>
      </c>
      <c r="AC33" s="132">
        <f t="shared" si="1"/>
        <v>3.2522624434389142E-3</v>
      </c>
      <c r="AD33" s="129"/>
    </row>
    <row r="34" spans="1:30" ht="16" x14ac:dyDescent="0.2">
      <c r="A34" s="48">
        <v>31</v>
      </c>
      <c r="B34" s="48"/>
      <c r="C34" s="48"/>
      <c r="D34" s="134" t="s">
        <v>286</v>
      </c>
      <c r="E34" s="48" t="s">
        <v>40</v>
      </c>
      <c r="F34" s="48">
        <v>14057084</v>
      </c>
      <c r="G34" s="107" t="s">
        <v>52</v>
      </c>
      <c r="H34" s="43" t="s">
        <v>73</v>
      </c>
      <c r="I34" s="42">
        <v>3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134</v>
      </c>
      <c r="Q34" s="43">
        <v>14</v>
      </c>
      <c r="R34" s="43">
        <v>77</v>
      </c>
      <c r="S34" s="43">
        <v>9</v>
      </c>
      <c r="T34" s="43">
        <v>165</v>
      </c>
      <c r="U34" s="43">
        <v>15</v>
      </c>
      <c r="V34" s="43">
        <v>150</v>
      </c>
      <c r="W34" s="43">
        <v>15</v>
      </c>
      <c r="X34" s="43">
        <v>199</v>
      </c>
      <c r="Y34" s="43">
        <v>18</v>
      </c>
      <c r="Z34" s="43">
        <v>292</v>
      </c>
      <c r="AA34" s="43">
        <v>26</v>
      </c>
      <c r="AB34" s="53">
        <f t="shared" si="0"/>
        <v>19.666666666666668</v>
      </c>
      <c r="AC34" s="132">
        <f t="shared" si="1"/>
        <v>2.7809200603318251E-3</v>
      </c>
      <c r="AD34" s="46"/>
    </row>
    <row r="35" spans="1:30" ht="16" x14ac:dyDescent="0.2">
      <c r="A35" s="48">
        <v>32</v>
      </c>
      <c r="B35" s="48"/>
      <c r="C35" s="48"/>
      <c r="D35" s="134" t="s">
        <v>287</v>
      </c>
      <c r="E35" s="48" t="s">
        <v>5</v>
      </c>
      <c r="F35" s="48">
        <v>96068863</v>
      </c>
      <c r="G35" s="108" t="s">
        <v>52</v>
      </c>
      <c r="H35" s="43" t="s">
        <v>73</v>
      </c>
      <c r="I35" s="42">
        <v>3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266</v>
      </c>
      <c r="Q35" s="43">
        <v>20</v>
      </c>
      <c r="R35" s="43">
        <v>80</v>
      </c>
      <c r="S35" s="43">
        <v>9</v>
      </c>
      <c r="T35" s="43">
        <v>248</v>
      </c>
      <c r="U35" s="43">
        <v>21</v>
      </c>
      <c r="V35" s="43">
        <v>355</v>
      </c>
      <c r="W35" s="43">
        <v>26</v>
      </c>
      <c r="X35" s="43">
        <v>279</v>
      </c>
      <c r="Y35" s="43">
        <v>21</v>
      </c>
      <c r="Z35" s="43">
        <v>408</v>
      </c>
      <c r="AA35" s="43">
        <v>29</v>
      </c>
      <c r="AB35" s="53">
        <f t="shared" si="0"/>
        <v>25.333333333333332</v>
      </c>
      <c r="AC35" s="132">
        <f t="shared" si="1"/>
        <v>3.5822021116138762E-3</v>
      </c>
      <c r="AD35" s="46"/>
    </row>
    <row r="36" spans="1:30" ht="16" x14ac:dyDescent="0.2">
      <c r="A36" s="48">
        <v>33</v>
      </c>
      <c r="B36" s="48"/>
      <c r="C36" s="48"/>
      <c r="D36" s="134" t="s">
        <v>288</v>
      </c>
      <c r="E36" s="48" t="s">
        <v>31</v>
      </c>
      <c r="F36" s="48">
        <v>58789799</v>
      </c>
      <c r="G36" s="107" t="s">
        <v>52</v>
      </c>
      <c r="H36" s="43" t="s">
        <v>73</v>
      </c>
      <c r="I36" s="42">
        <v>3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140</v>
      </c>
      <c r="Q36" s="43">
        <v>14</v>
      </c>
      <c r="R36" s="43">
        <v>118</v>
      </c>
      <c r="S36" s="43">
        <v>12</v>
      </c>
      <c r="T36" s="43">
        <v>134</v>
      </c>
      <c r="U36" s="43">
        <v>13</v>
      </c>
      <c r="V36" s="43">
        <v>87</v>
      </c>
      <c r="W36" s="43">
        <v>8</v>
      </c>
      <c r="X36" s="43">
        <v>133</v>
      </c>
      <c r="Y36" s="43">
        <v>13</v>
      </c>
      <c r="Z36" s="43">
        <v>542</v>
      </c>
      <c r="AA36" s="43">
        <v>37</v>
      </c>
      <c r="AB36" s="53">
        <f t="shared" si="0"/>
        <v>19.333333333333332</v>
      </c>
      <c r="AC36" s="132">
        <f t="shared" si="1"/>
        <v>2.733785822021116E-3</v>
      </c>
      <c r="AD36" s="46"/>
    </row>
    <row r="37" spans="1:30" s="128" customFormat="1" ht="16" x14ac:dyDescent="0.2">
      <c r="A37" s="48">
        <v>34</v>
      </c>
      <c r="B37" s="48"/>
      <c r="C37" s="48"/>
      <c r="D37" s="134" t="s">
        <v>289</v>
      </c>
      <c r="E37" s="48" t="s">
        <v>6</v>
      </c>
      <c r="F37" s="48">
        <v>173355199</v>
      </c>
      <c r="G37" s="107" t="s">
        <v>52</v>
      </c>
      <c r="H37" s="43" t="s">
        <v>73</v>
      </c>
      <c r="I37" s="46">
        <v>3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112</v>
      </c>
      <c r="Q37" s="43">
        <v>12</v>
      </c>
      <c r="R37" s="43">
        <v>0</v>
      </c>
      <c r="S37" s="43">
        <v>0</v>
      </c>
      <c r="T37" s="43">
        <v>136</v>
      </c>
      <c r="U37" s="43">
        <v>14</v>
      </c>
      <c r="V37" s="43">
        <v>12</v>
      </c>
      <c r="W37" s="43">
        <v>1</v>
      </c>
      <c r="X37" s="43">
        <v>190</v>
      </c>
      <c r="Y37" s="43">
        <v>20</v>
      </c>
      <c r="Z37" s="43">
        <v>307</v>
      </c>
      <c r="AA37" s="43">
        <v>32</v>
      </c>
      <c r="AB37" s="128">
        <f t="shared" si="0"/>
        <v>17.666666666666668</v>
      </c>
      <c r="AC37" s="132">
        <f t="shared" si="1"/>
        <v>2.4981146304675719E-3</v>
      </c>
      <c r="AD37" s="129"/>
    </row>
    <row r="38" spans="1:30" ht="16" x14ac:dyDescent="0.2">
      <c r="A38" s="48">
        <v>35</v>
      </c>
      <c r="B38" s="48"/>
      <c r="C38" s="48"/>
      <c r="D38" s="134" t="s">
        <v>290</v>
      </c>
      <c r="E38" s="48" t="s">
        <v>29</v>
      </c>
      <c r="F38" s="48">
        <v>141947989</v>
      </c>
      <c r="G38" s="107" t="s">
        <v>52</v>
      </c>
      <c r="H38" s="43" t="s">
        <v>72</v>
      </c>
      <c r="I38" s="42">
        <v>3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132</v>
      </c>
      <c r="Q38" s="43">
        <v>12</v>
      </c>
      <c r="R38" s="43">
        <v>33</v>
      </c>
      <c r="S38" s="43">
        <v>5</v>
      </c>
      <c r="T38" s="43">
        <v>145</v>
      </c>
      <c r="U38" s="43">
        <v>16</v>
      </c>
      <c r="V38" s="43">
        <v>75</v>
      </c>
      <c r="W38" s="43">
        <v>9</v>
      </c>
      <c r="X38" s="43">
        <v>142</v>
      </c>
      <c r="Y38" s="43">
        <v>14</v>
      </c>
      <c r="Z38" s="43">
        <v>173</v>
      </c>
      <c r="AA38" s="43">
        <v>16</v>
      </c>
      <c r="AB38" s="53">
        <f t="shared" ref="AB38:AB69" si="2">AVERAGE(W38,Y38,AA38)</f>
        <v>13</v>
      </c>
      <c r="AC38" s="132">
        <f t="shared" ref="AC38:AC69" si="3">AB38/7072</f>
        <v>1.838235294117647E-3</v>
      </c>
      <c r="AD38" s="46"/>
    </row>
    <row r="39" spans="1:30" ht="16" x14ac:dyDescent="0.2">
      <c r="A39" s="48">
        <v>36</v>
      </c>
      <c r="B39" s="48"/>
      <c r="C39" s="48"/>
      <c r="D39" s="134" t="s">
        <v>291</v>
      </c>
      <c r="E39" s="48" t="s">
        <v>131</v>
      </c>
      <c r="F39" s="48">
        <v>44552679</v>
      </c>
      <c r="G39" s="108" t="s">
        <v>52</v>
      </c>
      <c r="H39" s="43" t="s">
        <v>72</v>
      </c>
      <c r="I39" s="42">
        <v>3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378</v>
      </c>
      <c r="Q39" s="43">
        <v>38</v>
      </c>
      <c r="R39" s="43">
        <v>98</v>
      </c>
      <c r="S39" s="43">
        <v>13</v>
      </c>
      <c r="T39" s="43">
        <v>294</v>
      </c>
      <c r="U39" s="43">
        <v>31</v>
      </c>
      <c r="V39" s="43">
        <v>74</v>
      </c>
      <c r="W39" s="43">
        <v>8</v>
      </c>
      <c r="X39" s="43">
        <v>235</v>
      </c>
      <c r="Y39" s="43">
        <v>24</v>
      </c>
      <c r="Z39" s="43">
        <v>805</v>
      </c>
      <c r="AA39" s="43">
        <v>61</v>
      </c>
      <c r="AB39" s="53">
        <f t="shared" si="2"/>
        <v>31</v>
      </c>
      <c r="AC39" s="132">
        <f t="shared" si="3"/>
        <v>4.3834841628959276E-3</v>
      </c>
      <c r="AD39" s="46"/>
    </row>
    <row r="40" spans="1:30" ht="16" x14ac:dyDescent="0.2">
      <c r="A40" s="48">
        <v>37</v>
      </c>
      <c r="B40" s="48"/>
      <c r="C40" s="48"/>
      <c r="D40" s="134" t="s">
        <v>292</v>
      </c>
      <c r="E40" s="48" t="s">
        <v>7</v>
      </c>
      <c r="F40" s="48">
        <v>45250143</v>
      </c>
      <c r="G40" s="107" t="s">
        <v>52</v>
      </c>
      <c r="H40" s="43" t="s">
        <v>72</v>
      </c>
      <c r="I40" s="46">
        <v>3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170</v>
      </c>
      <c r="Q40" s="43">
        <v>16</v>
      </c>
      <c r="R40" s="43">
        <v>18</v>
      </c>
      <c r="S40" s="43">
        <v>3</v>
      </c>
      <c r="T40" s="43">
        <v>200</v>
      </c>
      <c r="U40" s="43">
        <v>20</v>
      </c>
      <c r="V40" s="43">
        <v>111</v>
      </c>
      <c r="W40" s="43">
        <v>13</v>
      </c>
      <c r="X40" s="43">
        <v>110</v>
      </c>
      <c r="Y40" s="43">
        <v>11</v>
      </c>
      <c r="Z40" s="43">
        <v>235</v>
      </c>
      <c r="AA40" s="43">
        <v>19</v>
      </c>
      <c r="AB40" s="53">
        <f t="shared" si="2"/>
        <v>14.333333333333334</v>
      </c>
      <c r="AC40" s="132">
        <f t="shared" si="3"/>
        <v>2.0267722473604828E-3</v>
      </c>
      <c r="AD40" s="46"/>
    </row>
    <row r="41" spans="1:30" ht="16" x14ac:dyDescent="0.2">
      <c r="A41" s="48">
        <v>38</v>
      </c>
      <c r="B41" s="48"/>
      <c r="C41" s="48"/>
      <c r="D41" s="134" t="s">
        <v>212</v>
      </c>
      <c r="E41" s="48" t="s">
        <v>106</v>
      </c>
      <c r="F41" s="48">
        <v>35308951</v>
      </c>
      <c r="G41" s="107" t="s">
        <v>52</v>
      </c>
      <c r="H41" s="43" t="s">
        <v>72</v>
      </c>
      <c r="I41" s="42">
        <v>3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537</v>
      </c>
      <c r="Q41" s="43">
        <v>53</v>
      </c>
      <c r="R41" s="43">
        <v>35</v>
      </c>
      <c r="S41" s="43">
        <v>3</v>
      </c>
      <c r="T41" s="43">
        <v>121</v>
      </c>
      <c r="U41" s="43">
        <v>13</v>
      </c>
      <c r="V41" s="43">
        <v>111</v>
      </c>
      <c r="W41" s="43">
        <v>11</v>
      </c>
      <c r="X41" s="43">
        <v>318</v>
      </c>
      <c r="Y41" s="43">
        <v>32</v>
      </c>
      <c r="Z41" s="43">
        <v>842</v>
      </c>
      <c r="AA41" s="43">
        <v>64</v>
      </c>
      <c r="AB41" s="53">
        <f t="shared" si="2"/>
        <v>35.666666666666664</v>
      </c>
      <c r="AC41" s="132">
        <f t="shared" si="3"/>
        <v>5.0433634992458516E-3</v>
      </c>
      <c r="AD41" s="46"/>
    </row>
    <row r="42" spans="1:30" ht="16" x14ac:dyDescent="0.2">
      <c r="A42" s="48">
        <v>39</v>
      </c>
      <c r="B42" s="48"/>
      <c r="C42" s="48"/>
      <c r="D42" s="134" t="s">
        <v>293</v>
      </c>
      <c r="E42" s="48" t="s">
        <v>31</v>
      </c>
      <c r="F42" s="48">
        <v>88078438</v>
      </c>
      <c r="G42" s="108" t="s">
        <v>52</v>
      </c>
      <c r="H42" s="43" t="s">
        <v>72</v>
      </c>
      <c r="I42" s="42">
        <v>3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63</v>
      </c>
      <c r="Q42" s="43">
        <v>9</v>
      </c>
      <c r="R42" s="43">
        <v>12</v>
      </c>
      <c r="S42" s="43">
        <v>2</v>
      </c>
      <c r="T42" s="43">
        <v>103</v>
      </c>
      <c r="U42" s="43">
        <v>11</v>
      </c>
      <c r="V42" s="43">
        <v>128</v>
      </c>
      <c r="W42" s="43">
        <v>14</v>
      </c>
      <c r="X42" s="43">
        <v>106</v>
      </c>
      <c r="Y42" s="43">
        <v>12</v>
      </c>
      <c r="Z42" s="43">
        <v>160</v>
      </c>
      <c r="AA42" s="43">
        <v>15</v>
      </c>
      <c r="AB42" s="53">
        <f t="shared" si="2"/>
        <v>13.666666666666666</v>
      </c>
      <c r="AC42" s="132">
        <f t="shared" si="3"/>
        <v>1.9325037707390647E-3</v>
      </c>
      <c r="AD42" s="46"/>
    </row>
    <row r="43" spans="1:30" ht="16" x14ac:dyDescent="0.2">
      <c r="A43" s="48">
        <v>40</v>
      </c>
      <c r="B43" s="48"/>
      <c r="C43" s="48"/>
      <c r="D43" s="134" t="s">
        <v>294</v>
      </c>
      <c r="E43" s="48" t="s">
        <v>171</v>
      </c>
      <c r="F43" s="48">
        <v>99075957</v>
      </c>
      <c r="G43" s="109" t="s">
        <v>223</v>
      </c>
      <c r="H43" s="43" t="s">
        <v>172</v>
      </c>
      <c r="I43" s="79">
        <v>3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68</v>
      </c>
      <c r="Q43" s="43">
        <v>9</v>
      </c>
      <c r="R43" s="43">
        <v>0</v>
      </c>
      <c r="S43" s="43">
        <v>0</v>
      </c>
      <c r="T43" s="43">
        <v>292</v>
      </c>
      <c r="U43" s="43">
        <v>28</v>
      </c>
      <c r="V43" s="43">
        <v>35</v>
      </c>
      <c r="W43" s="43">
        <v>4</v>
      </c>
      <c r="X43" s="43">
        <v>191</v>
      </c>
      <c r="Y43" s="43">
        <v>21</v>
      </c>
      <c r="Z43" s="43">
        <v>480</v>
      </c>
      <c r="AA43" s="43">
        <v>44</v>
      </c>
      <c r="AB43" s="53">
        <f t="shared" si="2"/>
        <v>23</v>
      </c>
      <c r="AC43" s="132">
        <f t="shared" si="3"/>
        <v>3.2522624434389142E-3</v>
      </c>
      <c r="AD43" s="46"/>
    </row>
    <row r="44" spans="1:30" ht="16" x14ac:dyDescent="0.2">
      <c r="A44" s="48">
        <v>41</v>
      </c>
      <c r="B44" s="48"/>
      <c r="C44" s="48"/>
      <c r="D44" s="134" t="s">
        <v>295</v>
      </c>
      <c r="E44" s="48" t="s">
        <v>40</v>
      </c>
      <c r="F44" s="48">
        <v>91862662</v>
      </c>
      <c r="G44" s="107" t="s">
        <v>52</v>
      </c>
      <c r="H44" s="43" t="s">
        <v>72</v>
      </c>
      <c r="I44" s="42">
        <v>4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15</v>
      </c>
      <c r="Q44" s="43">
        <v>3</v>
      </c>
      <c r="R44" s="43">
        <v>12</v>
      </c>
      <c r="S44" s="43">
        <v>2</v>
      </c>
      <c r="T44" s="43">
        <v>126</v>
      </c>
      <c r="U44" s="43">
        <v>13</v>
      </c>
      <c r="V44" s="43">
        <v>12</v>
      </c>
      <c r="W44" s="43">
        <v>2</v>
      </c>
      <c r="X44" s="43">
        <v>123</v>
      </c>
      <c r="Y44" s="43">
        <v>13</v>
      </c>
      <c r="Z44" s="43">
        <v>202</v>
      </c>
      <c r="AA44" s="43">
        <v>21</v>
      </c>
      <c r="AB44" s="53">
        <f t="shared" si="2"/>
        <v>12</v>
      </c>
      <c r="AC44" s="132">
        <f t="shared" si="3"/>
        <v>1.6968325791855204E-3</v>
      </c>
    </row>
    <row r="45" spans="1:30" ht="16" x14ac:dyDescent="0.2">
      <c r="A45" s="48">
        <v>42</v>
      </c>
      <c r="B45" s="48"/>
      <c r="C45" s="48"/>
      <c r="D45" s="134" t="s">
        <v>296</v>
      </c>
      <c r="E45" s="48" t="s">
        <v>119</v>
      </c>
      <c r="F45" s="48">
        <v>6524781</v>
      </c>
      <c r="G45" s="109" t="s">
        <v>226</v>
      </c>
      <c r="H45" s="43" t="s">
        <v>71</v>
      </c>
      <c r="I45" s="42">
        <v>4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256</v>
      </c>
      <c r="Q45" s="43">
        <v>26</v>
      </c>
      <c r="R45" s="43">
        <v>45</v>
      </c>
      <c r="S45" s="43">
        <v>6</v>
      </c>
      <c r="T45" s="43">
        <v>194</v>
      </c>
      <c r="U45" s="43">
        <v>21</v>
      </c>
      <c r="V45" s="43">
        <v>0</v>
      </c>
      <c r="W45" s="43">
        <v>0</v>
      </c>
      <c r="X45" s="43">
        <v>133</v>
      </c>
      <c r="Y45" s="43">
        <v>12</v>
      </c>
      <c r="Z45" s="43">
        <v>513</v>
      </c>
      <c r="AA45" s="43">
        <v>44</v>
      </c>
      <c r="AB45" s="53">
        <f t="shared" si="2"/>
        <v>18.666666666666668</v>
      </c>
      <c r="AC45" s="132">
        <f t="shared" si="3"/>
        <v>2.6395173453996985E-3</v>
      </c>
    </row>
    <row r="46" spans="1:30" ht="16" x14ac:dyDescent="0.2">
      <c r="A46" s="48">
        <v>43</v>
      </c>
      <c r="B46" s="48"/>
      <c r="C46" s="48"/>
      <c r="D46" s="134" t="s">
        <v>297</v>
      </c>
      <c r="E46" s="48" t="s">
        <v>159</v>
      </c>
      <c r="F46" s="48">
        <v>150480619</v>
      </c>
      <c r="G46" s="109" t="s">
        <v>227</v>
      </c>
      <c r="H46" s="43" t="s">
        <v>91</v>
      </c>
      <c r="I46" s="79">
        <v>4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61</v>
      </c>
      <c r="Q46" s="43">
        <v>7</v>
      </c>
      <c r="R46" s="43">
        <v>11</v>
      </c>
      <c r="S46" s="43">
        <v>2</v>
      </c>
      <c r="T46" s="43">
        <v>100</v>
      </c>
      <c r="U46" s="43">
        <v>12</v>
      </c>
      <c r="V46" s="43">
        <v>94</v>
      </c>
      <c r="W46" s="43">
        <v>10</v>
      </c>
      <c r="X46" s="43">
        <v>89</v>
      </c>
      <c r="Y46" s="43">
        <v>10</v>
      </c>
      <c r="Z46" s="43">
        <v>134</v>
      </c>
      <c r="AA46" s="43">
        <v>16</v>
      </c>
      <c r="AB46" s="53">
        <f t="shared" si="2"/>
        <v>12</v>
      </c>
      <c r="AC46" s="132">
        <f t="shared" si="3"/>
        <v>1.6968325791855204E-3</v>
      </c>
    </row>
    <row r="47" spans="1:30" ht="16" x14ac:dyDescent="0.2">
      <c r="A47" s="48">
        <v>44</v>
      </c>
      <c r="B47" s="48"/>
      <c r="C47" s="48"/>
      <c r="D47" s="134" t="s">
        <v>296</v>
      </c>
      <c r="E47" s="48" t="s">
        <v>5</v>
      </c>
      <c r="F47" s="48">
        <v>6524831</v>
      </c>
      <c r="G47" s="108" t="s">
        <v>92</v>
      </c>
      <c r="H47" s="43" t="s">
        <v>72</v>
      </c>
      <c r="I47" s="42">
        <v>2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1263</v>
      </c>
      <c r="Q47" s="43">
        <v>215</v>
      </c>
      <c r="R47" s="43">
        <v>0</v>
      </c>
      <c r="S47" s="43">
        <v>0</v>
      </c>
      <c r="T47" s="43">
        <v>105</v>
      </c>
      <c r="U47" s="43">
        <v>15</v>
      </c>
      <c r="V47" s="43">
        <v>156</v>
      </c>
      <c r="W47" s="43">
        <v>24</v>
      </c>
      <c r="X47" s="43">
        <v>361</v>
      </c>
      <c r="Y47" s="43">
        <v>48</v>
      </c>
      <c r="Z47" s="43">
        <v>206</v>
      </c>
      <c r="AA47" s="43">
        <v>32</v>
      </c>
      <c r="AB47" s="53">
        <f t="shared" si="2"/>
        <v>34.666666666666664</v>
      </c>
      <c r="AC47" s="132">
        <f t="shared" si="3"/>
        <v>4.9019607843137254E-3</v>
      </c>
    </row>
    <row r="48" spans="1:30" ht="16" x14ac:dyDescent="0.2">
      <c r="A48" s="48">
        <v>45</v>
      </c>
      <c r="B48" s="48"/>
      <c r="C48" s="48">
        <v>5</v>
      </c>
      <c r="D48" s="134" t="s">
        <v>212</v>
      </c>
      <c r="E48" s="48" t="s">
        <v>31</v>
      </c>
      <c r="F48" s="48">
        <v>3602875</v>
      </c>
      <c r="G48" s="108" t="s">
        <v>92</v>
      </c>
      <c r="H48" s="43" t="s">
        <v>73</v>
      </c>
      <c r="I48" s="42">
        <v>3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2037</v>
      </c>
      <c r="Q48" s="43">
        <v>324</v>
      </c>
      <c r="R48" s="43">
        <v>880</v>
      </c>
      <c r="S48" s="43">
        <v>117</v>
      </c>
      <c r="T48" s="43">
        <v>34</v>
      </c>
      <c r="U48" s="43">
        <v>5</v>
      </c>
      <c r="V48" s="43">
        <v>75</v>
      </c>
      <c r="W48" s="43">
        <v>10</v>
      </c>
      <c r="X48" s="43">
        <v>868</v>
      </c>
      <c r="Y48" s="43">
        <v>116</v>
      </c>
      <c r="Z48" s="43">
        <v>2520</v>
      </c>
      <c r="AA48" s="43">
        <v>368</v>
      </c>
      <c r="AB48" s="53">
        <f t="shared" si="2"/>
        <v>164.66666666666666</v>
      </c>
      <c r="AC48" s="132">
        <f t="shared" si="3"/>
        <v>2.3284313725490193E-2</v>
      </c>
    </row>
    <row r="49" spans="1:29" ht="16" x14ac:dyDescent="0.2">
      <c r="A49" s="124">
        <v>46</v>
      </c>
      <c r="B49" s="124"/>
      <c r="C49" s="124">
        <v>10</v>
      </c>
      <c r="D49" s="134" t="s">
        <v>49</v>
      </c>
      <c r="E49" s="124" t="s">
        <v>3</v>
      </c>
      <c r="F49" s="124">
        <v>30765380</v>
      </c>
      <c r="G49" s="125" t="s">
        <v>50</v>
      </c>
      <c r="H49" s="126" t="s">
        <v>72</v>
      </c>
      <c r="I49" s="127">
        <v>2</v>
      </c>
      <c r="J49" s="126">
        <v>0</v>
      </c>
      <c r="K49" s="126">
        <v>0</v>
      </c>
      <c r="L49" s="126">
        <v>0</v>
      </c>
      <c r="M49" s="126">
        <v>0</v>
      </c>
      <c r="N49" s="126">
        <v>0</v>
      </c>
      <c r="O49" s="126">
        <v>0</v>
      </c>
      <c r="P49" s="126">
        <v>1192</v>
      </c>
      <c r="Q49" s="126">
        <v>121</v>
      </c>
      <c r="R49" s="126">
        <v>140</v>
      </c>
      <c r="S49" s="126">
        <v>16</v>
      </c>
      <c r="T49" s="126">
        <v>12</v>
      </c>
      <c r="U49" s="126">
        <v>3</v>
      </c>
      <c r="V49" s="126">
        <v>486</v>
      </c>
      <c r="W49" s="126">
        <v>51</v>
      </c>
      <c r="X49" s="126">
        <v>458</v>
      </c>
      <c r="Y49" s="126">
        <v>48</v>
      </c>
      <c r="Z49" s="126">
        <v>467</v>
      </c>
      <c r="AA49" s="126">
        <v>50</v>
      </c>
      <c r="AB49" s="53">
        <f t="shared" si="2"/>
        <v>49.666666666666664</v>
      </c>
      <c r="AC49" s="132">
        <f t="shared" si="3"/>
        <v>7.0230015082956253E-3</v>
      </c>
    </row>
    <row r="50" spans="1:29" ht="16" x14ac:dyDescent="0.2">
      <c r="A50" s="48">
        <v>47</v>
      </c>
      <c r="B50" s="48"/>
      <c r="C50" s="48">
        <v>11</v>
      </c>
      <c r="D50" s="134" t="s">
        <v>298</v>
      </c>
      <c r="E50" s="48" t="s">
        <v>31</v>
      </c>
      <c r="F50" s="48">
        <v>99649766</v>
      </c>
      <c r="G50" s="108" t="s">
        <v>46</v>
      </c>
      <c r="H50" s="43" t="s">
        <v>72</v>
      </c>
      <c r="I50" s="42">
        <v>1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10</v>
      </c>
      <c r="Q50" s="43">
        <v>1</v>
      </c>
      <c r="R50" s="43">
        <v>598</v>
      </c>
      <c r="S50" s="43">
        <v>94</v>
      </c>
      <c r="T50" s="43">
        <v>4</v>
      </c>
      <c r="U50" s="43">
        <v>1</v>
      </c>
      <c r="V50" s="43">
        <v>174</v>
      </c>
      <c r="W50" s="43">
        <v>30</v>
      </c>
      <c r="X50" s="43">
        <v>650</v>
      </c>
      <c r="Y50" s="43">
        <v>111</v>
      </c>
      <c r="Z50" s="43">
        <v>306</v>
      </c>
      <c r="AA50" s="43">
        <v>51</v>
      </c>
      <c r="AB50" s="53">
        <f t="shared" si="2"/>
        <v>64</v>
      </c>
      <c r="AC50" s="132">
        <f t="shared" si="3"/>
        <v>9.0497737556561094E-3</v>
      </c>
    </row>
    <row r="51" spans="1:29" ht="16" x14ac:dyDescent="0.2">
      <c r="A51" s="124">
        <v>48</v>
      </c>
      <c r="B51" s="124"/>
      <c r="C51" s="124">
        <v>13</v>
      </c>
      <c r="D51" s="134" t="s">
        <v>51</v>
      </c>
      <c r="E51" s="124" t="s">
        <v>1</v>
      </c>
      <c r="F51" s="124">
        <v>111258952</v>
      </c>
      <c r="G51" s="125" t="s">
        <v>52</v>
      </c>
      <c r="H51" s="126" t="s">
        <v>73</v>
      </c>
      <c r="I51" s="127">
        <v>3</v>
      </c>
      <c r="J51" s="126">
        <v>0</v>
      </c>
      <c r="K51" s="126">
        <v>0</v>
      </c>
      <c r="L51" s="126">
        <v>0</v>
      </c>
      <c r="M51" s="126">
        <v>0</v>
      </c>
      <c r="N51" s="126">
        <v>0</v>
      </c>
      <c r="O51" s="126">
        <v>0</v>
      </c>
      <c r="P51" s="126">
        <v>1303</v>
      </c>
      <c r="Q51" s="126">
        <v>205</v>
      </c>
      <c r="R51" s="126">
        <v>98</v>
      </c>
      <c r="S51" s="126">
        <v>13</v>
      </c>
      <c r="T51" s="126">
        <v>20</v>
      </c>
      <c r="U51" s="126">
        <v>3</v>
      </c>
      <c r="V51" s="126">
        <v>266</v>
      </c>
      <c r="W51" s="126">
        <v>37</v>
      </c>
      <c r="X51" s="126">
        <v>218</v>
      </c>
      <c r="Y51" s="126">
        <v>37</v>
      </c>
      <c r="Z51" s="126">
        <v>760</v>
      </c>
      <c r="AA51" s="126">
        <v>101</v>
      </c>
      <c r="AB51" s="53">
        <f t="shared" si="2"/>
        <v>58.333333333333336</v>
      </c>
      <c r="AC51" s="132">
        <f t="shared" si="3"/>
        <v>8.2484917043740575E-3</v>
      </c>
    </row>
    <row r="52" spans="1:29" ht="16" x14ac:dyDescent="0.2">
      <c r="A52" s="124">
        <v>49</v>
      </c>
      <c r="B52" s="124"/>
      <c r="C52" s="124">
        <v>14</v>
      </c>
      <c r="D52" s="134" t="s">
        <v>53</v>
      </c>
      <c r="E52" s="124" t="s">
        <v>41</v>
      </c>
      <c r="F52" s="124">
        <v>72979521</v>
      </c>
      <c r="G52" s="125" t="s">
        <v>52</v>
      </c>
      <c r="H52" s="126" t="s">
        <v>73</v>
      </c>
      <c r="I52" s="127">
        <v>3</v>
      </c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40</v>
      </c>
      <c r="Q52" s="126">
        <v>8</v>
      </c>
      <c r="R52" s="126">
        <v>0</v>
      </c>
      <c r="S52" s="126">
        <v>0</v>
      </c>
      <c r="T52" s="126">
        <v>14</v>
      </c>
      <c r="U52" s="126">
        <v>2</v>
      </c>
      <c r="V52" s="126">
        <v>444</v>
      </c>
      <c r="W52" s="126">
        <v>49</v>
      </c>
      <c r="X52" s="126">
        <v>46</v>
      </c>
      <c r="Y52" s="126">
        <v>7</v>
      </c>
      <c r="Z52" s="126">
        <v>98</v>
      </c>
      <c r="AA52" s="126">
        <v>11</v>
      </c>
      <c r="AB52" s="53">
        <f t="shared" si="2"/>
        <v>22.333333333333332</v>
      </c>
      <c r="AC52" s="132">
        <f t="shared" si="3"/>
        <v>3.1579939668174959E-3</v>
      </c>
    </row>
    <row r="53" spans="1:29" ht="16" x14ac:dyDescent="0.2">
      <c r="A53" s="124">
        <v>50</v>
      </c>
      <c r="B53" s="124"/>
      <c r="C53" s="124">
        <v>17</v>
      </c>
      <c r="D53" s="134" t="s">
        <v>299</v>
      </c>
      <c r="E53" s="124" t="s">
        <v>1</v>
      </c>
      <c r="F53" s="124">
        <v>107368927</v>
      </c>
      <c r="G53" s="125" t="s">
        <v>52</v>
      </c>
      <c r="H53" s="126" t="s">
        <v>72</v>
      </c>
      <c r="I53" s="127">
        <v>3</v>
      </c>
      <c r="J53" s="126">
        <v>0</v>
      </c>
      <c r="K53" s="126">
        <v>0</v>
      </c>
      <c r="L53" s="126">
        <v>0</v>
      </c>
      <c r="M53" s="126">
        <v>0</v>
      </c>
      <c r="N53" s="126">
        <v>0</v>
      </c>
      <c r="O53" s="126">
        <v>0</v>
      </c>
      <c r="P53" s="126">
        <v>566</v>
      </c>
      <c r="Q53" s="126">
        <v>62</v>
      </c>
      <c r="R53" s="126">
        <v>0</v>
      </c>
      <c r="S53" s="126">
        <v>0</v>
      </c>
      <c r="T53" s="126">
        <v>13</v>
      </c>
      <c r="U53" s="126">
        <v>2</v>
      </c>
      <c r="V53" s="126">
        <v>493</v>
      </c>
      <c r="W53" s="126">
        <v>51</v>
      </c>
      <c r="X53" s="126">
        <v>286</v>
      </c>
      <c r="Y53" s="126">
        <v>32</v>
      </c>
      <c r="Z53" s="126">
        <v>108</v>
      </c>
      <c r="AA53" s="126">
        <v>14</v>
      </c>
      <c r="AB53" s="53">
        <f t="shared" si="2"/>
        <v>32.333333333333336</v>
      </c>
      <c r="AC53" s="132">
        <f t="shared" si="3"/>
        <v>4.5720211161387634E-3</v>
      </c>
    </row>
    <row r="54" spans="1:29" ht="16" x14ac:dyDescent="0.2">
      <c r="A54" s="124">
        <v>51</v>
      </c>
      <c r="B54" s="124"/>
      <c r="C54" s="124">
        <v>19</v>
      </c>
      <c r="D54" s="134" t="s">
        <v>54</v>
      </c>
      <c r="E54" s="124" t="s">
        <v>9</v>
      </c>
      <c r="F54" s="124">
        <v>57326728</v>
      </c>
      <c r="G54" s="125" t="s">
        <v>52</v>
      </c>
      <c r="H54" s="126" t="s">
        <v>72</v>
      </c>
      <c r="I54" s="127">
        <v>3</v>
      </c>
      <c r="J54" s="126">
        <v>0</v>
      </c>
      <c r="K54" s="126">
        <v>0</v>
      </c>
      <c r="L54" s="126">
        <v>0</v>
      </c>
      <c r="M54" s="126">
        <v>0</v>
      </c>
      <c r="N54" s="126">
        <v>0</v>
      </c>
      <c r="O54" s="126">
        <v>0</v>
      </c>
      <c r="P54" s="126">
        <v>1452</v>
      </c>
      <c r="Q54" s="126">
        <v>218</v>
      </c>
      <c r="R54" s="126">
        <v>4</v>
      </c>
      <c r="S54" s="126">
        <v>1</v>
      </c>
      <c r="T54" s="126">
        <v>2</v>
      </c>
      <c r="U54" s="126">
        <v>1</v>
      </c>
      <c r="V54" s="126">
        <v>290</v>
      </c>
      <c r="W54" s="126">
        <v>46</v>
      </c>
      <c r="X54" s="126">
        <v>4</v>
      </c>
      <c r="Y54" s="126">
        <v>1</v>
      </c>
      <c r="Z54" s="126">
        <v>304</v>
      </c>
      <c r="AA54" s="126">
        <v>50</v>
      </c>
      <c r="AB54" s="53">
        <f t="shared" si="2"/>
        <v>32.333333333333336</v>
      </c>
      <c r="AC54" s="132">
        <f t="shared" si="3"/>
        <v>4.5720211161387634E-3</v>
      </c>
    </row>
    <row r="55" spans="1:29" ht="16" x14ac:dyDescent="0.2">
      <c r="A55" s="124">
        <v>52</v>
      </c>
      <c r="B55" s="124"/>
      <c r="C55" s="124">
        <v>20</v>
      </c>
      <c r="D55" s="134" t="s">
        <v>143</v>
      </c>
      <c r="E55" s="124" t="s">
        <v>41</v>
      </c>
      <c r="F55" s="124">
        <v>35977742</v>
      </c>
      <c r="G55" s="125" t="s">
        <v>52</v>
      </c>
      <c r="H55" s="126" t="s">
        <v>72</v>
      </c>
      <c r="I55" s="127">
        <v>3</v>
      </c>
      <c r="J55" s="126">
        <v>0</v>
      </c>
      <c r="K55" s="126">
        <v>0</v>
      </c>
      <c r="L55" s="126">
        <v>0</v>
      </c>
      <c r="M55" s="126">
        <v>0</v>
      </c>
      <c r="N55" s="126">
        <v>0</v>
      </c>
      <c r="O55" s="126">
        <v>0</v>
      </c>
      <c r="P55" s="126">
        <v>146</v>
      </c>
      <c r="Q55" s="126">
        <v>20</v>
      </c>
      <c r="R55" s="126">
        <v>847</v>
      </c>
      <c r="S55" s="126">
        <v>137</v>
      </c>
      <c r="T55" s="126">
        <v>207</v>
      </c>
      <c r="U55" s="126">
        <v>29</v>
      </c>
      <c r="V55" s="126">
        <v>154</v>
      </c>
      <c r="W55" s="126">
        <v>23</v>
      </c>
      <c r="X55" s="126">
        <v>149</v>
      </c>
      <c r="Y55" s="126">
        <v>21</v>
      </c>
      <c r="Z55" s="126">
        <v>64</v>
      </c>
      <c r="AA55" s="126">
        <v>8</v>
      </c>
      <c r="AB55" s="53">
        <f t="shared" si="2"/>
        <v>17.333333333333332</v>
      </c>
      <c r="AC55" s="132">
        <f t="shared" si="3"/>
        <v>2.4509803921568627E-3</v>
      </c>
    </row>
    <row r="56" spans="1:29" ht="16" x14ac:dyDescent="0.2">
      <c r="A56" s="48">
        <v>53</v>
      </c>
      <c r="B56" s="48"/>
      <c r="C56" s="48">
        <v>21</v>
      </c>
      <c r="D56" s="134" t="s">
        <v>300</v>
      </c>
      <c r="E56" s="48" t="s">
        <v>110</v>
      </c>
      <c r="F56" s="48">
        <v>69029151</v>
      </c>
      <c r="G56" s="108" t="s">
        <v>52</v>
      </c>
      <c r="H56" s="43" t="s">
        <v>72</v>
      </c>
      <c r="I56" s="42">
        <v>3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41</v>
      </c>
      <c r="Q56" s="43">
        <v>9</v>
      </c>
      <c r="R56" s="43">
        <v>0</v>
      </c>
      <c r="S56" s="43">
        <v>0</v>
      </c>
      <c r="T56" s="43">
        <v>2</v>
      </c>
      <c r="U56" s="43">
        <v>1</v>
      </c>
      <c r="V56" s="43">
        <v>52</v>
      </c>
      <c r="W56" s="43">
        <v>8</v>
      </c>
      <c r="X56" s="43">
        <v>409</v>
      </c>
      <c r="Y56" s="43">
        <v>55</v>
      </c>
      <c r="Z56" s="43">
        <v>696</v>
      </c>
      <c r="AA56" s="43">
        <v>105</v>
      </c>
      <c r="AB56" s="53">
        <f t="shared" si="2"/>
        <v>56</v>
      </c>
      <c r="AC56" s="132">
        <f t="shared" si="3"/>
        <v>7.9185520361990946E-3</v>
      </c>
    </row>
    <row r="57" spans="1:29" ht="16" x14ac:dyDescent="0.2">
      <c r="A57" s="124">
        <v>54</v>
      </c>
      <c r="B57" s="124"/>
      <c r="C57" s="124">
        <v>22</v>
      </c>
      <c r="D57" s="134" t="s">
        <v>160</v>
      </c>
      <c r="E57" s="124" t="s">
        <v>4</v>
      </c>
      <c r="F57" s="124">
        <v>103773142</v>
      </c>
      <c r="G57" s="125" t="s">
        <v>52</v>
      </c>
      <c r="H57" s="126" t="s">
        <v>73</v>
      </c>
      <c r="I57" s="127">
        <v>3</v>
      </c>
      <c r="J57" s="126">
        <v>0</v>
      </c>
      <c r="K57" s="126">
        <v>0</v>
      </c>
      <c r="L57" s="126">
        <v>0</v>
      </c>
      <c r="M57" s="126">
        <v>0</v>
      </c>
      <c r="N57" s="126">
        <v>0</v>
      </c>
      <c r="O57" s="126">
        <v>0</v>
      </c>
      <c r="P57" s="126">
        <v>1437</v>
      </c>
      <c r="Q57" s="126">
        <v>185</v>
      </c>
      <c r="R57" s="126">
        <v>240</v>
      </c>
      <c r="S57" s="126">
        <v>42</v>
      </c>
      <c r="T57" s="126">
        <v>6</v>
      </c>
      <c r="U57" s="126">
        <v>1</v>
      </c>
      <c r="V57" s="126">
        <v>191</v>
      </c>
      <c r="W57" s="126">
        <v>33</v>
      </c>
      <c r="X57" s="126">
        <v>942</v>
      </c>
      <c r="Y57" s="126">
        <v>155</v>
      </c>
      <c r="Z57" s="126">
        <v>13</v>
      </c>
      <c r="AA57" s="126">
        <v>2</v>
      </c>
      <c r="AB57" s="53">
        <f t="shared" si="2"/>
        <v>63.333333333333336</v>
      </c>
      <c r="AC57" s="132">
        <f t="shared" si="3"/>
        <v>8.9555052790346919E-3</v>
      </c>
    </row>
    <row r="58" spans="1:29" ht="16" x14ac:dyDescent="0.2">
      <c r="A58" s="124">
        <v>56</v>
      </c>
      <c r="B58" s="124"/>
      <c r="C58" s="124">
        <v>25</v>
      </c>
      <c r="D58" s="134" t="s">
        <v>154</v>
      </c>
      <c r="E58" s="124" t="s">
        <v>29</v>
      </c>
      <c r="F58" s="124">
        <v>149048517</v>
      </c>
      <c r="G58" s="125" t="s">
        <v>52</v>
      </c>
      <c r="H58" s="126" t="s">
        <v>72</v>
      </c>
      <c r="I58" s="127">
        <v>3</v>
      </c>
      <c r="J58" s="126">
        <v>0</v>
      </c>
      <c r="K58" s="126">
        <v>0</v>
      </c>
      <c r="L58" s="126">
        <v>0</v>
      </c>
      <c r="M58" s="126">
        <v>0</v>
      </c>
      <c r="N58" s="126">
        <v>0</v>
      </c>
      <c r="O58" s="126">
        <v>0</v>
      </c>
      <c r="P58" s="126">
        <v>0</v>
      </c>
      <c r="Q58" s="126">
        <v>0</v>
      </c>
      <c r="R58" s="126">
        <v>614</v>
      </c>
      <c r="S58" s="126">
        <v>101</v>
      </c>
      <c r="T58" s="126">
        <v>2</v>
      </c>
      <c r="U58" s="126">
        <v>1</v>
      </c>
      <c r="V58" s="126">
        <v>300</v>
      </c>
      <c r="W58" s="126">
        <v>40</v>
      </c>
      <c r="X58" s="126">
        <v>178</v>
      </c>
      <c r="Y58" s="126">
        <v>25</v>
      </c>
      <c r="Z58" s="126">
        <v>2</v>
      </c>
      <c r="AA58" s="126">
        <v>1</v>
      </c>
      <c r="AB58" s="53">
        <f t="shared" si="2"/>
        <v>22</v>
      </c>
      <c r="AC58" s="132">
        <f t="shared" si="3"/>
        <v>3.1108597285067871E-3</v>
      </c>
    </row>
    <row r="59" spans="1:29" ht="16" x14ac:dyDescent="0.2">
      <c r="A59" s="124">
        <v>57</v>
      </c>
      <c r="B59" s="124"/>
      <c r="C59" s="124">
        <v>26</v>
      </c>
      <c r="D59" s="134" t="s">
        <v>434</v>
      </c>
      <c r="E59" s="124" t="s">
        <v>31</v>
      </c>
      <c r="F59" s="124">
        <v>99627785</v>
      </c>
      <c r="G59" s="125" t="s">
        <v>95</v>
      </c>
      <c r="H59" s="126" t="s">
        <v>72</v>
      </c>
      <c r="I59" s="127">
        <v>2</v>
      </c>
      <c r="J59" s="126">
        <v>0</v>
      </c>
      <c r="K59" s="126">
        <v>0</v>
      </c>
      <c r="L59" s="126">
        <v>0</v>
      </c>
      <c r="M59" s="126">
        <v>0</v>
      </c>
      <c r="N59" s="126">
        <v>0</v>
      </c>
      <c r="O59" s="126">
        <v>0</v>
      </c>
      <c r="P59" s="126">
        <v>1</v>
      </c>
      <c r="Q59" s="126">
        <v>0</v>
      </c>
      <c r="R59" s="126">
        <v>0</v>
      </c>
      <c r="S59" s="126">
        <v>0</v>
      </c>
      <c r="T59" s="126">
        <v>2</v>
      </c>
      <c r="U59" s="126">
        <v>1</v>
      </c>
      <c r="V59" s="126">
        <v>262</v>
      </c>
      <c r="W59" s="126">
        <v>41</v>
      </c>
      <c r="X59" s="126">
        <v>254</v>
      </c>
      <c r="Y59" s="126">
        <v>44</v>
      </c>
      <c r="Z59" s="126">
        <v>0</v>
      </c>
      <c r="AA59" s="126">
        <v>0</v>
      </c>
      <c r="AB59" s="53">
        <f t="shared" si="2"/>
        <v>28.333333333333332</v>
      </c>
      <c r="AC59" s="132">
        <f t="shared" si="3"/>
        <v>4.0064102564102561E-3</v>
      </c>
    </row>
    <row r="60" spans="1:29" ht="16" x14ac:dyDescent="0.2">
      <c r="A60" s="48">
        <v>59</v>
      </c>
      <c r="B60" s="60"/>
      <c r="C60" s="60"/>
      <c r="D60" s="134" t="s">
        <v>302</v>
      </c>
      <c r="E60" s="48" t="s">
        <v>110</v>
      </c>
      <c r="F60" s="48">
        <v>66133222</v>
      </c>
      <c r="G60" s="108" t="s">
        <v>52</v>
      </c>
      <c r="H60" s="43" t="s">
        <v>72</v>
      </c>
      <c r="I60" s="42">
        <v>3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2086</v>
      </c>
      <c r="Q60" s="43">
        <v>211</v>
      </c>
      <c r="R60" s="43">
        <v>153</v>
      </c>
      <c r="S60" s="43">
        <v>19</v>
      </c>
      <c r="T60" s="43">
        <v>12</v>
      </c>
      <c r="U60" s="43">
        <v>3</v>
      </c>
      <c r="V60" s="43">
        <v>726</v>
      </c>
      <c r="W60" s="43">
        <v>67</v>
      </c>
      <c r="X60" s="43">
        <v>30</v>
      </c>
      <c r="Y60" s="43">
        <v>6</v>
      </c>
      <c r="Z60" s="43">
        <v>24</v>
      </c>
      <c r="AA60" s="43">
        <v>4</v>
      </c>
      <c r="AB60" s="53">
        <f t="shared" si="2"/>
        <v>25.666666666666668</v>
      </c>
      <c r="AC60" s="132">
        <f t="shared" si="3"/>
        <v>3.6293363499245853E-3</v>
      </c>
    </row>
    <row r="61" spans="1:29" ht="16" x14ac:dyDescent="0.2">
      <c r="A61" s="48">
        <v>60</v>
      </c>
      <c r="B61" s="60"/>
      <c r="C61" s="60"/>
      <c r="D61" s="134" t="s">
        <v>212</v>
      </c>
      <c r="E61" s="48" t="s">
        <v>106</v>
      </c>
      <c r="F61" s="48">
        <v>35309128</v>
      </c>
      <c r="G61" s="108" t="s">
        <v>52</v>
      </c>
      <c r="H61" s="43" t="s">
        <v>72</v>
      </c>
      <c r="I61" s="42">
        <v>3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1065</v>
      </c>
      <c r="Q61" s="43">
        <v>111</v>
      </c>
      <c r="R61" s="43">
        <v>30</v>
      </c>
      <c r="S61" s="43">
        <v>4</v>
      </c>
      <c r="T61" s="43">
        <v>124</v>
      </c>
      <c r="U61" s="43">
        <v>13</v>
      </c>
      <c r="V61" s="43">
        <v>720</v>
      </c>
      <c r="W61" s="43">
        <v>77</v>
      </c>
      <c r="X61" s="43">
        <v>526</v>
      </c>
      <c r="Y61" s="43">
        <v>54</v>
      </c>
      <c r="Z61" s="43">
        <v>424</v>
      </c>
      <c r="AA61" s="43">
        <v>46</v>
      </c>
      <c r="AB61" s="53">
        <f t="shared" si="2"/>
        <v>59</v>
      </c>
      <c r="AC61" s="132">
        <f t="shared" si="3"/>
        <v>8.342760180995475E-3</v>
      </c>
    </row>
    <row r="62" spans="1:29" s="128" customFormat="1" ht="16" x14ac:dyDescent="0.2">
      <c r="A62" s="48">
        <v>61</v>
      </c>
      <c r="B62" s="48"/>
      <c r="C62" s="48"/>
      <c r="D62" s="134" t="s">
        <v>169</v>
      </c>
      <c r="E62" s="48" t="s">
        <v>8</v>
      </c>
      <c r="F62" s="48">
        <v>87111273</v>
      </c>
      <c r="G62" s="108" t="s">
        <v>52</v>
      </c>
      <c r="H62" s="43" t="s">
        <v>72</v>
      </c>
      <c r="I62" s="42">
        <v>3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13</v>
      </c>
      <c r="Q62" s="43">
        <v>3</v>
      </c>
      <c r="R62" s="43">
        <v>153</v>
      </c>
      <c r="S62" s="43">
        <v>17</v>
      </c>
      <c r="T62" s="43">
        <v>0</v>
      </c>
      <c r="U62" s="43">
        <v>0</v>
      </c>
      <c r="V62" s="43">
        <v>674</v>
      </c>
      <c r="W62" s="43">
        <v>68</v>
      </c>
      <c r="X62" s="43">
        <v>91</v>
      </c>
      <c r="Y62" s="43">
        <v>10</v>
      </c>
      <c r="Z62" s="43">
        <v>121</v>
      </c>
      <c r="AA62" s="43">
        <v>14</v>
      </c>
      <c r="AB62" s="128">
        <f t="shared" si="2"/>
        <v>30.666666666666668</v>
      </c>
      <c r="AC62" s="132">
        <f t="shared" si="3"/>
        <v>4.3363499245852189E-3</v>
      </c>
    </row>
    <row r="63" spans="1:29" ht="16" x14ac:dyDescent="0.2">
      <c r="A63" s="48">
        <v>63</v>
      </c>
      <c r="B63" s="48"/>
      <c r="C63" s="48"/>
      <c r="D63" s="134" t="s">
        <v>303</v>
      </c>
      <c r="E63" s="48" t="s">
        <v>110</v>
      </c>
      <c r="F63" s="48">
        <v>75454981</v>
      </c>
      <c r="G63" s="108" t="s">
        <v>52</v>
      </c>
      <c r="H63" s="43" t="s">
        <v>73</v>
      </c>
      <c r="I63" s="42">
        <v>3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324</v>
      </c>
      <c r="Q63" s="43">
        <v>46</v>
      </c>
      <c r="R63" s="43">
        <v>62</v>
      </c>
      <c r="S63" s="43">
        <v>12</v>
      </c>
      <c r="T63" s="43">
        <v>6</v>
      </c>
      <c r="U63" s="43">
        <v>5</v>
      </c>
      <c r="V63" s="43">
        <v>568</v>
      </c>
      <c r="W63" s="43">
        <v>61</v>
      </c>
      <c r="X63" s="43">
        <v>268</v>
      </c>
      <c r="Y63" s="43">
        <v>32</v>
      </c>
      <c r="Z63" s="43">
        <v>8</v>
      </c>
      <c r="AA63" s="43">
        <v>3</v>
      </c>
      <c r="AB63" s="53">
        <f t="shared" si="2"/>
        <v>32</v>
      </c>
      <c r="AC63" s="132">
        <f t="shared" si="3"/>
        <v>4.5248868778280547E-3</v>
      </c>
    </row>
    <row r="64" spans="1:29" ht="16" x14ac:dyDescent="0.2">
      <c r="A64" s="48">
        <v>65</v>
      </c>
      <c r="B64" s="48"/>
      <c r="C64" s="48"/>
      <c r="D64" s="134" t="s">
        <v>212</v>
      </c>
      <c r="E64" s="48" t="s">
        <v>148</v>
      </c>
      <c r="F64" s="48">
        <v>53999352</v>
      </c>
      <c r="G64" s="108" t="s">
        <v>149</v>
      </c>
      <c r="H64" s="43" t="s">
        <v>73</v>
      </c>
      <c r="I64" s="42">
        <v>5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740</v>
      </c>
      <c r="Q64" s="43">
        <v>77</v>
      </c>
      <c r="R64" s="43">
        <v>396</v>
      </c>
      <c r="S64" s="43">
        <v>42</v>
      </c>
      <c r="T64" s="43">
        <v>506</v>
      </c>
      <c r="U64" s="43">
        <v>52</v>
      </c>
      <c r="V64" s="43">
        <v>538</v>
      </c>
      <c r="W64" s="43">
        <v>56</v>
      </c>
      <c r="X64" s="43">
        <v>378</v>
      </c>
      <c r="Y64" s="43">
        <v>43</v>
      </c>
      <c r="Z64" s="43">
        <v>278</v>
      </c>
      <c r="AA64" s="43">
        <v>30</v>
      </c>
      <c r="AB64" s="53">
        <f t="shared" si="2"/>
        <v>43</v>
      </c>
      <c r="AC64" s="132">
        <f t="shared" si="3"/>
        <v>6.080316742081448E-3</v>
      </c>
    </row>
    <row r="65" spans="1:29" ht="16" x14ac:dyDescent="0.2">
      <c r="A65" s="48">
        <v>66</v>
      </c>
      <c r="B65" s="48"/>
      <c r="C65" s="48"/>
      <c r="D65" s="134" t="s">
        <v>305</v>
      </c>
      <c r="E65" s="48" t="s">
        <v>4</v>
      </c>
      <c r="F65" s="48">
        <v>110676647</v>
      </c>
      <c r="G65" s="108" t="s">
        <v>52</v>
      </c>
      <c r="H65" s="43" t="s">
        <v>73</v>
      </c>
      <c r="I65" s="42">
        <v>3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16</v>
      </c>
      <c r="U65" s="43">
        <v>5</v>
      </c>
      <c r="V65" s="43">
        <v>460</v>
      </c>
      <c r="W65" s="43">
        <v>50</v>
      </c>
      <c r="X65" s="43">
        <v>23</v>
      </c>
      <c r="Y65" s="43">
        <v>5</v>
      </c>
      <c r="Z65" s="43">
        <v>20</v>
      </c>
      <c r="AA65" s="43">
        <v>4</v>
      </c>
      <c r="AB65" s="53">
        <f t="shared" si="2"/>
        <v>19.666666666666668</v>
      </c>
      <c r="AC65" s="132">
        <f t="shared" si="3"/>
        <v>2.7809200603318251E-3</v>
      </c>
    </row>
    <row r="66" spans="1:29" ht="16" x14ac:dyDescent="0.2">
      <c r="A66" s="48">
        <v>67</v>
      </c>
      <c r="B66" s="48"/>
      <c r="C66" s="48"/>
      <c r="D66" s="134" t="s">
        <v>306</v>
      </c>
      <c r="E66" s="48" t="s">
        <v>112</v>
      </c>
      <c r="F66" s="48">
        <v>82856695</v>
      </c>
      <c r="G66" s="108" t="s">
        <v>52</v>
      </c>
      <c r="H66" s="43" t="s">
        <v>73</v>
      </c>
      <c r="I66" s="42">
        <v>3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630</v>
      </c>
      <c r="Q66" s="43">
        <v>108</v>
      </c>
      <c r="R66" s="43">
        <v>4</v>
      </c>
      <c r="S66" s="43">
        <v>1</v>
      </c>
      <c r="T66" s="43">
        <v>2</v>
      </c>
      <c r="U66" s="43">
        <v>1</v>
      </c>
      <c r="V66" s="43">
        <v>392</v>
      </c>
      <c r="W66" s="43">
        <v>67</v>
      </c>
      <c r="X66" s="43">
        <v>256</v>
      </c>
      <c r="Y66" s="43">
        <v>33</v>
      </c>
      <c r="Z66" s="43">
        <v>29</v>
      </c>
      <c r="AA66" s="43">
        <v>6</v>
      </c>
      <c r="AB66" s="53">
        <f t="shared" si="2"/>
        <v>35.333333333333336</v>
      </c>
      <c r="AC66" s="132">
        <f t="shared" si="3"/>
        <v>4.9962292609351438E-3</v>
      </c>
    </row>
    <row r="67" spans="1:29" s="128" customFormat="1" ht="16" x14ac:dyDescent="0.2">
      <c r="A67" s="48">
        <v>69</v>
      </c>
      <c r="B67" s="48"/>
      <c r="C67" s="48"/>
      <c r="D67" s="134" t="s">
        <v>307</v>
      </c>
      <c r="E67" s="48" t="s">
        <v>29</v>
      </c>
      <c r="F67" s="48">
        <v>156197367</v>
      </c>
      <c r="G67" s="108" t="s">
        <v>155</v>
      </c>
      <c r="H67" s="43" t="s">
        <v>72</v>
      </c>
      <c r="I67" s="42">
        <v>2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17</v>
      </c>
      <c r="Q67" s="43">
        <v>5</v>
      </c>
      <c r="R67" s="43">
        <v>0</v>
      </c>
      <c r="S67" s="43">
        <v>0</v>
      </c>
      <c r="T67" s="43">
        <v>38</v>
      </c>
      <c r="U67" s="43">
        <v>7</v>
      </c>
      <c r="V67" s="43">
        <v>354</v>
      </c>
      <c r="W67" s="43">
        <v>50</v>
      </c>
      <c r="X67" s="43">
        <v>4</v>
      </c>
      <c r="Y67" s="43">
        <v>1</v>
      </c>
      <c r="Z67" s="43">
        <v>30</v>
      </c>
      <c r="AA67" s="43">
        <v>5</v>
      </c>
      <c r="AB67" s="128">
        <f t="shared" si="2"/>
        <v>18.666666666666668</v>
      </c>
      <c r="AC67" s="132">
        <f t="shared" si="3"/>
        <v>2.6395173453996985E-3</v>
      </c>
    </row>
    <row r="68" spans="1:29" ht="16" x14ac:dyDescent="0.2">
      <c r="A68" s="48">
        <v>75</v>
      </c>
      <c r="B68" s="48"/>
      <c r="C68" s="48"/>
      <c r="D68" s="134" t="s">
        <v>298</v>
      </c>
      <c r="E68" s="48" t="s">
        <v>31</v>
      </c>
      <c r="F68" s="48">
        <v>99650030</v>
      </c>
      <c r="G68" s="108" t="s">
        <v>97</v>
      </c>
      <c r="H68" s="43" t="s">
        <v>72</v>
      </c>
      <c r="I68" s="42">
        <v>6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5</v>
      </c>
      <c r="Q68" s="43">
        <v>1</v>
      </c>
      <c r="R68" s="43">
        <v>502</v>
      </c>
      <c r="S68" s="43">
        <v>89</v>
      </c>
      <c r="T68" s="43">
        <v>4</v>
      </c>
      <c r="U68" s="43">
        <v>1</v>
      </c>
      <c r="V68" s="43">
        <v>183</v>
      </c>
      <c r="W68" s="43">
        <v>28</v>
      </c>
      <c r="X68" s="43">
        <v>650</v>
      </c>
      <c r="Y68" s="43">
        <v>89</v>
      </c>
      <c r="Z68" s="43">
        <v>306</v>
      </c>
      <c r="AA68" s="43">
        <v>51</v>
      </c>
      <c r="AB68" s="53">
        <f t="shared" si="2"/>
        <v>56</v>
      </c>
      <c r="AC68" s="132">
        <f t="shared" si="3"/>
        <v>7.9185520361990946E-3</v>
      </c>
    </row>
    <row r="69" spans="1:29" ht="16" x14ac:dyDescent="0.2">
      <c r="A69" s="48">
        <v>79</v>
      </c>
      <c r="B69" s="48"/>
      <c r="C69" s="48"/>
      <c r="D69" s="134" t="s">
        <v>212</v>
      </c>
      <c r="E69" s="48" t="s">
        <v>8</v>
      </c>
      <c r="F69" s="48">
        <v>35863946</v>
      </c>
      <c r="G69" s="108" t="s">
        <v>52</v>
      </c>
      <c r="H69" s="43" t="s">
        <v>72</v>
      </c>
      <c r="I69" s="42">
        <v>3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62</v>
      </c>
      <c r="U69" s="43">
        <v>8</v>
      </c>
      <c r="V69" s="43">
        <v>148</v>
      </c>
      <c r="W69" s="43">
        <v>20</v>
      </c>
      <c r="X69" s="43">
        <v>750</v>
      </c>
      <c r="Y69" s="43">
        <v>126</v>
      </c>
      <c r="Z69" s="43">
        <v>361</v>
      </c>
      <c r="AA69" s="43">
        <v>62</v>
      </c>
      <c r="AB69" s="53">
        <f t="shared" si="2"/>
        <v>69.333333333333329</v>
      </c>
      <c r="AC69" s="132">
        <f t="shared" si="3"/>
        <v>9.8039215686274508E-3</v>
      </c>
    </row>
    <row r="70" spans="1:29" ht="16" x14ac:dyDescent="0.2">
      <c r="A70" s="48">
        <v>81</v>
      </c>
      <c r="B70" s="48"/>
      <c r="C70" s="48"/>
      <c r="D70" s="134" t="s">
        <v>212</v>
      </c>
      <c r="E70" s="48" t="s">
        <v>31</v>
      </c>
      <c r="F70" s="48">
        <v>3602643</v>
      </c>
      <c r="G70" s="108" t="s">
        <v>35</v>
      </c>
      <c r="H70" s="43" t="s">
        <v>73</v>
      </c>
      <c r="I70" s="42">
        <v>2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1869</v>
      </c>
      <c r="Q70" s="43">
        <v>328</v>
      </c>
      <c r="R70" s="43">
        <v>913</v>
      </c>
      <c r="S70" s="43">
        <v>140</v>
      </c>
      <c r="T70" s="43">
        <v>21</v>
      </c>
      <c r="U70" s="43">
        <v>3</v>
      </c>
      <c r="V70" s="43">
        <v>114</v>
      </c>
      <c r="W70" s="43">
        <v>18</v>
      </c>
      <c r="X70" s="43">
        <v>860</v>
      </c>
      <c r="Y70" s="43">
        <v>128</v>
      </c>
      <c r="Z70" s="43">
        <v>2809</v>
      </c>
      <c r="AA70" s="43">
        <v>498</v>
      </c>
      <c r="AB70" s="53">
        <f t="shared" ref="AB70:AB76" si="4">AVERAGE(W70,Y70,AA70)</f>
        <v>214.66666666666666</v>
      </c>
      <c r="AC70" s="132">
        <f t="shared" ref="AC70:AC76" si="5">AB70/7072</f>
        <v>3.0354449472096531E-2</v>
      </c>
    </row>
    <row r="71" spans="1:29" ht="16" x14ac:dyDescent="0.2">
      <c r="A71" s="48">
        <v>87</v>
      </c>
      <c r="B71" s="48"/>
      <c r="C71" s="48"/>
      <c r="D71" s="134" t="s">
        <v>306</v>
      </c>
      <c r="E71" s="48" t="s">
        <v>112</v>
      </c>
      <c r="F71" s="48">
        <v>82856218</v>
      </c>
      <c r="G71" s="108" t="s">
        <v>116</v>
      </c>
      <c r="H71" s="43" t="s">
        <v>73</v>
      </c>
      <c r="I71" s="42">
        <v>3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203</v>
      </c>
      <c r="Q71" s="43">
        <v>36</v>
      </c>
      <c r="R71" s="43">
        <v>22</v>
      </c>
      <c r="S71" s="43">
        <v>5</v>
      </c>
      <c r="T71" s="43">
        <v>0</v>
      </c>
      <c r="U71" s="43">
        <v>0</v>
      </c>
      <c r="V71" s="43">
        <v>32</v>
      </c>
      <c r="W71" s="43">
        <v>6</v>
      </c>
      <c r="X71" s="43">
        <v>87</v>
      </c>
      <c r="Y71" s="43">
        <v>14</v>
      </c>
      <c r="Z71" s="43">
        <v>0</v>
      </c>
      <c r="AA71" s="43">
        <v>0</v>
      </c>
      <c r="AB71" s="53">
        <f t="shared" si="4"/>
        <v>6.666666666666667</v>
      </c>
      <c r="AC71" s="132">
        <f t="shared" si="5"/>
        <v>9.4268476621417799E-4</v>
      </c>
    </row>
    <row r="72" spans="1:29" s="128" customFormat="1" ht="16" x14ac:dyDescent="0.2">
      <c r="A72" s="48">
        <v>96</v>
      </c>
      <c r="B72" s="48"/>
      <c r="C72" s="48"/>
      <c r="D72" s="134" t="s">
        <v>326</v>
      </c>
      <c r="E72" s="48" t="s">
        <v>4</v>
      </c>
      <c r="F72" s="48">
        <v>25315766</v>
      </c>
      <c r="G72" s="108" t="s">
        <v>52</v>
      </c>
      <c r="H72" s="43" t="s">
        <v>73</v>
      </c>
      <c r="I72" s="42">
        <v>3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1346</v>
      </c>
      <c r="Q72" s="43">
        <v>183</v>
      </c>
      <c r="R72" s="43">
        <v>4</v>
      </c>
      <c r="S72" s="43">
        <v>1</v>
      </c>
      <c r="T72" s="43">
        <v>164</v>
      </c>
      <c r="U72" s="43">
        <v>27</v>
      </c>
      <c r="V72" s="43">
        <v>123</v>
      </c>
      <c r="W72" s="43">
        <v>11</v>
      </c>
      <c r="X72" s="43">
        <v>284</v>
      </c>
      <c r="Y72" s="43">
        <v>49</v>
      </c>
      <c r="Z72" s="43">
        <v>0</v>
      </c>
      <c r="AA72" s="43">
        <v>0</v>
      </c>
      <c r="AB72" s="128">
        <f t="shared" si="4"/>
        <v>20</v>
      </c>
      <c r="AC72" s="132">
        <f t="shared" si="5"/>
        <v>2.8280542986425339E-3</v>
      </c>
    </row>
    <row r="73" spans="1:29" ht="16" x14ac:dyDescent="0.2">
      <c r="A73" s="48">
        <v>104</v>
      </c>
      <c r="B73" s="48"/>
      <c r="C73" s="48"/>
      <c r="D73" s="134" t="s">
        <v>332</v>
      </c>
      <c r="E73" s="48" t="s">
        <v>137</v>
      </c>
      <c r="F73" s="48">
        <v>53134538</v>
      </c>
      <c r="G73" s="108" t="s">
        <v>140</v>
      </c>
      <c r="H73" s="43" t="s">
        <v>72</v>
      </c>
      <c r="I73" s="42">
        <v>3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346</v>
      </c>
      <c r="Q73" s="43">
        <v>54</v>
      </c>
      <c r="R73" s="43">
        <v>41</v>
      </c>
      <c r="S73" s="43">
        <v>8</v>
      </c>
      <c r="T73" s="43">
        <v>16</v>
      </c>
      <c r="U73" s="43">
        <v>2</v>
      </c>
      <c r="V73" s="43">
        <v>4</v>
      </c>
      <c r="W73" s="43">
        <v>1</v>
      </c>
      <c r="X73" s="43">
        <v>68</v>
      </c>
      <c r="Y73" s="43">
        <v>9</v>
      </c>
      <c r="Z73" s="43">
        <v>2258</v>
      </c>
      <c r="AA73" s="43">
        <v>317</v>
      </c>
      <c r="AB73" s="53">
        <f t="shared" si="4"/>
        <v>109</v>
      </c>
      <c r="AC73" s="132">
        <f t="shared" si="5"/>
        <v>1.5412895927601811E-2</v>
      </c>
    </row>
    <row r="74" spans="1:29" s="128" customFormat="1" ht="16" x14ac:dyDescent="0.2">
      <c r="A74" s="48">
        <v>143</v>
      </c>
      <c r="B74" s="48"/>
      <c r="C74" s="48"/>
      <c r="D74" s="134" t="s">
        <v>358</v>
      </c>
      <c r="E74" s="48" t="s">
        <v>40</v>
      </c>
      <c r="F74" s="48">
        <v>88065961</v>
      </c>
      <c r="G74" s="108" t="s">
        <v>126</v>
      </c>
      <c r="H74" s="43" t="s">
        <v>73</v>
      </c>
      <c r="I74" s="42">
        <v>3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8</v>
      </c>
      <c r="Q74" s="43">
        <v>1</v>
      </c>
      <c r="R74" s="43">
        <v>49</v>
      </c>
      <c r="S74" s="43">
        <v>8</v>
      </c>
      <c r="T74" s="43">
        <v>106</v>
      </c>
      <c r="U74" s="43">
        <v>17</v>
      </c>
      <c r="V74" s="43">
        <v>0</v>
      </c>
      <c r="W74" s="43">
        <v>0</v>
      </c>
      <c r="X74" s="43">
        <v>156</v>
      </c>
      <c r="Y74" s="43">
        <v>24</v>
      </c>
      <c r="Z74" s="43">
        <v>57</v>
      </c>
      <c r="AA74" s="43">
        <v>9</v>
      </c>
      <c r="AB74" s="128">
        <f t="shared" si="4"/>
        <v>11</v>
      </c>
      <c r="AC74" s="132">
        <f t="shared" si="5"/>
        <v>1.5554298642533936E-3</v>
      </c>
    </row>
    <row r="75" spans="1:29" ht="16" x14ac:dyDescent="0.2">
      <c r="A75" s="48">
        <v>170</v>
      </c>
      <c r="B75" s="48"/>
      <c r="C75" s="48"/>
      <c r="D75" s="134" t="s">
        <v>212</v>
      </c>
      <c r="E75" s="48" t="s">
        <v>8</v>
      </c>
      <c r="F75" s="48">
        <v>31076137</v>
      </c>
      <c r="G75" s="108" t="s">
        <v>205</v>
      </c>
      <c r="H75" s="43" t="s">
        <v>72</v>
      </c>
      <c r="I75" s="42">
        <v>3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277</v>
      </c>
      <c r="Q75" s="43">
        <v>49</v>
      </c>
      <c r="R75" s="43">
        <v>0</v>
      </c>
      <c r="S75" s="43">
        <v>0</v>
      </c>
      <c r="T75" s="43">
        <v>28</v>
      </c>
      <c r="U75" s="43">
        <v>5</v>
      </c>
      <c r="V75" s="43">
        <v>0</v>
      </c>
      <c r="W75" s="43">
        <v>0</v>
      </c>
      <c r="X75" s="43">
        <v>121</v>
      </c>
      <c r="Y75" s="43">
        <v>13</v>
      </c>
      <c r="Z75" s="43">
        <v>548</v>
      </c>
      <c r="AA75" s="43">
        <v>94</v>
      </c>
      <c r="AB75" s="53">
        <f t="shared" si="4"/>
        <v>35.666666666666664</v>
      </c>
      <c r="AC75" s="132">
        <f t="shared" si="5"/>
        <v>5.0433634992458516E-3</v>
      </c>
    </row>
    <row r="76" spans="1:29" ht="16" x14ac:dyDescent="0.2">
      <c r="A76" s="48">
        <v>177</v>
      </c>
      <c r="B76" s="48"/>
      <c r="C76" s="48"/>
      <c r="D76" s="134" t="s">
        <v>381</v>
      </c>
      <c r="E76" s="48" t="s">
        <v>29</v>
      </c>
      <c r="F76" s="48">
        <v>34838168</v>
      </c>
      <c r="G76" s="108" t="s">
        <v>228</v>
      </c>
      <c r="H76" s="43" t="s">
        <v>72</v>
      </c>
      <c r="I76" s="42">
        <v>3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609</v>
      </c>
      <c r="Q76" s="43">
        <v>82</v>
      </c>
      <c r="R76" s="43">
        <v>0</v>
      </c>
      <c r="S76" s="43">
        <v>0</v>
      </c>
      <c r="T76" s="43">
        <v>106</v>
      </c>
      <c r="U76" s="43">
        <v>18</v>
      </c>
      <c r="V76" s="43">
        <v>0</v>
      </c>
      <c r="W76" s="43">
        <v>0</v>
      </c>
      <c r="X76" s="43">
        <v>41</v>
      </c>
      <c r="Y76" s="43">
        <v>9</v>
      </c>
      <c r="Z76" s="43">
        <v>354</v>
      </c>
      <c r="AA76" s="43">
        <v>49</v>
      </c>
      <c r="AB76" s="53">
        <f t="shared" si="4"/>
        <v>19.333333333333332</v>
      </c>
      <c r="AC76" s="132">
        <f t="shared" si="5"/>
        <v>2.733785822021116E-3</v>
      </c>
    </row>
    <row r="77" spans="1:29" x14ac:dyDescent="0.2">
      <c r="A77" s="55"/>
      <c r="B77" s="55"/>
      <c r="C77" s="55"/>
      <c r="D77" s="55"/>
      <c r="E77" s="55"/>
      <c r="F77" s="55"/>
      <c r="G77" s="154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53">
        <f>SUM(AB6:AB76)</f>
        <v>7072.6666666666679</v>
      </c>
    </row>
  </sheetData>
  <autoFilter ref="A6:AC77" xr:uid="{25AB2CF5-394D-6C45-AA06-CCC6C007F1D7}"/>
  <mergeCells count="13">
    <mergeCell ref="V3:W3"/>
    <mergeCell ref="X3:Y3"/>
    <mergeCell ref="Z3:AA3"/>
    <mergeCell ref="J1:AA1"/>
    <mergeCell ref="J2:O2"/>
    <mergeCell ref="P2:U2"/>
    <mergeCell ref="V2:AA2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835F-127C-304D-9CC5-6FE10140C81E}">
  <dimension ref="A1:BL95"/>
  <sheetViews>
    <sheetView zoomScale="108" workbookViewId="0">
      <selection activeCell="C45" sqref="C45"/>
    </sheetView>
  </sheetViews>
  <sheetFormatPr baseColWidth="10" defaultColWidth="8.83203125" defaultRowHeight="15" x14ac:dyDescent="0.2"/>
  <cols>
    <col min="1" max="1" width="13.33203125" style="41" customWidth="1"/>
    <col min="2" max="2" width="15.1640625" style="41" customWidth="1"/>
    <col min="3" max="3" width="16.83203125" style="41" customWidth="1"/>
    <col min="4" max="4" width="18.1640625" style="41" customWidth="1"/>
    <col min="5" max="5" width="10.1640625" style="41" customWidth="1"/>
    <col min="6" max="6" width="12.6640625" style="41" customWidth="1"/>
    <col min="7" max="7" width="32.6640625" style="104" customWidth="1"/>
    <col min="8" max="27" width="10.83203125" style="44" customWidth="1"/>
    <col min="28" max="28" width="8.83203125" style="53"/>
    <col min="29" max="29" width="8.83203125" style="89"/>
    <col min="30" max="16384" width="8.83203125" style="53"/>
  </cols>
  <sheetData>
    <row r="1" spans="1:64" x14ac:dyDescent="0.2">
      <c r="F1" s="45"/>
      <c r="J1" s="175" t="s">
        <v>204</v>
      </c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</row>
    <row r="2" spans="1:64" x14ac:dyDescent="0.2">
      <c r="A2" s="41" t="s">
        <v>436</v>
      </c>
      <c r="F2" s="45"/>
      <c r="J2" s="174" t="s">
        <v>214</v>
      </c>
      <c r="K2" s="174" t="s">
        <v>22</v>
      </c>
      <c r="L2" s="174" t="s">
        <v>22</v>
      </c>
      <c r="M2" s="174" t="s">
        <v>22</v>
      </c>
      <c r="N2" s="174" t="s">
        <v>22</v>
      </c>
      <c r="O2" s="174" t="s">
        <v>22</v>
      </c>
      <c r="P2" s="174" t="s">
        <v>437</v>
      </c>
      <c r="Q2" s="174"/>
      <c r="R2" s="174" t="s">
        <v>55</v>
      </c>
      <c r="S2" s="174"/>
      <c r="T2" s="174" t="s">
        <v>55</v>
      </c>
      <c r="U2" s="174"/>
      <c r="V2" s="174" t="s">
        <v>438</v>
      </c>
      <c r="W2" s="174"/>
      <c r="X2" s="174" t="s">
        <v>56</v>
      </c>
      <c r="Y2" s="174"/>
      <c r="Z2" s="174" t="s">
        <v>56</v>
      </c>
      <c r="AA2" s="174"/>
    </row>
    <row r="3" spans="1:64" x14ac:dyDescent="0.2">
      <c r="F3" s="45"/>
      <c r="J3" s="172" t="s">
        <v>13</v>
      </c>
      <c r="K3" s="172"/>
      <c r="L3" s="172" t="s">
        <v>14</v>
      </c>
      <c r="M3" s="172"/>
      <c r="N3" s="172" t="s">
        <v>15</v>
      </c>
      <c r="O3" s="172"/>
      <c r="P3" s="172" t="s">
        <v>13</v>
      </c>
      <c r="Q3" s="172"/>
      <c r="R3" s="172" t="s">
        <v>14</v>
      </c>
      <c r="S3" s="172"/>
      <c r="T3" s="172" t="s">
        <v>15</v>
      </c>
      <c r="U3" s="172"/>
      <c r="V3" s="172" t="s">
        <v>13</v>
      </c>
      <c r="W3" s="172"/>
      <c r="X3" s="172" t="s">
        <v>14</v>
      </c>
      <c r="Y3" s="172"/>
      <c r="Z3" s="172" t="s">
        <v>15</v>
      </c>
      <c r="AA3" s="172"/>
    </row>
    <row r="4" spans="1:64" s="90" customFormat="1" ht="43" customHeight="1" x14ac:dyDescent="0.2">
      <c r="A4" s="86" t="s">
        <v>206</v>
      </c>
      <c r="B4" s="81" t="s">
        <v>25</v>
      </c>
      <c r="C4" s="81" t="s">
        <v>26</v>
      </c>
      <c r="D4" s="83" t="s">
        <v>58</v>
      </c>
      <c r="E4" s="83" t="s">
        <v>60</v>
      </c>
      <c r="F4" s="83" t="s">
        <v>61</v>
      </c>
      <c r="G4" s="96" t="s">
        <v>63</v>
      </c>
      <c r="H4" s="83" t="s">
        <v>64</v>
      </c>
      <c r="I4" s="85" t="s">
        <v>27</v>
      </c>
      <c r="J4" s="62" t="s">
        <v>23</v>
      </c>
      <c r="K4" s="62" t="s">
        <v>24</v>
      </c>
      <c r="L4" s="62" t="s">
        <v>23</v>
      </c>
      <c r="M4" s="62" t="s">
        <v>24</v>
      </c>
      <c r="N4" s="62" t="s">
        <v>23</v>
      </c>
      <c r="O4" s="62" t="s">
        <v>24</v>
      </c>
      <c r="P4" s="62" t="s">
        <v>23</v>
      </c>
      <c r="Q4" s="62" t="s">
        <v>24</v>
      </c>
      <c r="R4" s="62" t="s">
        <v>23</v>
      </c>
      <c r="S4" s="62" t="s">
        <v>24</v>
      </c>
      <c r="T4" s="62" t="s">
        <v>23</v>
      </c>
      <c r="U4" s="62" t="s">
        <v>24</v>
      </c>
      <c r="V4" s="62" t="s">
        <v>23</v>
      </c>
      <c r="W4" s="62" t="s">
        <v>24</v>
      </c>
      <c r="X4" s="62" t="s">
        <v>23</v>
      </c>
      <c r="Y4" s="62" t="s">
        <v>24</v>
      </c>
      <c r="Z4" s="62" t="s">
        <v>23</v>
      </c>
      <c r="AA4" s="62" t="s">
        <v>24</v>
      </c>
      <c r="AC4" s="91"/>
    </row>
    <row r="5" spans="1:64" x14ac:dyDescent="0.2">
      <c r="A5" s="82"/>
      <c r="B5" s="82"/>
      <c r="C5" s="82"/>
      <c r="D5" s="93"/>
      <c r="E5" s="82"/>
      <c r="F5" s="82"/>
      <c r="G5" s="106"/>
      <c r="H5" s="57"/>
      <c r="I5" s="92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64" x14ac:dyDescent="0.2">
      <c r="A6" s="47" t="s">
        <v>67</v>
      </c>
      <c r="B6" s="47" t="s">
        <v>67</v>
      </c>
      <c r="C6" s="47" t="s">
        <v>67</v>
      </c>
      <c r="D6" s="94" t="s">
        <v>68</v>
      </c>
      <c r="E6" s="47" t="s">
        <v>69</v>
      </c>
      <c r="F6" s="47">
        <v>106463845</v>
      </c>
      <c r="G6" s="107" t="s">
        <v>216</v>
      </c>
      <c r="H6" s="43" t="s">
        <v>71</v>
      </c>
      <c r="I6" s="42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5525</v>
      </c>
      <c r="Q6" s="43">
        <v>997</v>
      </c>
      <c r="R6" s="43">
        <v>3431</v>
      </c>
      <c r="S6" s="43">
        <v>439</v>
      </c>
      <c r="T6" s="43">
        <v>5193</v>
      </c>
      <c r="U6" s="43">
        <v>663</v>
      </c>
      <c r="V6" s="43">
        <v>6189</v>
      </c>
      <c r="W6" s="43">
        <v>855</v>
      </c>
      <c r="X6" s="43">
        <v>7031</v>
      </c>
      <c r="Y6" s="43">
        <v>989</v>
      </c>
      <c r="Z6" s="43">
        <v>10153</v>
      </c>
      <c r="AA6" s="43">
        <v>1264</v>
      </c>
      <c r="AB6" s="53">
        <f t="shared" ref="AB6:AB37" si="0">AVERAGE(Q6,S6,U6)</f>
        <v>699.66666666666663</v>
      </c>
    </row>
    <row r="7" spans="1:64" ht="16" x14ac:dyDescent="0.2">
      <c r="A7" s="47">
        <v>8</v>
      </c>
      <c r="B7" s="47">
        <v>8</v>
      </c>
      <c r="C7" s="47">
        <v>1</v>
      </c>
      <c r="D7" s="134" t="s">
        <v>273</v>
      </c>
      <c r="E7" s="47" t="s">
        <v>40</v>
      </c>
      <c r="F7" s="47">
        <v>15826034</v>
      </c>
      <c r="G7" s="108" t="s">
        <v>220</v>
      </c>
      <c r="H7" s="43" t="s">
        <v>72</v>
      </c>
      <c r="I7" s="42">
        <v>2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6380</v>
      </c>
      <c r="Q7" s="43">
        <v>793</v>
      </c>
      <c r="R7" s="43">
        <v>2365</v>
      </c>
      <c r="S7" s="43">
        <v>299</v>
      </c>
      <c r="T7" s="43">
        <v>4431</v>
      </c>
      <c r="U7" s="43">
        <v>518</v>
      </c>
      <c r="V7" s="43">
        <v>3827</v>
      </c>
      <c r="W7" s="43">
        <v>364</v>
      </c>
      <c r="X7" s="43">
        <v>5968</v>
      </c>
      <c r="Y7" s="43">
        <v>671</v>
      </c>
      <c r="Z7" s="43">
        <v>7132</v>
      </c>
      <c r="AA7" s="43">
        <v>843</v>
      </c>
      <c r="AB7" s="53">
        <f t="shared" si="0"/>
        <v>536.66666666666663</v>
      </c>
    </row>
    <row r="8" spans="1:64" ht="16" x14ac:dyDescent="0.2">
      <c r="A8" s="47">
        <v>7</v>
      </c>
      <c r="B8" s="47">
        <v>7</v>
      </c>
      <c r="C8" s="47">
        <v>2</v>
      </c>
      <c r="D8" s="134" t="s">
        <v>73</v>
      </c>
      <c r="E8" s="47" t="s">
        <v>38</v>
      </c>
      <c r="F8" s="47">
        <v>37138613</v>
      </c>
      <c r="G8" s="108" t="s">
        <v>220</v>
      </c>
      <c r="H8" s="43" t="s">
        <v>72</v>
      </c>
      <c r="I8" s="42">
        <v>2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4957</v>
      </c>
      <c r="Q8" s="43">
        <v>524</v>
      </c>
      <c r="R8" s="43">
        <v>3581</v>
      </c>
      <c r="S8" s="43">
        <v>399</v>
      </c>
      <c r="T8" s="43">
        <v>4096</v>
      </c>
      <c r="U8" s="43">
        <v>438</v>
      </c>
      <c r="V8" s="43">
        <v>5892</v>
      </c>
      <c r="W8" s="43">
        <v>466</v>
      </c>
      <c r="X8" s="43">
        <v>9430</v>
      </c>
      <c r="Y8" s="43">
        <v>838</v>
      </c>
      <c r="Z8" s="43">
        <v>11519</v>
      </c>
      <c r="AA8" s="43">
        <v>1071</v>
      </c>
      <c r="AB8" s="53">
        <f t="shared" si="0"/>
        <v>453.66666666666669</v>
      </c>
    </row>
    <row r="9" spans="1:64" s="44" customFormat="1" ht="16" x14ac:dyDescent="0.2">
      <c r="A9" s="47">
        <v>1</v>
      </c>
      <c r="B9" s="47">
        <v>1</v>
      </c>
      <c r="C9" s="47">
        <v>3</v>
      </c>
      <c r="D9" s="134" t="s">
        <v>30</v>
      </c>
      <c r="E9" s="47" t="s">
        <v>31</v>
      </c>
      <c r="F9" s="47">
        <v>101246537</v>
      </c>
      <c r="G9" s="108" t="s">
        <v>217</v>
      </c>
      <c r="H9" s="43" t="s">
        <v>73</v>
      </c>
      <c r="I9" s="42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3074</v>
      </c>
      <c r="Q9" s="43">
        <v>389</v>
      </c>
      <c r="R9" s="43">
        <v>1412</v>
      </c>
      <c r="S9" s="43">
        <v>203</v>
      </c>
      <c r="T9" s="43">
        <v>2757</v>
      </c>
      <c r="U9" s="43">
        <v>364</v>
      </c>
      <c r="V9" s="43">
        <v>3396</v>
      </c>
      <c r="W9" s="43">
        <v>331</v>
      </c>
      <c r="X9" s="43">
        <v>3717</v>
      </c>
      <c r="Y9" s="43">
        <v>370</v>
      </c>
      <c r="Z9" s="43">
        <v>4950</v>
      </c>
      <c r="AA9" s="43">
        <v>642</v>
      </c>
      <c r="AB9" s="53">
        <f t="shared" si="0"/>
        <v>318.66666666666669</v>
      </c>
      <c r="AC9" s="89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</row>
    <row r="10" spans="1:64" ht="16" x14ac:dyDescent="0.2">
      <c r="A10" s="47">
        <v>6</v>
      </c>
      <c r="B10" s="47">
        <v>6</v>
      </c>
      <c r="C10" s="47">
        <v>4</v>
      </c>
      <c r="D10" s="134" t="s">
        <v>73</v>
      </c>
      <c r="E10" s="47" t="s">
        <v>31</v>
      </c>
      <c r="F10" s="47">
        <v>3602311</v>
      </c>
      <c r="G10" s="108" t="s">
        <v>219</v>
      </c>
      <c r="H10" s="43" t="s">
        <v>73</v>
      </c>
      <c r="I10" s="42">
        <v>2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7801</v>
      </c>
      <c r="Q10" s="43">
        <v>577</v>
      </c>
      <c r="R10" s="43">
        <v>983</v>
      </c>
      <c r="S10" s="43">
        <v>84</v>
      </c>
      <c r="T10" s="43">
        <v>2579</v>
      </c>
      <c r="U10" s="43">
        <v>223</v>
      </c>
      <c r="V10" s="43">
        <v>2336</v>
      </c>
      <c r="W10" s="43">
        <v>210</v>
      </c>
      <c r="X10" s="43">
        <v>4760</v>
      </c>
      <c r="Y10" s="43">
        <v>434</v>
      </c>
      <c r="Z10" s="43">
        <v>8429</v>
      </c>
      <c r="AA10" s="43">
        <v>755</v>
      </c>
      <c r="AB10" s="53">
        <f t="shared" si="0"/>
        <v>294.66666666666669</v>
      </c>
    </row>
    <row r="11" spans="1:64" ht="16" x14ac:dyDescent="0.2">
      <c r="A11" s="47">
        <v>10</v>
      </c>
      <c r="B11" s="47">
        <v>10</v>
      </c>
      <c r="C11" s="47">
        <v>12</v>
      </c>
      <c r="D11" s="134" t="s">
        <v>274</v>
      </c>
      <c r="E11" s="47" t="s">
        <v>8</v>
      </c>
      <c r="F11" s="47">
        <v>87111978</v>
      </c>
      <c r="G11" s="108" t="s">
        <v>221</v>
      </c>
      <c r="H11" s="43" t="s">
        <v>72</v>
      </c>
      <c r="I11" s="42">
        <v>1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4930</v>
      </c>
      <c r="Q11" s="43">
        <v>473</v>
      </c>
      <c r="R11" s="43">
        <v>1443</v>
      </c>
      <c r="S11" s="43">
        <v>110</v>
      </c>
      <c r="T11" s="43">
        <v>1541</v>
      </c>
      <c r="U11" s="43">
        <v>143</v>
      </c>
      <c r="V11" s="43">
        <v>1272</v>
      </c>
      <c r="W11" s="43">
        <v>121</v>
      </c>
      <c r="X11" s="43">
        <v>2526</v>
      </c>
      <c r="Y11" s="43">
        <v>222</v>
      </c>
      <c r="Z11" s="43">
        <v>6332</v>
      </c>
      <c r="AA11" s="43">
        <v>574</v>
      </c>
      <c r="AB11" s="53">
        <f t="shared" si="0"/>
        <v>242</v>
      </c>
    </row>
    <row r="12" spans="1:64" ht="16" x14ac:dyDescent="0.2">
      <c r="A12" s="47">
        <v>2</v>
      </c>
      <c r="B12" s="47">
        <v>2</v>
      </c>
      <c r="C12" s="47">
        <v>6</v>
      </c>
      <c r="D12" s="134" t="s">
        <v>32</v>
      </c>
      <c r="E12" s="47" t="s">
        <v>33</v>
      </c>
      <c r="F12" s="47">
        <v>59036030</v>
      </c>
      <c r="G12" s="108" t="s">
        <v>218</v>
      </c>
      <c r="H12" s="43" t="s">
        <v>72</v>
      </c>
      <c r="I12" s="42">
        <v>2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3997</v>
      </c>
      <c r="Q12" s="43">
        <v>358</v>
      </c>
      <c r="R12" s="43">
        <v>1523</v>
      </c>
      <c r="S12" s="43">
        <v>124</v>
      </c>
      <c r="T12" s="43">
        <v>1917</v>
      </c>
      <c r="U12" s="43">
        <v>167</v>
      </c>
      <c r="V12" s="43">
        <v>1887</v>
      </c>
      <c r="W12" s="43">
        <v>149</v>
      </c>
      <c r="X12" s="43">
        <v>4230</v>
      </c>
      <c r="Y12" s="43">
        <v>376</v>
      </c>
      <c r="Z12" s="43">
        <v>6962</v>
      </c>
      <c r="AA12" s="43">
        <v>617</v>
      </c>
      <c r="AB12" s="53">
        <f t="shared" si="0"/>
        <v>216.33333333333334</v>
      </c>
    </row>
    <row r="13" spans="1:64" ht="16" x14ac:dyDescent="0.2">
      <c r="A13" s="47">
        <v>12</v>
      </c>
      <c r="B13" s="47">
        <v>12</v>
      </c>
      <c r="C13" s="47">
        <v>18</v>
      </c>
      <c r="D13" s="134" t="s">
        <v>275</v>
      </c>
      <c r="E13" s="47" t="s">
        <v>38</v>
      </c>
      <c r="F13" s="47">
        <v>95909359</v>
      </c>
      <c r="G13" s="108" t="s">
        <v>222</v>
      </c>
      <c r="H13" s="43" t="s">
        <v>73</v>
      </c>
      <c r="I13" s="42">
        <v>3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3060</v>
      </c>
      <c r="Q13" s="43">
        <v>275</v>
      </c>
      <c r="R13" s="43">
        <v>1045</v>
      </c>
      <c r="S13" s="43">
        <v>90</v>
      </c>
      <c r="T13" s="43">
        <v>1349</v>
      </c>
      <c r="U13" s="43">
        <v>121</v>
      </c>
      <c r="V13" s="43">
        <v>1164</v>
      </c>
      <c r="W13" s="43">
        <v>106</v>
      </c>
      <c r="X13" s="43">
        <v>1293</v>
      </c>
      <c r="Y13" s="43">
        <v>115</v>
      </c>
      <c r="Z13" s="43">
        <v>4780</v>
      </c>
      <c r="AA13" s="43">
        <v>421</v>
      </c>
      <c r="AB13" s="53">
        <f t="shared" si="0"/>
        <v>162</v>
      </c>
    </row>
    <row r="14" spans="1:64" ht="16" x14ac:dyDescent="0.2">
      <c r="A14" s="47">
        <v>81</v>
      </c>
      <c r="B14" s="47"/>
      <c r="C14" s="47"/>
      <c r="D14" s="134" t="s">
        <v>73</v>
      </c>
      <c r="E14" s="47" t="s">
        <v>31</v>
      </c>
      <c r="F14" s="47">
        <v>3602643</v>
      </c>
      <c r="G14" s="108" t="s">
        <v>35</v>
      </c>
      <c r="H14" s="43" t="s">
        <v>73</v>
      </c>
      <c r="I14" s="42">
        <v>2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1869</v>
      </c>
      <c r="Q14" s="43">
        <v>328</v>
      </c>
      <c r="R14" s="43">
        <v>913</v>
      </c>
      <c r="S14" s="43">
        <v>140</v>
      </c>
      <c r="T14" s="43">
        <v>21</v>
      </c>
      <c r="U14" s="43">
        <v>3</v>
      </c>
      <c r="V14" s="43">
        <v>114</v>
      </c>
      <c r="W14" s="43">
        <v>18</v>
      </c>
      <c r="X14" s="43">
        <v>860</v>
      </c>
      <c r="Y14" s="43">
        <v>128</v>
      </c>
      <c r="Z14" s="43">
        <v>2809</v>
      </c>
      <c r="AA14" s="43">
        <v>498</v>
      </c>
      <c r="AB14" s="53">
        <f t="shared" si="0"/>
        <v>157</v>
      </c>
    </row>
    <row r="15" spans="1:64" ht="16" x14ac:dyDescent="0.2">
      <c r="A15" s="47">
        <v>3</v>
      </c>
      <c r="B15" s="47">
        <v>3</v>
      </c>
      <c r="C15" s="47">
        <v>7</v>
      </c>
      <c r="D15" s="134" t="s">
        <v>45</v>
      </c>
      <c r="E15" s="47" t="s">
        <v>3</v>
      </c>
      <c r="F15" s="47">
        <v>73927431</v>
      </c>
      <c r="G15" s="108" t="s">
        <v>35</v>
      </c>
      <c r="H15" s="43" t="s">
        <v>72</v>
      </c>
      <c r="I15" s="42">
        <v>2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2370</v>
      </c>
      <c r="Q15" s="43">
        <v>346</v>
      </c>
      <c r="R15" s="43">
        <v>805</v>
      </c>
      <c r="S15" s="43">
        <v>109</v>
      </c>
      <c r="T15" s="43">
        <v>12</v>
      </c>
      <c r="U15" s="43">
        <v>2</v>
      </c>
      <c r="V15" s="43">
        <v>357</v>
      </c>
      <c r="W15" s="43">
        <v>58</v>
      </c>
      <c r="X15" s="43">
        <v>869</v>
      </c>
      <c r="Y15" s="43">
        <v>117</v>
      </c>
      <c r="Z15" s="43">
        <v>616</v>
      </c>
      <c r="AA15" s="43">
        <v>109</v>
      </c>
      <c r="AB15" s="53">
        <f t="shared" si="0"/>
        <v>152.33333333333334</v>
      </c>
    </row>
    <row r="16" spans="1:64" ht="16" x14ac:dyDescent="0.2">
      <c r="A16" s="47">
        <v>45</v>
      </c>
      <c r="B16" s="47"/>
      <c r="C16" s="47">
        <v>5</v>
      </c>
      <c r="D16" s="134" t="s">
        <v>73</v>
      </c>
      <c r="E16" s="47" t="s">
        <v>31</v>
      </c>
      <c r="F16" s="47">
        <v>3602875</v>
      </c>
      <c r="G16" s="108" t="s">
        <v>92</v>
      </c>
      <c r="H16" s="43" t="s">
        <v>73</v>
      </c>
      <c r="I16" s="42">
        <v>2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2037</v>
      </c>
      <c r="Q16" s="43">
        <v>324</v>
      </c>
      <c r="R16" s="43">
        <v>880</v>
      </c>
      <c r="S16" s="43">
        <v>117</v>
      </c>
      <c r="T16" s="43">
        <v>34</v>
      </c>
      <c r="U16" s="43">
        <v>5</v>
      </c>
      <c r="V16" s="43">
        <v>75</v>
      </c>
      <c r="W16" s="43">
        <v>10</v>
      </c>
      <c r="X16" s="43">
        <v>868</v>
      </c>
      <c r="Y16" s="43">
        <v>116</v>
      </c>
      <c r="Z16" s="43">
        <v>2520</v>
      </c>
      <c r="AA16" s="43">
        <v>368</v>
      </c>
      <c r="AB16" s="53">
        <f t="shared" si="0"/>
        <v>148.66666666666666</v>
      </c>
    </row>
    <row r="17" spans="1:28" ht="16" x14ac:dyDescent="0.2">
      <c r="A17" s="47">
        <v>18</v>
      </c>
      <c r="B17" s="47">
        <v>18</v>
      </c>
      <c r="C17" s="47">
        <v>23</v>
      </c>
      <c r="D17" s="134" t="s">
        <v>73</v>
      </c>
      <c r="E17" s="47" t="s">
        <v>112</v>
      </c>
      <c r="F17" s="47">
        <v>98845828</v>
      </c>
      <c r="G17" s="107" t="s">
        <v>52</v>
      </c>
      <c r="H17" s="43" t="s">
        <v>73</v>
      </c>
      <c r="I17" s="42">
        <v>3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2548</v>
      </c>
      <c r="Q17" s="43">
        <v>224</v>
      </c>
      <c r="R17" s="43">
        <v>314</v>
      </c>
      <c r="S17" s="43">
        <v>28</v>
      </c>
      <c r="T17" s="43">
        <v>659</v>
      </c>
      <c r="U17" s="43">
        <v>59</v>
      </c>
      <c r="V17" s="43">
        <v>458</v>
      </c>
      <c r="W17" s="43">
        <v>38</v>
      </c>
      <c r="X17" s="43">
        <v>1124</v>
      </c>
      <c r="Y17" s="43">
        <v>100</v>
      </c>
      <c r="Z17" s="43">
        <v>2939</v>
      </c>
      <c r="AA17" s="43">
        <v>266</v>
      </c>
      <c r="AB17" s="53">
        <f t="shared" si="0"/>
        <v>103.66666666666667</v>
      </c>
    </row>
    <row r="18" spans="1:28" ht="16" x14ac:dyDescent="0.2">
      <c r="A18" s="47">
        <v>19</v>
      </c>
      <c r="B18" s="47">
        <v>19</v>
      </c>
      <c r="C18" s="47">
        <v>8</v>
      </c>
      <c r="D18" s="134" t="s">
        <v>115</v>
      </c>
      <c r="E18" s="47" t="s">
        <v>31</v>
      </c>
      <c r="F18" s="47">
        <v>99634630</v>
      </c>
      <c r="G18" s="107" t="s">
        <v>46</v>
      </c>
      <c r="H18" s="43" t="s">
        <v>72</v>
      </c>
      <c r="I18" s="42">
        <v>1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1473</v>
      </c>
      <c r="Q18" s="43">
        <v>145</v>
      </c>
      <c r="R18" s="43">
        <v>338</v>
      </c>
      <c r="S18" s="43">
        <v>31</v>
      </c>
      <c r="T18" s="43">
        <v>1190</v>
      </c>
      <c r="U18" s="43">
        <v>103</v>
      </c>
      <c r="V18" s="43">
        <v>1017</v>
      </c>
      <c r="W18" s="43">
        <v>86</v>
      </c>
      <c r="X18" s="43">
        <v>2447</v>
      </c>
      <c r="Y18" s="43">
        <v>213</v>
      </c>
      <c r="Z18" s="43">
        <v>2907</v>
      </c>
      <c r="AA18" s="43">
        <v>280</v>
      </c>
      <c r="AB18" s="53">
        <f t="shared" si="0"/>
        <v>93</v>
      </c>
    </row>
    <row r="19" spans="1:28" ht="16" x14ac:dyDescent="0.2">
      <c r="A19" s="47">
        <v>9</v>
      </c>
      <c r="B19" s="47">
        <v>9</v>
      </c>
      <c r="C19" s="47"/>
      <c r="D19" s="134" t="s">
        <v>39</v>
      </c>
      <c r="E19" s="47" t="s">
        <v>41</v>
      </c>
      <c r="F19" s="47">
        <v>17654745</v>
      </c>
      <c r="G19" s="107" t="s">
        <v>42</v>
      </c>
      <c r="H19" s="43" t="s">
        <v>73</v>
      </c>
      <c r="I19" s="42">
        <v>2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2744</v>
      </c>
      <c r="Q19" s="43">
        <v>212</v>
      </c>
      <c r="R19" s="43">
        <v>183</v>
      </c>
      <c r="S19" s="43">
        <v>16</v>
      </c>
      <c r="T19" s="43">
        <v>518</v>
      </c>
      <c r="U19" s="43">
        <v>42</v>
      </c>
      <c r="V19" s="43">
        <v>210</v>
      </c>
      <c r="W19" s="43">
        <v>17</v>
      </c>
      <c r="X19" s="43">
        <v>890</v>
      </c>
      <c r="Y19" s="43">
        <v>71</v>
      </c>
      <c r="Z19" s="43">
        <v>2285</v>
      </c>
      <c r="AA19" s="43">
        <v>184</v>
      </c>
      <c r="AB19" s="53">
        <f t="shared" si="0"/>
        <v>90</v>
      </c>
    </row>
    <row r="20" spans="1:28" ht="16" x14ac:dyDescent="0.2">
      <c r="A20" s="47">
        <v>59</v>
      </c>
      <c r="B20" s="82"/>
      <c r="C20" s="82"/>
      <c r="D20" s="134" t="s">
        <v>302</v>
      </c>
      <c r="E20" s="47" t="s">
        <v>110</v>
      </c>
      <c r="F20" s="47">
        <v>66133222</v>
      </c>
      <c r="G20" s="108" t="s">
        <v>52</v>
      </c>
      <c r="H20" s="43" t="s">
        <v>72</v>
      </c>
      <c r="I20" s="42">
        <v>3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2086</v>
      </c>
      <c r="Q20" s="43">
        <v>211</v>
      </c>
      <c r="R20" s="43">
        <v>153</v>
      </c>
      <c r="S20" s="43">
        <v>19</v>
      </c>
      <c r="T20" s="43">
        <v>12</v>
      </c>
      <c r="U20" s="43">
        <v>3</v>
      </c>
      <c r="V20" s="43">
        <v>726</v>
      </c>
      <c r="W20" s="43">
        <v>67</v>
      </c>
      <c r="X20" s="43">
        <v>30</v>
      </c>
      <c r="Y20" s="43">
        <v>6</v>
      </c>
      <c r="Z20" s="43">
        <v>24</v>
      </c>
      <c r="AA20" s="43">
        <v>4</v>
      </c>
      <c r="AB20" s="53">
        <f t="shared" si="0"/>
        <v>77.666666666666671</v>
      </c>
    </row>
    <row r="21" spans="1:28" ht="16" x14ac:dyDescent="0.2">
      <c r="A21" s="47">
        <v>44</v>
      </c>
      <c r="B21" s="47"/>
      <c r="C21" s="47"/>
      <c r="D21" s="134" t="s">
        <v>296</v>
      </c>
      <c r="E21" s="47" t="s">
        <v>5</v>
      </c>
      <c r="F21" s="47">
        <v>6524831</v>
      </c>
      <c r="G21" s="108" t="s">
        <v>92</v>
      </c>
      <c r="H21" s="43" t="s">
        <v>72</v>
      </c>
      <c r="I21" s="42">
        <v>2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1263</v>
      </c>
      <c r="Q21" s="43">
        <v>215</v>
      </c>
      <c r="R21" s="43">
        <v>0</v>
      </c>
      <c r="S21" s="43">
        <v>0</v>
      </c>
      <c r="T21" s="43">
        <v>105</v>
      </c>
      <c r="U21" s="43">
        <v>15</v>
      </c>
      <c r="V21" s="43">
        <v>156</v>
      </c>
      <c r="W21" s="43">
        <v>24</v>
      </c>
      <c r="X21" s="43">
        <v>361</v>
      </c>
      <c r="Y21" s="43">
        <v>48</v>
      </c>
      <c r="Z21" s="43">
        <v>206</v>
      </c>
      <c r="AA21" s="43">
        <v>32</v>
      </c>
      <c r="AB21" s="53">
        <f t="shared" si="0"/>
        <v>76.666666666666671</v>
      </c>
    </row>
    <row r="22" spans="1:28" ht="16" x14ac:dyDescent="0.2">
      <c r="A22" s="47">
        <v>54</v>
      </c>
      <c r="B22" s="47"/>
      <c r="C22" s="47">
        <v>22</v>
      </c>
      <c r="D22" s="134" t="s">
        <v>160</v>
      </c>
      <c r="E22" s="47" t="s">
        <v>4</v>
      </c>
      <c r="F22" s="47">
        <v>103773142</v>
      </c>
      <c r="G22" s="108" t="s">
        <v>52</v>
      </c>
      <c r="H22" s="43" t="s">
        <v>73</v>
      </c>
      <c r="I22" s="42">
        <v>3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1437</v>
      </c>
      <c r="Q22" s="43">
        <v>185</v>
      </c>
      <c r="R22" s="43">
        <v>240</v>
      </c>
      <c r="S22" s="43">
        <v>42</v>
      </c>
      <c r="T22" s="43">
        <v>6</v>
      </c>
      <c r="U22" s="43">
        <v>1</v>
      </c>
      <c r="V22" s="43">
        <v>191</v>
      </c>
      <c r="W22" s="43">
        <v>33</v>
      </c>
      <c r="X22" s="43">
        <v>942</v>
      </c>
      <c r="Y22" s="43">
        <v>155</v>
      </c>
      <c r="Z22" s="43">
        <v>13</v>
      </c>
      <c r="AA22" s="43">
        <v>2</v>
      </c>
      <c r="AB22" s="53">
        <f t="shared" si="0"/>
        <v>76</v>
      </c>
    </row>
    <row r="23" spans="1:28" ht="16" x14ac:dyDescent="0.2">
      <c r="A23" s="47">
        <v>48</v>
      </c>
      <c r="B23" s="47"/>
      <c r="C23" s="47">
        <v>13</v>
      </c>
      <c r="D23" s="134" t="s">
        <v>51</v>
      </c>
      <c r="E23" s="47" t="s">
        <v>1</v>
      </c>
      <c r="F23" s="47">
        <v>111258952</v>
      </c>
      <c r="G23" s="108" t="s">
        <v>52</v>
      </c>
      <c r="H23" s="43" t="s">
        <v>73</v>
      </c>
      <c r="I23" s="42">
        <v>3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1303</v>
      </c>
      <c r="Q23" s="43">
        <v>205</v>
      </c>
      <c r="R23" s="43">
        <v>98</v>
      </c>
      <c r="S23" s="43">
        <v>13</v>
      </c>
      <c r="T23" s="43">
        <v>20</v>
      </c>
      <c r="U23" s="43">
        <v>3</v>
      </c>
      <c r="V23" s="43">
        <v>266</v>
      </c>
      <c r="W23" s="43">
        <v>37</v>
      </c>
      <c r="X23" s="43">
        <v>218</v>
      </c>
      <c r="Y23" s="43">
        <v>37</v>
      </c>
      <c r="Z23" s="43">
        <v>760</v>
      </c>
      <c r="AA23" s="43">
        <v>101</v>
      </c>
      <c r="AB23" s="53">
        <f t="shared" si="0"/>
        <v>73.666666666666671</v>
      </c>
    </row>
    <row r="24" spans="1:28" ht="16" x14ac:dyDescent="0.2">
      <c r="A24" s="47">
        <v>51</v>
      </c>
      <c r="B24" s="47"/>
      <c r="C24" s="47">
        <v>19</v>
      </c>
      <c r="D24" s="134" t="s">
        <v>54</v>
      </c>
      <c r="E24" s="47" t="s">
        <v>9</v>
      </c>
      <c r="F24" s="47">
        <v>57326728</v>
      </c>
      <c r="G24" s="108" t="s">
        <v>52</v>
      </c>
      <c r="H24" s="43" t="s">
        <v>72</v>
      </c>
      <c r="I24" s="42">
        <v>3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1452</v>
      </c>
      <c r="Q24" s="43">
        <v>218</v>
      </c>
      <c r="R24" s="43">
        <v>4</v>
      </c>
      <c r="S24" s="43">
        <v>1</v>
      </c>
      <c r="T24" s="43">
        <v>2</v>
      </c>
      <c r="U24" s="43">
        <v>1</v>
      </c>
      <c r="V24" s="43">
        <v>290</v>
      </c>
      <c r="W24" s="43">
        <v>46</v>
      </c>
      <c r="X24" s="43">
        <v>4</v>
      </c>
      <c r="Y24" s="43">
        <v>1</v>
      </c>
      <c r="Z24" s="43">
        <v>304</v>
      </c>
      <c r="AA24" s="43">
        <v>50</v>
      </c>
      <c r="AB24" s="53">
        <f t="shared" si="0"/>
        <v>73.333333333333329</v>
      </c>
    </row>
    <row r="25" spans="1:28" ht="16" x14ac:dyDescent="0.2">
      <c r="A25" s="47">
        <v>96</v>
      </c>
      <c r="B25" s="47"/>
      <c r="C25" s="47"/>
      <c r="D25" s="134" t="s">
        <v>326</v>
      </c>
      <c r="E25" s="47" t="s">
        <v>4</v>
      </c>
      <c r="F25" s="47">
        <v>25315766</v>
      </c>
      <c r="G25" s="108" t="s">
        <v>52</v>
      </c>
      <c r="H25" s="43" t="s">
        <v>73</v>
      </c>
      <c r="I25" s="42">
        <v>3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1346</v>
      </c>
      <c r="Q25" s="43">
        <v>183</v>
      </c>
      <c r="R25" s="43">
        <v>4</v>
      </c>
      <c r="S25" s="43">
        <v>1</v>
      </c>
      <c r="T25" s="43">
        <v>164</v>
      </c>
      <c r="U25" s="43">
        <v>27</v>
      </c>
      <c r="V25" s="43">
        <v>123</v>
      </c>
      <c r="W25" s="43">
        <v>11</v>
      </c>
      <c r="X25" s="43">
        <v>284</v>
      </c>
      <c r="Y25" s="43">
        <v>49</v>
      </c>
      <c r="Z25" s="43">
        <v>0</v>
      </c>
      <c r="AA25" s="43">
        <v>0</v>
      </c>
      <c r="AB25" s="53">
        <f t="shared" si="0"/>
        <v>70.333333333333329</v>
      </c>
    </row>
    <row r="26" spans="1:28" ht="16" x14ac:dyDescent="0.2">
      <c r="A26" s="47">
        <v>21</v>
      </c>
      <c r="B26" s="47"/>
      <c r="C26" s="47">
        <v>9</v>
      </c>
      <c r="D26" s="134" t="s">
        <v>47</v>
      </c>
      <c r="E26" s="47" t="s">
        <v>31</v>
      </c>
      <c r="F26" s="47">
        <v>99643638</v>
      </c>
      <c r="G26" s="108" t="s">
        <v>46</v>
      </c>
      <c r="H26" s="43" t="s">
        <v>72</v>
      </c>
      <c r="I26" s="42">
        <v>1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1453</v>
      </c>
      <c r="Q26" s="43">
        <v>124</v>
      </c>
      <c r="R26" s="43">
        <v>706</v>
      </c>
      <c r="S26" s="43">
        <v>76</v>
      </c>
      <c r="T26" s="43">
        <v>8</v>
      </c>
      <c r="U26" s="43">
        <v>2</v>
      </c>
      <c r="V26" s="43">
        <v>928</v>
      </c>
      <c r="W26" s="43">
        <v>97</v>
      </c>
      <c r="X26" s="43">
        <v>825</v>
      </c>
      <c r="Y26" s="43">
        <v>82</v>
      </c>
      <c r="Z26" s="43">
        <v>885</v>
      </c>
      <c r="AA26" s="43">
        <v>91</v>
      </c>
      <c r="AB26" s="53">
        <f t="shared" si="0"/>
        <v>67.333333333333329</v>
      </c>
    </row>
    <row r="27" spans="1:28" ht="16" x14ac:dyDescent="0.2">
      <c r="A27" s="47">
        <v>52</v>
      </c>
      <c r="B27" s="47"/>
      <c r="C27" s="47">
        <v>20</v>
      </c>
      <c r="D27" s="134" t="s">
        <v>143</v>
      </c>
      <c r="E27" s="47" t="s">
        <v>41</v>
      </c>
      <c r="F27" s="47">
        <v>35977742</v>
      </c>
      <c r="G27" s="108" t="s">
        <v>52</v>
      </c>
      <c r="H27" s="43" t="s">
        <v>72</v>
      </c>
      <c r="I27" s="42">
        <v>3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146</v>
      </c>
      <c r="Q27" s="43">
        <v>20</v>
      </c>
      <c r="R27" s="43">
        <v>847</v>
      </c>
      <c r="S27" s="43">
        <v>137</v>
      </c>
      <c r="T27" s="43">
        <v>207</v>
      </c>
      <c r="U27" s="43">
        <v>29</v>
      </c>
      <c r="V27" s="43">
        <v>154</v>
      </c>
      <c r="W27" s="43">
        <v>23</v>
      </c>
      <c r="X27" s="43">
        <v>149</v>
      </c>
      <c r="Y27" s="43">
        <v>21</v>
      </c>
      <c r="Z27" s="43">
        <v>64</v>
      </c>
      <c r="AA27" s="43">
        <v>8</v>
      </c>
      <c r="AB27" s="53">
        <f t="shared" si="0"/>
        <v>62</v>
      </c>
    </row>
    <row r="28" spans="1:28" ht="16" x14ac:dyDescent="0.2">
      <c r="A28" s="47">
        <v>11</v>
      </c>
      <c r="B28" s="47">
        <v>11</v>
      </c>
      <c r="C28" s="47"/>
      <c r="D28" s="134" t="s">
        <v>169</v>
      </c>
      <c r="E28" s="47" t="s">
        <v>31</v>
      </c>
      <c r="F28" s="47">
        <v>102230041</v>
      </c>
      <c r="G28" s="108" t="s">
        <v>89</v>
      </c>
      <c r="H28" s="43" t="s">
        <v>72</v>
      </c>
      <c r="I28" s="42">
        <v>2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896</v>
      </c>
      <c r="Q28" s="43">
        <v>78</v>
      </c>
      <c r="R28" s="43">
        <v>145</v>
      </c>
      <c r="S28" s="43">
        <v>13</v>
      </c>
      <c r="T28" s="43">
        <v>1094</v>
      </c>
      <c r="U28" s="43">
        <v>90</v>
      </c>
      <c r="V28" s="43">
        <v>275</v>
      </c>
      <c r="W28" s="43">
        <v>23</v>
      </c>
      <c r="X28" s="43">
        <v>820</v>
      </c>
      <c r="Y28" s="43">
        <v>71</v>
      </c>
      <c r="Z28" s="43">
        <v>1064</v>
      </c>
      <c r="AA28" s="43">
        <v>141</v>
      </c>
      <c r="AB28" s="53">
        <f t="shared" si="0"/>
        <v>60.333333333333336</v>
      </c>
    </row>
    <row r="29" spans="1:28" ht="16" x14ac:dyDescent="0.2">
      <c r="A29" s="47">
        <v>65</v>
      </c>
      <c r="B29" s="47"/>
      <c r="C29" s="47"/>
      <c r="D29" s="134" t="s">
        <v>73</v>
      </c>
      <c r="E29" s="47" t="s">
        <v>148</v>
      </c>
      <c r="F29" s="47">
        <v>53999352</v>
      </c>
      <c r="G29" s="108" t="s">
        <v>149</v>
      </c>
      <c r="H29" s="43" t="s">
        <v>73</v>
      </c>
      <c r="I29" s="42">
        <v>5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740</v>
      </c>
      <c r="Q29" s="43">
        <v>77</v>
      </c>
      <c r="R29" s="43">
        <v>396</v>
      </c>
      <c r="S29" s="43">
        <v>42</v>
      </c>
      <c r="T29" s="43">
        <v>506</v>
      </c>
      <c r="U29" s="43">
        <v>52</v>
      </c>
      <c r="V29" s="43">
        <v>538</v>
      </c>
      <c r="W29" s="43">
        <v>56</v>
      </c>
      <c r="X29" s="43">
        <v>378</v>
      </c>
      <c r="Y29" s="43">
        <v>43</v>
      </c>
      <c r="Z29" s="43">
        <v>278</v>
      </c>
      <c r="AA29" s="43">
        <v>30</v>
      </c>
      <c r="AB29" s="53">
        <f t="shared" si="0"/>
        <v>57</v>
      </c>
    </row>
    <row r="30" spans="1:28" ht="16" x14ac:dyDescent="0.2">
      <c r="A30" s="47">
        <v>13</v>
      </c>
      <c r="B30" s="47">
        <v>13</v>
      </c>
      <c r="C30" s="47">
        <v>16</v>
      </c>
      <c r="D30" s="134" t="s">
        <v>73</v>
      </c>
      <c r="E30" s="47" t="s">
        <v>3</v>
      </c>
      <c r="F30" s="47">
        <v>19749231</v>
      </c>
      <c r="G30" s="107" t="s">
        <v>44</v>
      </c>
      <c r="H30" s="43" t="s">
        <v>72</v>
      </c>
      <c r="I30" s="42">
        <v>3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1025</v>
      </c>
      <c r="Q30" s="43">
        <v>103</v>
      </c>
      <c r="R30" s="43">
        <v>254</v>
      </c>
      <c r="S30" s="43">
        <v>22</v>
      </c>
      <c r="T30" s="43">
        <v>447</v>
      </c>
      <c r="U30" s="43">
        <v>37</v>
      </c>
      <c r="V30" s="43">
        <v>353</v>
      </c>
      <c r="W30" s="43">
        <v>32</v>
      </c>
      <c r="X30" s="43">
        <v>389</v>
      </c>
      <c r="Y30" s="43">
        <v>35</v>
      </c>
      <c r="Z30" s="43">
        <v>1303</v>
      </c>
      <c r="AA30" s="43">
        <v>120</v>
      </c>
      <c r="AB30" s="53">
        <f t="shared" si="0"/>
        <v>54</v>
      </c>
    </row>
    <row r="31" spans="1:28" ht="16" x14ac:dyDescent="0.2">
      <c r="A31" s="47">
        <v>97</v>
      </c>
      <c r="B31" s="47"/>
      <c r="C31" s="47"/>
      <c r="D31" s="134" t="s">
        <v>327</v>
      </c>
      <c r="E31" s="47" t="s">
        <v>1</v>
      </c>
      <c r="F31" s="47">
        <v>46617408</v>
      </c>
      <c r="G31" s="108" t="s">
        <v>52</v>
      </c>
      <c r="H31" s="43" t="s">
        <v>73</v>
      </c>
      <c r="I31" s="42">
        <v>3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1036</v>
      </c>
      <c r="Q31" s="43">
        <v>147</v>
      </c>
      <c r="R31" s="43">
        <v>6</v>
      </c>
      <c r="S31" s="43">
        <v>1</v>
      </c>
      <c r="T31" s="43">
        <v>2</v>
      </c>
      <c r="U31" s="43">
        <v>1</v>
      </c>
      <c r="V31" s="43">
        <v>8</v>
      </c>
      <c r="W31" s="43">
        <v>1</v>
      </c>
      <c r="X31" s="43">
        <v>2</v>
      </c>
      <c r="Y31" s="43">
        <v>1</v>
      </c>
      <c r="Z31" s="43">
        <v>506</v>
      </c>
      <c r="AA31" s="43">
        <v>80</v>
      </c>
      <c r="AB31" s="53">
        <f t="shared" si="0"/>
        <v>49.666666666666664</v>
      </c>
    </row>
    <row r="32" spans="1:28" ht="16" x14ac:dyDescent="0.2">
      <c r="A32" s="47">
        <v>46</v>
      </c>
      <c r="B32" s="47"/>
      <c r="C32" s="47">
        <v>10</v>
      </c>
      <c r="D32" s="134" t="s">
        <v>49</v>
      </c>
      <c r="E32" s="47" t="s">
        <v>3</v>
      </c>
      <c r="F32" s="47">
        <v>30765380</v>
      </c>
      <c r="G32" s="108" t="s">
        <v>50</v>
      </c>
      <c r="H32" s="43" t="s">
        <v>72</v>
      </c>
      <c r="I32" s="42">
        <v>2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1192</v>
      </c>
      <c r="Q32" s="43">
        <v>121</v>
      </c>
      <c r="R32" s="43">
        <v>140</v>
      </c>
      <c r="S32" s="43">
        <v>16</v>
      </c>
      <c r="T32" s="43">
        <v>12</v>
      </c>
      <c r="U32" s="43">
        <v>3</v>
      </c>
      <c r="V32" s="43">
        <v>486</v>
      </c>
      <c r="W32" s="43">
        <v>51</v>
      </c>
      <c r="X32" s="43">
        <v>458</v>
      </c>
      <c r="Y32" s="43">
        <v>48</v>
      </c>
      <c r="Z32" s="43">
        <v>467</v>
      </c>
      <c r="AA32" s="43">
        <v>50</v>
      </c>
      <c r="AB32" s="53">
        <f t="shared" si="0"/>
        <v>46.666666666666664</v>
      </c>
    </row>
    <row r="33" spans="1:28" ht="16" x14ac:dyDescent="0.2">
      <c r="A33" s="47">
        <v>108</v>
      </c>
      <c r="B33" s="47"/>
      <c r="C33" s="47"/>
      <c r="D33" s="134" t="s">
        <v>335</v>
      </c>
      <c r="E33" s="47" t="s">
        <v>131</v>
      </c>
      <c r="F33" s="47">
        <v>64385767</v>
      </c>
      <c r="G33" s="108" t="s">
        <v>134</v>
      </c>
      <c r="H33" s="43" t="s">
        <v>73</v>
      </c>
      <c r="I33" s="42">
        <v>4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843</v>
      </c>
      <c r="Q33" s="43">
        <v>132</v>
      </c>
      <c r="R33" s="43">
        <v>2</v>
      </c>
      <c r="S33" s="43">
        <v>1</v>
      </c>
      <c r="T33" s="43">
        <v>2</v>
      </c>
      <c r="U33" s="43">
        <v>1</v>
      </c>
      <c r="V33" s="43">
        <v>2</v>
      </c>
      <c r="W33" s="43">
        <v>1</v>
      </c>
      <c r="X33" s="43">
        <v>4</v>
      </c>
      <c r="Y33" s="43">
        <v>1</v>
      </c>
      <c r="Z33" s="43">
        <v>2</v>
      </c>
      <c r="AA33" s="43">
        <v>1</v>
      </c>
      <c r="AB33" s="53">
        <f t="shared" si="0"/>
        <v>44.666666666666664</v>
      </c>
    </row>
    <row r="34" spans="1:28" ht="16" x14ac:dyDescent="0.2">
      <c r="A34" s="47">
        <v>93</v>
      </c>
      <c r="B34" s="47"/>
      <c r="C34" s="47"/>
      <c r="D34" s="134" t="s">
        <v>323</v>
      </c>
      <c r="E34" s="47" t="s">
        <v>6</v>
      </c>
      <c r="F34" s="47">
        <v>78382943</v>
      </c>
      <c r="G34" s="108" t="s">
        <v>52</v>
      </c>
      <c r="H34" s="43" t="s">
        <v>72</v>
      </c>
      <c r="I34" s="42">
        <v>3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873</v>
      </c>
      <c r="Q34" s="43">
        <v>128</v>
      </c>
      <c r="R34" s="43">
        <v>2</v>
      </c>
      <c r="S34" s="43">
        <v>1</v>
      </c>
      <c r="T34" s="43">
        <v>2</v>
      </c>
      <c r="U34" s="43">
        <v>1</v>
      </c>
      <c r="V34" s="43">
        <v>18</v>
      </c>
      <c r="W34" s="43">
        <v>3</v>
      </c>
      <c r="X34" s="43">
        <v>4</v>
      </c>
      <c r="Y34" s="43">
        <v>1</v>
      </c>
      <c r="Z34" s="43">
        <v>6</v>
      </c>
      <c r="AA34" s="43">
        <v>1</v>
      </c>
      <c r="AB34" s="53">
        <f t="shared" si="0"/>
        <v>43.333333333333336</v>
      </c>
    </row>
    <row r="35" spans="1:28" ht="16" x14ac:dyDescent="0.2">
      <c r="A35" s="47">
        <v>60</v>
      </c>
      <c r="B35" s="82"/>
      <c r="C35" s="82"/>
      <c r="D35" s="134" t="s">
        <v>73</v>
      </c>
      <c r="E35" s="47" t="s">
        <v>106</v>
      </c>
      <c r="F35" s="47">
        <v>35309128</v>
      </c>
      <c r="G35" s="108" t="s">
        <v>52</v>
      </c>
      <c r="H35" s="43" t="s">
        <v>72</v>
      </c>
      <c r="I35" s="42">
        <v>3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1065</v>
      </c>
      <c r="Q35" s="43">
        <v>111</v>
      </c>
      <c r="R35" s="43">
        <v>30</v>
      </c>
      <c r="S35" s="43">
        <v>4</v>
      </c>
      <c r="T35" s="43">
        <v>124</v>
      </c>
      <c r="U35" s="43">
        <v>13</v>
      </c>
      <c r="V35" s="43">
        <v>720</v>
      </c>
      <c r="W35" s="43">
        <v>77</v>
      </c>
      <c r="X35" s="43">
        <v>526</v>
      </c>
      <c r="Y35" s="43">
        <v>54</v>
      </c>
      <c r="Z35" s="43">
        <v>424</v>
      </c>
      <c r="AA35" s="43">
        <v>46</v>
      </c>
      <c r="AB35" s="53">
        <f t="shared" si="0"/>
        <v>42.666666666666664</v>
      </c>
    </row>
    <row r="36" spans="1:28" ht="16" x14ac:dyDescent="0.2">
      <c r="A36" s="47">
        <v>67</v>
      </c>
      <c r="B36" s="47"/>
      <c r="C36" s="47"/>
      <c r="D36" s="134" t="s">
        <v>306</v>
      </c>
      <c r="E36" s="47" t="s">
        <v>112</v>
      </c>
      <c r="F36" s="47">
        <v>82856695</v>
      </c>
      <c r="G36" s="108" t="s">
        <v>52</v>
      </c>
      <c r="H36" s="43" t="s">
        <v>73</v>
      </c>
      <c r="I36" s="42">
        <v>3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630</v>
      </c>
      <c r="Q36" s="43">
        <v>108</v>
      </c>
      <c r="R36" s="43">
        <v>4</v>
      </c>
      <c r="S36" s="43">
        <v>1</v>
      </c>
      <c r="T36" s="43">
        <v>2</v>
      </c>
      <c r="U36" s="43">
        <v>1</v>
      </c>
      <c r="V36" s="43">
        <v>392</v>
      </c>
      <c r="W36" s="43">
        <v>67</v>
      </c>
      <c r="X36" s="43">
        <v>256</v>
      </c>
      <c r="Y36" s="43">
        <v>33</v>
      </c>
      <c r="Z36" s="43">
        <v>29</v>
      </c>
      <c r="AA36" s="43">
        <v>6</v>
      </c>
      <c r="AB36" s="53">
        <f t="shared" si="0"/>
        <v>36.666666666666664</v>
      </c>
    </row>
    <row r="37" spans="1:28" ht="16" x14ac:dyDescent="0.2">
      <c r="A37" s="47">
        <v>56</v>
      </c>
      <c r="B37" s="47"/>
      <c r="C37" s="47">
        <v>25</v>
      </c>
      <c r="D37" s="134" t="s">
        <v>154</v>
      </c>
      <c r="E37" s="47" t="s">
        <v>29</v>
      </c>
      <c r="F37" s="47">
        <v>149048517</v>
      </c>
      <c r="G37" s="108" t="s">
        <v>52</v>
      </c>
      <c r="H37" s="43" t="s">
        <v>72</v>
      </c>
      <c r="I37" s="46">
        <v>3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614</v>
      </c>
      <c r="S37" s="43">
        <v>101</v>
      </c>
      <c r="T37" s="43">
        <v>2</v>
      </c>
      <c r="U37" s="43">
        <v>1</v>
      </c>
      <c r="V37" s="43">
        <v>300</v>
      </c>
      <c r="W37" s="43">
        <v>40</v>
      </c>
      <c r="X37" s="43">
        <v>178</v>
      </c>
      <c r="Y37" s="43">
        <v>25</v>
      </c>
      <c r="Z37" s="43">
        <v>2</v>
      </c>
      <c r="AA37" s="43">
        <v>1</v>
      </c>
      <c r="AB37" s="53">
        <f t="shared" si="0"/>
        <v>34</v>
      </c>
    </row>
    <row r="38" spans="1:28" ht="16" x14ac:dyDescent="0.2">
      <c r="A38" s="47">
        <v>177</v>
      </c>
      <c r="B38" s="47"/>
      <c r="C38" s="47"/>
      <c r="D38" s="134" t="s">
        <v>381</v>
      </c>
      <c r="E38" s="47" t="s">
        <v>29</v>
      </c>
      <c r="F38" s="47">
        <v>34838168</v>
      </c>
      <c r="G38" s="108" t="s">
        <v>52</v>
      </c>
      <c r="H38" s="43" t="s">
        <v>72</v>
      </c>
      <c r="I38" s="42">
        <v>3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609</v>
      </c>
      <c r="Q38" s="43">
        <v>82</v>
      </c>
      <c r="R38" s="43">
        <v>0</v>
      </c>
      <c r="S38" s="43">
        <v>0</v>
      </c>
      <c r="T38" s="43">
        <v>106</v>
      </c>
      <c r="U38" s="43">
        <v>18</v>
      </c>
      <c r="V38" s="43">
        <v>0</v>
      </c>
      <c r="W38" s="43">
        <v>0</v>
      </c>
      <c r="X38" s="43">
        <v>41</v>
      </c>
      <c r="Y38" s="43">
        <v>9</v>
      </c>
      <c r="Z38" s="43">
        <v>354</v>
      </c>
      <c r="AA38" s="43">
        <v>49</v>
      </c>
      <c r="AB38" s="53">
        <f t="shared" ref="AB38:AB69" si="1">AVERAGE(Q38,S38,U38)</f>
        <v>33.333333333333336</v>
      </c>
    </row>
    <row r="39" spans="1:28" ht="16" x14ac:dyDescent="0.2">
      <c r="A39" s="47">
        <v>47</v>
      </c>
      <c r="B39" s="47"/>
      <c r="C39" s="47">
        <v>11</v>
      </c>
      <c r="D39" s="134" t="s">
        <v>298</v>
      </c>
      <c r="E39" s="47" t="s">
        <v>31</v>
      </c>
      <c r="F39" s="47">
        <v>99649766</v>
      </c>
      <c r="G39" s="108" t="s">
        <v>46</v>
      </c>
      <c r="H39" s="43" t="s">
        <v>72</v>
      </c>
      <c r="I39" s="42">
        <v>1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10</v>
      </c>
      <c r="Q39" s="43">
        <v>1</v>
      </c>
      <c r="R39" s="43">
        <v>598</v>
      </c>
      <c r="S39" s="43">
        <v>94</v>
      </c>
      <c r="T39" s="43">
        <v>4</v>
      </c>
      <c r="U39" s="43">
        <v>1</v>
      </c>
      <c r="V39" s="43">
        <v>174</v>
      </c>
      <c r="W39" s="43">
        <v>30</v>
      </c>
      <c r="X39" s="43">
        <v>650</v>
      </c>
      <c r="Y39" s="43">
        <v>111</v>
      </c>
      <c r="Z39" s="43">
        <v>306</v>
      </c>
      <c r="AA39" s="43">
        <v>51</v>
      </c>
      <c r="AB39" s="53">
        <f t="shared" si="1"/>
        <v>32</v>
      </c>
    </row>
    <row r="40" spans="1:28" ht="16" x14ac:dyDescent="0.2">
      <c r="A40" s="47">
        <v>75</v>
      </c>
      <c r="B40" s="47"/>
      <c r="C40" s="47"/>
      <c r="D40" s="134" t="s">
        <v>298</v>
      </c>
      <c r="E40" s="47" t="s">
        <v>31</v>
      </c>
      <c r="F40" s="47">
        <v>99650030</v>
      </c>
      <c r="G40" s="108" t="s">
        <v>97</v>
      </c>
      <c r="H40" s="43" t="s">
        <v>72</v>
      </c>
      <c r="I40" s="46">
        <v>6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5</v>
      </c>
      <c r="Q40" s="43">
        <v>1</v>
      </c>
      <c r="R40" s="43">
        <v>502</v>
      </c>
      <c r="S40" s="43">
        <v>89</v>
      </c>
      <c r="T40" s="43">
        <v>4</v>
      </c>
      <c r="U40" s="43">
        <v>1</v>
      </c>
      <c r="V40" s="43">
        <v>183</v>
      </c>
      <c r="W40" s="43">
        <v>28</v>
      </c>
      <c r="X40" s="43">
        <v>650</v>
      </c>
      <c r="Y40" s="43">
        <v>89</v>
      </c>
      <c r="Z40" s="43">
        <v>306</v>
      </c>
      <c r="AA40" s="43">
        <v>51</v>
      </c>
      <c r="AB40" s="53">
        <f t="shared" si="1"/>
        <v>30.333333333333332</v>
      </c>
    </row>
    <row r="41" spans="1:28" ht="16" x14ac:dyDescent="0.2">
      <c r="A41" s="47">
        <v>22</v>
      </c>
      <c r="B41" s="47"/>
      <c r="C41" s="47"/>
      <c r="D41" s="134" t="s">
        <v>278</v>
      </c>
      <c r="E41" s="47" t="s">
        <v>38</v>
      </c>
      <c r="F41" s="47">
        <v>100305784</v>
      </c>
      <c r="G41" s="107" t="s">
        <v>48</v>
      </c>
      <c r="H41" s="43" t="s">
        <v>73</v>
      </c>
      <c r="I41" s="42">
        <v>3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396</v>
      </c>
      <c r="Q41" s="43">
        <v>49</v>
      </c>
      <c r="R41" s="43">
        <v>179</v>
      </c>
      <c r="S41" s="43">
        <v>16</v>
      </c>
      <c r="T41" s="43">
        <v>276</v>
      </c>
      <c r="U41" s="43">
        <v>23</v>
      </c>
      <c r="V41" s="43">
        <v>190</v>
      </c>
      <c r="W41" s="43">
        <v>16</v>
      </c>
      <c r="X41" s="43">
        <v>366</v>
      </c>
      <c r="Y41" s="43">
        <v>32</v>
      </c>
      <c r="Z41" s="43">
        <v>780</v>
      </c>
      <c r="AA41" s="43">
        <v>65</v>
      </c>
      <c r="AB41" s="53">
        <f t="shared" si="1"/>
        <v>29.333333333333332</v>
      </c>
    </row>
    <row r="42" spans="1:28" ht="16" x14ac:dyDescent="0.2">
      <c r="A42" s="47">
        <v>36</v>
      </c>
      <c r="B42" s="47"/>
      <c r="C42" s="47"/>
      <c r="D42" s="134" t="s">
        <v>291</v>
      </c>
      <c r="E42" s="47" t="s">
        <v>131</v>
      </c>
      <c r="F42" s="47">
        <v>44552679</v>
      </c>
      <c r="G42" s="108" t="s">
        <v>52</v>
      </c>
      <c r="H42" s="43" t="s">
        <v>72</v>
      </c>
      <c r="I42" s="42">
        <v>3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378</v>
      </c>
      <c r="Q42" s="43">
        <v>38</v>
      </c>
      <c r="R42" s="43">
        <v>98</v>
      </c>
      <c r="S42" s="43">
        <v>13</v>
      </c>
      <c r="T42" s="43">
        <v>294</v>
      </c>
      <c r="U42" s="43">
        <v>31</v>
      </c>
      <c r="V42" s="43">
        <v>74</v>
      </c>
      <c r="W42" s="43">
        <v>8</v>
      </c>
      <c r="X42" s="43">
        <v>235</v>
      </c>
      <c r="Y42" s="43">
        <v>24</v>
      </c>
      <c r="Z42" s="43">
        <v>805</v>
      </c>
      <c r="AA42" s="43">
        <v>61</v>
      </c>
      <c r="AB42" s="53">
        <f t="shared" si="1"/>
        <v>27.333333333333332</v>
      </c>
    </row>
    <row r="43" spans="1:28" ht="16" x14ac:dyDescent="0.2">
      <c r="A43" s="47">
        <v>16</v>
      </c>
      <c r="B43" s="47">
        <v>16</v>
      </c>
      <c r="C43" s="47"/>
      <c r="D43" s="134" t="s">
        <v>73</v>
      </c>
      <c r="E43" s="47" t="s">
        <v>1</v>
      </c>
      <c r="F43" s="47">
        <v>112020929</v>
      </c>
      <c r="G43" s="107" t="s">
        <v>180</v>
      </c>
      <c r="H43" s="43" t="s">
        <v>73</v>
      </c>
      <c r="I43" s="42">
        <v>3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423</v>
      </c>
      <c r="Q43" s="43">
        <v>36</v>
      </c>
      <c r="R43" s="43">
        <v>187</v>
      </c>
      <c r="S43" s="43">
        <v>18</v>
      </c>
      <c r="T43" s="43">
        <v>294</v>
      </c>
      <c r="U43" s="43">
        <v>25</v>
      </c>
      <c r="V43" s="43">
        <v>351</v>
      </c>
      <c r="W43" s="43">
        <v>30</v>
      </c>
      <c r="X43" s="43">
        <v>376</v>
      </c>
      <c r="Y43" s="43">
        <v>33</v>
      </c>
      <c r="Z43" s="43">
        <v>604</v>
      </c>
      <c r="AA43" s="43">
        <v>54</v>
      </c>
      <c r="AB43" s="53">
        <f t="shared" si="1"/>
        <v>26.333333333333332</v>
      </c>
    </row>
    <row r="44" spans="1:28" ht="16" x14ac:dyDescent="0.2">
      <c r="A44" s="47">
        <v>98</v>
      </c>
      <c r="B44" s="47"/>
      <c r="C44" s="47"/>
      <c r="D44" s="134" t="s">
        <v>328</v>
      </c>
      <c r="E44" s="47" t="s">
        <v>41</v>
      </c>
      <c r="F44" s="47">
        <v>155193534</v>
      </c>
      <c r="G44" s="108" t="s">
        <v>96</v>
      </c>
      <c r="H44" s="43" t="s">
        <v>72</v>
      </c>
      <c r="I44" s="42">
        <v>3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464</v>
      </c>
      <c r="Q44" s="43">
        <v>79</v>
      </c>
      <c r="R44" s="43">
        <v>0</v>
      </c>
      <c r="S44" s="43">
        <v>0</v>
      </c>
      <c r="T44" s="43">
        <v>0</v>
      </c>
      <c r="U44" s="43">
        <v>0</v>
      </c>
      <c r="V44" s="43">
        <v>8</v>
      </c>
      <c r="W44" s="43">
        <v>1</v>
      </c>
      <c r="X44" s="43">
        <v>2</v>
      </c>
      <c r="Y44" s="43">
        <v>1</v>
      </c>
      <c r="Z44" s="43">
        <v>13</v>
      </c>
      <c r="AA44" s="43">
        <v>2</v>
      </c>
      <c r="AB44" s="53">
        <f t="shared" si="1"/>
        <v>26.333333333333332</v>
      </c>
    </row>
    <row r="45" spans="1:28" ht="16" x14ac:dyDescent="0.2">
      <c r="A45" s="47">
        <v>109</v>
      </c>
      <c r="B45" s="47"/>
      <c r="C45" s="47"/>
      <c r="D45" s="134" t="s">
        <v>73</v>
      </c>
      <c r="E45" s="47" t="s">
        <v>41</v>
      </c>
      <c r="F45" s="47">
        <v>166470995</v>
      </c>
      <c r="G45" s="108" t="s">
        <v>52</v>
      </c>
      <c r="H45" s="43" t="s">
        <v>73</v>
      </c>
      <c r="I45" s="42">
        <v>3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590</v>
      </c>
      <c r="Q45" s="43">
        <v>76</v>
      </c>
      <c r="R45" s="43">
        <v>0</v>
      </c>
      <c r="S45" s="43">
        <v>0</v>
      </c>
      <c r="T45" s="43">
        <v>0</v>
      </c>
      <c r="U45" s="43">
        <v>0</v>
      </c>
      <c r="V45" s="43">
        <v>2</v>
      </c>
      <c r="W45" s="43">
        <v>1</v>
      </c>
      <c r="X45" s="43">
        <v>2</v>
      </c>
      <c r="Y45" s="43">
        <v>2</v>
      </c>
      <c r="Z45" s="43">
        <v>24</v>
      </c>
      <c r="AA45" s="43">
        <v>4</v>
      </c>
      <c r="AB45" s="53">
        <f t="shared" si="1"/>
        <v>25.333333333333332</v>
      </c>
    </row>
    <row r="46" spans="1:28" ht="16" x14ac:dyDescent="0.2">
      <c r="A46" s="47">
        <v>25</v>
      </c>
      <c r="B46" s="47"/>
      <c r="C46" s="47"/>
      <c r="D46" s="134" t="s">
        <v>281</v>
      </c>
      <c r="E46" s="47" t="s">
        <v>29</v>
      </c>
      <c r="F46" s="47">
        <v>22487689</v>
      </c>
      <c r="G46" s="107" t="s">
        <v>52</v>
      </c>
      <c r="H46" s="43" t="s">
        <v>73</v>
      </c>
      <c r="I46" s="42">
        <v>3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221</v>
      </c>
      <c r="Q46" s="43">
        <v>25</v>
      </c>
      <c r="R46" s="43">
        <v>128</v>
      </c>
      <c r="S46" s="43">
        <v>14</v>
      </c>
      <c r="T46" s="43">
        <v>278</v>
      </c>
      <c r="U46" s="43">
        <v>33</v>
      </c>
      <c r="V46" s="43">
        <v>244</v>
      </c>
      <c r="W46" s="43">
        <v>24</v>
      </c>
      <c r="X46" s="43">
        <v>322</v>
      </c>
      <c r="Y46" s="43">
        <v>35</v>
      </c>
      <c r="Z46" s="43">
        <v>701</v>
      </c>
      <c r="AA46" s="43">
        <v>80</v>
      </c>
      <c r="AB46" s="53">
        <f t="shared" si="1"/>
        <v>24</v>
      </c>
    </row>
    <row r="47" spans="1:28" ht="16" x14ac:dyDescent="0.2">
      <c r="A47" s="47">
        <v>15</v>
      </c>
      <c r="B47" s="47">
        <v>15</v>
      </c>
      <c r="C47" s="47"/>
      <c r="D47" s="134" t="s">
        <v>43</v>
      </c>
      <c r="E47" s="47" t="s">
        <v>141</v>
      </c>
      <c r="F47" s="47">
        <v>159447913</v>
      </c>
      <c r="G47" s="107" t="s">
        <v>142</v>
      </c>
      <c r="H47" s="43" t="s">
        <v>91</v>
      </c>
      <c r="I47" s="42">
        <v>2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390</v>
      </c>
      <c r="Q47" s="43">
        <v>32</v>
      </c>
      <c r="R47" s="43">
        <v>284</v>
      </c>
      <c r="S47" s="43">
        <v>22</v>
      </c>
      <c r="T47" s="43">
        <v>200</v>
      </c>
      <c r="U47" s="43">
        <v>16</v>
      </c>
      <c r="V47" s="43">
        <v>234</v>
      </c>
      <c r="W47" s="43">
        <v>19</v>
      </c>
      <c r="X47" s="43">
        <v>292</v>
      </c>
      <c r="Y47" s="43">
        <v>30</v>
      </c>
      <c r="Z47" s="43">
        <v>565</v>
      </c>
      <c r="AA47" s="43">
        <v>49</v>
      </c>
      <c r="AB47" s="53">
        <f t="shared" si="1"/>
        <v>23.333333333333332</v>
      </c>
    </row>
    <row r="48" spans="1:28" ht="16" x14ac:dyDescent="0.2">
      <c r="A48" s="47">
        <v>38</v>
      </c>
      <c r="B48" s="47"/>
      <c r="C48" s="47"/>
      <c r="D48" s="134" t="s">
        <v>73</v>
      </c>
      <c r="E48" s="47" t="s">
        <v>106</v>
      </c>
      <c r="F48" s="47">
        <v>35308951</v>
      </c>
      <c r="G48" s="107" t="s">
        <v>52</v>
      </c>
      <c r="H48" s="43" t="s">
        <v>72</v>
      </c>
      <c r="I48" s="42">
        <v>3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537</v>
      </c>
      <c r="Q48" s="43">
        <v>53</v>
      </c>
      <c r="R48" s="43">
        <v>35</v>
      </c>
      <c r="S48" s="43">
        <v>3</v>
      </c>
      <c r="T48" s="43">
        <v>121</v>
      </c>
      <c r="U48" s="43">
        <v>13</v>
      </c>
      <c r="V48" s="43">
        <v>111</v>
      </c>
      <c r="W48" s="43">
        <v>11</v>
      </c>
      <c r="X48" s="43">
        <v>318</v>
      </c>
      <c r="Y48" s="43">
        <v>32</v>
      </c>
      <c r="Z48" s="43">
        <v>842</v>
      </c>
      <c r="AA48" s="43">
        <v>64</v>
      </c>
      <c r="AB48" s="53">
        <f t="shared" si="1"/>
        <v>23</v>
      </c>
    </row>
    <row r="49" spans="1:28" ht="16" x14ac:dyDescent="0.2">
      <c r="A49" s="47">
        <v>112</v>
      </c>
      <c r="B49" s="47"/>
      <c r="C49" s="47"/>
      <c r="D49" s="134" t="s">
        <v>337</v>
      </c>
      <c r="E49" s="47" t="s">
        <v>41</v>
      </c>
      <c r="F49" s="47">
        <v>103969924</v>
      </c>
      <c r="G49" s="108" t="s">
        <v>145</v>
      </c>
      <c r="H49" s="43" t="s">
        <v>73</v>
      </c>
      <c r="I49" s="42">
        <v>3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436</v>
      </c>
      <c r="S49" s="43">
        <v>67</v>
      </c>
      <c r="T49" s="43">
        <v>10</v>
      </c>
      <c r="U49" s="43">
        <v>1</v>
      </c>
      <c r="V49" s="43">
        <v>2</v>
      </c>
      <c r="W49" s="43">
        <v>1</v>
      </c>
      <c r="X49" s="43">
        <v>2</v>
      </c>
      <c r="Y49" s="43">
        <v>1</v>
      </c>
      <c r="Z49" s="43">
        <v>0</v>
      </c>
      <c r="AA49" s="43">
        <v>0</v>
      </c>
      <c r="AB49" s="53">
        <f t="shared" si="1"/>
        <v>22.666666666666668</v>
      </c>
    </row>
    <row r="50" spans="1:28" ht="16" x14ac:dyDescent="0.2">
      <c r="A50" s="47">
        <v>28</v>
      </c>
      <c r="B50" s="47"/>
      <c r="C50" s="47"/>
      <c r="D50" s="134" t="s">
        <v>283</v>
      </c>
      <c r="E50" s="47" t="s">
        <v>137</v>
      </c>
      <c r="F50" s="47">
        <v>43387838</v>
      </c>
      <c r="G50" s="108" t="s">
        <v>52</v>
      </c>
      <c r="H50" s="43" t="s">
        <v>73</v>
      </c>
      <c r="I50" s="42">
        <v>3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260</v>
      </c>
      <c r="Q50" s="43">
        <v>23</v>
      </c>
      <c r="R50" s="43">
        <v>165</v>
      </c>
      <c r="S50" s="43">
        <v>16</v>
      </c>
      <c r="T50" s="43">
        <v>290</v>
      </c>
      <c r="U50" s="43">
        <v>25</v>
      </c>
      <c r="V50" s="43">
        <v>262</v>
      </c>
      <c r="W50" s="43">
        <v>22</v>
      </c>
      <c r="X50" s="43">
        <v>258</v>
      </c>
      <c r="Y50" s="43">
        <v>22</v>
      </c>
      <c r="Z50" s="43">
        <v>323</v>
      </c>
      <c r="AA50" s="43">
        <v>27</v>
      </c>
      <c r="AB50" s="53">
        <f t="shared" si="1"/>
        <v>21.333333333333332</v>
      </c>
    </row>
    <row r="51" spans="1:28" ht="16" x14ac:dyDescent="0.2">
      <c r="A51" s="47">
        <v>29</v>
      </c>
      <c r="B51" s="47"/>
      <c r="C51" s="47">
        <v>15</v>
      </c>
      <c r="D51" s="134" t="s">
        <v>284</v>
      </c>
      <c r="E51" s="47" t="s">
        <v>40</v>
      </c>
      <c r="F51" s="47">
        <v>44735492</v>
      </c>
      <c r="G51" s="108" t="s">
        <v>52</v>
      </c>
      <c r="H51" s="43" t="s">
        <v>73</v>
      </c>
      <c r="I51" s="42">
        <v>3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250</v>
      </c>
      <c r="Q51" s="43">
        <v>26</v>
      </c>
      <c r="R51" s="43">
        <v>167</v>
      </c>
      <c r="S51" s="43">
        <v>21</v>
      </c>
      <c r="T51" s="43">
        <v>173</v>
      </c>
      <c r="U51" s="43">
        <v>17</v>
      </c>
      <c r="V51" s="43">
        <v>256</v>
      </c>
      <c r="W51" s="43">
        <v>25</v>
      </c>
      <c r="X51" s="43">
        <v>266</v>
      </c>
      <c r="Y51" s="43">
        <v>28</v>
      </c>
      <c r="Z51" s="43">
        <v>401</v>
      </c>
      <c r="AA51" s="43">
        <v>38</v>
      </c>
      <c r="AB51" s="53">
        <f t="shared" si="1"/>
        <v>21.333333333333332</v>
      </c>
    </row>
    <row r="52" spans="1:28" ht="16" x14ac:dyDescent="0.2">
      <c r="A52" s="47">
        <v>50</v>
      </c>
      <c r="B52" s="47"/>
      <c r="C52" s="47">
        <v>17</v>
      </c>
      <c r="D52" s="134" t="s">
        <v>299</v>
      </c>
      <c r="E52" s="47" t="s">
        <v>1</v>
      </c>
      <c r="F52" s="47">
        <v>107368927</v>
      </c>
      <c r="G52" s="108" t="s">
        <v>52</v>
      </c>
      <c r="H52" s="43" t="s">
        <v>72</v>
      </c>
      <c r="I52" s="42">
        <v>3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566</v>
      </c>
      <c r="Q52" s="43">
        <v>62</v>
      </c>
      <c r="R52" s="43">
        <v>0</v>
      </c>
      <c r="S52" s="43">
        <v>0</v>
      </c>
      <c r="T52" s="43">
        <v>13</v>
      </c>
      <c r="U52" s="43">
        <v>2</v>
      </c>
      <c r="V52" s="43">
        <v>493</v>
      </c>
      <c r="W52" s="43">
        <v>51</v>
      </c>
      <c r="X52" s="43">
        <v>286</v>
      </c>
      <c r="Y52" s="43">
        <v>32</v>
      </c>
      <c r="Z52" s="43">
        <v>108</v>
      </c>
      <c r="AA52" s="43">
        <v>14</v>
      </c>
      <c r="AB52" s="53">
        <f t="shared" si="1"/>
        <v>21.333333333333332</v>
      </c>
    </row>
    <row r="53" spans="1:28" ht="16" x14ac:dyDescent="0.2">
      <c r="A53" s="47">
        <v>104</v>
      </c>
      <c r="B53" s="47"/>
      <c r="C53" s="47"/>
      <c r="D53" s="134" t="s">
        <v>332</v>
      </c>
      <c r="E53" s="47" t="s">
        <v>137</v>
      </c>
      <c r="F53" s="47">
        <v>53134538</v>
      </c>
      <c r="G53" s="108" t="s">
        <v>140</v>
      </c>
      <c r="H53" s="43" t="s">
        <v>72</v>
      </c>
      <c r="I53" s="42">
        <v>3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346</v>
      </c>
      <c r="Q53" s="43">
        <v>54</v>
      </c>
      <c r="R53" s="43">
        <v>41</v>
      </c>
      <c r="S53" s="43">
        <v>8</v>
      </c>
      <c r="T53" s="43">
        <v>16</v>
      </c>
      <c r="U53" s="43">
        <v>2</v>
      </c>
      <c r="V53" s="43">
        <v>4</v>
      </c>
      <c r="W53" s="43">
        <v>1</v>
      </c>
      <c r="X53" s="43">
        <v>68</v>
      </c>
      <c r="Y53" s="43">
        <v>9</v>
      </c>
      <c r="Z53" s="43">
        <v>2258</v>
      </c>
      <c r="AA53" s="43">
        <v>317</v>
      </c>
      <c r="AB53" s="53">
        <f t="shared" si="1"/>
        <v>21.333333333333332</v>
      </c>
    </row>
    <row r="54" spans="1:28" ht="16" x14ac:dyDescent="0.2">
      <c r="A54" s="47">
        <v>63</v>
      </c>
      <c r="B54" s="47"/>
      <c r="C54" s="47"/>
      <c r="D54" s="134" t="s">
        <v>303</v>
      </c>
      <c r="E54" s="47" t="s">
        <v>110</v>
      </c>
      <c r="F54" s="47">
        <v>75454981</v>
      </c>
      <c r="G54" s="108" t="s">
        <v>52</v>
      </c>
      <c r="H54" s="43" t="s">
        <v>73</v>
      </c>
      <c r="I54" s="42">
        <v>3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324</v>
      </c>
      <c r="Q54" s="43">
        <v>46</v>
      </c>
      <c r="R54" s="43">
        <v>62</v>
      </c>
      <c r="S54" s="43">
        <v>12</v>
      </c>
      <c r="T54" s="43">
        <v>6</v>
      </c>
      <c r="U54" s="43">
        <v>5</v>
      </c>
      <c r="V54" s="43">
        <v>568</v>
      </c>
      <c r="W54" s="43">
        <v>61</v>
      </c>
      <c r="X54" s="43">
        <v>268</v>
      </c>
      <c r="Y54" s="43">
        <v>32</v>
      </c>
      <c r="Z54" s="43">
        <v>8</v>
      </c>
      <c r="AA54" s="43">
        <v>3</v>
      </c>
      <c r="AB54" s="53">
        <f t="shared" si="1"/>
        <v>21</v>
      </c>
    </row>
    <row r="55" spans="1:28" ht="16" x14ac:dyDescent="0.2">
      <c r="A55" s="47">
        <v>170</v>
      </c>
      <c r="B55" s="47"/>
      <c r="C55" s="47"/>
      <c r="D55" s="134" t="s">
        <v>73</v>
      </c>
      <c r="E55" s="47" t="s">
        <v>8</v>
      </c>
      <c r="F55" s="47">
        <v>31076137</v>
      </c>
      <c r="G55" s="108" t="s">
        <v>52</v>
      </c>
      <c r="H55" s="43" t="s">
        <v>72</v>
      </c>
      <c r="I55" s="42">
        <v>3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277</v>
      </c>
      <c r="Q55" s="43">
        <v>49</v>
      </c>
      <c r="R55" s="43">
        <v>0</v>
      </c>
      <c r="S55" s="43">
        <v>0</v>
      </c>
      <c r="T55" s="43">
        <v>28</v>
      </c>
      <c r="U55" s="43">
        <v>5</v>
      </c>
      <c r="V55" s="43">
        <v>0</v>
      </c>
      <c r="W55" s="43">
        <v>0</v>
      </c>
      <c r="X55" s="43">
        <v>121</v>
      </c>
      <c r="Y55" s="43">
        <v>13</v>
      </c>
      <c r="Z55" s="43">
        <v>548</v>
      </c>
      <c r="AA55" s="43">
        <v>94</v>
      </c>
      <c r="AB55" s="53">
        <f t="shared" si="1"/>
        <v>18</v>
      </c>
    </row>
    <row r="56" spans="1:28" ht="16" x14ac:dyDescent="0.2">
      <c r="A56" s="47">
        <v>42</v>
      </c>
      <c r="B56" s="47"/>
      <c r="C56" s="47"/>
      <c r="D56" s="134" t="s">
        <v>296</v>
      </c>
      <c r="E56" s="47" t="s">
        <v>119</v>
      </c>
      <c r="F56" s="47">
        <v>6524781</v>
      </c>
      <c r="G56" s="109" t="s">
        <v>226</v>
      </c>
      <c r="H56" s="43" t="s">
        <v>71</v>
      </c>
      <c r="I56" s="42">
        <v>4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256</v>
      </c>
      <c r="Q56" s="43">
        <v>26</v>
      </c>
      <c r="R56" s="43">
        <v>45</v>
      </c>
      <c r="S56" s="43">
        <v>6</v>
      </c>
      <c r="T56" s="43">
        <v>194</v>
      </c>
      <c r="U56" s="43">
        <v>21</v>
      </c>
      <c r="V56" s="43">
        <v>0</v>
      </c>
      <c r="W56" s="43">
        <v>0</v>
      </c>
      <c r="X56" s="43">
        <v>133</v>
      </c>
      <c r="Y56" s="43">
        <v>12</v>
      </c>
      <c r="Z56" s="43">
        <v>513</v>
      </c>
      <c r="AA56" s="43">
        <v>44</v>
      </c>
      <c r="AB56" s="53">
        <f t="shared" si="1"/>
        <v>17.666666666666668</v>
      </c>
    </row>
    <row r="57" spans="1:28" ht="16" x14ac:dyDescent="0.2">
      <c r="A57" s="47">
        <v>30</v>
      </c>
      <c r="B57" s="47"/>
      <c r="C57" s="47"/>
      <c r="D57" s="134" t="s">
        <v>285</v>
      </c>
      <c r="E57" s="47" t="s">
        <v>40</v>
      </c>
      <c r="F57" s="47">
        <v>13998924</v>
      </c>
      <c r="G57" s="108" t="s">
        <v>52</v>
      </c>
      <c r="H57" s="43" t="s">
        <v>73</v>
      </c>
      <c r="I57" s="42">
        <v>3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197</v>
      </c>
      <c r="Q57" s="43">
        <v>22</v>
      </c>
      <c r="R57" s="43">
        <v>155</v>
      </c>
      <c r="S57" s="43">
        <v>12</v>
      </c>
      <c r="T57" s="43">
        <v>193</v>
      </c>
      <c r="U57" s="43">
        <v>16</v>
      </c>
      <c r="V57" s="43">
        <v>191</v>
      </c>
      <c r="W57" s="43">
        <v>22</v>
      </c>
      <c r="X57" s="43">
        <v>154</v>
      </c>
      <c r="Y57" s="43">
        <v>18</v>
      </c>
      <c r="Z57" s="43">
        <v>276</v>
      </c>
      <c r="AA57" s="43">
        <v>29</v>
      </c>
      <c r="AB57" s="53">
        <f t="shared" si="1"/>
        <v>16.666666666666668</v>
      </c>
    </row>
    <row r="58" spans="1:28" ht="16" x14ac:dyDescent="0.2">
      <c r="A58" s="47">
        <v>32</v>
      </c>
      <c r="B58" s="47"/>
      <c r="C58" s="47"/>
      <c r="D58" s="134" t="s">
        <v>287</v>
      </c>
      <c r="E58" s="47" t="s">
        <v>5</v>
      </c>
      <c r="F58" s="47">
        <v>96068863</v>
      </c>
      <c r="G58" s="108" t="s">
        <v>52</v>
      </c>
      <c r="H58" s="43" t="s">
        <v>73</v>
      </c>
      <c r="I58" s="42">
        <v>3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266</v>
      </c>
      <c r="Q58" s="43">
        <v>20</v>
      </c>
      <c r="R58" s="43">
        <v>80</v>
      </c>
      <c r="S58" s="43">
        <v>9</v>
      </c>
      <c r="T58" s="43">
        <v>248</v>
      </c>
      <c r="U58" s="43">
        <v>21</v>
      </c>
      <c r="V58" s="43">
        <v>355</v>
      </c>
      <c r="W58" s="43">
        <v>26</v>
      </c>
      <c r="X58" s="43">
        <v>279</v>
      </c>
      <c r="Y58" s="43">
        <v>21</v>
      </c>
      <c r="Z58" s="43">
        <v>408</v>
      </c>
      <c r="AA58" s="43">
        <v>29</v>
      </c>
      <c r="AB58" s="53">
        <f t="shared" si="1"/>
        <v>16.666666666666668</v>
      </c>
    </row>
    <row r="59" spans="1:28" ht="16" x14ac:dyDescent="0.2">
      <c r="A59" s="47">
        <v>26</v>
      </c>
      <c r="B59" s="47"/>
      <c r="C59" s="47"/>
      <c r="D59" s="134" t="s">
        <v>73</v>
      </c>
      <c r="E59" s="47" t="s">
        <v>148</v>
      </c>
      <c r="F59" s="47">
        <v>129778738</v>
      </c>
      <c r="G59" s="108" t="s">
        <v>52</v>
      </c>
      <c r="H59" s="43" t="s">
        <v>73</v>
      </c>
      <c r="I59" s="42">
        <v>3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192</v>
      </c>
      <c r="Q59" s="43">
        <v>16</v>
      </c>
      <c r="R59" s="43">
        <v>126</v>
      </c>
      <c r="S59" s="43">
        <v>10</v>
      </c>
      <c r="T59" s="43">
        <v>276</v>
      </c>
      <c r="U59" s="43">
        <v>23</v>
      </c>
      <c r="V59" s="43">
        <v>221</v>
      </c>
      <c r="W59" s="43">
        <v>19</v>
      </c>
      <c r="X59" s="43">
        <v>277</v>
      </c>
      <c r="Y59" s="43">
        <v>23</v>
      </c>
      <c r="Z59" s="43">
        <v>311</v>
      </c>
      <c r="AA59" s="43">
        <v>29</v>
      </c>
      <c r="AB59" s="53">
        <f t="shared" si="1"/>
        <v>16.333333333333332</v>
      </c>
    </row>
    <row r="60" spans="1:28" ht="16" x14ac:dyDescent="0.2">
      <c r="A60" s="47">
        <v>17</v>
      </c>
      <c r="B60" s="47">
        <v>17</v>
      </c>
      <c r="C60" s="47"/>
      <c r="D60" s="134" t="s">
        <v>277</v>
      </c>
      <c r="E60" s="47" t="s">
        <v>8</v>
      </c>
      <c r="F60" s="47">
        <v>51422325</v>
      </c>
      <c r="G60" s="107" t="s">
        <v>170</v>
      </c>
      <c r="H60" s="43" t="s">
        <v>91</v>
      </c>
      <c r="I60" s="42">
        <v>1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98</v>
      </c>
      <c r="Q60" s="43">
        <v>11</v>
      </c>
      <c r="R60" s="43">
        <v>56</v>
      </c>
      <c r="S60" s="43">
        <v>8</v>
      </c>
      <c r="T60" s="43">
        <v>251</v>
      </c>
      <c r="U60" s="43">
        <v>26</v>
      </c>
      <c r="V60" s="43">
        <v>286</v>
      </c>
      <c r="W60" s="43">
        <v>24</v>
      </c>
      <c r="X60" s="43">
        <v>217</v>
      </c>
      <c r="Y60" s="43">
        <v>24</v>
      </c>
      <c r="Z60" s="43">
        <v>530</v>
      </c>
      <c r="AA60" s="43">
        <v>45</v>
      </c>
      <c r="AB60" s="53">
        <f t="shared" si="1"/>
        <v>15</v>
      </c>
    </row>
    <row r="61" spans="1:28" ht="16" x14ac:dyDescent="0.2">
      <c r="A61" s="47">
        <v>20</v>
      </c>
      <c r="B61" s="47"/>
      <c r="C61" s="47"/>
      <c r="D61" s="134" t="s">
        <v>73</v>
      </c>
      <c r="E61" s="47" t="s">
        <v>147</v>
      </c>
      <c r="F61" s="47">
        <v>38697287</v>
      </c>
      <c r="G61" s="107" t="s">
        <v>223</v>
      </c>
      <c r="H61" s="43" t="s">
        <v>91</v>
      </c>
      <c r="I61" s="42">
        <v>3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307</v>
      </c>
      <c r="Q61" s="43">
        <v>26</v>
      </c>
      <c r="R61" s="43">
        <v>16</v>
      </c>
      <c r="S61" s="43">
        <v>3</v>
      </c>
      <c r="T61" s="43">
        <v>180</v>
      </c>
      <c r="U61" s="43">
        <v>16</v>
      </c>
      <c r="V61" s="43">
        <v>98</v>
      </c>
      <c r="W61" s="43">
        <v>9</v>
      </c>
      <c r="X61" s="43">
        <v>344</v>
      </c>
      <c r="Y61" s="43">
        <v>31</v>
      </c>
      <c r="Z61" s="43">
        <v>425</v>
      </c>
      <c r="AA61" s="43">
        <v>40</v>
      </c>
      <c r="AB61" s="53">
        <f t="shared" si="1"/>
        <v>15</v>
      </c>
    </row>
    <row r="62" spans="1:28" ht="16" x14ac:dyDescent="0.2">
      <c r="A62" s="47">
        <v>87</v>
      </c>
      <c r="B62" s="47"/>
      <c r="C62" s="47"/>
      <c r="D62" s="134" t="s">
        <v>306</v>
      </c>
      <c r="E62" s="47" t="s">
        <v>112</v>
      </c>
      <c r="F62" s="47">
        <v>82856218</v>
      </c>
      <c r="G62" s="108" t="s">
        <v>116</v>
      </c>
      <c r="H62" s="43" t="s">
        <v>73</v>
      </c>
      <c r="I62" s="42">
        <v>4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203</v>
      </c>
      <c r="Q62" s="43">
        <v>36</v>
      </c>
      <c r="R62" s="43">
        <v>22</v>
      </c>
      <c r="S62" s="43">
        <v>5</v>
      </c>
      <c r="T62" s="43">
        <v>0</v>
      </c>
      <c r="U62" s="43">
        <v>0</v>
      </c>
      <c r="V62" s="43">
        <v>32</v>
      </c>
      <c r="W62" s="43">
        <v>6</v>
      </c>
      <c r="X62" s="43">
        <v>87</v>
      </c>
      <c r="Y62" s="43">
        <v>14</v>
      </c>
      <c r="Z62" s="43">
        <v>0</v>
      </c>
      <c r="AA62" s="43">
        <v>0</v>
      </c>
      <c r="AB62" s="53">
        <f t="shared" si="1"/>
        <v>13.666666666666666</v>
      </c>
    </row>
    <row r="63" spans="1:28" ht="16" x14ac:dyDescent="0.2">
      <c r="A63" s="47">
        <v>102</v>
      </c>
      <c r="B63" s="47"/>
      <c r="C63" s="47"/>
      <c r="D63" s="134" t="s">
        <v>330</v>
      </c>
      <c r="E63" s="47" t="s">
        <v>110</v>
      </c>
      <c r="F63" s="47">
        <v>46769461</v>
      </c>
      <c r="G63" s="108" t="s">
        <v>52</v>
      </c>
      <c r="H63" s="43" t="s">
        <v>73</v>
      </c>
      <c r="I63" s="42">
        <v>3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274</v>
      </c>
      <c r="Q63" s="43">
        <v>39</v>
      </c>
      <c r="R63" s="43">
        <v>0</v>
      </c>
      <c r="S63" s="43">
        <v>0</v>
      </c>
      <c r="T63" s="43">
        <v>2</v>
      </c>
      <c r="U63" s="43">
        <v>1</v>
      </c>
      <c r="V63" s="43">
        <v>4</v>
      </c>
      <c r="W63" s="43">
        <v>1</v>
      </c>
      <c r="X63" s="43">
        <v>619</v>
      </c>
      <c r="Y63" s="43">
        <v>79</v>
      </c>
      <c r="Z63" s="43">
        <v>8</v>
      </c>
      <c r="AA63" s="43">
        <v>1</v>
      </c>
      <c r="AB63" s="53">
        <f t="shared" si="1"/>
        <v>13.333333333333334</v>
      </c>
    </row>
    <row r="64" spans="1:28" ht="16" x14ac:dyDescent="0.2">
      <c r="A64" s="47">
        <v>33</v>
      </c>
      <c r="B64" s="47"/>
      <c r="C64" s="47"/>
      <c r="D64" s="134" t="s">
        <v>288</v>
      </c>
      <c r="E64" s="47" t="s">
        <v>31</v>
      </c>
      <c r="F64" s="47">
        <v>58789799</v>
      </c>
      <c r="G64" s="107" t="s">
        <v>52</v>
      </c>
      <c r="H64" s="43" t="s">
        <v>73</v>
      </c>
      <c r="I64" s="42">
        <v>3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140</v>
      </c>
      <c r="Q64" s="43">
        <v>14</v>
      </c>
      <c r="R64" s="43">
        <v>118</v>
      </c>
      <c r="S64" s="43">
        <v>12</v>
      </c>
      <c r="T64" s="43">
        <v>134</v>
      </c>
      <c r="U64" s="43">
        <v>13</v>
      </c>
      <c r="V64" s="43">
        <v>87</v>
      </c>
      <c r="W64" s="43">
        <v>8</v>
      </c>
      <c r="X64" s="43">
        <v>133</v>
      </c>
      <c r="Y64" s="43">
        <v>13</v>
      </c>
      <c r="Z64" s="43">
        <v>542</v>
      </c>
      <c r="AA64" s="43">
        <v>37</v>
      </c>
      <c r="AB64" s="53">
        <f t="shared" si="1"/>
        <v>13</v>
      </c>
    </row>
    <row r="65" spans="1:28" ht="16" x14ac:dyDescent="0.2">
      <c r="A65" s="47">
        <v>37</v>
      </c>
      <c r="B65" s="47"/>
      <c r="C65" s="47"/>
      <c r="D65" s="134" t="s">
        <v>292</v>
      </c>
      <c r="E65" s="47" t="s">
        <v>7</v>
      </c>
      <c r="F65" s="47">
        <v>45250143</v>
      </c>
      <c r="G65" s="107" t="s">
        <v>52</v>
      </c>
      <c r="H65" s="43" t="s">
        <v>72</v>
      </c>
      <c r="I65" s="42">
        <v>3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170</v>
      </c>
      <c r="Q65" s="43">
        <v>16</v>
      </c>
      <c r="R65" s="43">
        <v>18</v>
      </c>
      <c r="S65" s="43">
        <v>3</v>
      </c>
      <c r="T65" s="43">
        <v>200</v>
      </c>
      <c r="U65" s="43">
        <v>20</v>
      </c>
      <c r="V65" s="43">
        <v>111</v>
      </c>
      <c r="W65" s="43">
        <v>13</v>
      </c>
      <c r="X65" s="43">
        <v>110</v>
      </c>
      <c r="Y65" s="43">
        <v>11</v>
      </c>
      <c r="Z65" s="43">
        <v>235</v>
      </c>
      <c r="AA65" s="43">
        <v>19</v>
      </c>
      <c r="AB65" s="53">
        <f t="shared" si="1"/>
        <v>13</v>
      </c>
    </row>
    <row r="66" spans="1:28" ht="16" x14ac:dyDescent="0.2">
      <c r="A66" s="47">
        <v>88</v>
      </c>
      <c r="B66" s="47"/>
      <c r="C66" s="47"/>
      <c r="D66" s="134" t="s">
        <v>320</v>
      </c>
      <c r="E66" s="47" t="s">
        <v>9</v>
      </c>
      <c r="F66" s="47">
        <v>73480593</v>
      </c>
      <c r="G66" s="108" t="s">
        <v>52</v>
      </c>
      <c r="H66" s="43" t="s">
        <v>73</v>
      </c>
      <c r="I66" s="42">
        <v>3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237</v>
      </c>
      <c r="Q66" s="43">
        <v>34</v>
      </c>
      <c r="R66" s="43">
        <v>20</v>
      </c>
      <c r="S66" s="43">
        <v>3</v>
      </c>
      <c r="T66" s="43">
        <v>14</v>
      </c>
      <c r="U66" s="43">
        <v>2</v>
      </c>
      <c r="V66" s="43">
        <v>32</v>
      </c>
      <c r="W66" s="43">
        <v>6</v>
      </c>
      <c r="X66" s="43">
        <v>0</v>
      </c>
      <c r="Y66" s="43">
        <v>0</v>
      </c>
      <c r="Z66" s="43">
        <v>0</v>
      </c>
      <c r="AA66" s="43">
        <v>0</v>
      </c>
      <c r="AB66" s="53">
        <f t="shared" si="1"/>
        <v>13</v>
      </c>
    </row>
    <row r="67" spans="1:28" ht="16" x14ac:dyDescent="0.2">
      <c r="A67" s="47">
        <v>31</v>
      </c>
      <c r="B67" s="47"/>
      <c r="C67" s="47"/>
      <c r="D67" s="134" t="s">
        <v>286</v>
      </c>
      <c r="E67" s="47" t="s">
        <v>40</v>
      </c>
      <c r="F67" s="47">
        <v>14057084</v>
      </c>
      <c r="G67" s="107" t="s">
        <v>52</v>
      </c>
      <c r="H67" s="43" t="s">
        <v>73</v>
      </c>
      <c r="I67" s="42">
        <v>3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134</v>
      </c>
      <c r="Q67" s="43">
        <v>14</v>
      </c>
      <c r="R67" s="43">
        <v>77</v>
      </c>
      <c r="S67" s="43">
        <v>9</v>
      </c>
      <c r="T67" s="43">
        <v>165</v>
      </c>
      <c r="U67" s="43">
        <v>15</v>
      </c>
      <c r="V67" s="43">
        <v>150</v>
      </c>
      <c r="W67" s="43">
        <v>15</v>
      </c>
      <c r="X67" s="43">
        <v>199</v>
      </c>
      <c r="Y67" s="43">
        <v>18</v>
      </c>
      <c r="Z67" s="43">
        <v>292</v>
      </c>
      <c r="AA67" s="43">
        <v>26</v>
      </c>
      <c r="AB67" s="53">
        <f t="shared" si="1"/>
        <v>12.666666666666666</v>
      </c>
    </row>
    <row r="68" spans="1:28" ht="16" x14ac:dyDescent="0.2">
      <c r="A68" s="47">
        <v>40</v>
      </c>
      <c r="B68" s="47"/>
      <c r="C68" s="47"/>
      <c r="D68" s="134" t="s">
        <v>294</v>
      </c>
      <c r="E68" s="47" t="s">
        <v>171</v>
      </c>
      <c r="F68" s="47">
        <v>99075957</v>
      </c>
      <c r="G68" s="109" t="s">
        <v>223</v>
      </c>
      <c r="H68" s="43" t="s">
        <v>172</v>
      </c>
      <c r="I68" s="79">
        <v>3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68</v>
      </c>
      <c r="Q68" s="43">
        <v>9</v>
      </c>
      <c r="R68" s="43">
        <v>0</v>
      </c>
      <c r="S68" s="43">
        <v>0</v>
      </c>
      <c r="T68" s="43">
        <v>292</v>
      </c>
      <c r="U68" s="43">
        <v>28</v>
      </c>
      <c r="V68" s="43">
        <v>35</v>
      </c>
      <c r="W68" s="43">
        <v>4</v>
      </c>
      <c r="X68" s="43">
        <v>191</v>
      </c>
      <c r="Y68" s="43">
        <v>21</v>
      </c>
      <c r="Z68" s="43">
        <v>480</v>
      </c>
      <c r="AA68" s="43">
        <v>44</v>
      </c>
      <c r="AB68" s="53">
        <f t="shared" si="1"/>
        <v>12.333333333333334</v>
      </c>
    </row>
    <row r="69" spans="1:28" ht="16" x14ac:dyDescent="0.2">
      <c r="A69" s="47">
        <v>23</v>
      </c>
      <c r="B69" s="47"/>
      <c r="C69" s="47"/>
      <c r="D69" s="134" t="s">
        <v>279</v>
      </c>
      <c r="E69" s="47" t="s">
        <v>6</v>
      </c>
      <c r="F69" s="47">
        <v>182610239</v>
      </c>
      <c r="G69" s="107" t="s">
        <v>48</v>
      </c>
      <c r="H69" s="43" t="s">
        <v>72</v>
      </c>
      <c r="I69" s="42">
        <v>3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282</v>
      </c>
      <c r="Q69" s="43">
        <v>23</v>
      </c>
      <c r="R69" s="43">
        <v>62</v>
      </c>
      <c r="S69" s="43">
        <v>5</v>
      </c>
      <c r="T69" s="43">
        <v>96</v>
      </c>
      <c r="U69" s="43">
        <v>8</v>
      </c>
      <c r="V69" s="43">
        <v>77</v>
      </c>
      <c r="W69" s="43">
        <v>6</v>
      </c>
      <c r="X69" s="43">
        <v>250</v>
      </c>
      <c r="Y69" s="43">
        <v>19</v>
      </c>
      <c r="Z69" s="43">
        <v>530</v>
      </c>
      <c r="AA69" s="43">
        <v>40</v>
      </c>
      <c r="AB69" s="53">
        <f t="shared" si="1"/>
        <v>12</v>
      </c>
    </row>
    <row r="70" spans="1:28" ht="16" x14ac:dyDescent="0.2">
      <c r="A70" s="47">
        <v>119</v>
      </c>
      <c r="B70" s="47"/>
      <c r="C70" s="47"/>
      <c r="D70" s="134" t="s">
        <v>339</v>
      </c>
      <c r="E70" s="47" t="s">
        <v>38</v>
      </c>
      <c r="F70" s="47">
        <v>81317139</v>
      </c>
      <c r="G70" s="108" t="s">
        <v>81</v>
      </c>
      <c r="H70" s="43" t="s">
        <v>73</v>
      </c>
      <c r="I70" s="42">
        <v>5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206</v>
      </c>
      <c r="Q70" s="43">
        <v>35</v>
      </c>
      <c r="R70" s="43">
        <v>0</v>
      </c>
      <c r="S70" s="43">
        <v>0</v>
      </c>
      <c r="T70" s="43">
        <v>2</v>
      </c>
      <c r="U70" s="43">
        <v>1</v>
      </c>
      <c r="V70" s="43">
        <v>2</v>
      </c>
      <c r="W70" s="43">
        <v>1</v>
      </c>
      <c r="X70" s="43">
        <v>0</v>
      </c>
      <c r="Y70" s="43">
        <v>0</v>
      </c>
      <c r="Z70" s="43">
        <v>4</v>
      </c>
      <c r="AA70" s="43">
        <v>1</v>
      </c>
      <c r="AB70" s="53">
        <f t="shared" ref="AB70:AB95" si="2">AVERAGE(Q70,S70,U70)</f>
        <v>12</v>
      </c>
    </row>
    <row r="71" spans="1:28" ht="16" x14ac:dyDescent="0.2">
      <c r="A71" s="47">
        <v>35</v>
      </c>
      <c r="B71" s="47"/>
      <c r="C71" s="47"/>
      <c r="D71" s="134" t="s">
        <v>290</v>
      </c>
      <c r="E71" s="47" t="s">
        <v>29</v>
      </c>
      <c r="F71" s="47">
        <v>141947989</v>
      </c>
      <c r="G71" s="107" t="s">
        <v>52</v>
      </c>
      <c r="H71" s="43" t="s">
        <v>72</v>
      </c>
      <c r="I71" s="42">
        <v>3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132</v>
      </c>
      <c r="Q71" s="43">
        <v>12</v>
      </c>
      <c r="R71" s="43">
        <v>33</v>
      </c>
      <c r="S71" s="43">
        <v>5</v>
      </c>
      <c r="T71" s="43">
        <v>145</v>
      </c>
      <c r="U71" s="43">
        <v>16</v>
      </c>
      <c r="V71" s="43">
        <v>75</v>
      </c>
      <c r="W71" s="43">
        <v>9</v>
      </c>
      <c r="X71" s="43">
        <v>142</v>
      </c>
      <c r="Y71" s="43">
        <v>14</v>
      </c>
      <c r="Z71" s="43">
        <v>173</v>
      </c>
      <c r="AA71" s="43">
        <v>16</v>
      </c>
      <c r="AB71" s="53">
        <f t="shared" si="2"/>
        <v>11</v>
      </c>
    </row>
    <row r="72" spans="1:28" ht="16" x14ac:dyDescent="0.2">
      <c r="A72" s="47">
        <v>179</v>
      </c>
      <c r="B72" s="47"/>
      <c r="C72" s="47"/>
      <c r="D72" s="134" t="s">
        <v>382</v>
      </c>
      <c r="E72" s="47" t="s">
        <v>8</v>
      </c>
      <c r="F72" s="47">
        <v>6863497</v>
      </c>
      <c r="G72" s="108" t="s">
        <v>52</v>
      </c>
      <c r="H72" s="43" t="s">
        <v>72</v>
      </c>
      <c r="I72" s="42">
        <v>3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190</v>
      </c>
      <c r="Q72" s="43">
        <v>32</v>
      </c>
      <c r="R72" s="43">
        <v>0</v>
      </c>
      <c r="S72" s="43">
        <v>0</v>
      </c>
      <c r="T72" s="43">
        <v>2</v>
      </c>
      <c r="U72" s="43">
        <v>1</v>
      </c>
      <c r="V72" s="43">
        <v>0</v>
      </c>
      <c r="W72" s="43">
        <v>0</v>
      </c>
      <c r="X72" s="43">
        <v>4</v>
      </c>
      <c r="Y72" s="43">
        <v>1</v>
      </c>
      <c r="Z72" s="43">
        <v>62</v>
      </c>
      <c r="AA72" s="43">
        <v>9</v>
      </c>
      <c r="AB72" s="53">
        <f t="shared" si="2"/>
        <v>11</v>
      </c>
    </row>
    <row r="73" spans="1:28" ht="16" x14ac:dyDescent="0.2">
      <c r="A73" s="47">
        <v>34</v>
      </c>
      <c r="B73" s="47"/>
      <c r="C73" s="47"/>
      <c r="D73" s="134" t="s">
        <v>289</v>
      </c>
      <c r="E73" s="47" t="s">
        <v>6</v>
      </c>
      <c r="F73" s="47">
        <v>173355199</v>
      </c>
      <c r="G73" s="107" t="s">
        <v>52</v>
      </c>
      <c r="H73" s="43" t="s">
        <v>73</v>
      </c>
      <c r="I73" s="42">
        <v>3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112</v>
      </c>
      <c r="Q73" s="43">
        <v>12</v>
      </c>
      <c r="R73" s="43">
        <v>0</v>
      </c>
      <c r="S73" s="43">
        <v>0</v>
      </c>
      <c r="T73" s="43">
        <v>136</v>
      </c>
      <c r="U73" s="43">
        <v>14</v>
      </c>
      <c r="V73" s="43">
        <v>12</v>
      </c>
      <c r="W73" s="43">
        <v>1</v>
      </c>
      <c r="X73" s="43">
        <v>190</v>
      </c>
      <c r="Y73" s="43">
        <v>20</v>
      </c>
      <c r="Z73" s="43">
        <v>307</v>
      </c>
      <c r="AA73" s="43">
        <v>32</v>
      </c>
      <c r="AB73" s="53">
        <f t="shared" si="2"/>
        <v>8.6666666666666661</v>
      </c>
    </row>
    <row r="74" spans="1:28" ht="16" x14ac:dyDescent="0.2">
      <c r="A74" s="47">
        <v>143</v>
      </c>
      <c r="B74" s="47"/>
      <c r="C74" s="47"/>
      <c r="D74" s="134" t="s">
        <v>358</v>
      </c>
      <c r="E74" s="47" t="s">
        <v>40</v>
      </c>
      <c r="F74" s="47">
        <v>88065961</v>
      </c>
      <c r="G74" s="108" t="s">
        <v>126</v>
      </c>
      <c r="H74" s="43" t="s">
        <v>73</v>
      </c>
      <c r="I74" s="42">
        <v>3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8</v>
      </c>
      <c r="Q74" s="43">
        <v>1</v>
      </c>
      <c r="R74" s="43">
        <v>49</v>
      </c>
      <c r="S74" s="43">
        <v>8</v>
      </c>
      <c r="T74" s="43">
        <v>106</v>
      </c>
      <c r="U74" s="43">
        <v>17</v>
      </c>
      <c r="V74" s="43">
        <v>0</v>
      </c>
      <c r="W74" s="43">
        <v>0</v>
      </c>
      <c r="X74" s="43">
        <v>156</v>
      </c>
      <c r="Y74" s="43">
        <v>24</v>
      </c>
      <c r="Z74" s="43">
        <v>57</v>
      </c>
      <c r="AA74" s="43">
        <v>9</v>
      </c>
      <c r="AB74" s="53">
        <f t="shared" si="2"/>
        <v>8.6666666666666661</v>
      </c>
    </row>
    <row r="75" spans="1:28" ht="16" x14ac:dyDescent="0.2">
      <c r="A75" s="47">
        <v>27</v>
      </c>
      <c r="B75" s="47"/>
      <c r="C75" s="47"/>
      <c r="D75" s="134" t="s">
        <v>282</v>
      </c>
      <c r="E75" s="47" t="s">
        <v>90</v>
      </c>
      <c r="F75" s="47">
        <v>70605090</v>
      </c>
      <c r="G75" s="109" t="s">
        <v>225</v>
      </c>
      <c r="H75" s="43" t="s">
        <v>91</v>
      </c>
      <c r="I75" s="42">
        <v>3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67</v>
      </c>
      <c r="Q75" s="43">
        <v>8</v>
      </c>
      <c r="R75" s="43">
        <v>35</v>
      </c>
      <c r="S75" s="43">
        <v>4</v>
      </c>
      <c r="T75" s="43">
        <v>114</v>
      </c>
      <c r="U75" s="43">
        <v>12</v>
      </c>
      <c r="V75" s="43">
        <v>28</v>
      </c>
      <c r="W75" s="43">
        <v>3</v>
      </c>
      <c r="X75" s="43">
        <v>88</v>
      </c>
      <c r="Y75" s="43">
        <v>11</v>
      </c>
      <c r="Z75" s="43">
        <v>114</v>
      </c>
      <c r="AA75" s="43">
        <v>14</v>
      </c>
      <c r="AB75" s="53">
        <f t="shared" si="2"/>
        <v>8</v>
      </c>
    </row>
    <row r="76" spans="1:28" ht="16" x14ac:dyDescent="0.2">
      <c r="A76" s="47">
        <v>39</v>
      </c>
      <c r="B76" s="47"/>
      <c r="C76" s="47"/>
      <c r="D76" s="134" t="s">
        <v>293</v>
      </c>
      <c r="E76" s="47" t="s">
        <v>31</v>
      </c>
      <c r="F76" s="47">
        <v>88078438</v>
      </c>
      <c r="G76" s="108" t="s">
        <v>52</v>
      </c>
      <c r="H76" s="43" t="s">
        <v>72</v>
      </c>
      <c r="I76" s="42">
        <v>3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63</v>
      </c>
      <c r="Q76" s="43">
        <v>9</v>
      </c>
      <c r="R76" s="43">
        <v>12</v>
      </c>
      <c r="S76" s="43">
        <v>2</v>
      </c>
      <c r="T76" s="43">
        <v>103</v>
      </c>
      <c r="U76" s="43">
        <v>11</v>
      </c>
      <c r="V76" s="43">
        <v>128</v>
      </c>
      <c r="W76" s="43">
        <v>14</v>
      </c>
      <c r="X76" s="43">
        <v>106</v>
      </c>
      <c r="Y76" s="43">
        <v>12</v>
      </c>
      <c r="Z76" s="43">
        <v>160</v>
      </c>
      <c r="AA76" s="43">
        <v>15</v>
      </c>
      <c r="AB76" s="53">
        <f t="shared" si="2"/>
        <v>7.333333333333333</v>
      </c>
    </row>
    <row r="77" spans="1:28" ht="16" x14ac:dyDescent="0.2">
      <c r="A77" s="47">
        <v>43</v>
      </c>
      <c r="B77" s="47"/>
      <c r="C77" s="47"/>
      <c r="D77" s="134" t="s">
        <v>297</v>
      </c>
      <c r="E77" s="47" t="s">
        <v>159</v>
      </c>
      <c r="F77" s="47">
        <v>150480619</v>
      </c>
      <c r="G77" s="109" t="s">
        <v>227</v>
      </c>
      <c r="H77" s="43" t="s">
        <v>91</v>
      </c>
      <c r="I77" s="79">
        <v>4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61</v>
      </c>
      <c r="Q77" s="43">
        <v>7</v>
      </c>
      <c r="R77" s="43">
        <v>11</v>
      </c>
      <c r="S77" s="43">
        <v>2</v>
      </c>
      <c r="T77" s="43">
        <v>100</v>
      </c>
      <c r="U77" s="43">
        <v>12</v>
      </c>
      <c r="V77" s="43">
        <v>94</v>
      </c>
      <c r="W77" s="43">
        <v>10</v>
      </c>
      <c r="X77" s="43">
        <v>89</v>
      </c>
      <c r="Y77" s="43">
        <v>10</v>
      </c>
      <c r="Z77" s="43">
        <v>134</v>
      </c>
      <c r="AA77" s="43">
        <v>16</v>
      </c>
      <c r="AB77" s="53">
        <f t="shared" si="2"/>
        <v>7</v>
      </c>
    </row>
    <row r="78" spans="1:28" ht="16" x14ac:dyDescent="0.2">
      <c r="A78" s="47">
        <v>24</v>
      </c>
      <c r="B78" s="47"/>
      <c r="C78" s="47"/>
      <c r="D78" s="134" t="s">
        <v>280</v>
      </c>
      <c r="E78" s="47" t="s">
        <v>137</v>
      </c>
      <c r="F78" s="47">
        <v>24013240</v>
      </c>
      <c r="G78" s="109" t="s">
        <v>224</v>
      </c>
      <c r="H78" s="43" t="s">
        <v>72</v>
      </c>
      <c r="I78" s="42">
        <v>3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60</v>
      </c>
      <c r="Q78" s="43">
        <v>7</v>
      </c>
      <c r="R78" s="43">
        <v>12</v>
      </c>
      <c r="S78" s="43">
        <v>2</v>
      </c>
      <c r="T78" s="43">
        <v>98</v>
      </c>
      <c r="U78" s="43">
        <v>11</v>
      </c>
      <c r="V78" s="43">
        <v>51</v>
      </c>
      <c r="W78" s="43">
        <v>7</v>
      </c>
      <c r="X78" s="43">
        <v>67</v>
      </c>
      <c r="Y78" s="43">
        <v>7</v>
      </c>
      <c r="Z78" s="43">
        <v>157</v>
      </c>
      <c r="AA78" s="43">
        <v>15</v>
      </c>
      <c r="AB78" s="53">
        <f t="shared" si="2"/>
        <v>6.666666666666667</v>
      </c>
    </row>
    <row r="79" spans="1:28" ht="16" x14ac:dyDescent="0.2">
      <c r="A79" s="47">
        <v>61</v>
      </c>
      <c r="B79" s="47"/>
      <c r="C79" s="47"/>
      <c r="D79" s="134" t="s">
        <v>169</v>
      </c>
      <c r="E79" s="47" t="s">
        <v>8</v>
      </c>
      <c r="F79" s="47">
        <v>87111273</v>
      </c>
      <c r="G79" s="108" t="s">
        <v>52</v>
      </c>
      <c r="H79" s="43" t="s">
        <v>72</v>
      </c>
      <c r="I79" s="42">
        <v>3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13</v>
      </c>
      <c r="Q79" s="43">
        <v>3</v>
      </c>
      <c r="R79" s="43">
        <v>153</v>
      </c>
      <c r="S79" s="43">
        <v>17</v>
      </c>
      <c r="T79" s="43">
        <v>0</v>
      </c>
      <c r="U79" s="43">
        <v>0</v>
      </c>
      <c r="V79" s="43">
        <v>674</v>
      </c>
      <c r="W79" s="43">
        <v>68</v>
      </c>
      <c r="X79" s="43">
        <v>91</v>
      </c>
      <c r="Y79" s="43">
        <v>10</v>
      </c>
      <c r="Z79" s="43">
        <v>121</v>
      </c>
      <c r="AA79" s="43">
        <v>14</v>
      </c>
      <c r="AB79" s="53">
        <f t="shared" si="2"/>
        <v>6.666666666666667</v>
      </c>
    </row>
    <row r="80" spans="1:28" ht="16" x14ac:dyDescent="0.2">
      <c r="A80" s="47">
        <v>120</v>
      </c>
      <c r="B80" s="47"/>
      <c r="C80" s="47"/>
      <c r="D80" s="134" t="s">
        <v>340</v>
      </c>
      <c r="E80" s="47" t="s">
        <v>3</v>
      </c>
      <c r="F80" s="47">
        <v>78173736</v>
      </c>
      <c r="G80" s="108" t="s">
        <v>178</v>
      </c>
      <c r="H80" s="43" t="s">
        <v>73</v>
      </c>
      <c r="I80" s="42">
        <v>5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2</v>
      </c>
      <c r="S80" s="43">
        <v>1</v>
      </c>
      <c r="T80" s="43">
        <v>128</v>
      </c>
      <c r="U80" s="43">
        <v>19</v>
      </c>
      <c r="V80" s="43">
        <v>2</v>
      </c>
      <c r="W80" s="43">
        <v>1</v>
      </c>
      <c r="X80" s="43">
        <v>0</v>
      </c>
      <c r="Y80" s="43">
        <v>0</v>
      </c>
      <c r="Z80" s="43">
        <v>2</v>
      </c>
      <c r="AA80" s="43">
        <v>1</v>
      </c>
      <c r="AB80" s="53">
        <f t="shared" si="2"/>
        <v>6.666666666666667</v>
      </c>
    </row>
    <row r="81" spans="1:28" ht="16" x14ac:dyDescent="0.2">
      <c r="A81" s="47">
        <v>41</v>
      </c>
      <c r="B81" s="47"/>
      <c r="C81" s="47"/>
      <c r="D81" s="134" t="s">
        <v>295</v>
      </c>
      <c r="E81" s="47" t="s">
        <v>40</v>
      </c>
      <c r="F81" s="47">
        <v>91862662</v>
      </c>
      <c r="G81" s="107" t="s">
        <v>52</v>
      </c>
      <c r="H81" s="43" t="s">
        <v>72</v>
      </c>
      <c r="I81" s="42">
        <v>4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15</v>
      </c>
      <c r="Q81" s="43">
        <v>3</v>
      </c>
      <c r="R81" s="43">
        <v>12</v>
      </c>
      <c r="S81" s="43">
        <v>2</v>
      </c>
      <c r="T81" s="43">
        <v>126</v>
      </c>
      <c r="U81" s="43">
        <v>13</v>
      </c>
      <c r="V81" s="43">
        <v>12</v>
      </c>
      <c r="W81" s="43">
        <v>2</v>
      </c>
      <c r="X81" s="43">
        <v>123</v>
      </c>
      <c r="Y81" s="43">
        <v>13</v>
      </c>
      <c r="Z81" s="43">
        <v>202</v>
      </c>
      <c r="AA81" s="43">
        <v>21</v>
      </c>
      <c r="AB81" s="53">
        <f t="shared" si="2"/>
        <v>6</v>
      </c>
    </row>
    <row r="82" spans="1:28" ht="16" x14ac:dyDescent="0.2">
      <c r="A82" s="47">
        <v>69</v>
      </c>
      <c r="B82" s="47"/>
      <c r="C82" s="47"/>
      <c r="D82" s="134" t="s">
        <v>307</v>
      </c>
      <c r="E82" s="47" t="s">
        <v>29</v>
      </c>
      <c r="F82" s="47">
        <v>156197367</v>
      </c>
      <c r="G82" s="108" t="s">
        <v>155</v>
      </c>
      <c r="H82" s="43" t="s">
        <v>72</v>
      </c>
      <c r="I82" s="42">
        <v>2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17</v>
      </c>
      <c r="Q82" s="43">
        <v>5</v>
      </c>
      <c r="R82" s="43">
        <v>0</v>
      </c>
      <c r="S82" s="43">
        <v>0</v>
      </c>
      <c r="T82" s="43">
        <v>38</v>
      </c>
      <c r="U82" s="43">
        <v>7</v>
      </c>
      <c r="V82" s="43">
        <v>354</v>
      </c>
      <c r="W82" s="43">
        <v>50</v>
      </c>
      <c r="X82" s="43">
        <v>4</v>
      </c>
      <c r="Y82" s="43">
        <v>1</v>
      </c>
      <c r="Z82" s="43">
        <v>30</v>
      </c>
      <c r="AA82" s="43">
        <v>5</v>
      </c>
      <c r="AB82" s="53">
        <f t="shared" si="2"/>
        <v>4</v>
      </c>
    </row>
    <row r="83" spans="1:28" ht="16" x14ac:dyDescent="0.2">
      <c r="A83" s="47">
        <v>101</v>
      </c>
      <c r="B83" s="47"/>
      <c r="C83" s="47"/>
      <c r="D83" s="134" t="s">
        <v>73</v>
      </c>
      <c r="E83" s="47" t="s">
        <v>8</v>
      </c>
      <c r="F83" s="47">
        <v>97688671</v>
      </c>
      <c r="G83" s="108" t="s">
        <v>52</v>
      </c>
      <c r="H83" s="43" t="s">
        <v>73</v>
      </c>
      <c r="I83" s="42">
        <v>3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69</v>
      </c>
      <c r="S83" s="43">
        <v>10</v>
      </c>
      <c r="T83" s="43">
        <v>4</v>
      </c>
      <c r="U83" s="43">
        <v>1</v>
      </c>
      <c r="V83" s="43">
        <v>4</v>
      </c>
      <c r="W83" s="43">
        <v>1</v>
      </c>
      <c r="X83" s="43">
        <v>1361</v>
      </c>
      <c r="Y83" s="43">
        <v>218</v>
      </c>
      <c r="Z83" s="43">
        <v>4</v>
      </c>
      <c r="AA83" s="43">
        <v>1</v>
      </c>
      <c r="AB83" s="53">
        <f t="shared" si="2"/>
        <v>3.6666666666666665</v>
      </c>
    </row>
    <row r="84" spans="1:28" ht="16" x14ac:dyDescent="0.2">
      <c r="A84" s="47">
        <v>49</v>
      </c>
      <c r="B84" s="47"/>
      <c r="C84" s="47">
        <v>14</v>
      </c>
      <c r="D84" s="134" t="s">
        <v>53</v>
      </c>
      <c r="E84" s="47" t="s">
        <v>41</v>
      </c>
      <c r="F84" s="47">
        <v>72979521</v>
      </c>
      <c r="G84" s="108" t="s">
        <v>52</v>
      </c>
      <c r="H84" s="43" t="s">
        <v>73</v>
      </c>
      <c r="I84" s="42">
        <v>3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40</v>
      </c>
      <c r="Q84" s="43">
        <v>8</v>
      </c>
      <c r="R84" s="43">
        <v>0</v>
      </c>
      <c r="S84" s="43">
        <v>0</v>
      </c>
      <c r="T84" s="43">
        <v>14</v>
      </c>
      <c r="U84" s="43">
        <v>2</v>
      </c>
      <c r="V84" s="43">
        <v>444</v>
      </c>
      <c r="W84" s="43">
        <v>49</v>
      </c>
      <c r="X84" s="43">
        <v>46</v>
      </c>
      <c r="Y84" s="43">
        <v>7</v>
      </c>
      <c r="Z84" s="43">
        <v>98</v>
      </c>
      <c r="AA84" s="43">
        <v>11</v>
      </c>
      <c r="AB84" s="53">
        <f t="shared" si="2"/>
        <v>3.3333333333333335</v>
      </c>
    </row>
    <row r="85" spans="1:28" ht="16" x14ac:dyDescent="0.2">
      <c r="A85" s="47">
        <v>53</v>
      </c>
      <c r="B85" s="47"/>
      <c r="C85" s="47">
        <v>21</v>
      </c>
      <c r="D85" s="134" t="s">
        <v>300</v>
      </c>
      <c r="E85" s="47" t="s">
        <v>110</v>
      </c>
      <c r="F85" s="47">
        <v>69029151</v>
      </c>
      <c r="G85" s="108" t="s">
        <v>52</v>
      </c>
      <c r="H85" s="43" t="s">
        <v>72</v>
      </c>
      <c r="I85" s="42">
        <v>3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41</v>
      </c>
      <c r="Q85" s="43">
        <v>9</v>
      </c>
      <c r="R85" s="43">
        <v>0</v>
      </c>
      <c r="S85" s="43">
        <v>0</v>
      </c>
      <c r="T85" s="43">
        <v>2</v>
      </c>
      <c r="U85" s="43">
        <v>1</v>
      </c>
      <c r="V85" s="43">
        <v>52</v>
      </c>
      <c r="W85" s="43">
        <v>8</v>
      </c>
      <c r="X85" s="43">
        <v>409</v>
      </c>
      <c r="Y85" s="43">
        <v>55</v>
      </c>
      <c r="Z85" s="43">
        <v>696</v>
      </c>
      <c r="AA85" s="43">
        <v>105</v>
      </c>
      <c r="AB85" s="53">
        <f t="shared" si="2"/>
        <v>3.3333333333333335</v>
      </c>
    </row>
    <row r="86" spans="1:28" ht="16" x14ac:dyDescent="0.2">
      <c r="A86" s="47">
        <v>79</v>
      </c>
      <c r="B86" s="47"/>
      <c r="C86" s="47"/>
      <c r="D86" s="134" t="s">
        <v>73</v>
      </c>
      <c r="E86" s="47" t="s">
        <v>8</v>
      </c>
      <c r="F86" s="47">
        <v>35863946</v>
      </c>
      <c r="G86" s="108" t="s">
        <v>52</v>
      </c>
      <c r="H86" s="43" t="s">
        <v>72</v>
      </c>
      <c r="I86" s="42">
        <v>3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62</v>
      </c>
      <c r="U86" s="43">
        <v>8</v>
      </c>
      <c r="V86" s="43">
        <v>148</v>
      </c>
      <c r="W86" s="43">
        <v>20</v>
      </c>
      <c r="X86" s="43">
        <v>750</v>
      </c>
      <c r="Y86" s="43">
        <v>126</v>
      </c>
      <c r="Z86" s="43">
        <v>361</v>
      </c>
      <c r="AA86" s="43">
        <v>62</v>
      </c>
      <c r="AB86" s="53">
        <f t="shared" si="2"/>
        <v>2.6666666666666665</v>
      </c>
    </row>
    <row r="87" spans="1:28" ht="16" x14ac:dyDescent="0.2">
      <c r="A87" s="47">
        <v>103</v>
      </c>
      <c r="B87" s="47"/>
      <c r="C87" s="47"/>
      <c r="D87" s="134" t="s">
        <v>331</v>
      </c>
      <c r="E87" s="47" t="s">
        <v>131</v>
      </c>
      <c r="F87" s="47">
        <v>36197016</v>
      </c>
      <c r="G87" s="108" t="s">
        <v>133</v>
      </c>
      <c r="H87" s="43" t="s">
        <v>73</v>
      </c>
      <c r="I87" s="42">
        <v>4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42</v>
      </c>
      <c r="Q87" s="43">
        <v>7</v>
      </c>
      <c r="R87" s="43">
        <v>0</v>
      </c>
      <c r="S87" s="43">
        <v>0</v>
      </c>
      <c r="T87" s="43">
        <v>0</v>
      </c>
      <c r="U87" s="43">
        <v>0</v>
      </c>
      <c r="V87" s="43">
        <v>4</v>
      </c>
      <c r="W87" s="43">
        <v>1</v>
      </c>
      <c r="X87" s="43">
        <v>227</v>
      </c>
      <c r="Y87" s="43">
        <v>33</v>
      </c>
      <c r="Z87" s="43">
        <v>10</v>
      </c>
      <c r="AA87" s="43">
        <v>1</v>
      </c>
      <c r="AB87" s="53">
        <f t="shared" si="2"/>
        <v>2.3333333333333335</v>
      </c>
    </row>
    <row r="88" spans="1:28" ht="16" x14ac:dyDescent="0.2">
      <c r="A88" s="47">
        <v>70</v>
      </c>
      <c r="B88" s="47"/>
      <c r="C88" s="47"/>
      <c r="D88" s="134" t="s">
        <v>308</v>
      </c>
      <c r="E88" s="47" t="s">
        <v>106</v>
      </c>
      <c r="F88" s="47">
        <v>105700814</v>
      </c>
      <c r="G88" s="108" t="s">
        <v>107</v>
      </c>
      <c r="H88" s="43" t="s">
        <v>73</v>
      </c>
      <c r="I88" s="42">
        <v>6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22</v>
      </c>
      <c r="Q88" s="43">
        <v>3</v>
      </c>
      <c r="R88" s="43">
        <v>6</v>
      </c>
      <c r="S88" s="43">
        <v>1</v>
      </c>
      <c r="T88" s="43">
        <v>17</v>
      </c>
      <c r="U88" s="43">
        <v>2</v>
      </c>
      <c r="V88" s="43">
        <v>352</v>
      </c>
      <c r="W88" s="43">
        <v>55</v>
      </c>
      <c r="X88" s="43">
        <v>22</v>
      </c>
      <c r="Y88" s="43">
        <v>3</v>
      </c>
      <c r="Z88" s="43">
        <v>124</v>
      </c>
      <c r="AA88" s="43">
        <v>17</v>
      </c>
      <c r="AB88" s="53">
        <f t="shared" si="2"/>
        <v>2</v>
      </c>
    </row>
    <row r="89" spans="1:28" ht="16" x14ac:dyDescent="0.2">
      <c r="A89" s="47">
        <v>66</v>
      </c>
      <c r="B89" s="47"/>
      <c r="C89" s="47"/>
      <c r="D89" s="134" t="s">
        <v>305</v>
      </c>
      <c r="E89" s="47" t="s">
        <v>4</v>
      </c>
      <c r="F89" s="47">
        <v>110676647</v>
      </c>
      <c r="G89" s="108" t="s">
        <v>52</v>
      </c>
      <c r="H89" s="43" t="s">
        <v>73</v>
      </c>
      <c r="I89" s="42">
        <v>3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16</v>
      </c>
      <c r="U89" s="43">
        <v>5</v>
      </c>
      <c r="V89" s="43">
        <v>460</v>
      </c>
      <c r="W89" s="43">
        <v>50</v>
      </c>
      <c r="X89" s="43">
        <v>23</v>
      </c>
      <c r="Y89" s="43">
        <v>5</v>
      </c>
      <c r="Z89" s="43">
        <v>20</v>
      </c>
      <c r="AA89" s="43">
        <v>4</v>
      </c>
      <c r="AB89" s="53">
        <f t="shared" si="2"/>
        <v>1.6666666666666667</v>
      </c>
    </row>
    <row r="90" spans="1:28" ht="16" x14ac:dyDescent="0.2">
      <c r="A90" s="47">
        <v>55</v>
      </c>
      <c r="B90" s="47"/>
      <c r="C90" s="47">
        <v>24</v>
      </c>
      <c r="D90" s="134" t="s">
        <v>138</v>
      </c>
      <c r="E90" s="47" t="s">
        <v>137</v>
      </c>
      <c r="F90" s="47">
        <v>26631002</v>
      </c>
      <c r="G90" s="108" t="s">
        <v>52</v>
      </c>
      <c r="H90" s="43" t="s">
        <v>72</v>
      </c>
      <c r="I90" s="42">
        <v>3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2</v>
      </c>
      <c r="Q90" s="43">
        <v>1</v>
      </c>
      <c r="R90" s="43">
        <v>0</v>
      </c>
      <c r="S90" s="43">
        <v>0</v>
      </c>
      <c r="T90" s="43">
        <v>2</v>
      </c>
      <c r="U90" s="43">
        <v>1</v>
      </c>
      <c r="V90" s="43">
        <v>80</v>
      </c>
      <c r="W90" s="43">
        <v>13</v>
      </c>
      <c r="X90" s="43">
        <v>8</v>
      </c>
      <c r="Y90" s="43">
        <v>1</v>
      </c>
      <c r="Z90" s="43">
        <v>251</v>
      </c>
      <c r="AA90" s="43">
        <v>38</v>
      </c>
      <c r="AB90" s="53">
        <f t="shared" si="2"/>
        <v>0.66666666666666663</v>
      </c>
    </row>
    <row r="91" spans="1:28" ht="16" x14ac:dyDescent="0.2">
      <c r="A91" s="47">
        <v>80</v>
      </c>
      <c r="B91" s="47"/>
      <c r="C91" s="47"/>
      <c r="D91" s="134" t="s">
        <v>315</v>
      </c>
      <c r="E91" s="47" t="s">
        <v>148</v>
      </c>
      <c r="F91" s="47">
        <v>52304242</v>
      </c>
      <c r="G91" s="108" t="s">
        <v>150</v>
      </c>
      <c r="H91" s="43" t="s">
        <v>73</v>
      </c>
      <c r="I91" s="42">
        <v>3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2</v>
      </c>
      <c r="S91" s="43">
        <v>1</v>
      </c>
      <c r="T91" s="43">
        <v>2</v>
      </c>
      <c r="U91" s="43">
        <v>1</v>
      </c>
      <c r="V91" s="43">
        <v>126</v>
      </c>
      <c r="W91" s="43">
        <v>20</v>
      </c>
      <c r="X91" s="43">
        <v>4</v>
      </c>
      <c r="Y91" s="43">
        <v>1</v>
      </c>
      <c r="Z91" s="43">
        <v>1557</v>
      </c>
      <c r="AA91" s="43">
        <v>222</v>
      </c>
      <c r="AB91" s="53">
        <f t="shared" si="2"/>
        <v>0.66666666666666663</v>
      </c>
    </row>
    <row r="92" spans="1:28" ht="16" x14ac:dyDescent="0.2">
      <c r="A92" s="47">
        <v>123</v>
      </c>
      <c r="B92" s="47"/>
      <c r="C92" s="47"/>
      <c r="D92" s="134" t="s">
        <v>278</v>
      </c>
      <c r="E92" s="47" t="s">
        <v>38</v>
      </c>
      <c r="F92" s="47">
        <v>100306096</v>
      </c>
      <c r="G92" s="108" t="s">
        <v>48</v>
      </c>
      <c r="H92" s="43" t="s">
        <v>73</v>
      </c>
      <c r="I92" s="42">
        <v>3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0</v>
      </c>
      <c r="P92" s="43">
        <v>2</v>
      </c>
      <c r="Q92" s="43">
        <v>1</v>
      </c>
      <c r="R92" s="43">
        <v>0</v>
      </c>
      <c r="S92" s="43">
        <v>0</v>
      </c>
      <c r="T92" s="43">
        <v>1</v>
      </c>
      <c r="U92" s="43">
        <v>1</v>
      </c>
      <c r="V92" s="43">
        <v>1</v>
      </c>
      <c r="W92" s="43">
        <v>1</v>
      </c>
      <c r="X92" s="43">
        <v>54</v>
      </c>
      <c r="Y92" s="43">
        <v>8</v>
      </c>
      <c r="Z92" s="43">
        <v>444</v>
      </c>
      <c r="AA92" s="43">
        <v>73</v>
      </c>
      <c r="AB92" s="53">
        <f t="shared" si="2"/>
        <v>0.66666666666666663</v>
      </c>
    </row>
    <row r="93" spans="1:28" ht="16" x14ac:dyDescent="0.2">
      <c r="A93" s="47">
        <v>124</v>
      </c>
      <c r="B93" s="47"/>
      <c r="C93" s="47"/>
      <c r="D93" s="134" t="s">
        <v>343</v>
      </c>
      <c r="E93" s="47" t="s">
        <v>3</v>
      </c>
      <c r="F93" s="47">
        <v>98703140</v>
      </c>
      <c r="G93" s="108" t="s">
        <v>179</v>
      </c>
      <c r="H93" s="43" t="s">
        <v>72</v>
      </c>
      <c r="I93" s="42">
        <v>4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3</v>
      </c>
      <c r="Q93" s="43">
        <v>1</v>
      </c>
      <c r="R93" s="43">
        <v>0</v>
      </c>
      <c r="S93" s="43">
        <v>0</v>
      </c>
      <c r="T93" s="43">
        <v>1</v>
      </c>
      <c r="U93" s="43">
        <v>1</v>
      </c>
      <c r="V93" s="43">
        <v>1</v>
      </c>
      <c r="W93" s="43">
        <v>1</v>
      </c>
      <c r="X93" s="43">
        <v>3</v>
      </c>
      <c r="Y93" s="43">
        <v>1</v>
      </c>
      <c r="Z93" s="43">
        <v>1</v>
      </c>
      <c r="AA93" s="43">
        <v>1</v>
      </c>
      <c r="AB93" s="53">
        <f t="shared" si="2"/>
        <v>0.66666666666666663</v>
      </c>
    </row>
    <row r="94" spans="1:28" ht="16" x14ac:dyDescent="0.2">
      <c r="A94" s="47">
        <v>57</v>
      </c>
      <c r="B94" s="47"/>
      <c r="C94" s="47">
        <v>26</v>
      </c>
      <c r="D94" s="134" t="s">
        <v>94</v>
      </c>
      <c r="E94" s="47" t="s">
        <v>31</v>
      </c>
      <c r="F94" s="47">
        <v>99627785</v>
      </c>
      <c r="G94" s="108" t="s">
        <v>95</v>
      </c>
      <c r="H94" s="43" t="s">
        <v>72</v>
      </c>
      <c r="I94" s="42">
        <v>2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43">
        <v>1</v>
      </c>
      <c r="Q94" s="43">
        <v>0</v>
      </c>
      <c r="R94" s="43">
        <v>0</v>
      </c>
      <c r="S94" s="43">
        <v>0</v>
      </c>
      <c r="T94" s="43">
        <v>2</v>
      </c>
      <c r="U94" s="43">
        <v>1</v>
      </c>
      <c r="V94" s="43">
        <v>262</v>
      </c>
      <c r="W94" s="43">
        <v>41</v>
      </c>
      <c r="X94" s="43">
        <v>254</v>
      </c>
      <c r="Y94" s="43">
        <v>44</v>
      </c>
      <c r="Z94" s="43">
        <v>0</v>
      </c>
      <c r="AA94" s="43">
        <v>0</v>
      </c>
      <c r="AB94" s="53">
        <f t="shared" si="2"/>
        <v>0.33333333333333331</v>
      </c>
    </row>
    <row r="95" spans="1:28" ht="16" x14ac:dyDescent="0.2">
      <c r="A95" s="47">
        <v>106</v>
      </c>
      <c r="B95" s="47"/>
      <c r="C95" s="47"/>
      <c r="D95" s="134" t="s">
        <v>334</v>
      </c>
      <c r="E95" s="47" t="s">
        <v>41</v>
      </c>
      <c r="F95" s="47">
        <v>168541145</v>
      </c>
      <c r="G95" s="108" t="s">
        <v>52</v>
      </c>
      <c r="H95" s="43" t="s">
        <v>73</v>
      </c>
      <c r="I95" s="42">
        <v>3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2</v>
      </c>
      <c r="Q95" s="43">
        <v>1</v>
      </c>
      <c r="R95" s="43">
        <v>0</v>
      </c>
      <c r="S95" s="43">
        <v>0</v>
      </c>
      <c r="T95" s="43">
        <v>0</v>
      </c>
      <c r="U95" s="43">
        <v>0</v>
      </c>
      <c r="V95" s="43">
        <v>2</v>
      </c>
      <c r="W95" s="43">
        <v>1</v>
      </c>
      <c r="X95" s="43">
        <v>41</v>
      </c>
      <c r="Y95" s="43">
        <v>6</v>
      </c>
      <c r="Z95" s="43">
        <v>31</v>
      </c>
      <c r="AA95" s="43">
        <v>5</v>
      </c>
      <c r="AB95" s="53">
        <f t="shared" si="2"/>
        <v>0.33333333333333331</v>
      </c>
    </row>
  </sheetData>
  <autoFilter ref="A6:AB95" xr:uid="{BF3B7F57-C4D1-EC4B-81E0-696DA0E85D56}">
    <sortState ref="A7:AB95">
      <sortCondition descending="1" ref="AB6:AB95"/>
    </sortState>
  </autoFilter>
  <mergeCells count="13">
    <mergeCell ref="V3:W3"/>
    <mergeCell ref="X3:Y3"/>
    <mergeCell ref="Z3:AA3"/>
    <mergeCell ref="J1:AA1"/>
    <mergeCell ref="J2:O2"/>
    <mergeCell ref="P2:U2"/>
    <mergeCell ref="V2:AA2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FD57-BE0A-5841-A034-8406DB5AB747}">
  <dimension ref="A1:BE66"/>
  <sheetViews>
    <sheetView zoomScale="98" workbookViewId="0">
      <selection activeCell="A30" sqref="A30:W30"/>
    </sheetView>
  </sheetViews>
  <sheetFormatPr baseColWidth="10" defaultColWidth="14" defaultRowHeight="16" x14ac:dyDescent="0.2"/>
  <cols>
    <col min="1" max="3" width="14" style="2"/>
    <col min="4" max="4" width="12" style="2" customWidth="1"/>
    <col min="5" max="5" width="13.33203125" style="2" customWidth="1"/>
    <col min="6" max="6" width="12.83203125" style="2" customWidth="1"/>
    <col min="7" max="7" width="14" style="2" customWidth="1"/>
    <col min="8" max="8" width="13.1640625" style="2" customWidth="1"/>
    <col min="9" max="17" width="14" style="2"/>
    <col min="18" max="18" width="14" style="3"/>
    <col min="19" max="19" width="14" style="2"/>
    <col min="20" max="20" width="33.33203125" style="110" customWidth="1"/>
    <col min="21" max="22" width="14" style="144"/>
    <col min="23" max="24" width="14" style="1"/>
    <col min="25" max="25" width="3.5" style="7" customWidth="1"/>
    <col min="26" max="16384" width="14" style="7"/>
  </cols>
  <sheetData>
    <row r="1" spans="1:57" x14ac:dyDescent="0.2">
      <c r="A1" s="29" t="s">
        <v>207</v>
      </c>
      <c r="S1" s="4"/>
    </row>
    <row r="2" spans="1:57" x14ac:dyDescent="0.2">
      <c r="A2" s="28" t="s">
        <v>444</v>
      </c>
      <c r="S2" s="4"/>
    </row>
    <row r="3" spans="1:57" x14ac:dyDescent="0.2">
      <c r="A3" s="40" t="s">
        <v>213</v>
      </c>
      <c r="S3" s="4"/>
    </row>
    <row r="4" spans="1:57" x14ac:dyDescent="0.2">
      <c r="A4" s="2" t="s">
        <v>435</v>
      </c>
      <c r="S4" s="4"/>
    </row>
    <row r="5" spans="1:57" x14ac:dyDescent="0.2">
      <c r="A5" s="2" t="s">
        <v>445</v>
      </c>
      <c r="S5" s="4"/>
    </row>
    <row r="6" spans="1:57" x14ac:dyDescent="0.2">
      <c r="A6" s="181" t="s">
        <v>206</v>
      </c>
      <c r="B6" s="181" t="s">
        <v>25</v>
      </c>
      <c r="C6" s="181" t="s">
        <v>26</v>
      </c>
      <c r="D6" s="183" t="s">
        <v>62</v>
      </c>
      <c r="E6" s="180" t="s">
        <v>58</v>
      </c>
      <c r="F6" s="180" t="s">
        <v>59</v>
      </c>
      <c r="G6" s="180"/>
      <c r="H6" s="182" t="s">
        <v>57</v>
      </c>
      <c r="I6" s="182"/>
      <c r="J6" s="182"/>
      <c r="K6" s="182"/>
      <c r="L6" s="182"/>
      <c r="M6" s="182"/>
      <c r="N6" s="182"/>
      <c r="O6" s="182"/>
      <c r="P6" s="182"/>
      <c r="Q6" s="30"/>
      <c r="S6" s="4"/>
    </row>
    <row r="7" spans="1:57" ht="17" customHeight="1" x14ac:dyDescent="0.2">
      <c r="A7" s="181"/>
      <c r="B7" s="181"/>
      <c r="C7" s="181"/>
      <c r="D7" s="184"/>
      <c r="E7" s="180"/>
      <c r="F7" s="180"/>
      <c r="G7" s="180"/>
      <c r="H7" s="182" t="s">
        <v>13</v>
      </c>
      <c r="I7" s="182" t="s">
        <v>14</v>
      </c>
      <c r="J7" s="182" t="s">
        <v>15</v>
      </c>
      <c r="K7" s="186" t="s">
        <v>14</v>
      </c>
      <c r="L7" s="186" t="s">
        <v>16</v>
      </c>
      <c r="M7" s="186" t="s">
        <v>17</v>
      </c>
      <c r="N7" s="182" t="s">
        <v>15</v>
      </c>
      <c r="O7" s="182" t="s">
        <v>18</v>
      </c>
      <c r="P7" s="182" t="s">
        <v>19</v>
      </c>
      <c r="Q7" s="9"/>
      <c r="R7" s="181" t="s">
        <v>60</v>
      </c>
      <c r="S7" s="178" t="s">
        <v>61</v>
      </c>
      <c r="T7" s="176" t="s">
        <v>63</v>
      </c>
      <c r="U7" s="178" t="s">
        <v>64</v>
      </c>
      <c r="V7" s="178" t="s">
        <v>27</v>
      </c>
      <c r="W7" s="150" t="s">
        <v>441</v>
      </c>
      <c r="X7" s="135"/>
    </row>
    <row r="8" spans="1:57" ht="17" customHeight="1" x14ac:dyDescent="0.2">
      <c r="A8" s="181"/>
      <c r="B8" s="181"/>
      <c r="C8" s="181"/>
      <c r="D8" s="185"/>
      <c r="E8" s="180"/>
      <c r="F8" s="8" t="s">
        <v>65</v>
      </c>
      <c r="G8" s="8" t="s">
        <v>66</v>
      </c>
      <c r="H8" s="9" t="s">
        <v>11</v>
      </c>
      <c r="I8" s="9" t="s">
        <v>20</v>
      </c>
      <c r="J8" s="10" t="s">
        <v>21</v>
      </c>
      <c r="K8" s="9" t="s">
        <v>11</v>
      </c>
      <c r="L8" s="9" t="s">
        <v>20</v>
      </c>
      <c r="M8" s="10" t="s">
        <v>21</v>
      </c>
      <c r="N8" s="9" t="s">
        <v>11</v>
      </c>
      <c r="O8" s="9" t="s">
        <v>20</v>
      </c>
      <c r="P8" s="10" t="s">
        <v>21</v>
      </c>
      <c r="Q8" s="10" t="s">
        <v>208</v>
      </c>
      <c r="R8" s="181"/>
      <c r="S8" s="179"/>
      <c r="T8" s="177"/>
      <c r="U8" s="179"/>
      <c r="V8" s="179"/>
      <c r="W8" s="150" t="s">
        <v>443</v>
      </c>
      <c r="X8" s="135"/>
    </row>
    <row r="9" spans="1:57" x14ac:dyDescent="0.2">
      <c r="A9" s="6" t="s">
        <v>67</v>
      </c>
      <c r="B9" s="6" t="s">
        <v>67</v>
      </c>
      <c r="C9" s="6" t="s">
        <v>67</v>
      </c>
      <c r="D9" s="6" t="s">
        <v>70</v>
      </c>
      <c r="E9" s="6" t="s">
        <v>68</v>
      </c>
      <c r="F9" s="11">
        <v>29.501498749500001</v>
      </c>
      <c r="G9" s="12">
        <v>58.465333333333341</v>
      </c>
      <c r="H9" s="13">
        <v>109536</v>
      </c>
      <c r="I9" s="13">
        <v>21232</v>
      </c>
      <c r="J9" s="14">
        <f t="shared" ref="J9" si="0">I9/H9</f>
        <v>0.19383581653520304</v>
      </c>
      <c r="K9" s="13">
        <v>68517</v>
      </c>
      <c r="L9" s="13">
        <v>13827</v>
      </c>
      <c r="M9" s="14">
        <f t="shared" ref="M9" si="1">L9/K9</f>
        <v>0.20180393187092255</v>
      </c>
      <c r="N9" s="13">
        <v>98961</v>
      </c>
      <c r="O9" s="13">
        <v>22073</v>
      </c>
      <c r="P9" s="14">
        <f t="shared" ref="P9" si="2">O9/N9</f>
        <v>0.22304746314204585</v>
      </c>
      <c r="Q9" s="14">
        <f t="shared" ref="Q9" si="3">AVERAGE(J9,M9,P9)</f>
        <v>0.20622907051605713</v>
      </c>
      <c r="R9" s="6" t="s">
        <v>69</v>
      </c>
      <c r="S9" s="6">
        <v>106463845</v>
      </c>
      <c r="T9" s="111" t="s">
        <v>229</v>
      </c>
      <c r="U9" s="145" t="s">
        <v>71</v>
      </c>
      <c r="V9" s="145">
        <v>0</v>
      </c>
      <c r="W9" s="136"/>
      <c r="X9" s="136"/>
    </row>
    <row r="10" spans="1:57" x14ac:dyDescent="0.2">
      <c r="A10" s="32">
        <v>1</v>
      </c>
      <c r="B10" s="31">
        <v>1</v>
      </c>
      <c r="C10" s="31">
        <v>3</v>
      </c>
      <c r="D10" s="31" t="s">
        <v>70</v>
      </c>
      <c r="E10" s="134" t="s">
        <v>30</v>
      </c>
      <c r="F10" s="33">
        <v>44.6328731774</v>
      </c>
      <c r="G10" s="34">
        <v>45.433999999999997</v>
      </c>
      <c r="H10" s="35">
        <v>42139</v>
      </c>
      <c r="I10" s="36">
        <v>12991</v>
      </c>
      <c r="J10" s="37">
        <f t="shared" ref="J10:J41" si="4">I10/H10</f>
        <v>0.30828923325185698</v>
      </c>
      <c r="K10" s="35">
        <v>32987</v>
      </c>
      <c r="L10" s="35">
        <v>11133</v>
      </c>
      <c r="M10" s="37">
        <f>L10/K10</f>
        <v>0.33749658956558642</v>
      </c>
      <c r="N10" s="35">
        <v>56981</v>
      </c>
      <c r="O10" s="35">
        <v>18275</v>
      </c>
      <c r="P10" s="37">
        <f>O10/N10</f>
        <v>0.32072094206840879</v>
      </c>
      <c r="Q10" s="37">
        <f t="shared" ref="Q10:Q41" si="5">AVERAGE(J10,M10,P10)</f>
        <v>0.32216892162861738</v>
      </c>
      <c r="R10" s="31" t="s">
        <v>31</v>
      </c>
      <c r="S10" s="31">
        <v>101246537</v>
      </c>
      <c r="T10" s="112" t="s">
        <v>230</v>
      </c>
      <c r="U10" s="146" t="s">
        <v>73</v>
      </c>
      <c r="V10" s="146">
        <v>2</v>
      </c>
      <c r="W10" s="134">
        <v>448</v>
      </c>
      <c r="X10" s="152"/>
      <c r="Y10" s="7">
        <v>1</v>
      </c>
    </row>
    <row r="11" spans="1:57" x14ac:dyDescent="0.2">
      <c r="A11" s="32">
        <v>8</v>
      </c>
      <c r="B11" s="31">
        <v>8</v>
      </c>
      <c r="C11" s="31">
        <v>1</v>
      </c>
      <c r="D11" s="31" t="s">
        <v>70</v>
      </c>
      <c r="E11" s="134" t="s">
        <v>39</v>
      </c>
      <c r="F11" s="33">
        <v>20.265904995100001</v>
      </c>
      <c r="G11" s="34">
        <v>59.249000000000002</v>
      </c>
      <c r="H11" s="35">
        <v>98521</v>
      </c>
      <c r="I11" s="35">
        <v>15685</v>
      </c>
      <c r="J11" s="37">
        <f t="shared" si="4"/>
        <v>0.15920463657494341</v>
      </c>
      <c r="K11" s="35">
        <v>73140</v>
      </c>
      <c r="L11" s="35">
        <v>10232</v>
      </c>
      <c r="M11" s="37">
        <f>L11/K11</f>
        <v>0.13989608969100356</v>
      </c>
      <c r="N11" s="35">
        <v>75526</v>
      </c>
      <c r="O11" s="35">
        <v>11344</v>
      </c>
      <c r="P11" s="37">
        <f>O11/N11</f>
        <v>0.15019993114953792</v>
      </c>
      <c r="Q11" s="37">
        <f t="shared" si="5"/>
        <v>0.14976688580516162</v>
      </c>
      <c r="R11" s="31" t="s">
        <v>40</v>
      </c>
      <c r="S11" s="31">
        <v>15826034</v>
      </c>
      <c r="T11" s="112" t="s">
        <v>231</v>
      </c>
      <c r="U11" s="146" t="s">
        <v>72</v>
      </c>
      <c r="V11" s="146">
        <v>2</v>
      </c>
      <c r="W11" s="134">
        <v>626</v>
      </c>
      <c r="X11" s="152"/>
      <c r="Y11" s="7">
        <v>2</v>
      </c>
    </row>
    <row r="12" spans="1:57" s="1" customFormat="1" x14ac:dyDescent="0.2">
      <c r="A12" s="32">
        <v>3</v>
      </c>
      <c r="B12" s="31">
        <v>3</v>
      </c>
      <c r="C12" s="31">
        <v>7</v>
      </c>
      <c r="D12" s="31" t="s">
        <v>70</v>
      </c>
      <c r="E12" s="134" t="s">
        <v>73</v>
      </c>
      <c r="F12" s="33">
        <v>13.4508082383</v>
      </c>
      <c r="G12" s="34">
        <v>37.282000000000004</v>
      </c>
      <c r="H12" s="35">
        <v>65198</v>
      </c>
      <c r="I12" s="35">
        <v>6561</v>
      </c>
      <c r="J12" s="37">
        <f t="shared" si="4"/>
        <v>0.10063192122457744</v>
      </c>
      <c r="K12" s="35">
        <v>65217</v>
      </c>
      <c r="L12" s="35">
        <v>9214</v>
      </c>
      <c r="M12" s="37">
        <f>L12/K12</f>
        <v>0.14128218102641948</v>
      </c>
      <c r="N12" s="35">
        <v>84421</v>
      </c>
      <c r="O12" s="35">
        <v>10201</v>
      </c>
      <c r="P12" s="37">
        <f>O12/N12</f>
        <v>0.12083486336338115</v>
      </c>
      <c r="Q12" s="37">
        <f t="shared" si="5"/>
        <v>0.12091632187145936</v>
      </c>
      <c r="R12" s="31" t="s">
        <v>3</v>
      </c>
      <c r="S12" s="31">
        <v>73927431</v>
      </c>
      <c r="T12" s="112" t="s">
        <v>35</v>
      </c>
      <c r="U12" s="146" t="s">
        <v>72</v>
      </c>
      <c r="V12" s="146">
        <v>2</v>
      </c>
      <c r="W12" s="134">
        <v>95</v>
      </c>
      <c r="X12" s="152"/>
      <c r="Y12" s="7">
        <v>3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</row>
    <row r="13" spans="1:57" s="1" customFormat="1" x14ac:dyDescent="0.2">
      <c r="A13" s="32">
        <v>47</v>
      </c>
      <c r="B13" s="31"/>
      <c r="C13" s="31">
        <v>11</v>
      </c>
      <c r="D13" s="31" t="s">
        <v>70</v>
      </c>
      <c r="E13" s="134" t="s">
        <v>298</v>
      </c>
      <c r="F13" s="31"/>
      <c r="G13" s="34">
        <v>14.333333333333334</v>
      </c>
      <c r="H13" s="35">
        <v>65241</v>
      </c>
      <c r="I13" s="35">
        <v>7113</v>
      </c>
      <c r="J13" s="37">
        <f t="shared" si="4"/>
        <v>0.10902653239527291</v>
      </c>
      <c r="K13" s="35">
        <v>39279</v>
      </c>
      <c r="L13" s="35">
        <v>4578</v>
      </c>
      <c r="M13" s="37">
        <f>L13/K13</f>
        <v>0.1165508286870847</v>
      </c>
      <c r="N13" s="35">
        <v>45154</v>
      </c>
      <c r="O13" s="35">
        <v>6005</v>
      </c>
      <c r="P13" s="37">
        <f>O13/N13</f>
        <v>0.1329893254196749</v>
      </c>
      <c r="Q13" s="37">
        <f t="shared" si="5"/>
        <v>0.11952222883401083</v>
      </c>
      <c r="R13" s="31" t="s">
        <v>31</v>
      </c>
      <c r="S13" s="31">
        <v>99649766</v>
      </c>
      <c r="T13" s="112" t="s">
        <v>46</v>
      </c>
      <c r="U13" s="146" t="s">
        <v>72</v>
      </c>
      <c r="V13" s="146">
        <v>1</v>
      </c>
      <c r="W13" s="134">
        <v>64</v>
      </c>
      <c r="X13" s="152"/>
      <c r="Y13" s="7">
        <v>4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</row>
    <row r="14" spans="1:57" x14ac:dyDescent="0.2">
      <c r="A14" s="32">
        <v>7</v>
      </c>
      <c r="B14" s="31">
        <v>7</v>
      </c>
      <c r="C14" s="31">
        <v>2</v>
      </c>
      <c r="D14" s="31" t="s">
        <v>70</v>
      </c>
      <c r="E14" s="134" t="s">
        <v>273</v>
      </c>
      <c r="F14" s="33">
        <v>17.548216207300001</v>
      </c>
      <c r="G14" s="34">
        <v>72.784666666666666</v>
      </c>
      <c r="H14" s="35">
        <v>55231</v>
      </c>
      <c r="I14" s="35">
        <v>5716</v>
      </c>
      <c r="J14" s="37">
        <f t="shared" si="4"/>
        <v>0.10349260379134906</v>
      </c>
      <c r="K14" s="35">
        <v>80008</v>
      </c>
      <c r="L14" s="35">
        <v>8921</v>
      </c>
      <c r="M14" s="37">
        <f>L14/K14</f>
        <v>0.1115013498650135</v>
      </c>
      <c r="N14" s="35">
        <v>50503</v>
      </c>
      <c r="O14" s="35">
        <v>6661</v>
      </c>
      <c r="P14" s="37">
        <f>O14/N14</f>
        <v>0.13189315486208741</v>
      </c>
      <c r="Q14" s="37">
        <f t="shared" si="5"/>
        <v>0.11562903617281665</v>
      </c>
      <c r="R14" s="31" t="s">
        <v>38</v>
      </c>
      <c r="S14" s="31">
        <v>37138613</v>
      </c>
      <c r="T14" s="112" t="s">
        <v>231</v>
      </c>
      <c r="U14" s="146" t="s">
        <v>72</v>
      </c>
      <c r="V14" s="146">
        <v>2</v>
      </c>
      <c r="W14" s="134">
        <v>792</v>
      </c>
      <c r="X14" s="152"/>
      <c r="Y14" s="7">
        <v>5</v>
      </c>
    </row>
    <row r="15" spans="1:57" x14ac:dyDescent="0.2">
      <c r="A15" s="32">
        <v>21</v>
      </c>
      <c r="B15" s="31"/>
      <c r="C15" s="31">
        <v>9</v>
      </c>
      <c r="D15" s="31" t="s">
        <v>70</v>
      </c>
      <c r="E15" s="134" t="s">
        <v>47</v>
      </c>
      <c r="F15" s="31"/>
      <c r="G15" s="34">
        <v>44.177</v>
      </c>
      <c r="H15" s="35">
        <v>82192</v>
      </c>
      <c r="I15" s="35">
        <v>6233</v>
      </c>
      <c r="J15" s="37">
        <f t="shared" si="4"/>
        <v>7.5834631107650374E-2</v>
      </c>
      <c r="K15" s="35">
        <v>53881</v>
      </c>
      <c r="L15" s="35">
        <v>5029</v>
      </c>
      <c r="M15" s="37">
        <v>9.3335313004584197E-2</v>
      </c>
      <c r="N15" s="35">
        <v>26822</v>
      </c>
      <c r="O15" s="35">
        <v>2941</v>
      </c>
      <c r="P15" s="37">
        <v>0.109648795764671</v>
      </c>
      <c r="Q15" s="37">
        <f t="shared" si="5"/>
        <v>9.2939579958968524E-2</v>
      </c>
      <c r="R15" s="31" t="s">
        <v>31</v>
      </c>
      <c r="S15" s="31">
        <v>99643638</v>
      </c>
      <c r="T15" s="112" t="s">
        <v>46</v>
      </c>
      <c r="U15" s="146" t="s">
        <v>72</v>
      </c>
      <c r="V15" s="146">
        <v>1</v>
      </c>
      <c r="W15" s="134">
        <v>90</v>
      </c>
      <c r="X15" s="152"/>
      <c r="Y15" s="7">
        <v>6</v>
      </c>
    </row>
    <row r="16" spans="1:57" x14ac:dyDescent="0.2">
      <c r="A16" s="32">
        <v>6</v>
      </c>
      <c r="B16" s="31">
        <v>6</v>
      </c>
      <c r="C16" s="31">
        <v>4</v>
      </c>
      <c r="D16" s="31" t="s">
        <v>70</v>
      </c>
      <c r="E16" s="134" t="s">
        <v>73</v>
      </c>
      <c r="F16" s="33">
        <v>0.34388378131800001</v>
      </c>
      <c r="G16" s="34">
        <v>53</v>
      </c>
      <c r="H16" s="35">
        <v>65984</v>
      </c>
      <c r="I16" s="35">
        <v>4480</v>
      </c>
      <c r="J16" s="37">
        <f t="shared" si="4"/>
        <v>6.7895247332686717E-2</v>
      </c>
      <c r="K16" s="35">
        <v>90204</v>
      </c>
      <c r="L16" s="35">
        <v>6450</v>
      </c>
      <c r="M16" s="37">
        <f t="shared" ref="M16:M61" si="6">L16/K16</f>
        <v>7.1504589596913665E-2</v>
      </c>
      <c r="N16" s="35">
        <v>66849</v>
      </c>
      <c r="O16" s="35">
        <v>5121</v>
      </c>
      <c r="P16" s="37">
        <f t="shared" ref="P16:P61" si="7">O16/N16</f>
        <v>7.6605484001256566E-2</v>
      </c>
      <c r="Q16" s="37">
        <f t="shared" si="5"/>
        <v>7.2001773643618983E-2</v>
      </c>
      <c r="R16" s="31" t="s">
        <v>31</v>
      </c>
      <c r="S16" s="31">
        <v>3602311</v>
      </c>
      <c r="T16" s="112" t="s">
        <v>232</v>
      </c>
      <c r="U16" s="146" t="s">
        <v>73</v>
      </c>
      <c r="V16" s="146">
        <v>2</v>
      </c>
      <c r="W16" s="134">
        <v>466</v>
      </c>
      <c r="X16" s="152"/>
      <c r="Y16" s="7">
        <v>7</v>
      </c>
    </row>
    <row r="17" spans="1:25" x14ac:dyDescent="0.2">
      <c r="A17" s="32">
        <v>2</v>
      </c>
      <c r="B17" s="31">
        <v>2</v>
      </c>
      <c r="C17" s="31">
        <v>6</v>
      </c>
      <c r="D17" s="31" t="s">
        <v>70</v>
      </c>
      <c r="E17" s="134" t="s">
        <v>32</v>
      </c>
      <c r="F17" s="33">
        <v>11.7546293504</v>
      </c>
      <c r="G17" s="34">
        <v>45.480333333333327</v>
      </c>
      <c r="H17" s="35">
        <v>39851</v>
      </c>
      <c r="I17" s="35">
        <v>2862</v>
      </c>
      <c r="J17" s="37">
        <f t="shared" si="4"/>
        <v>7.1817520262979592E-2</v>
      </c>
      <c r="K17" s="35">
        <v>56287</v>
      </c>
      <c r="L17" s="35">
        <v>3895</v>
      </c>
      <c r="M17" s="37">
        <f t="shared" si="6"/>
        <v>6.9198926928065091E-2</v>
      </c>
      <c r="N17" s="35">
        <v>63298</v>
      </c>
      <c r="O17" s="35">
        <v>4312</v>
      </c>
      <c r="P17" s="37">
        <f t="shared" si="7"/>
        <v>6.8122215551834175E-2</v>
      </c>
      <c r="Q17" s="37">
        <f t="shared" si="5"/>
        <v>6.9712887580959615E-2</v>
      </c>
      <c r="R17" s="31" t="s">
        <v>33</v>
      </c>
      <c r="S17" s="31">
        <v>59036030</v>
      </c>
      <c r="T17" s="112" t="s">
        <v>233</v>
      </c>
      <c r="U17" s="146" t="s">
        <v>72</v>
      </c>
      <c r="V17" s="146">
        <v>2</v>
      </c>
      <c r="W17" s="134">
        <v>381</v>
      </c>
      <c r="X17" s="152"/>
      <c r="Y17" s="7">
        <v>8</v>
      </c>
    </row>
    <row r="18" spans="1:25" x14ac:dyDescent="0.2">
      <c r="A18" s="32">
        <v>46</v>
      </c>
      <c r="B18" s="31"/>
      <c r="C18" s="31">
        <v>10</v>
      </c>
      <c r="D18" s="31" t="s">
        <v>70</v>
      </c>
      <c r="E18" s="134" t="s">
        <v>49</v>
      </c>
      <c r="F18" s="31"/>
      <c r="G18" s="34">
        <v>29.14</v>
      </c>
      <c r="H18" s="35">
        <v>46244</v>
      </c>
      <c r="I18" s="35">
        <v>3212</v>
      </c>
      <c r="J18" s="37">
        <f t="shared" si="4"/>
        <v>6.9457659372026637E-2</v>
      </c>
      <c r="K18" s="35">
        <v>114871</v>
      </c>
      <c r="L18" s="35">
        <v>6658</v>
      </c>
      <c r="M18" s="37">
        <f t="shared" si="6"/>
        <v>5.7960668924271576E-2</v>
      </c>
      <c r="N18" s="35">
        <v>65414</v>
      </c>
      <c r="O18" s="35">
        <v>2854</v>
      </c>
      <c r="P18" s="37">
        <f t="shared" si="7"/>
        <v>4.3629804017488609E-2</v>
      </c>
      <c r="Q18" s="37">
        <f t="shared" si="5"/>
        <v>5.7016044104595605E-2</v>
      </c>
      <c r="R18" s="31" t="s">
        <v>3</v>
      </c>
      <c r="S18" s="31">
        <v>30765380</v>
      </c>
      <c r="T18" s="112" t="s">
        <v>50</v>
      </c>
      <c r="U18" s="146" t="s">
        <v>72</v>
      </c>
      <c r="V18" s="146">
        <v>2</v>
      </c>
      <c r="W18" s="134">
        <v>50</v>
      </c>
      <c r="X18" s="152"/>
      <c r="Y18" s="7">
        <v>9</v>
      </c>
    </row>
    <row r="19" spans="1:25" x14ac:dyDescent="0.2">
      <c r="A19" s="32">
        <v>44</v>
      </c>
      <c r="B19" s="31"/>
      <c r="C19" s="31"/>
      <c r="D19" s="31" t="s">
        <v>70</v>
      </c>
      <c r="E19" s="134" t="s">
        <v>296</v>
      </c>
      <c r="F19" s="31"/>
      <c r="G19" s="31"/>
      <c r="H19" s="35">
        <v>43492</v>
      </c>
      <c r="I19" s="35">
        <v>2718</v>
      </c>
      <c r="J19" s="37">
        <f t="shared" si="4"/>
        <v>6.2494251816426011E-2</v>
      </c>
      <c r="K19" s="35">
        <v>47031</v>
      </c>
      <c r="L19" s="35">
        <v>1974</v>
      </c>
      <c r="M19" s="37">
        <f t="shared" si="6"/>
        <v>4.1972316131912997E-2</v>
      </c>
      <c r="N19" s="35">
        <v>47177</v>
      </c>
      <c r="O19" s="35">
        <v>2221</v>
      </c>
      <c r="P19" s="37">
        <f t="shared" si="7"/>
        <v>4.7078025308942915E-2</v>
      </c>
      <c r="Q19" s="37">
        <f t="shared" si="5"/>
        <v>5.0514864419093974E-2</v>
      </c>
      <c r="R19" s="31" t="s">
        <v>5</v>
      </c>
      <c r="S19" s="31">
        <v>6524831</v>
      </c>
      <c r="T19" s="112" t="s">
        <v>92</v>
      </c>
      <c r="U19" s="146" t="s">
        <v>72</v>
      </c>
      <c r="V19" s="146">
        <v>2</v>
      </c>
      <c r="W19" s="134">
        <v>35</v>
      </c>
      <c r="X19" s="152"/>
      <c r="Y19" s="7">
        <v>10</v>
      </c>
    </row>
    <row r="20" spans="1:25" x14ac:dyDescent="0.2">
      <c r="A20" s="32">
        <v>10</v>
      </c>
      <c r="B20" s="31">
        <v>10</v>
      </c>
      <c r="C20" s="31">
        <v>12</v>
      </c>
      <c r="D20" s="31" t="s">
        <v>70</v>
      </c>
      <c r="E20" s="134" t="s">
        <v>169</v>
      </c>
      <c r="F20" s="33">
        <v>8.2522796352600007</v>
      </c>
      <c r="G20" s="34">
        <v>15.724666666666666</v>
      </c>
      <c r="H20" s="35">
        <v>54784</v>
      </c>
      <c r="I20" s="35">
        <v>2657</v>
      </c>
      <c r="J20" s="37">
        <f t="shared" si="4"/>
        <v>4.8499561915887848E-2</v>
      </c>
      <c r="K20" s="35">
        <v>69731</v>
      </c>
      <c r="L20" s="35">
        <v>3473</v>
      </c>
      <c r="M20" s="37">
        <f t="shared" si="6"/>
        <v>4.9805681834478206E-2</v>
      </c>
      <c r="N20" s="35">
        <v>35615</v>
      </c>
      <c r="O20" s="35">
        <v>1831</v>
      </c>
      <c r="P20" s="37">
        <f t="shared" si="7"/>
        <v>5.1410922364172398E-2</v>
      </c>
      <c r="Q20" s="37">
        <f t="shared" si="5"/>
        <v>4.9905388704846156E-2</v>
      </c>
      <c r="R20" s="31" t="s">
        <v>8</v>
      </c>
      <c r="S20" s="31">
        <v>87111978</v>
      </c>
      <c r="T20" s="112" t="s">
        <v>234</v>
      </c>
      <c r="U20" s="146" t="s">
        <v>72</v>
      </c>
      <c r="V20" s="146">
        <v>1</v>
      </c>
      <c r="W20" s="134">
        <v>306</v>
      </c>
      <c r="X20" s="152"/>
      <c r="Y20" s="7">
        <v>11</v>
      </c>
    </row>
    <row r="21" spans="1:25" x14ac:dyDescent="0.2">
      <c r="A21" s="32">
        <v>12</v>
      </c>
      <c r="B21" s="31">
        <v>12</v>
      </c>
      <c r="C21" s="31">
        <v>18</v>
      </c>
      <c r="D21" s="31" t="s">
        <v>70</v>
      </c>
      <c r="E21" s="134" t="s">
        <v>73</v>
      </c>
      <c r="F21" s="33">
        <v>9.4427244582000007</v>
      </c>
      <c r="G21" s="34">
        <v>7.9683333333333337</v>
      </c>
      <c r="H21" s="35">
        <v>32854</v>
      </c>
      <c r="I21" s="35">
        <v>1649</v>
      </c>
      <c r="J21" s="37">
        <f t="shared" si="4"/>
        <v>5.0191757472453885E-2</v>
      </c>
      <c r="K21" s="35">
        <v>47871</v>
      </c>
      <c r="L21" s="35">
        <v>1881</v>
      </c>
      <c r="M21" s="37">
        <f t="shared" si="6"/>
        <v>3.9293100206805792E-2</v>
      </c>
      <c r="N21" s="35">
        <v>31626</v>
      </c>
      <c r="O21" s="35">
        <v>1559</v>
      </c>
      <c r="P21" s="37">
        <f t="shared" si="7"/>
        <v>4.9294883956238537E-2</v>
      </c>
      <c r="Q21" s="37">
        <f t="shared" si="5"/>
        <v>4.6259913878499405E-2</v>
      </c>
      <c r="R21" s="31" t="s">
        <v>38</v>
      </c>
      <c r="S21" s="31">
        <v>95909359</v>
      </c>
      <c r="T21" s="112" t="s">
        <v>235</v>
      </c>
      <c r="U21" s="146" t="s">
        <v>73</v>
      </c>
      <c r="V21" s="146">
        <v>3</v>
      </c>
      <c r="W21" s="134">
        <v>214</v>
      </c>
      <c r="X21" s="152"/>
      <c r="Y21" s="7">
        <v>12</v>
      </c>
    </row>
    <row r="22" spans="1:25" x14ac:dyDescent="0.2">
      <c r="A22" s="32">
        <v>49</v>
      </c>
      <c r="B22" s="31"/>
      <c r="C22" s="31">
        <v>14</v>
      </c>
      <c r="D22" s="31" t="s">
        <v>70</v>
      </c>
      <c r="E22" s="134" t="s">
        <v>53</v>
      </c>
      <c r="F22" s="31"/>
      <c r="G22" s="34">
        <v>24.455666666666669</v>
      </c>
      <c r="H22" s="35">
        <v>68247</v>
      </c>
      <c r="I22" s="35">
        <v>1911</v>
      </c>
      <c r="J22" s="37">
        <f t="shared" si="4"/>
        <v>2.8001230823332893E-2</v>
      </c>
      <c r="K22" s="35">
        <v>64311</v>
      </c>
      <c r="L22" s="35">
        <v>2739</v>
      </c>
      <c r="M22" s="37">
        <f t="shared" si="6"/>
        <v>4.2589914633577461E-2</v>
      </c>
      <c r="N22" s="35">
        <v>85274</v>
      </c>
      <c r="O22" s="35">
        <v>2324</v>
      </c>
      <c r="P22" s="37">
        <f t="shared" si="7"/>
        <v>2.7253324577245115E-2</v>
      </c>
      <c r="Q22" s="37">
        <f t="shared" si="5"/>
        <v>3.2614823344718491E-2</v>
      </c>
      <c r="R22" s="31" t="s">
        <v>41</v>
      </c>
      <c r="S22" s="31">
        <v>72979521</v>
      </c>
      <c r="T22" s="112" t="s">
        <v>52</v>
      </c>
      <c r="U22" s="146" t="s">
        <v>73</v>
      </c>
      <c r="V22" s="146">
        <v>3</v>
      </c>
      <c r="W22" s="134">
        <v>22</v>
      </c>
      <c r="X22" s="152"/>
      <c r="Y22" s="7">
        <v>13</v>
      </c>
    </row>
    <row r="23" spans="1:25" x14ac:dyDescent="0.2">
      <c r="A23" s="32">
        <v>19</v>
      </c>
      <c r="B23" s="31">
        <v>19</v>
      </c>
      <c r="C23" s="31">
        <v>8</v>
      </c>
      <c r="D23" s="31" t="s">
        <v>70</v>
      </c>
      <c r="E23" s="134" t="s">
        <v>45</v>
      </c>
      <c r="F23" s="33">
        <v>6.5750380745500001</v>
      </c>
      <c r="G23" s="34">
        <v>26.762666666666664</v>
      </c>
      <c r="H23" s="35">
        <v>66584</v>
      </c>
      <c r="I23" s="35">
        <v>1971</v>
      </c>
      <c r="J23" s="37">
        <f t="shared" si="4"/>
        <v>2.9601706115583323E-2</v>
      </c>
      <c r="K23" s="35">
        <v>80054</v>
      </c>
      <c r="L23" s="35">
        <v>2538</v>
      </c>
      <c r="M23" s="37">
        <f t="shared" si="6"/>
        <v>3.1703600069952785E-2</v>
      </c>
      <c r="N23" s="35">
        <v>54149</v>
      </c>
      <c r="O23" s="35">
        <v>1928</v>
      </c>
      <c r="P23" s="37">
        <f t="shared" si="7"/>
        <v>3.5605459011246746E-2</v>
      </c>
      <c r="Q23" s="37">
        <f t="shared" si="5"/>
        <v>3.2303588398927614E-2</v>
      </c>
      <c r="R23" s="31" t="s">
        <v>31</v>
      </c>
      <c r="S23" s="31">
        <v>99634630</v>
      </c>
      <c r="T23" s="113" t="s">
        <v>46</v>
      </c>
      <c r="U23" s="146" t="s">
        <v>72</v>
      </c>
      <c r="V23" s="146">
        <v>1</v>
      </c>
      <c r="W23" s="134">
        <v>193</v>
      </c>
      <c r="X23" s="152"/>
      <c r="Y23" s="7">
        <v>14</v>
      </c>
    </row>
    <row r="24" spans="1:25" x14ac:dyDescent="0.2">
      <c r="A24" s="32">
        <v>18</v>
      </c>
      <c r="B24" s="31">
        <v>18</v>
      </c>
      <c r="C24" s="31">
        <v>23</v>
      </c>
      <c r="D24" s="31" t="s">
        <v>70</v>
      </c>
      <c r="E24" s="134" t="s">
        <v>115</v>
      </c>
      <c r="F24" s="33">
        <v>5.3802655823099998</v>
      </c>
      <c r="G24" s="34">
        <v>5.0176666666666661</v>
      </c>
      <c r="H24" s="35">
        <v>22654</v>
      </c>
      <c r="I24" s="35">
        <v>732</v>
      </c>
      <c r="J24" s="37">
        <f t="shared" si="4"/>
        <v>3.231217445042818E-2</v>
      </c>
      <c r="K24" s="35">
        <v>19978</v>
      </c>
      <c r="L24" s="35">
        <v>631</v>
      </c>
      <c r="M24" s="37">
        <f t="shared" si="6"/>
        <v>3.1584743217539291E-2</v>
      </c>
      <c r="N24" s="35">
        <v>20195</v>
      </c>
      <c r="O24" s="35">
        <v>531</v>
      </c>
      <c r="P24" s="37">
        <f t="shared" si="7"/>
        <v>2.6293637038871009E-2</v>
      </c>
      <c r="Q24" s="37">
        <f t="shared" si="5"/>
        <v>3.0063518235612829E-2</v>
      </c>
      <c r="R24" s="31" t="s">
        <v>112</v>
      </c>
      <c r="S24" s="31">
        <v>98845828</v>
      </c>
      <c r="T24" s="113" t="s">
        <v>52</v>
      </c>
      <c r="U24" s="146" t="s">
        <v>73</v>
      </c>
      <c r="V24" s="146">
        <v>3</v>
      </c>
      <c r="W24" s="134">
        <v>135</v>
      </c>
      <c r="X24" s="152"/>
      <c r="Y24" s="7">
        <v>15</v>
      </c>
    </row>
    <row r="25" spans="1:25" x14ac:dyDescent="0.2">
      <c r="A25" s="32">
        <v>48</v>
      </c>
      <c r="B25" s="31"/>
      <c r="C25" s="31">
        <v>13</v>
      </c>
      <c r="D25" s="31" t="s">
        <v>70</v>
      </c>
      <c r="E25" s="134" t="s">
        <v>51</v>
      </c>
      <c r="F25" s="31"/>
      <c r="G25" s="34">
        <v>37.211333333333336</v>
      </c>
      <c r="H25" s="35">
        <v>52471</v>
      </c>
      <c r="I25" s="35">
        <v>985</v>
      </c>
      <c r="J25" s="37">
        <f t="shared" si="4"/>
        <v>1.8772274208610471E-2</v>
      </c>
      <c r="K25" s="35">
        <v>29046</v>
      </c>
      <c r="L25" s="35">
        <v>1124</v>
      </c>
      <c r="M25" s="37">
        <f t="shared" si="6"/>
        <v>3.8697238862493974E-2</v>
      </c>
      <c r="N25" s="35">
        <v>65247</v>
      </c>
      <c r="O25" s="35">
        <v>1274</v>
      </c>
      <c r="P25" s="37">
        <f t="shared" si="7"/>
        <v>1.9525801952580194E-2</v>
      </c>
      <c r="Q25" s="37">
        <f t="shared" si="5"/>
        <v>2.5665105007894876E-2</v>
      </c>
      <c r="R25" s="31" t="s">
        <v>1</v>
      </c>
      <c r="S25" s="31">
        <v>111258952</v>
      </c>
      <c r="T25" s="112" t="s">
        <v>52</v>
      </c>
      <c r="U25" s="146" t="s">
        <v>73</v>
      </c>
      <c r="V25" s="146">
        <v>3</v>
      </c>
      <c r="W25" s="134">
        <v>58</v>
      </c>
      <c r="X25" s="152"/>
      <c r="Y25" s="7">
        <v>16</v>
      </c>
    </row>
    <row r="26" spans="1:25" x14ac:dyDescent="0.2">
      <c r="A26" s="32">
        <v>29</v>
      </c>
      <c r="B26" s="31"/>
      <c r="C26" s="31">
        <v>15</v>
      </c>
      <c r="D26" s="31" t="s">
        <v>70</v>
      </c>
      <c r="E26" s="134" t="s">
        <v>284</v>
      </c>
      <c r="F26" s="31"/>
      <c r="G26" s="34">
        <v>9.077</v>
      </c>
      <c r="H26" s="35">
        <v>58237</v>
      </c>
      <c r="I26" s="35">
        <v>1311</v>
      </c>
      <c r="J26" s="37">
        <f t="shared" si="4"/>
        <v>2.2511461785462851E-2</v>
      </c>
      <c r="K26" s="35">
        <v>87085</v>
      </c>
      <c r="L26" s="35">
        <v>2621</v>
      </c>
      <c r="M26" s="37">
        <f t="shared" si="6"/>
        <v>3.0097031635758168E-2</v>
      </c>
      <c r="N26" s="35">
        <v>91220</v>
      </c>
      <c r="O26" s="35">
        <v>1981</v>
      </c>
      <c r="P26" s="37">
        <f t="shared" si="7"/>
        <v>2.1716728787546592E-2</v>
      </c>
      <c r="Q26" s="37">
        <f t="shared" si="5"/>
        <v>2.4775074069589204E-2</v>
      </c>
      <c r="R26" s="31" t="s">
        <v>40</v>
      </c>
      <c r="S26" s="31">
        <v>44735492</v>
      </c>
      <c r="T26" s="112" t="s">
        <v>52</v>
      </c>
      <c r="U26" s="146" t="s">
        <v>73</v>
      </c>
      <c r="V26" s="146">
        <v>3</v>
      </c>
      <c r="W26" s="134">
        <v>30</v>
      </c>
      <c r="X26" s="152"/>
      <c r="Y26" s="7">
        <v>17</v>
      </c>
    </row>
    <row r="27" spans="1:25" x14ac:dyDescent="0.2">
      <c r="A27" s="32">
        <v>52</v>
      </c>
      <c r="B27" s="31"/>
      <c r="C27" s="31">
        <v>20</v>
      </c>
      <c r="D27" s="31" t="s">
        <v>70</v>
      </c>
      <c r="E27" s="134" t="s">
        <v>143</v>
      </c>
      <c r="F27" s="31"/>
      <c r="G27" s="34">
        <v>3.3333333333333335</v>
      </c>
      <c r="H27" s="35">
        <v>36547</v>
      </c>
      <c r="I27" s="35">
        <v>341</v>
      </c>
      <c r="J27" s="37">
        <f t="shared" si="4"/>
        <v>9.3304511998248824E-3</v>
      </c>
      <c r="K27" s="35">
        <v>85451</v>
      </c>
      <c r="L27" s="35">
        <v>1781</v>
      </c>
      <c r="M27" s="37">
        <f t="shared" si="6"/>
        <v>2.0842354097670011E-2</v>
      </c>
      <c r="N27" s="35">
        <v>78541</v>
      </c>
      <c r="O27" s="35">
        <v>1164</v>
      </c>
      <c r="P27" s="37">
        <f t="shared" si="7"/>
        <v>1.4820284946715728E-2</v>
      </c>
      <c r="Q27" s="37">
        <f t="shared" si="5"/>
        <v>1.4997696748070208E-2</v>
      </c>
      <c r="R27" s="31" t="s">
        <v>41</v>
      </c>
      <c r="S27" s="31">
        <v>35977742</v>
      </c>
      <c r="T27" s="112" t="s">
        <v>52</v>
      </c>
      <c r="U27" s="146" t="s">
        <v>72</v>
      </c>
      <c r="V27" s="146">
        <v>3</v>
      </c>
      <c r="W27" s="134">
        <v>17</v>
      </c>
      <c r="X27" s="152"/>
      <c r="Y27" s="7">
        <v>18</v>
      </c>
    </row>
    <row r="28" spans="1:25" x14ac:dyDescent="0.2">
      <c r="A28" s="32">
        <v>69</v>
      </c>
      <c r="B28" s="31"/>
      <c r="C28" s="31"/>
      <c r="D28" s="31" t="s">
        <v>70</v>
      </c>
      <c r="E28" s="134" t="s">
        <v>307</v>
      </c>
      <c r="F28" s="31"/>
      <c r="G28" s="31"/>
      <c r="H28" s="35">
        <v>32184</v>
      </c>
      <c r="I28" s="35">
        <v>352</v>
      </c>
      <c r="J28" s="37">
        <f t="shared" si="4"/>
        <v>1.0937111608252548E-2</v>
      </c>
      <c r="K28" s="35">
        <v>55697</v>
      </c>
      <c r="L28" s="35">
        <v>954</v>
      </c>
      <c r="M28" s="37">
        <f t="shared" si="6"/>
        <v>1.7128391116218108E-2</v>
      </c>
      <c r="N28" s="35">
        <v>65236</v>
      </c>
      <c r="O28" s="35">
        <v>998</v>
      </c>
      <c r="P28" s="37">
        <f t="shared" si="7"/>
        <v>1.5298301551290699E-2</v>
      </c>
      <c r="Q28" s="37">
        <f t="shared" si="5"/>
        <v>1.4454601425253786E-2</v>
      </c>
      <c r="R28" s="31" t="s">
        <v>29</v>
      </c>
      <c r="S28" s="31">
        <v>156197367</v>
      </c>
      <c r="T28" s="112" t="s">
        <v>155</v>
      </c>
      <c r="U28" s="146" t="s">
        <v>72</v>
      </c>
      <c r="V28" s="146">
        <v>2</v>
      </c>
      <c r="W28" s="134">
        <v>19</v>
      </c>
      <c r="X28" s="152"/>
      <c r="Y28" s="7">
        <v>19</v>
      </c>
    </row>
    <row r="29" spans="1:25" x14ac:dyDescent="0.2">
      <c r="A29" s="32">
        <v>56</v>
      </c>
      <c r="B29" s="31"/>
      <c r="C29" s="31">
        <v>25</v>
      </c>
      <c r="D29" s="31" t="s">
        <v>70</v>
      </c>
      <c r="E29" s="134" t="s">
        <v>154</v>
      </c>
      <c r="F29" s="31"/>
      <c r="G29" s="34">
        <v>4.333333333333333</v>
      </c>
      <c r="H29" s="35">
        <v>86524</v>
      </c>
      <c r="I29" s="35">
        <v>1091</v>
      </c>
      <c r="J29" s="37">
        <f t="shared" si="4"/>
        <v>1.2609218251583376E-2</v>
      </c>
      <c r="K29" s="35">
        <v>96314</v>
      </c>
      <c r="L29" s="35">
        <v>1808</v>
      </c>
      <c r="M29" s="37">
        <f t="shared" si="6"/>
        <v>1.8771933467616339E-2</v>
      </c>
      <c r="N29" s="35">
        <v>65954</v>
      </c>
      <c r="O29" s="35">
        <v>721</v>
      </c>
      <c r="P29" s="37">
        <f t="shared" si="7"/>
        <v>1.0931861600509445E-2</v>
      </c>
      <c r="Q29" s="37">
        <f t="shared" si="5"/>
        <v>1.4104337773236386E-2</v>
      </c>
      <c r="R29" s="31" t="s">
        <v>29</v>
      </c>
      <c r="S29" s="31">
        <v>149048517</v>
      </c>
      <c r="T29" s="112" t="s">
        <v>52</v>
      </c>
      <c r="U29" s="146" t="s">
        <v>72</v>
      </c>
      <c r="V29" s="146">
        <v>3</v>
      </c>
      <c r="W29" s="134">
        <v>22</v>
      </c>
      <c r="X29" s="152"/>
      <c r="Y29" s="7">
        <v>20</v>
      </c>
    </row>
    <row r="30" spans="1:25" x14ac:dyDescent="0.2">
      <c r="A30" s="163">
        <v>75</v>
      </c>
      <c r="B30" s="164"/>
      <c r="C30" s="164"/>
      <c r="D30" s="164" t="s">
        <v>74</v>
      </c>
      <c r="E30" s="165" t="s">
        <v>298</v>
      </c>
      <c r="F30" s="164"/>
      <c r="G30" s="164"/>
      <c r="H30" s="166">
        <v>65284</v>
      </c>
      <c r="I30" s="166">
        <v>895</v>
      </c>
      <c r="J30" s="167">
        <f t="shared" si="4"/>
        <v>1.370933153605784E-2</v>
      </c>
      <c r="K30" s="166">
        <v>55874</v>
      </c>
      <c r="L30" s="166">
        <v>854</v>
      </c>
      <c r="M30" s="167">
        <f t="shared" si="6"/>
        <v>1.5284389877223753E-2</v>
      </c>
      <c r="N30" s="166">
        <v>112541</v>
      </c>
      <c r="O30" s="166">
        <v>1325</v>
      </c>
      <c r="P30" s="167">
        <f t="shared" si="7"/>
        <v>1.1773486995850402E-2</v>
      </c>
      <c r="Q30" s="167">
        <f t="shared" si="5"/>
        <v>1.3589069469710663E-2</v>
      </c>
      <c r="R30" s="164" t="s">
        <v>31</v>
      </c>
      <c r="S30" s="164">
        <v>99650030</v>
      </c>
      <c r="T30" s="168" t="s">
        <v>97</v>
      </c>
      <c r="U30" s="169" t="s">
        <v>72</v>
      </c>
      <c r="V30" s="169">
        <v>6</v>
      </c>
      <c r="W30" s="165">
        <v>56</v>
      </c>
      <c r="X30" s="155"/>
      <c r="Y30" s="7">
        <v>21</v>
      </c>
    </row>
    <row r="31" spans="1:25" x14ac:dyDescent="0.2">
      <c r="A31" s="32">
        <v>50</v>
      </c>
      <c r="B31" s="31"/>
      <c r="C31" s="31">
        <v>17</v>
      </c>
      <c r="D31" s="31" t="s">
        <v>70</v>
      </c>
      <c r="E31" s="134" t="s">
        <v>299</v>
      </c>
      <c r="F31" s="31"/>
      <c r="G31" s="34">
        <v>2.4510000000000001</v>
      </c>
      <c r="H31" s="35">
        <v>85214</v>
      </c>
      <c r="I31" s="35">
        <v>776</v>
      </c>
      <c r="J31" s="37">
        <f t="shared" si="4"/>
        <v>9.1064848499072919E-3</v>
      </c>
      <c r="K31" s="35">
        <v>52874</v>
      </c>
      <c r="L31" s="35">
        <v>741</v>
      </c>
      <c r="M31" s="37">
        <f t="shared" si="6"/>
        <v>1.4014449445852404E-2</v>
      </c>
      <c r="N31" s="35">
        <v>32802</v>
      </c>
      <c r="O31" s="35">
        <v>577</v>
      </c>
      <c r="P31" s="37">
        <f t="shared" si="7"/>
        <v>1.7590390829827451E-2</v>
      </c>
      <c r="Q31" s="37">
        <f t="shared" si="5"/>
        <v>1.3570441708529049E-2</v>
      </c>
      <c r="R31" s="31" t="s">
        <v>1</v>
      </c>
      <c r="S31" s="31">
        <v>107368927</v>
      </c>
      <c r="T31" s="112" t="s">
        <v>52</v>
      </c>
      <c r="U31" s="146" t="s">
        <v>72</v>
      </c>
      <c r="V31" s="146">
        <v>3</v>
      </c>
      <c r="W31" s="134">
        <v>32</v>
      </c>
      <c r="X31" s="152"/>
      <c r="Y31" s="7">
        <v>22</v>
      </c>
    </row>
    <row r="32" spans="1:25" x14ac:dyDescent="0.2">
      <c r="A32" s="32">
        <v>67</v>
      </c>
      <c r="B32" s="31"/>
      <c r="C32" s="31"/>
      <c r="D32" s="31" t="s">
        <v>70</v>
      </c>
      <c r="E32" s="134" t="s">
        <v>306</v>
      </c>
      <c r="F32" s="31"/>
      <c r="G32" s="31"/>
      <c r="H32" s="35">
        <v>25417</v>
      </c>
      <c r="I32" s="35">
        <v>395</v>
      </c>
      <c r="J32" s="37">
        <f t="shared" si="4"/>
        <v>1.5540779793051894E-2</v>
      </c>
      <c r="K32" s="35">
        <v>85674</v>
      </c>
      <c r="L32" s="35">
        <v>1154</v>
      </c>
      <c r="M32" s="37">
        <f t="shared" si="6"/>
        <v>1.3469664075448794E-2</v>
      </c>
      <c r="N32" s="35">
        <v>63478</v>
      </c>
      <c r="O32" s="35">
        <v>698</v>
      </c>
      <c r="P32" s="37">
        <f t="shared" si="7"/>
        <v>1.0995935599735341E-2</v>
      </c>
      <c r="Q32" s="37">
        <f t="shared" si="5"/>
        <v>1.3335459822745343E-2</v>
      </c>
      <c r="R32" s="31" t="s">
        <v>112</v>
      </c>
      <c r="S32" s="31">
        <v>82856695</v>
      </c>
      <c r="T32" s="112" t="s">
        <v>52</v>
      </c>
      <c r="U32" s="146" t="s">
        <v>73</v>
      </c>
      <c r="V32" s="146">
        <v>3</v>
      </c>
      <c r="W32" s="134">
        <v>35</v>
      </c>
      <c r="X32" s="152"/>
      <c r="Y32" s="7">
        <v>23</v>
      </c>
    </row>
    <row r="33" spans="1:25" s="142" customFormat="1" x14ac:dyDescent="0.2">
      <c r="A33" s="6">
        <v>66</v>
      </c>
      <c r="B33" s="6"/>
      <c r="C33" s="6"/>
      <c r="D33" s="6" t="s">
        <v>70</v>
      </c>
      <c r="E33" s="139" t="s">
        <v>305</v>
      </c>
      <c r="F33" s="6"/>
      <c r="G33" s="6"/>
      <c r="H33" s="140">
        <v>65412</v>
      </c>
      <c r="I33" s="140">
        <v>258</v>
      </c>
      <c r="J33" s="141">
        <f t="shared" si="4"/>
        <v>3.9442304164373507E-3</v>
      </c>
      <c r="K33" s="140">
        <v>95841</v>
      </c>
      <c r="L33" s="140">
        <v>2108</v>
      </c>
      <c r="M33" s="141">
        <f t="shared" si="6"/>
        <v>2.1994762158157783E-2</v>
      </c>
      <c r="N33" s="140">
        <v>26595</v>
      </c>
      <c r="O33" s="140">
        <v>322</v>
      </c>
      <c r="P33" s="141">
        <f t="shared" si="7"/>
        <v>1.210753901109231E-2</v>
      </c>
      <c r="Q33" s="141">
        <f t="shared" si="5"/>
        <v>1.2682177195229148E-2</v>
      </c>
      <c r="R33" s="6" t="s">
        <v>4</v>
      </c>
      <c r="S33" s="6">
        <v>110676647</v>
      </c>
      <c r="T33" s="111" t="s">
        <v>52</v>
      </c>
      <c r="U33" s="145" t="s">
        <v>73</v>
      </c>
      <c r="V33" s="145">
        <v>3</v>
      </c>
      <c r="W33" s="139"/>
      <c r="X33" s="153"/>
      <c r="Y33" s="142">
        <v>24</v>
      </c>
    </row>
    <row r="34" spans="1:25" x14ac:dyDescent="0.2">
      <c r="A34" s="32">
        <v>9</v>
      </c>
      <c r="B34" s="31">
        <v>9</v>
      </c>
      <c r="C34" s="31"/>
      <c r="D34" s="31" t="s">
        <v>70</v>
      </c>
      <c r="E34" s="134" t="s">
        <v>274</v>
      </c>
      <c r="F34" s="33">
        <v>3.3461350318999998</v>
      </c>
      <c r="G34" s="31"/>
      <c r="H34" s="35">
        <v>112054</v>
      </c>
      <c r="I34" s="35">
        <v>1457</v>
      </c>
      <c r="J34" s="37">
        <f t="shared" si="4"/>
        <v>1.3002659432059542E-2</v>
      </c>
      <c r="K34" s="35">
        <v>81795</v>
      </c>
      <c r="L34" s="35">
        <v>1055</v>
      </c>
      <c r="M34" s="37">
        <f t="shared" si="6"/>
        <v>1.2898098905801089E-2</v>
      </c>
      <c r="N34" s="35">
        <v>92449</v>
      </c>
      <c r="O34" s="35">
        <v>1091</v>
      </c>
      <c r="P34" s="37">
        <f t="shared" si="7"/>
        <v>1.180110114765979E-2</v>
      </c>
      <c r="Q34" s="37">
        <f t="shared" si="5"/>
        <v>1.2567286495173474E-2</v>
      </c>
      <c r="R34" s="31" t="s">
        <v>41</v>
      </c>
      <c r="S34" s="31">
        <v>17654745</v>
      </c>
      <c r="T34" s="113" t="s">
        <v>42</v>
      </c>
      <c r="U34" s="146" t="s">
        <v>73</v>
      </c>
      <c r="V34" s="146">
        <v>2</v>
      </c>
      <c r="W34" s="134">
        <v>91</v>
      </c>
      <c r="X34" s="152"/>
      <c r="Y34" s="7">
        <v>25</v>
      </c>
    </row>
    <row r="35" spans="1:25" x14ac:dyDescent="0.2">
      <c r="A35" s="32">
        <v>87</v>
      </c>
      <c r="B35" s="31"/>
      <c r="C35" s="31"/>
      <c r="D35" s="31" t="s">
        <v>70</v>
      </c>
      <c r="E35" s="134" t="s">
        <v>306</v>
      </c>
      <c r="F35" s="31"/>
      <c r="G35" s="31"/>
      <c r="H35" s="35">
        <v>52984</v>
      </c>
      <c r="I35" s="35">
        <v>612</v>
      </c>
      <c r="J35" s="37">
        <f t="shared" si="4"/>
        <v>1.1550656802053451E-2</v>
      </c>
      <c r="K35" s="35">
        <v>85217</v>
      </c>
      <c r="L35" s="35">
        <v>658</v>
      </c>
      <c r="M35" s="37">
        <f t="shared" si="6"/>
        <v>7.7214640271307368E-3</v>
      </c>
      <c r="N35" s="35">
        <v>62844</v>
      </c>
      <c r="O35" s="35">
        <v>1112</v>
      </c>
      <c r="P35" s="37">
        <f t="shared" si="7"/>
        <v>1.7694608872764306E-2</v>
      </c>
      <c r="Q35" s="37">
        <f t="shared" si="5"/>
        <v>1.232224323398283E-2</v>
      </c>
      <c r="R35" s="31" t="s">
        <v>112</v>
      </c>
      <c r="S35" s="31">
        <v>82856218</v>
      </c>
      <c r="T35" s="112" t="s">
        <v>116</v>
      </c>
      <c r="U35" s="146" t="s">
        <v>73</v>
      </c>
      <c r="V35" s="146">
        <v>4</v>
      </c>
      <c r="W35" s="134">
        <v>7</v>
      </c>
      <c r="X35" s="152"/>
      <c r="Y35" s="7">
        <v>26</v>
      </c>
    </row>
    <row r="36" spans="1:25" x14ac:dyDescent="0.2">
      <c r="A36" s="32">
        <v>96</v>
      </c>
      <c r="B36" s="31"/>
      <c r="C36" s="31"/>
      <c r="D36" s="31" t="s">
        <v>70</v>
      </c>
      <c r="E36" s="134" t="s">
        <v>326</v>
      </c>
      <c r="F36" s="31"/>
      <c r="G36" s="31"/>
      <c r="H36" s="35">
        <v>44832</v>
      </c>
      <c r="I36" s="35">
        <v>521</v>
      </c>
      <c r="J36" s="37">
        <f t="shared" si="4"/>
        <v>1.1621163454675232E-2</v>
      </c>
      <c r="K36" s="35">
        <v>89641</v>
      </c>
      <c r="L36" s="35">
        <v>762</v>
      </c>
      <c r="M36" s="37">
        <f t="shared" si="6"/>
        <v>8.5005745138943111E-3</v>
      </c>
      <c r="N36" s="35">
        <v>11241</v>
      </c>
      <c r="O36" s="35">
        <v>184</v>
      </c>
      <c r="P36" s="37">
        <f t="shared" si="7"/>
        <v>1.6368650475936306E-2</v>
      </c>
      <c r="Q36" s="37">
        <f t="shared" si="5"/>
        <v>1.2163462814835282E-2</v>
      </c>
      <c r="R36" s="31" t="s">
        <v>4</v>
      </c>
      <c r="S36" s="31">
        <v>25315766</v>
      </c>
      <c r="T36" s="112" t="s">
        <v>52</v>
      </c>
      <c r="U36" s="146" t="s">
        <v>73</v>
      </c>
      <c r="V36" s="146">
        <v>3</v>
      </c>
      <c r="W36" s="134">
        <v>20</v>
      </c>
      <c r="X36" s="152"/>
      <c r="Y36" s="7">
        <v>27</v>
      </c>
    </row>
    <row r="37" spans="1:25" x14ac:dyDescent="0.2">
      <c r="A37" s="32">
        <v>79</v>
      </c>
      <c r="B37" s="31"/>
      <c r="C37" s="31"/>
      <c r="D37" s="31" t="s">
        <v>70</v>
      </c>
      <c r="E37" s="134" t="s">
        <v>73</v>
      </c>
      <c r="F37" s="31"/>
      <c r="G37" s="31"/>
      <c r="H37" s="35">
        <v>52487</v>
      </c>
      <c r="I37" s="35">
        <v>411</v>
      </c>
      <c r="J37" s="37">
        <f t="shared" si="4"/>
        <v>7.8305104121020441E-3</v>
      </c>
      <c r="K37" s="35">
        <v>98541</v>
      </c>
      <c r="L37" s="35">
        <v>1124</v>
      </c>
      <c r="M37" s="37">
        <f t="shared" si="6"/>
        <v>1.140641966288144E-2</v>
      </c>
      <c r="N37" s="35">
        <v>25487</v>
      </c>
      <c r="O37" s="35">
        <v>425</v>
      </c>
      <c r="P37" s="37">
        <f t="shared" si="7"/>
        <v>1.6675167732569544E-2</v>
      </c>
      <c r="Q37" s="37">
        <f t="shared" si="5"/>
        <v>1.1970699269184343E-2</v>
      </c>
      <c r="R37" s="31" t="s">
        <v>8</v>
      </c>
      <c r="S37" s="31">
        <v>35863946</v>
      </c>
      <c r="T37" s="112" t="s">
        <v>52</v>
      </c>
      <c r="U37" s="146" t="s">
        <v>72</v>
      </c>
      <c r="V37" s="146">
        <v>3</v>
      </c>
      <c r="W37" s="134">
        <v>69</v>
      </c>
      <c r="X37" s="152"/>
      <c r="Y37" s="7">
        <v>28</v>
      </c>
    </row>
    <row r="38" spans="1:25" x14ac:dyDescent="0.2">
      <c r="A38" s="5">
        <v>65</v>
      </c>
      <c r="B38" s="6"/>
      <c r="C38" s="6"/>
      <c r="D38" s="6" t="s">
        <v>74</v>
      </c>
      <c r="E38" s="143" t="s">
        <v>73</v>
      </c>
      <c r="F38" s="6"/>
      <c r="G38" s="6"/>
      <c r="H38" s="13">
        <v>35287</v>
      </c>
      <c r="I38" s="13">
        <v>632</v>
      </c>
      <c r="J38" s="14">
        <f t="shared" si="4"/>
        <v>1.7910278572845523E-2</v>
      </c>
      <c r="K38" s="13">
        <v>65419</v>
      </c>
      <c r="L38" s="13">
        <v>752</v>
      </c>
      <c r="M38" s="14">
        <f t="shared" si="6"/>
        <v>1.1495131383848729E-2</v>
      </c>
      <c r="N38" s="13">
        <v>65241</v>
      </c>
      <c r="O38" s="13">
        <v>365</v>
      </c>
      <c r="P38" s="14">
        <f t="shared" si="7"/>
        <v>5.5946414064775218E-3</v>
      </c>
      <c r="Q38" s="14">
        <f t="shared" si="5"/>
        <v>1.1666683787723925E-2</v>
      </c>
      <c r="R38" s="6" t="s">
        <v>148</v>
      </c>
      <c r="S38" s="6">
        <v>53999352</v>
      </c>
      <c r="T38" s="114" t="s">
        <v>149</v>
      </c>
      <c r="U38" s="145" t="s">
        <v>73</v>
      </c>
      <c r="V38" s="145">
        <v>5</v>
      </c>
      <c r="W38" s="151"/>
      <c r="X38" s="138"/>
      <c r="Y38" s="7">
        <v>29</v>
      </c>
    </row>
    <row r="39" spans="1:25" x14ac:dyDescent="0.2">
      <c r="A39" s="32">
        <v>51</v>
      </c>
      <c r="B39" s="31"/>
      <c r="C39" s="31">
        <v>19</v>
      </c>
      <c r="D39" s="31" t="s">
        <v>70</v>
      </c>
      <c r="E39" s="134" t="s">
        <v>54</v>
      </c>
      <c r="F39" s="31"/>
      <c r="G39" s="34">
        <v>10.666666666666666</v>
      </c>
      <c r="H39" s="35">
        <v>57194</v>
      </c>
      <c r="I39" s="35">
        <v>625</v>
      </c>
      <c r="J39" s="37">
        <f t="shared" si="4"/>
        <v>1.0927719690876666E-2</v>
      </c>
      <c r="K39" s="35">
        <v>98541</v>
      </c>
      <c r="L39" s="35">
        <v>1124</v>
      </c>
      <c r="M39" s="37">
        <f t="shared" si="6"/>
        <v>1.140641966288144E-2</v>
      </c>
      <c r="N39" s="35">
        <v>58796</v>
      </c>
      <c r="O39" s="35">
        <v>711</v>
      </c>
      <c r="P39" s="37">
        <f t="shared" si="7"/>
        <v>1.2092659364582625E-2</v>
      </c>
      <c r="Q39" s="37">
        <f t="shared" si="5"/>
        <v>1.1475599572780243E-2</v>
      </c>
      <c r="R39" s="31" t="s">
        <v>9</v>
      </c>
      <c r="S39" s="31">
        <v>57326728</v>
      </c>
      <c r="T39" s="112" t="s">
        <v>52</v>
      </c>
      <c r="U39" s="146" t="s">
        <v>72</v>
      </c>
      <c r="V39" s="146">
        <v>3</v>
      </c>
      <c r="W39" s="134">
        <v>32</v>
      </c>
      <c r="X39" s="152"/>
      <c r="Y39" s="7">
        <v>30</v>
      </c>
    </row>
    <row r="40" spans="1:25" x14ac:dyDescent="0.2">
      <c r="A40" s="32">
        <v>63</v>
      </c>
      <c r="B40" s="31"/>
      <c r="C40" s="31"/>
      <c r="D40" s="31" t="s">
        <v>70</v>
      </c>
      <c r="E40" s="134" t="s">
        <v>303</v>
      </c>
      <c r="F40" s="31"/>
      <c r="G40" s="31"/>
      <c r="H40" s="35">
        <v>52482</v>
      </c>
      <c r="I40" s="35">
        <v>445</v>
      </c>
      <c r="J40" s="37">
        <f t="shared" si="4"/>
        <v>8.4790975953660305E-3</v>
      </c>
      <c r="K40" s="35">
        <v>52987</v>
      </c>
      <c r="L40" s="35">
        <v>595</v>
      </c>
      <c r="M40" s="37">
        <f t="shared" si="6"/>
        <v>1.1229169418914072E-2</v>
      </c>
      <c r="N40" s="35">
        <v>85748</v>
      </c>
      <c r="O40" s="35">
        <v>1221</v>
      </c>
      <c r="P40" s="37">
        <f t="shared" si="7"/>
        <v>1.4239399169659933E-2</v>
      </c>
      <c r="Q40" s="37">
        <f t="shared" si="5"/>
        <v>1.1315888727980013E-2</v>
      </c>
      <c r="R40" s="31" t="s">
        <v>110</v>
      </c>
      <c r="S40" s="31">
        <v>75454981</v>
      </c>
      <c r="T40" s="112" t="s">
        <v>52</v>
      </c>
      <c r="U40" s="146" t="s">
        <v>73</v>
      </c>
      <c r="V40" s="146">
        <v>3</v>
      </c>
      <c r="W40" s="134">
        <v>32</v>
      </c>
      <c r="X40" s="152"/>
      <c r="Y40" s="7">
        <v>31</v>
      </c>
    </row>
    <row r="41" spans="1:25" x14ac:dyDescent="0.2">
      <c r="A41" s="32">
        <v>54</v>
      </c>
      <c r="B41" s="31"/>
      <c r="C41" s="31">
        <v>22</v>
      </c>
      <c r="D41" s="31" t="s">
        <v>70</v>
      </c>
      <c r="E41" s="134" t="s">
        <v>160</v>
      </c>
      <c r="F41" s="31"/>
      <c r="G41" s="34">
        <v>27.485666666666663</v>
      </c>
      <c r="H41" s="35">
        <v>65423</v>
      </c>
      <c r="I41" s="35">
        <v>799</v>
      </c>
      <c r="J41" s="37">
        <f t="shared" si="4"/>
        <v>1.2212830350182658E-2</v>
      </c>
      <c r="K41" s="35">
        <v>25487</v>
      </c>
      <c r="L41" s="35">
        <v>291</v>
      </c>
      <c r="M41" s="37">
        <f t="shared" si="6"/>
        <v>1.1417585435712325E-2</v>
      </c>
      <c r="N41" s="35">
        <v>75484</v>
      </c>
      <c r="O41" s="35">
        <v>622</v>
      </c>
      <c r="P41" s="37">
        <f t="shared" si="7"/>
        <v>8.2401568544327279E-3</v>
      </c>
      <c r="Q41" s="37">
        <f t="shared" si="5"/>
        <v>1.062352421344257E-2</v>
      </c>
      <c r="R41" s="31" t="s">
        <v>4</v>
      </c>
      <c r="S41" s="31">
        <v>103773142</v>
      </c>
      <c r="T41" s="112" t="s">
        <v>52</v>
      </c>
      <c r="U41" s="146" t="s">
        <v>73</v>
      </c>
      <c r="V41" s="146">
        <v>3</v>
      </c>
      <c r="W41" s="134">
        <v>63</v>
      </c>
      <c r="X41" s="152"/>
      <c r="Y41" s="7">
        <v>32</v>
      </c>
    </row>
    <row r="42" spans="1:25" x14ac:dyDescent="0.2">
      <c r="A42" s="32">
        <v>53</v>
      </c>
      <c r="B42" s="31"/>
      <c r="C42" s="31">
        <v>21</v>
      </c>
      <c r="D42" s="31" t="s">
        <v>70</v>
      </c>
      <c r="E42" s="134" t="s">
        <v>300</v>
      </c>
      <c r="F42" s="31"/>
      <c r="G42" s="34">
        <v>3.3333333333333335</v>
      </c>
      <c r="H42" s="35">
        <v>97710</v>
      </c>
      <c r="I42" s="35">
        <v>1214</v>
      </c>
      <c r="J42" s="37">
        <f t="shared" ref="J42:J61" si="8">I42/H42</f>
        <v>1.2424521543342544E-2</v>
      </c>
      <c r="K42" s="35">
        <v>52247</v>
      </c>
      <c r="L42" s="35">
        <v>421</v>
      </c>
      <c r="M42" s="37">
        <f t="shared" si="6"/>
        <v>8.0578789212777772E-3</v>
      </c>
      <c r="N42" s="35">
        <v>85414</v>
      </c>
      <c r="O42" s="35">
        <v>895</v>
      </c>
      <c r="P42" s="37">
        <f t="shared" si="7"/>
        <v>1.0478375910272321E-2</v>
      </c>
      <c r="Q42" s="37">
        <f t="shared" ref="Q42:Q61" si="9">AVERAGE(J42,M42,P42)</f>
        <v>1.0320258791630879E-2</v>
      </c>
      <c r="R42" s="31" t="s">
        <v>110</v>
      </c>
      <c r="S42" s="31">
        <v>69029151</v>
      </c>
      <c r="T42" s="112" t="s">
        <v>52</v>
      </c>
      <c r="U42" s="146" t="s">
        <v>72</v>
      </c>
      <c r="V42" s="146">
        <v>3</v>
      </c>
      <c r="W42" s="134">
        <v>56</v>
      </c>
      <c r="X42" s="152"/>
      <c r="Y42" s="7">
        <v>33</v>
      </c>
    </row>
    <row r="43" spans="1:25" x14ac:dyDescent="0.2">
      <c r="A43" s="32">
        <v>57</v>
      </c>
      <c r="B43" s="31"/>
      <c r="C43" s="31">
        <v>26</v>
      </c>
      <c r="D43" s="31" t="s">
        <v>70</v>
      </c>
      <c r="E43" s="134" t="s">
        <v>94</v>
      </c>
      <c r="F43" s="31"/>
      <c r="G43" s="34">
        <v>1.3333333333333333</v>
      </c>
      <c r="H43" s="35">
        <v>52547</v>
      </c>
      <c r="I43" s="35">
        <v>225</v>
      </c>
      <c r="J43" s="37">
        <f t="shared" si="8"/>
        <v>4.2818809827392624E-3</v>
      </c>
      <c r="K43" s="35">
        <v>59503</v>
      </c>
      <c r="L43" s="35">
        <v>491</v>
      </c>
      <c r="M43" s="37">
        <f t="shared" si="6"/>
        <v>8.2516847890022355E-3</v>
      </c>
      <c r="N43" s="35">
        <v>44125</v>
      </c>
      <c r="O43" s="35">
        <v>521</v>
      </c>
      <c r="P43" s="37">
        <f t="shared" si="7"/>
        <v>1.1807365439093484E-2</v>
      </c>
      <c r="Q43" s="37">
        <f t="shared" si="9"/>
        <v>8.1136437369449931E-3</v>
      </c>
      <c r="R43" s="31" t="s">
        <v>31</v>
      </c>
      <c r="S43" s="31">
        <v>99627785</v>
      </c>
      <c r="T43" s="112" t="s">
        <v>95</v>
      </c>
      <c r="U43" s="146" t="s">
        <v>72</v>
      </c>
      <c r="V43" s="146">
        <v>2</v>
      </c>
      <c r="W43" s="134">
        <v>28</v>
      </c>
      <c r="X43" s="152"/>
      <c r="Y43" s="7">
        <v>34</v>
      </c>
    </row>
    <row r="44" spans="1:25" x14ac:dyDescent="0.2">
      <c r="A44" s="32">
        <v>59</v>
      </c>
      <c r="B44" s="38"/>
      <c r="C44" s="38"/>
      <c r="D44" s="31" t="s">
        <v>70</v>
      </c>
      <c r="E44" s="134" t="s">
        <v>302</v>
      </c>
      <c r="F44" s="38"/>
      <c r="G44" s="38"/>
      <c r="H44" s="39">
        <v>36254</v>
      </c>
      <c r="I44" s="39">
        <v>221</v>
      </c>
      <c r="J44" s="37">
        <f t="shared" si="8"/>
        <v>6.0958790754123684E-3</v>
      </c>
      <c r="K44" s="35">
        <v>52874</v>
      </c>
      <c r="L44" s="35">
        <v>482</v>
      </c>
      <c r="M44" s="37">
        <f t="shared" si="6"/>
        <v>9.1160116503385402E-3</v>
      </c>
      <c r="N44" s="35">
        <v>66962</v>
      </c>
      <c r="O44" s="35">
        <v>567</v>
      </c>
      <c r="P44" s="37">
        <f t="shared" si="7"/>
        <v>8.4674890236253395E-3</v>
      </c>
      <c r="Q44" s="37">
        <f t="shared" si="9"/>
        <v>7.8931265831254163E-3</v>
      </c>
      <c r="R44" s="31" t="s">
        <v>110</v>
      </c>
      <c r="S44" s="31">
        <v>66133222</v>
      </c>
      <c r="T44" s="112" t="s">
        <v>52</v>
      </c>
      <c r="U44" s="146" t="s">
        <v>72</v>
      </c>
      <c r="V44" s="146">
        <v>3</v>
      </c>
      <c r="W44" s="134">
        <v>26</v>
      </c>
      <c r="X44" s="152"/>
      <c r="Y44" s="7">
        <v>35</v>
      </c>
    </row>
    <row r="45" spans="1:25" x14ac:dyDescent="0.2">
      <c r="A45" s="32">
        <v>13</v>
      </c>
      <c r="B45" s="31">
        <v>13</v>
      </c>
      <c r="C45" s="31">
        <v>16</v>
      </c>
      <c r="D45" s="31" t="s">
        <v>70</v>
      </c>
      <c r="E45" s="134" t="s">
        <v>43</v>
      </c>
      <c r="F45" s="33">
        <v>1.5614292706799999</v>
      </c>
      <c r="G45" s="34">
        <v>3.1593333333333331</v>
      </c>
      <c r="H45" s="35">
        <v>66954</v>
      </c>
      <c r="I45" s="35">
        <v>308</v>
      </c>
      <c r="J45" s="37">
        <f t="shared" si="8"/>
        <v>4.6001732532783704E-3</v>
      </c>
      <c r="K45" s="35">
        <v>64690</v>
      </c>
      <c r="L45" s="35">
        <v>291</v>
      </c>
      <c r="M45" s="37">
        <f t="shared" si="6"/>
        <v>4.4983768743236978E-3</v>
      </c>
      <c r="N45" s="35">
        <v>42309</v>
      </c>
      <c r="O45" s="35">
        <v>220</v>
      </c>
      <c r="P45" s="37">
        <f t="shared" si="7"/>
        <v>5.1998392776950531E-3</v>
      </c>
      <c r="Q45" s="37">
        <f t="shared" si="9"/>
        <v>4.7661298017657068E-3</v>
      </c>
      <c r="R45" s="31" t="s">
        <v>3</v>
      </c>
      <c r="S45" s="31">
        <v>19749231</v>
      </c>
      <c r="T45" s="113" t="s">
        <v>44</v>
      </c>
      <c r="U45" s="146" t="s">
        <v>72</v>
      </c>
      <c r="V45" s="146">
        <v>3</v>
      </c>
      <c r="W45" s="134">
        <v>62</v>
      </c>
      <c r="X45" s="152"/>
      <c r="Y45" s="7">
        <v>36</v>
      </c>
    </row>
    <row r="46" spans="1:25" x14ac:dyDescent="0.2">
      <c r="A46" s="32">
        <v>22</v>
      </c>
      <c r="B46" s="31"/>
      <c r="C46" s="31"/>
      <c r="D46" s="31" t="s">
        <v>70</v>
      </c>
      <c r="E46" s="134" t="s">
        <v>278</v>
      </c>
      <c r="F46" s="31"/>
      <c r="G46" s="31"/>
      <c r="H46" s="35">
        <v>66418</v>
      </c>
      <c r="I46" s="35">
        <v>325</v>
      </c>
      <c r="J46" s="37">
        <f t="shared" si="8"/>
        <v>4.893251829323376E-3</v>
      </c>
      <c r="K46" s="35">
        <v>71408</v>
      </c>
      <c r="L46" s="35">
        <v>350</v>
      </c>
      <c r="M46" s="37">
        <f t="shared" si="6"/>
        <v>4.9014116065426846E-3</v>
      </c>
      <c r="N46" s="35">
        <v>60883</v>
      </c>
      <c r="O46" s="35">
        <v>268</v>
      </c>
      <c r="P46" s="37">
        <f t="shared" si="7"/>
        <v>4.4018855838247129E-3</v>
      </c>
      <c r="Q46" s="37">
        <f t="shared" si="9"/>
        <v>4.7321830065635909E-3</v>
      </c>
      <c r="R46" s="31" t="s">
        <v>38</v>
      </c>
      <c r="S46" s="31">
        <v>100305784</v>
      </c>
      <c r="T46" s="113" t="s">
        <v>48</v>
      </c>
      <c r="U46" s="146" t="s">
        <v>73</v>
      </c>
      <c r="V46" s="146">
        <v>3</v>
      </c>
      <c r="W46" s="134">
        <v>38</v>
      </c>
      <c r="X46" s="152"/>
      <c r="Y46" s="7">
        <v>37</v>
      </c>
    </row>
    <row r="47" spans="1:25" x14ac:dyDescent="0.2">
      <c r="A47" s="32">
        <v>23</v>
      </c>
      <c r="B47" s="31"/>
      <c r="C47" s="31"/>
      <c r="D47" s="31" t="s">
        <v>70</v>
      </c>
      <c r="E47" s="134" t="s">
        <v>279</v>
      </c>
      <c r="F47" s="31"/>
      <c r="G47" s="31"/>
      <c r="H47" s="35">
        <v>78148</v>
      </c>
      <c r="I47" s="35">
        <v>234</v>
      </c>
      <c r="J47" s="37">
        <f t="shared" si="8"/>
        <v>2.9943184726416543E-3</v>
      </c>
      <c r="K47" s="35">
        <v>87190</v>
      </c>
      <c r="L47" s="35">
        <v>305</v>
      </c>
      <c r="M47" s="37">
        <f t="shared" si="6"/>
        <v>3.4981075811446266E-3</v>
      </c>
      <c r="N47" s="35">
        <v>62473</v>
      </c>
      <c r="O47" s="35">
        <v>206</v>
      </c>
      <c r="P47" s="37">
        <f t="shared" si="7"/>
        <v>3.2974244873785474E-3</v>
      </c>
      <c r="Q47" s="37">
        <f t="shared" si="9"/>
        <v>3.2632835137216092E-3</v>
      </c>
      <c r="R47" s="31" t="s">
        <v>6</v>
      </c>
      <c r="S47" s="31">
        <v>182610239</v>
      </c>
      <c r="T47" s="113" t="s">
        <v>48</v>
      </c>
      <c r="U47" s="146" t="s">
        <v>72</v>
      </c>
      <c r="V47" s="146">
        <v>3</v>
      </c>
      <c r="W47" s="134">
        <v>22</v>
      </c>
      <c r="X47" s="152"/>
      <c r="Y47" s="7">
        <v>38</v>
      </c>
    </row>
    <row r="48" spans="1:25" x14ac:dyDescent="0.2">
      <c r="A48" s="32">
        <v>16</v>
      </c>
      <c r="B48" s="31">
        <v>16</v>
      </c>
      <c r="C48" s="31"/>
      <c r="D48" s="31" t="s">
        <v>70</v>
      </c>
      <c r="E48" s="134" t="s">
        <v>277</v>
      </c>
      <c r="F48" s="33">
        <v>0.82914572864299996</v>
      </c>
      <c r="G48" s="31"/>
      <c r="H48" s="35">
        <v>55224</v>
      </c>
      <c r="I48" s="35">
        <v>182</v>
      </c>
      <c r="J48" s="37">
        <f t="shared" si="8"/>
        <v>3.2956685499058382E-3</v>
      </c>
      <c r="K48" s="35">
        <v>42534</v>
      </c>
      <c r="L48" s="35">
        <v>136</v>
      </c>
      <c r="M48" s="37">
        <f t="shared" si="6"/>
        <v>3.1974420463629096E-3</v>
      </c>
      <c r="N48" s="35">
        <v>47515</v>
      </c>
      <c r="O48" s="35">
        <v>133</v>
      </c>
      <c r="P48" s="37">
        <f t="shared" si="7"/>
        <v>2.7991160686099128E-3</v>
      </c>
      <c r="Q48" s="37">
        <f t="shared" si="9"/>
        <v>3.0974088882928866E-3</v>
      </c>
      <c r="R48" s="31" t="s">
        <v>1</v>
      </c>
      <c r="S48" s="31">
        <v>112020929</v>
      </c>
      <c r="T48" s="113" t="s">
        <v>180</v>
      </c>
      <c r="U48" s="146" t="s">
        <v>73</v>
      </c>
      <c r="V48" s="146">
        <v>3</v>
      </c>
      <c r="W48" s="134">
        <v>39</v>
      </c>
      <c r="X48" s="152"/>
      <c r="Y48" s="7">
        <v>39</v>
      </c>
    </row>
    <row r="49" spans="1:25" x14ac:dyDescent="0.2">
      <c r="A49" s="32">
        <v>15</v>
      </c>
      <c r="B49" s="31">
        <v>15</v>
      </c>
      <c r="C49" s="31"/>
      <c r="D49" s="31" t="s">
        <v>70</v>
      </c>
      <c r="E49" s="134" t="s">
        <v>73</v>
      </c>
      <c r="F49" s="33">
        <v>0.97573956623900004</v>
      </c>
      <c r="G49" s="31"/>
      <c r="H49" s="35">
        <v>85421</v>
      </c>
      <c r="I49" s="35">
        <v>239</v>
      </c>
      <c r="J49" s="37">
        <f t="shared" si="8"/>
        <v>2.7979068378970041E-3</v>
      </c>
      <c r="K49" s="35">
        <v>69936</v>
      </c>
      <c r="L49" s="35">
        <v>217</v>
      </c>
      <c r="M49" s="37">
        <f t="shared" si="6"/>
        <v>3.1028368794326243E-3</v>
      </c>
      <c r="N49" s="35">
        <v>96954</v>
      </c>
      <c r="O49" s="35">
        <v>320</v>
      </c>
      <c r="P49" s="37">
        <f t="shared" si="7"/>
        <v>3.3005342739856015E-3</v>
      </c>
      <c r="Q49" s="37">
        <f t="shared" si="9"/>
        <v>3.0670926637717429E-3</v>
      </c>
      <c r="R49" s="31" t="s">
        <v>141</v>
      </c>
      <c r="S49" s="31">
        <v>159447913</v>
      </c>
      <c r="T49" s="113" t="s">
        <v>142</v>
      </c>
      <c r="U49" s="146" t="s">
        <v>91</v>
      </c>
      <c r="V49" s="146">
        <v>2</v>
      </c>
      <c r="W49" s="134">
        <v>33</v>
      </c>
      <c r="X49" s="152"/>
      <c r="Y49" s="7">
        <v>40</v>
      </c>
    </row>
    <row r="50" spans="1:25" x14ac:dyDescent="0.2">
      <c r="A50" s="32">
        <v>11</v>
      </c>
      <c r="B50" s="31">
        <v>11</v>
      </c>
      <c r="C50" s="31"/>
      <c r="D50" s="31" t="s">
        <v>70</v>
      </c>
      <c r="E50" s="134" t="s">
        <v>275</v>
      </c>
      <c r="F50" s="33">
        <v>1.1386174979799999</v>
      </c>
      <c r="G50" s="31"/>
      <c r="H50" s="35">
        <v>65914</v>
      </c>
      <c r="I50" s="35">
        <v>178</v>
      </c>
      <c r="J50" s="37">
        <f t="shared" si="8"/>
        <v>2.700488515338168E-3</v>
      </c>
      <c r="K50" s="35">
        <v>63239</v>
      </c>
      <c r="L50" s="35">
        <v>164</v>
      </c>
      <c r="M50" s="37">
        <f t="shared" si="6"/>
        <v>2.5933363905185094E-3</v>
      </c>
      <c r="N50" s="35">
        <v>45450</v>
      </c>
      <c r="O50" s="35">
        <v>100</v>
      </c>
      <c r="P50" s="37">
        <f t="shared" si="7"/>
        <v>2.2002200220022001E-3</v>
      </c>
      <c r="Q50" s="37">
        <f t="shared" si="9"/>
        <v>2.4980149759529589E-3</v>
      </c>
      <c r="R50" s="31" t="s">
        <v>31</v>
      </c>
      <c r="S50" s="31">
        <v>102230041</v>
      </c>
      <c r="T50" s="112" t="s">
        <v>89</v>
      </c>
      <c r="U50" s="146" t="s">
        <v>72</v>
      </c>
      <c r="V50" s="146">
        <v>2</v>
      </c>
      <c r="W50" s="134">
        <v>78</v>
      </c>
      <c r="X50" s="152"/>
      <c r="Y50" s="7">
        <v>41</v>
      </c>
    </row>
    <row r="51" spans="1:25" x14ac:dyDescent="0.2">
      <c r="A51" s="32">
        <v>20</v>
      </c>
      <c r="B51" s="31"/>
      <c r="C51" s="31"/>
      <c r="D51" s="31" t="s">
        <v>74</v>
      </c>
      <c r="E51" s="134" t="s">
        <v>73</v>
      </c>
      <c r="F51" s="31"/>
      <c r="G51" s="31"/>
      <c r="H51" s="35">
        <v>89514</v>
      </c>
      <c r="I51" s="35">
        <v>233</v>
      </c>
      <c r="J51" s="37">
        <f t="shared" si="8"/>
        <v>2.6029447907589876E-3</v>
      </c>
      <c r="K51" s="35">
        <v>103558</v>
      </c>
      <c r="L51" s="35">
        <v>259</v>
      </c>
      <c r="M51" s="37">
        <f t="shared" si="6"/>
        <v>2.5010139245640124E-3</v>
      </c>
      <c r="N51" s="35">
        <v>66838</v>
      </c>
      <c r="O51" s="35">
        <v>154</v>
      </c>
      <c r="P51" s="37">
        <f t="shared" si="7"/>
        <v>2.3040785182082048E-3</v>
      </c>
      <c r="Q51" s="37">
        <f t="shared" si="9"/>
        <v>2.4693457445104016E-3</v>
      </c>
      <c r="R51" s="31" t="s">
        <v>147</v>
      </c>
      <c r="S51" s="31">
        <v>38697287</v>
      </c>
      <c r="T51" s="113" t="s">
        <v>236</v>
      </c>
      <c r="U51" s="146" t="s">
        <v>91</v>
      </c>
      <c r="V51" s="146">
        <v>3</v>
      </c>
      <c r="W51" s="134">
        <v>27</v>
      </c>
      <c r="X51" s="152"/>
      <c r="Y51" s="7">
        <v>42</v>
      </c>
    </row>
    <row r="52" spans="1:25" x14ac:dyDescent="0.2">
      <c r="A52" s="5">
        <v>104</v>
      </c>
      <c r="B52" s="6"/>
      <c r="C52" s="6"/>
      <c r="D52" s="6" t="s">
        <v>70</v>
      </c>
      <c r="E52" s="143" t="s">
        <v>332</v>
      </c>
      <c r="F52" s="6"/>
      <c r="G52" s="6"/>
      <c r="H52" s="13">
        <v>44621</v>
      </c>
      <c r="I52" s="13">
        <v>51</v>
      </c>
      <c r="J52" s="14">
        <f t="shared" si="8"/>
        <v>1.142959593016741E-3</v>
      </c>
      <c r="K52" s="13">
        <v>65412</v>
      </c>
      <c r="L52" s="13">
        <v>224</v>
      </c>
      <c r="M52" s="14">
        <f t="shared" si="6"/>
        <v>3.4244481134959948E-3</v>
      </c>
      <c r="N52" s="13">
        <v>65871</v>
      </c>
      <c r="O52" s="13">
        <v>85</v>
      </c>
      <c r="P52" s="14">
        <f t="shared" si="7"/>
        <v>1.2904009351611483E-3</v>
      </c>
      <c r="Q52" s="14">
        <f t="shared" si="9"/>
        <v>1.9526028805579617E-3</v>
      </c>
      <c r="R52" s="6" t="s">
        <v>137</v>
      </c>
      <c r="S52" s="6">
        <v>53134538</v>
      </c>
      <c r="T52" s="114" t="s">
        <v>140</v>
      </c>
      <c r="U52" s="145" t="s">
        <v>72</v>
      </c>
      <c r="V52" s="145">
        <v>3</v>
      </c>
      <c r="W52" s="151"/>
      <c r="X52" s="138"/>
      <c r="Y52" s="7">
        <v>43</v>
      </c>
    </row>
    <row r="53" spans="1:25" x14ac:dyDescent="0.2">
      <c r="A53" s="32">
        <v>17</v>
      </c>
      <c r="B53" s="31">
        <v>17</v>
      </c>
      <c r="C53" s="31"/>
      <c r="D53" s="31" t="s">
        <v>70</v>
      </c>
      <c r="E53" s="134" t="s">
        <v>73</v>
      </c>
      <c r="F53" s="33">
        <v>0.89370131916600004</v>
      </c>
      <c r="G53" s="31"/>
      <c r="H53" s="35">
        <v>95521</v>
      </c>
      <c r="I53" s="35">
        <v>143</v>
      </c>
      <c r="J53" s="37">
        <f t="shared" si="8"/>
        <v>1.497053004051465E-3</v>
      </c>
      <c r="K53" s="35">
        <v>79563</v>
      </c>
      <c r="L53" s="35">
        <v>143</v>
      </c>
      <c r="M53" s="37">
        <f t="shared" si="6"/>
        <v>1.7973178487487903E-3</v>
      </c>
      <c r="N53" s="35">
        <v>58100</v>
      </c>
      <c r="O53" s="35">
        <v>93</v>
      </c>
      <c r="P53" s="37">
        <f t="shared" si="7"/>
        <v>1.6006884681583477E-3</v>
      </c>
      <c r="Q53" s="37">
        <f t="shared" si="9"/>
        <v>1.6316864403195343E-3</v>
      </c>
      <c r="R53" s="31" t="s">
        <v>8</v>
      </c>
      <c r="S53" s="31">
        <v>51422325</v>
      </c>
      <c r="T53" s="113" t="s">
        <v>170</v>
      </c>
      <c r="U53" s="146" t="s">
        <v>91</v>
      </c>
      <c r="V53" s="146">
        <v>1</v>
      </c>
      <c r="W53" s="134">
        <v>31</v>
      </c>
      <c r="X53" s="152"/>
      <c r="Y53" s="7">
        <v>44</v>
      </c>
    </row>
    <row r="54" spans="1:25" x14ac:dyDescent="0.2">
      <c r="A54" s="5">
        <v>143</v>
      </c>
      <c r="B54" s="6"/>
      <c r="C54" s="6"/>
      <c r="D54" s="6" t="s">
        <v>70</v>
      </c>
      <c r="E54" s="134" t="s">
        <v>358</v>
      </c>
      <c r="F54" s="6"/>
      <c r="G54" s="6"/>
      <c r="H54" s="13">
        <v>88579</v>
      </c>
      <c r="I54" s="13">
        <v>58</v>
      </c>
      <c r="J54" s="14">
        <f t="shared" si="8"/>
        <v>6.5478273631447632E-4</v>
      </c>
      <c r="K54" s="13">
        <v>98357</v>
      </c>
      <c r="L54" s="13">
        <v>29</v>
      </c>
      <c r="M54" s="14">
        <f t="shared" si="6"/>
        <v>2.9484429171284198E-4</v>
      </c>
      <c r="N54" s="13">
        <v>148574</v>
      </c>
      <c r="O54" s="13">
        <v>151</v>
      </c>
      <c r="P54" s="14">
        <f t="shared" si="7"/>
        <v>1.0163285635440924E-3</v>
      </c>
      <c r="Q54" s="14">
        <f t="shared" si="9"/>
        <v>6.553185305238036E-4</v>
      </c>
      <c r="R54" s="6" t="s">
        <v>40</v>
      </c>
      <c r="S54" s="6">
        <v>88065961</v>
      </c>
      <c r="T54" s="114" t="s">
        <v>126</v>
      </c>
      <c r="U54" s="145" t="s">
        <v>73</v>
      </c>
      <c r="V54" s="145">
        <v>3</v>
      </c>
      <c r="W54" s="137"/>
      <c r="X54" s="137"/>
      <c r="Y54" s="7">
        <v>45</v>
      </c>
    </row>
    <row r="55" spans="1:25" x14ac:dyDescent="0.2">
      <c r="A55" s="5">
        <v>108</v>
      </c>
      <c r="B55" s="6"/>
      <c r="C55" s="6"/>
      <c r="D55" s="6" t="s">
        <v>70</v>
      </c>
      <c r="E55" s="134" t="s">
        <v>335</v>
      </c>
      <c r="F55" s="6"/>
      <c r="G55" s="6"/>
      <c r="H55" s="13">
        <v>63285</v>
      </c>
      <c r="I55" s="13">
        <v>25</v>
      </c>
      <c r="J55" s="14">
        <f t="shared" si="8"/>
        <v>3.9503831871691555E-4</v>
      </c>
      <c r="K55" s="13">
        <v>63984</v>
      </c>
      <c r="L55" s="13">
        <v>32</v>
      </c>
      <c r="M55" s="14">
        <f t="shared" si="6"/>
        <v>5.0012503125781451E-4</v>
      </c>
      <c r="N55" s="13">
        <v>28845</v>
      </c>
      <c r="O55" s="13">
        <v>11</v>
      </c>
      <c r="P55" s="14">
        <f t="shared" si="7"/>
        <v>3.8134858727682439E-4</v>
      </c>
      <c r="Q55" s="14">
        <f t="shared" si="9"/>
        <v>4.2550397908385141E-4</v>
      </c>
      <c r="R55" s="6" t="s">
        <v>131</v>
      </c>
      <c r="S55" s="6">
        <v>64385767</v>
      </c>
      <c r="T55" s="114" t="s">
        <v>134</v>
      </c>
      <c r="U55" s="145" t="s">
        <v>73</v>
      </c>
      <c r="V55" s="145">
        <v>4</v>
      </c>
      <c r="W55" s="137"/>
      <c r="X55" s="137"/>
      <c r="Y55" s="7">
        <v>46</v>
      </c>
    </row>
    <row r="56" spans="1:25" x14ac:dyDescent="0.2">
      <c r="A56" s="5">
        <v>120</v>
      </c>
      <c r="B56" s="6"/>
      <c r="C56" s="6"/>
      <c r="D56" s="6" t="s">
        <v>74</v>
      </c>
      <c r="E56" s="134" t="s">
        <v>340</v>
      </c>
      <c r="F56" s="6"/>
      <c r="G56" s="6"/>
      <c r="H56" s="13">
        <v>98957</v>
      </c>
      <c r="I56" s="13">
        <v>65</v>
      </c>
      <c r="J56" s="14">
        <f t="shared" si="8"/>
        <v>6.5685095546550527E-4</v>
      </c>
      <c r="K56" s="13">
        <v>85479</v>
      </c>
      <c r="L56" s="13">
        <v>15</v>
      </c>
      <c r="M56" s="14">
        <f t="shared" si="6"/>
        <v>1.7548169725897588E-4</v>
      </c>
      <c r="N56" s="13">
        <v>63987</v>
      </c>
      <c r="O56" s="13">
        <v>22</v>
      </c>
      <c r="P56" s="14">
        <f t="shared" si="7"/>
        <v>3.4381983840467596E-4</v>
      </c>
      <c r="Q56" s="14">
        <f t="shared" si="9"/>
        <v>3.9205083037638567E-4</v>
      </c>
      <c r="R56" s="6" t="s">
        <v>3</v>
      </c>
      <c r="S56" s="6">
        <v>78173736</v>
      </c>
      <c r="T56" s="114" t="s">
        <v>178</v>
      </c>
      <c r="U56" s="145" t="s">
        <v>73</v>
      </c>
      <c r="V56" s="145">
        <v>5</v>
      </c>
      <c r="W56" s="137"/>
      <c r="X56" s="137"/>
      <c r="Y56" s="7">
        <v>47</v>
      </c>
    </row>
    <row r="57" spans="1:25" x14ac:dyDescent="0.2">
      <c r="A57" s="5">
        <v>177</v>
      </c>
      <c r="B57" s="6"/>
      <c r="C57" s="6"/>
      <c r="D57" s="6" t="s">
        <v>70</v>
      </c>
      <c r="E57" s="134" t="s">
        <v>381</v>
      </c>
      <c r="F57" s="6"/>
      <c r="G57" s="6"/>
      <c r="H57" s="13">
        <v>123564</v>
      </c>
      <c r="I57" s="13">
        <v>29</v>
      </c>
      <c r="J57" s="14">
        <f t="shared" si="8"/>
        <v>2.3469618982875271E-4</v>
      </c>
      <c r="K57" s="13">
        <v>112384</v>
      </c>
      <c r="L57" s="13">
        <v>54</v>
      </c>
      <c r="M57" s="14">
        <f t="shared" si="6"/>
        <v>4.8049544419134397E-4</v>
      </c>
      <c r="N57" s="13">
        <v>184574</v>
      </c>
      <c r="O57" s="13">
        <v>64</v>
      </c>
      <c r="P57" s="14">
        <f t="shared" si="7"/>
        <v>3.4674439520192442E-4</v>
      </c>
      <c r="Q57" s="14">
        <f t="shared" si="9"/>
        <v>3.5397867640734031E-4</v>
      </c>
      <c r="R57" s="6" t="s">
        <v>29</v>
      </c>
      <c r="S57" s="6">
        <v>34838168</v>
      </c>
      <c r="T57" s="114" t="s">
        <v>52</v>
      </c>
      <c r="U57" s="145" t="s">
        <v>72</v>
      </c>
      <c r="V57" s="145">
        <v>3</v>
      </c>
      <c r="W57" s="137"/>
      <c r="X57" s="137"/>
      <c r="Y57" s="7">
        <v>48</v>
      </c>
    </row>
    <row r="58" spans="1:25" x14ac:dyDescent="0.2">
      <c r="A58" s="5">
        <v>235</v>
      </c>
      <c r="B58" s="15"/>
      <c r="C58" s="15"/>
      <c r="D58" s="15" t="s">
        <v>74</v>
      </c>
      <c r="E58" s="134" t="s">
        <v>427</v>
      </c>
      <c r="F58" s="15"/>
      <c r="G58" s="15"/>
      <c r="H58" s="15">
        <v>89511</v>
      </c>
      <c r="I58" s="15">
        <v>51</v>
      </c>
      <c r="J58" s="14">
        <f t="shared" si="8"/>
        <v>5.6976237557395185E-4</v>
      </c>
      <c r="K58" s="15">
        <v>98546</v>
      </c>
      <c r="L58" s="15">
        <v>15</v>
      </c>
      <c r="M58" s="14">
        <f t="shared" si="6"/>
        <v>1.5221317963184705E-4</v>
      </c>
      <c r="N58" s="15">
        <v>78421</v>
      </c>
      <c r="O58" s="15">
        <v>8</v>
      </c>
      <c r="P58" s="14">
        <f t="shared" si="7"/>
        <v>1.0201349128422234E-4</v>
      </c>
      <c r="Q58" s="14">
        <f t="shared" si="9"/>
        <v>2.7466301549667374E-4</v>
      </c>
      <c r="R58" s="16" t="s">
        <v>41</v>
      </c>
      <c r="S58" s="15">
        <v>142334882</v>
      </c>
      <c r="T58" s="111" t="s">
        <v>198</v>
      </c>
      <c r="U58" s="145" t="s">
        <v>73</v>
      </c>
      <c r="V58" s="145">
        <v>5</v>
      </c>
      <c r="W58" s="137"/>
      <c r="X58" s="137"/>
      <c r="Y58" s="7">
        <v>49</v>
      </c>
    </row>
    <row r="59" spans="1:25" x14ac:dyDescent="0.2">
      <c r="A59" s="5">
        <v>234</v>
      </c>
      <c r="B59" s="15"/>
      <c r="C59" s="15"/>
      <c r="D59" s="15" t="s">
        <v>70</v>
      </c>
      <c r="E59" s="134" t="s">
        <v>426</v>
      </c>
      <c r="F59" s="15"/>
      <c r="G59" s="15"/>
      <c r="H59" s="15">
        <v>112387</v>
      </c>
      <c r="I59" s="15">
        <v>28</v>
      </c>
      <c r="J59" s="14">
        <f t="shared" si="8"/>
        <v>2.4913913530924395E-4</v>
      </c>
      <c r="K59" s="15">
        <v>154871</v>
      </c>
      <c r="L59" s="15">
        <v>56</v>
      </c>
      <c r="M59" s="14">
        <f t="shared" si="6"/>
        <v>3.6159125982269117E-4</v>
      </c>
      <c r="N59" s="15">
        <v>138451</v>
      </c>
      <c r="O59" s="15">
        <v>15</v>
      </c>
      <c r="P59" s="14">
        <f t="shared" si="7"/>
        <v>1.0834157933131577E-4</v>
      </c>
      <c r="Q59" s="14">
        <f t="shared" si="9"/>
        <v>2.3969065815441693E-4</v>
      </c>
      <c r="R59" s="16" t="s">
        <v>3</v>
      </c>
      <c r="S59" s="15">
        <v>45135751</v>
      </c>
      <c r="T59" s="111" t="s">
        <v>197</v>
      </c>
      <c r="U59" s="145" t="s">
        <v>72</v>
      </c>
      <c r="V59" s="145">
        <v>4</v>
      </c>
      <c r="W59" s="137"/>
      <c r="X59" s="137"/>
      <c r="Y59" s="7">
        <v>50</v>
      </c>
    </row>
    <row r="60" spans="1:25" x14ac:dyDescent="0.2">
      <c r="A60" s="5">
        <v>170</v>
      </c>
      <c r="B60" s="6"/>
      <c r="C60" s="6"/>
      <c r="D60" s="6" t="s">
        <v>70</v>
      </c>
      <c r="E60" s="134" t="s">
        <v>73</v>
      </c>
      <c r="F60" s="6"/>
      <c r="G60" s="6"/>
      <c r="H60" s="13">
        <v>98547</v>
      </c>
      <c r="I60" s="13">
        <v>18</v>
      </c>
      <c r="J60" s="14">
        <f t="shared" si="8"/>
        <v>1.8265396206886055E-4</v>
      </c>
      <c r="K60" s="13">
        <v>85741</v>
      </c>
      <c r="L60" s="13">
        <v>24</v>
      </c>
      <c r="M60" s="14">
        <f t="shared" si="6"/>
        <v>2.7991276052297034E-4</v>
      </c>
      <c r="N60" s="13">
        <v>15479</v>
      </c>
      <c r="O60" s="13">
        <v>2</v>
      </c>
      <c r="P60" s="14">
        <f t="shared" si="7"/>
        <v>1.2920731313392338E-4</v>
      </c>
      <c r="Q60" s="14">
        <f t="shared" si="9"/>
        <v>1.9725801190858476E-4</v>
      </c>
      <c r="R60" s="6" t="s">
        <v>8</v>
      </c>
      <c r="S60" s="6">
        <v>31076137</v>
      </c>
      <c r="T60" s="114" t="s">
        <v>52</v>
      </c>
      <c r="U60" s="145" t="s">
        <v>72</v>
      </c>
      <c r="V60" s="145">
        <v>3</v>
      </c>
      <c r="W60" s="137"/>
      <c r="X60" s="137"/>
      <c r="Y60" s="7">
        <v>51</v>
      </c>
    </row>
    <row r="61" spans="1:25" x14ac:dyDescent="0.2">
      <c r="A61" s="5">
        <v>112</v>
      </c>
      <c r="B61" s="6"/>
      <c r="C61" s="6"/>
      <c r="D61" s="6" t="s">
        <v>74</v>
      </c>
      <c r="E61" s="134" t="s">
        <v>337</v>
      </c>
      <c r="F61" s="6"/>
      <c r="G61" s="6"/>
      <c r="H61" s="13">
        <v>85749</v>
      </c>
      <c r="I61" s="13">
        <v>14</v>
      </c>
      <c r="J61" s="14">
        <f t="shared" si="8"/>
        <v>1.6326721011323747E-4</v>
      </c>
      <c r="K61" s="13">
        <v>66582</v>
      </c>
      <c r="L61" s="13">
        <v>13</v>
      </c>
      <c r="M61" s="14">
        <f t="shared" si="6"/>
        <v>1.9524796491544261E-4</v>
      </c>
      <c r="N61" s="13">
        <v>98401</v>
      </c>
      <c r="O61" s="13">
        <v>21</v>
      </c>
      <c r="P61" s="14">
        <f t="shared" si="7"/>
        <v>2.1341246532047438E-4</v>
      </c>
      <c r="Q61" s="14">
        <f t="shared" si="9"/>
        <v>1.9064254678305146E-4</v>
      </c>
      <c r="R61" s="6" t="s">
        <v>41</v>
      </c>
      <c r="S61" s="6">
        <v>103969924</v>
      </c>
      <c r="T61" s="114" t="s">
        <v>145</v>
      </c>
      <c r="U61" s="145" t="s">
        <v>73</v>
      </c>
      <c r="V61" s="145">
        <v>3</v>
      </c>
      <c r="W61" s="137"/>
      <c r="X61" s="137"/>
      <c r="Y61" s="7">
        <v>52</v>
      </c>
    </row>
    <row r="62" spans="1:25" x14ac:dyDescent="0.2">
      <c r="A62" s="18">
        <v>4</v>
      </c>
      <c r="B62" s="17">
        <v>4</v>
      </c>
      <c r="C62" s="17"/>
      <c r="D62" s="17" t="s">
        <v>70</v>
      </c>
      <c r="E62" s="134" t="s">
        <v>272</v>
      </c>
      <c r="F62" s="19">
        <v>0.76652061521299997</v>
      </c>
      <c r="G62" s="17"/>
      <c r="H62" s="20"/>
      <c r="I62" s="20"/>
      <c r="J62" s="21"/>
      <c r="K62" s="20"/>
      <c r="L62" s="20"/>
      <c r="M62" s="21"/>
      <c r="N62" s="20"/>
      <c r="O62" s="20"/>
      <c r="P62" s="21"/>
      <c r="Q62" s="21"/>
      <c r="R62" s="17" t="s">
        <v>112</v>
      </c>
      <c r="S62" s="17">
        <v>88958219</v>
      </c>
      <c r="T62" s="115" t="s">
        <v>114</v>
      </c>
      <c r="U62" s="147"/>
      <c r="V62" s="147">
        <v>3</v>
      </c>
      <c r="W62" s="137"/>
      <c r="X62" s="137"/>
      <c r="Y62" s="7">
        <v>53</v>
      </c>
    </row>
    <row r="63" spans="1:25" x14ac:dyDescent="0.2">
      <c r="A63" s="18">
        <v>5</v>
      </c>
      <c r="B63" s="17">
        <v>5</v>
      </c>
      <c r="C63" s="17"/>
      <c r="D63" s="17" t="s">
        <v>70</v>
      </c>
      <c r="E63" s="134" t="s">
        <v>73</v>
      </c>
      <c r="F63" s="19">
        <v>0.86086380693099995</v>
      </c>
      <c r="G63" s="17"/>
      <c r="H63" s="20"/>
      <c r="I63" s="22"/>
      <c r="J63" s="21"/>
      <c r="K63" s="22"/>
      <c r="L63" s="22"/>
      <c r="M63" s="21"/>
      <c r="N63" s="22"/>
      <c r="O63" s="22"/>
      <c r="P63" s="21"/>
      <c r="Q63" s="21"/>
      <c r="R63" s="17" t="s">
        <v>4</v>
      </c>
      <c r="S63" s="17">
        <v>146644415</v>
      </c>
      <c r="T63" s="115" t="s">
        <v>52</v>
      </c>
      <c r="U63" s="147" t="s">
        <v>73</v>
      </c>
      <c r="V63" s="147">
        <v>3</v>
      </c>
      <c r="W63" s="137"/>
      <c r="X63" s="137"/>
      <c r="Y63" s="7">
        <v>54</v>
      </c>
    </row>
    <row r="64" spans="1:25" x14ac:dyDescent="0.2">
      <c r="A64" s="18">
        <v>14</v>
      </c>
      <c r="B64" s="17">
        <v>14</v>
      </c>
      <c r="C64" s="17"/>
      <c r="D64" s="17" t="s">
        <v>70</v>
      </c>
      <c r="E64" s="134" t="s">
        <v>276</v>
      </c>
      <c r="F64" s="19">
        <v>0.36100389807400002</v>
      </c>
      <c r="G64" s="17"/>
      <c r="H64" s="20"/>
      <c r="I64" s="20"/>
      <c r="J64" s="21"/>
      <c r="K64" s="20"/>
      <c r="L64" s="20"/>
      <c r="M64" s="21"/>
      <c r="N64" s="20"/>
      <c r="O64" s="20"/>
      <c r="P64" s="21"/>
      <c r="Q64" s="21"/>
      <c r="R64" s="17" t="s">
        <v>3</v>
      </c>
      <c r="S64" s="17">
        <v>68841614</v>
      </c>
      <c r="T64" s="116" t="s">
        <v>176</v>
      </c>
      <c r="U64" s="147"/>
      <c r="V64" s="147">
        <v>3</v>
      </c>
      <c r="W64" s="137"/>
      <c r="X64" s="137"/>
      <c r="Y64" s="7">
        <v>55</v>
      </c>
    </row>
    <row r="65" spans="1:25" x14ac:dyDescent="0.2">
      <c r="A65" s="24">
        <v>45</v>
      </c>
      <c r="B65" s="23"/>
      <c r="C65" s="23">
        <v>5</v>
      </c>
      <c r="D65" s="23" t="s">
        <v>70</v>
      </c>
      <c r="E65" s="134" t="s">
        <v>73</v>
      </c>
      <c r="F65" s="23"/>
      <c r="G65" s="25">
        <v>52.333333333333336</v>
      </c>
      <c r="H65" s="26"/>
      <c r="I65" s="26"/>
      <c r="J65" s="26"/>
      <c r="K65" s="26"/>
      <c r="L65" s="26"/>
      <c r="M65" s="27"/>
      <c r="N65" s="26"/>
      <c r="O65" s="26"/>
      <c r="P65" s="27"/>
      <c r="Q65" s="27"/>
      <c r="R65" s="23" t="s">
        <v>31</v>
      </c>
      <c r="S65" s="23">
        <v>3602875</v>
      </c>
      <c r="T65" s="117" t="s">
        <v>92</v>
      </c>
      <c r="U65" s="148" t="s">
        <v>73</v>
      </c>
      <c r="V65" s="148">
        <v>2</v>
      </c>
      <c r="W65" s="138"/>
      <c r="X65" s="138"/>
      <c r="Y65" s="7">
        <v>56</v>
      </c>
    </row>
    <row r="66" spans="1:25" x14ac:dyDescent="0.2">
      <c r="A66" s="24">
        <v>55</v>
      </c>
      <c r="B66" s="23"/>
      <c r="C66" s="23">
        <v>24</v>
      </c>
      <c r="D66" s="23" t="s">
        <v>70</v>
      </c>
      <c r="E66" s="134" t="s">
        <v>138</v>
      </c>
      <c r="F66" s="23"/>
      <c r="G66" s="25">
        <v>5.333333333333333</v>
      </c>
      <c r="H66" s="26"/>
      <c r="I66" s="26"/>
      <c r="J66" s="27"/>
      <c r="K66" s="26"/>
      <c r="L66" s="26"/>
      <c r="M66" s="27"/>
      <c r="N66" s="26"/>
      <c r="O66" s="26"/>
      <c r="P66" s="27"/>
      <c r="Q66" s="27"/>
      <c r="R66" s="23" t="s">
        <v>137</v>
      </c>
      <c r="S66" s="23">
        <v>26631002</v>
      </c>
      <c r="T66" s="117" t="s">
        <v>52</v>
      </c>
      <c r="U66" s="148" t="s">
        <v>72</v>
      </c>
      <c r="V66" s="148">
        <v>3</v>
      </c>
      <c r="W66" s="138"/>
      <c r="X66" s="138"/>
      <c r="Y66" s="7">
        <v>57</v>
      </c>
    </row>
  </sheetData>
  <mergeCells count="15">
    <mergeCell ref="A6:A8"/>
    <mergeCell ref="E6:E8"/>
    <mergeCell ref="D6:D8"/>
    <mergeCell ref="H7:J7"/>
    <mergeCell ref="K7:M7"/>
    <mergeCell ref="H6:P6"/>
    <mergeCell ref="T7:T8"/>
    <mergeCell ref="U7:U8"/>
    <mergeCell ref="V7:V8"/>
    <mergeCell ref="F6:G7"/>
    <mergeCell ref="B6:B8"/>
    <mergeCell ref="C6:C8"/>
    <mergeCell ref="N7:P7"/>
    <mergeCell ref="R7:R8"/>
    <mergeCell ref="S7:S8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1BA2-9116-3643-A16D-803BEE06A7BF}">
  <dimension ref="A1:AC58"/>
  <sheetViews>
    <sheetView topLeftCell="A29" zoomScale="75" workbookViewId="0">
      <selection activeCell="A58" sqref="A58"/>
    </sheetView>
  </sheetViews>
  <sheetFormatPr baseColWidth="10" defaultColWidth="10.83203125" defaultRowHeight="16" x14ac:dyDescent="0.2"/>
  <cols>
    <col min="1" max="3" width="10.83203125" style="7"/>
    <col min="4" max="4" width="30.1640625" style="7" customWidth="1"/>
    <col min="5" max="5" width="6.1640625" style="7" customWidth="1"/>
    <col min="6" max="16384" width="10.83203125" style="7"/>
  </cols>
  <sheetData>
    <row r="1" spans="1:29" x14ac:dyDescent="0.2">
      <c r="I1" s="187" t="s">
        <v>265</v>
      </c>
      <c r="J1" s="187"/>
      <c r="K1" s="187"/>
      <c r="L1" s="187" t="s">
        <v>270</v>
      </c>
      <c r="M1" s="187"/>
      <c r="N1" s="187"/>
      <c r="O1" s="187" t="s">
        <v>266</v>
      </c>
      <c r="P1" s="187"/>
      <c r="Q1" s="187"/>
      <c r="R1" s="187" t="s">
        <v>268</v>
      </c>
      <c r="S1" s="187"/>
      <c r="T1" s="187"/>
      <c r="U1" s="187" t="s">
        <v>269</v>
      </c>
      <c r="V1" s="187"/>
      <c r="W1" s="187"/>
      <c r="X1" s="187" t="s">
        <v>267</v>
      </c>
      <c r="Y1" s="187"/>
      <c r="Z1" s="187"/>
    </row>
    <row r="2" spans="1:29" x14ac:dyDescent="0.2">
      <c r="A2" s="7" t="s">
        <v>238</v>
      </c>
      <c r="B2" s="7" t="s">
        <v>239</v>
      </c>
      <c r="C2" s="7" t="s">
        <v>2</v>
      </c>
      <c r="D2" s="7" t="s">
        <v>0</v>
      </c>
      <c r="E2" s="7" t="s">
        <v>64</v>
      </c>
      <c r="F2" s="7" t="s">
        <v>263</v>
      </c>
      <c r="G2" s="7" t="s">
        <v>264</v>
      </c>
      <c r="H2" s="7" t="s">
        <v>211</v>
      </c>
      <c r="I2" s="7" t="s">
        <v>11</v>
      </c>
      <c r="J2" s="7" t="s">
        <v>10</v>
      </c>
      <c r="K2" s="7" t="s">
        <v>240</v>
      </c>
      <c r="L2" s="7" t="s">
        <v>241</v>
      </c>
      <c r="M2" s="7" t="s">
        <v>242</v>
      </c>
      <c r="N2" s="7" t="s">
        <v>243</v>
      </c>
      <c r="O2" s="7" t="s">
        <v>244</v>
      </c>
      <c r="P2" s="7" t="s">
        <v>245</v>
      </c>
      <c r="Q2" s="7" t="s">
        <v>246</v>
      </c>
      <c r="R2" s="7" t="s">
        <v>247</v>
      </c>
      <c r="S2" s="7" t="s">
        <v>248</v>
      </c>
      <c r="T2" s="7" t="s">
        <v>249</v>
      </c>
      <c r="U2" s="7" t="s">
        <v>250</v>
      </c>
      <c r="V2" s="7" t="s">
        <v>251</v>
      </c>
      <c r="W2" s="7" t="s">
        <v>252</v>
      </c>
      <c r="X2" s="7" t="s">
        <v>253</v>
      </c>
      <c r="Y2" s="7" t="s">
        <v>254</v>
      </c>
      <c r="Z2" s="7" t="s">
        <v>255</v>
      </c>
      <c r="AA2" s="7" t="s">
        <v>208</v>
      </c>
      <c r="AB2" s="7" t="s">
        <v>256</v>
      </c>
      <c r="AC2" s="7" t="s">
        <v>257</v>
      </c>
    </row>
    <row r="3" spans="1:29" x14ac:dyDescent="0.2">
      <c r="A3" s="7" t="s">
        <v>237</v>
      </c>
      <c r="B3" s="7" t="s">
        <v>12</v>
      </c>
      <c r="C3" s="7" t="s">
        <v>28</v>
      </c>
      <c r="D3" s="7" t="s">
        <v>258</v>
      </c>
      <c r="E3" s="7" t="s">
        <v>72</v>
      </c>
      <c r="F3" s="7" t="s">
        <v>29</v>
      </c>
      <c r="G3" s="7">
        <v>106463845</v>
      </c>
      <c r="H3" s="7">
        <v>0</v>
      </c>
      <c r="I3" s="7">
        <v>69844</v>
      </c>
      <c r="J3" s="7">
        <v>283</v>
      </c>
      <c r="K3" s="7">
        <v>4.1000000000000003E-3</v>
      </c>
      <c r="L3" s="7">
        <v>106272</v>
      </c>
      <c r="M3" s="7">
        <v>168</v>
      </c>
      <c r="N3" s="7">
        <v>1.6000000000000001E-3</v>
      </c>
      <c r="O3" s="7">
        <v>93539</v>
      </c>
      <c r="P3" s="7">
        <v>307</v>
      </c>
      <c r="Q3" s="7">
        <v>3.3E-3</v>
      </c>
      <c r="R3" s="7">
        <v>109536</v>
      </c>
      <c r="S3" s="7">
        <v>21232</v>
      </c>
      <c r="T3" s="7">
        <v>0.19383581653520304</v>
      </c>
      <c r="U3" s="7">
        <v>68517</v>
      </c>
      <c r="V3" s="7">
        <v>13827</v>
      </c>
      <c r="W3" s="7">
        <v>0.20180393187092255</v>
      </c>
      <c r="X3" s="7">
        <v>98961</v>
      </c>
      <c r="Y3" s="7">
        <v>22073</v>
      </c>
      <c r="Z3" s="7">
        <v>0.22304746314204585</v>
      </c>
      <c r="AA3" s="120">
        <v>0.20619999999999999</v>
      </c>
      <c r="AB3" s="118">
        <v>1.7507806729156901E-6</v>
      </c>
      <c r="AC3" s="118">
        <v>9.2791375664531803E-5</v>
      </c>
    </row>
    <row r="4" spans="1:29" x14ac:dyDescent="0.2">
      <c r="A4" s="7" t="s">
        <v>237</v>
      </c>
      <c r="B4" s="7" t="s">
        <v>30</v>
      </c>
      <c r="C4" s="7">
        <v>1</v>
      </c>
      <c r="D4" s="7" t="s">
        <v>259</v>
      </c>
      <c r="E4" s="7" t="s">
        <v>73</v>
      </c>
      <c r="F4" s="7" t="s">
        <v>31</v>
      </c>
      <c r="G4" s="7">
        <v>101246537</v>
      </c>
      <c r="H4" s="7">
        <v>2</v>
      </c>
      <c r="I4" s="7">
        <v>26732</v>
      </c>
      <c r="J4" s="7">
        <v>68</v>
      </c>
      <c r="K4" s="7">
        <v>2.5000000000000001E-3</v>
      </c>
      <c r="L4" s="7">
        <v>36045</v>
      </c>
      <c r="M4" s="7">
        <v>62</v>
      </c>
      <c r="N4" s="7">
        <v>1.6999999999999999E-3</v>
      </c>
      <c r="O4" s="7">
        <v>45533</v>
      </c>
      <c r="P4" s="7">
        <v>102</v>
      </c>
      <c r="Q4" s="7">
        <v>2.2000000000000001E-3</v>
      </c>
      <c r="R4" s="7">
        <v>42139</v>
      </c>
      <c r="S4" s="7">
        <v>12991</v>
      </c>
      <c r="T4" s="7">
        <v>0.30828923325185698</v>
      </c>
      <c r="U4" s="7">
        <v>32987</v>
      </c>
      <c r="V4" s="7">
        <v>11133</v>
      </c>
      <c r="W4" s="7">
        <v>0.33749658956558642</v>
      </c>
      <c r="X4" s="7">
        <v>56981</v>
      </c>
      <c r="Y4" s="7">
        <v>18275</v>
      </c>
      <c r="Z4" s="7">
        <v>0.32072094206840879</v>
      </c>
      <c r="AA4" s="120">
        <v>0.32219999999999999</v>
      </c>
      <c r="AB4" s="7">
        <v>1.03956277604629E-4</v>
      </c>
      <c r="AC4" s="7">
        <v>5.5581317350946997E-4</v>
      </c>
    </row>
    <row r="5" spans="1:29" x14ac:dyDescent="0.2">
      <c r="A5" s="7" t="s">
        <v>237</v>
      </c>
      <c r="B5" s="7" t="s">
        <v>39</v>
      </c>
      <c r="C5" s="7">
        <v>8</v>
      </c>
      <c r="D5" s="7" t="s">
        <v>259</v>
      </c>
      <c r="E5" s="7" t="s">
        <v>72</v>
      </c>
      <c r="F5" s="7" t="s">
        <v>40</v>
      </c>
      <c r="G5" s="7">
        <v>15826034</v>
      </c>
      <c r="H5" s="7">
        <v>2</v>
      </c>
      <c r="I5" s="7">
        <v>57988</v>
      </c>
      <c r="J5" s="7">
        <v>250</v>
      </c>
      <c r="K5" s="7">
        <v>4.3E-3</v>
      </c>
      <c r="L5" s="7">
        <v>130832</v>
      </c>
      <c r="M5" s="7">
        <v>179</v>
      </c>
      <c r="N5" s="7">
        <v>1.4E-3</v>
      </c>
      <c r="O5" s="7">
        <v>42137</v>
      </c>
      <c r="P5" s="7">
        <v>176</v>
      </c>
      <c r="Q5" s="7">
        <v>4.1999999999999997E-3</v>
      </c>
      <c r="R5" s="7">
        <v>98521</v>
      </c>
      <c r="S5" s="7">
        <v>15685</v>
      </c>
      <c r="T5" s="7">
        <v>0.15920463657494341</v>
      </c>
      <c r="U5" s="7">
        <v>73140</v>
      </c>
      <c r="V5" s="7">
        <v>10232</v>
      </c>
      <c r="W5" s="7">
        <v>0.13989608969100356</v>
      </c>
      <c r="X5" s="7">
        <v>75526</v>
      </c>
      <c r="Y5" s="7">
        <v>11344</v>
      </c>
      <c r="Z5" s="7">
        <v>0.15019993114953792</v>
      </c>
      <c r="AA5" s="120">
        <v>0.14979999999999999</v>
      </c>
      <c r="AB5" s="118">
        <v>1.29166617490635E-5</v>
      </c>
      <c r="AC5" s="7">
        <v>1.8806208269638901E-4</v>
      </c>
    </row>
    <row r="6" spans="1:29" x14ac:dyDescent="0.2">
      <c r="A6" s="7" t="s">
        <v>237</v>
      </c>
      <c r="B6" s="7" t="s">
        <v>34</v>
      </c>
      <c r="C6" s="7">
        <v>3</v>
      </c>
      <c r="D6" s="7" t="s">
        <v>35</v>
      </c>
      <c r="E6" s="7" t="s">
        <v>72</v>
      </c>
      <c r="F6" s="7" t="s">
        <v>3</v>
      </c>
      <c r="G6" s="7">
        <v>73927431</v>
      </c>
      <c r="H6" s="7">
        <v>2</v>
      </c>
      <c r="I6" s="7">
        <v>37285</v>
      </c>
      <c r="J6" s="7">
        <v>115</v>
      </c>
      <c r="K6" s="7">
        <v>2.5000000000000001E-3</v>
      </c>
      <c r="L6" s="7">
        <v>30914</v>
      </c>
      <c r="M6" s="7">
        <v>167</v>
      </c>
      <c r="N6" s="7">
        <v>5.4000000000000003E-3</v>
      </c>
      <c r="O6" s="7">
        <v>45639</v>
      </c>
      <c r="P6" s="7">
        <v>179</v>
      </c>
      <c r="Q6" s="7">
        <v>3.8999999999999998E-3</v>
      </c>
      <c r="R6" s="7">
        <v>65198</v>
      </c>
      <c r="S6" s="7">
        <v>6561</v>
      </c>
      <c r="T6" s="7">
        <v>0.10063192122457744</v>
      </c>
      <c r="U6" s="7">
        <v>65217</v>
      </c>
      <c r="V6" s="7">
        <v>9214</v>
      </c>
      <c r="W6" s="7">
        <v>0.14128218102641948</v>
      </c>
      <c r="X6" s="7">
        <v>84421</v>
      </c>
      <c r="Y6" s="7">
        <v>10201</v>
      </c>
      <c r="Z6" s="7">
        <v>0.12083486336338115</v>
      </c>
      <c r="AA6" s="120">
        <v>0.12089999999999999</v>
      </c>
      <c r="AB6" s="7">
        <v>1.9729257753237201E-3</v>
      </c>
      <c r="AC6" s="7">
        <v>4.1826026436862802E-3</v>
      </c>
    </row>
    <row r="7" spans="1:29" x14ac:dyDescent="0.2">
      <c r="A7" s="7" t="s">
        <v>237</v>
      </c>
      <c r="B7" s="7" t="s">
        <v>93</v>
      </c>
      <c r="C7" s="7">
        <v>47</v>
      </c>
      <c r="D7" s="7" t="s">
        <v>46</v>
      </c>
      <c r="E7" s="7" t="s">
        <v>72</v>
      </c>
      <c r="F7" s="7" t="s">
        <v>31</v>
      </c>
      <c r="G7" s="7">
        <v>99649766</v>
      </c>
      <c r="H7" s="7">
        <v>1</v>
      </c>
      <c r="I7" s="7">
        <v>64330</v>
      </c>
      <c r="J7" s="7">
        <v>118</v>
      </c>
      <c r="K7" s="7">
        <v>1.8E-3</v>
      </c>
      <c r="L7" s="7">
        <v>45736</v>
      </c>
      <c r="M7" s="7">
        <v>71</v>
      </c>
      <c r="N7" s="7">
        <v>1.6000000000000001E-3</v>
      </c>
      <c r="O7" s="7">
        <v>31247</v>
      </c>
      <c r="P7" s="7">
        <v>97</v>
      </c>
      <c r="Q7" s="7">
        <v>3.0999999999999999E-3</v>
      </c>
      <c r="R7" s="7">
        <v>65241</v>
      </c>
      <c r="S7" s="7">
        <v>7113</v>
      </c>
      <c r="T7" s="7">
        <v>0.10902653239527291</v>
      </c>
      <c r="U7" s="7">
        <v>39279</v>
      </c>
      <c r="V7" s="7">
        <v>4578</v>
      </c>
      <c r="W7" s="7">
        <v>0.1165508286870847</v>
      </c>
      <c r="X7" s="7">
        <v>45154</v>
      </c>
      <c r="Y7" s="7">
        <v>6005</v>
      </c>
      <c r="Z7" s="7">
        <v>0.1329893254196749</v>
      </c>
      <c r="AA7" s="120">
        <v>0.1195</v>
      </c>
      <c r="AB7" s="7">
        <v>2.90735831301567E-4</v>
      </c>
      <c r="AC7" s="7">
        <v>1.28408325491525E-3</v>
      </c>
    </row>
    <row r="8" spans="1:29" x14ac:dyDescent="0.2">
      <c r="A8" s="7" t="s">
        <v>237</v>
      </c>
      <c r="B8" s="7" t="s">
        <v>37</v>
      </c>
      <c r="C8" s="7">
        <v>7</v>
      </c>
      <c r="D8" s="7" t="s">
        <v>259</v>
      </c>
      <c r="E8" s="7" t="s">
        <v>72</v>
      </c>
      <c r="F8" s="7" t="s">
        <v>38</v>
      </c>
      <c r="G8" s="7">
        <v>37138613</v>
      </c>
      <c r="H8" s="7">
        <v>2</v>
      </c>
      <c r="I8" s="7">
        <v>67628</v>
      </c>
      <c r="J8" s="7">
        <v>99</v>
      </c>
      <c r="K8" s="7">
        <v>1.5E-3</v>
      </c>
      <c r="L8" s="7">
        <v>100562</v>
      </c>
      <c r="M8" s="7">
        <v>158</v>
      </c>
      <c r="N8" s="7">
        <v>1.6000000000000001E-3</v>
      </c>
      <c r="O8" s="7">
        <v>24719</v>
      </c>
      <c r="P8" s="7">
        <v>106</v>
      </c>
      <c r="Q8" s="7">
        <v>4.3E-3</v>
      </c>
      <c r="R8" s="7">
        <v>55231</v>
      </c>
      <c r="S8" s="7">
        <v>5716</v>
      </c>
      <c r="T8" s="7">
        <v>0.10349260379134906</v>
      </c>
      <c r="U8" s="7">
        <v>80008</v>
      </c>
      <c r="V8" s="7">
        <v>8921</v>
      </c>
      <c r="W8" s="7">
        <v>0.1115013498650135</v>
      </c>
      <c r="X8" s="7">
        <v>50503</v>
      </c>
      <c r="Y8" s="7">
        <v>6661</v>
      </c>
      <c r="Z8" s="7">
        <v>0.13189315486208741</v>
      </c>
      <c r="AA8" s="120">
        <v>0.11559999999999999</v>
      </c>
      <c r="AB8" s="7">
        <v>1.0487041009612599E-4</v>
      </c>
      <c r="AC8" s="7">
        <v>5.5581317350946997E-4</v>
      </c>
    </row>
    <row r="9" spans="1:29" x14ac:dyDescent="0.2">
      <c r="A9" s="7" t="s">
        <v>237</v>
      </c>
      <c r="B9" s="7" t="s">
        <v>47</v>
      </c>
      <c r="C9" s="7">
        <v>21</v>
      </c>
      <c r="D9" s="7" t="s">
        <v>46</v>
      </c>
      <c r="E9" s="7" t="s">
        <v>72</v>
      </c>
      <c r="F9" s="7" t="s">
        <v>31</v>
      </c>
      <c r="G9" s="7">
        <v>99643638</v>
      </c>
      <c r="H9" s="7">
        <v>1</v>
      </c>
      <c r="I9" s="7">
        <v>85208</v>
      </c>
      <c r="J9" s="7">
        <v>108</v>
      </c>
      <c r="K9" s="7">
        <v>1.2999999999999999E-3</v>
      </c>
      <c r="L9" s="7">
        <v>40554</v>
      </c>
      <c r="M9" s="7">
        <v>92</v>
      </c>
      <c r="N9" s="7">
        <v>2.3E-3</v>
      </c>
      <c r="O9" s="7">
        <v>64686</v>
      </c>
      <c r="P9" s="7">
        <v>45</v>
      </c>
      <c r="Q9" s="118">
        <v>6.9999999999999999E-4</v>
      </c>
      <c r="R9" s="7">
        <v>82192</v>
      </c>
      <c r="S9" s="7">
        <v>6233</v>
      </c>
      <c r="T9" s="7">
        <v>7.5834631107650374E-2</v>
      </c>
      <c r="U9" s="7">
        <v>53881</v>
      </c>
      <c r="V9" s="7">
        <v>5029</v>
      </c>
      <c r="W9" s="7">
        <v>9.3335313004584197E-2</v>
      </c>
      <c r="X9" s="7">
        <v>26822</v>
      </c>
      <c r="Y9" s="7">
        <v>2941</v>
      </c>
      <c r="Z9" s="7">
        <v>0.109648795764671</v>
      </c>
      <c r="AA9" s="120">
        <v>9.2899999999999996E-2</v>
      </c>
      <c r="AB9" s="7">
        <v>4.4440758405551003E-4</v>
      </c>
      <c r="AC9" s="7">
        <v>1.8118155349955401E-3</v>
      </c>
    </row>
    <row r="10" spans="1:29" x14ac:dyDescent="0.2">
      <c r="A10" s="7" t="s">
        <v>237</v>
      </c>
      <c r="B10" s="7" t="s">
        <v>36</v>
      </c>
      <c r="C10" s="7">
        <v>6</v>
      </c>
      <c r="D10" s="7" t="s">
        <v>35</v>
      </c>
      <c r="E10" s="7" t="s">
        <v>73</v>
      </c>
      <c r="F10" s="7" t="s">
        <v>31</v>
      </c>
      <c r="G10" s="7">
        <v>3602311</v>
      </c>
      <c r="H10" s="7">
        <v>2</v>
      </c>
      <c r="I10" s="7">
        <v>77369</v>
      </c>
      <c r="J10" s="7">
        <v>73</v>
      </c>
      <c r="K10" s="7">
        <v>1.2999999999999999E-3</v>
      </c>
      <c r="L10" s="7">
        <v>98638</v>
      </c>
      <c r="M10" s="7">
        <v>104</v>
      </c>
      <c r="N10" s="7">
        <v>1.1000000000000001E-3</v>
      </c>
      <c r="O10" s="7">
        <v>109257</v>
      </c>
      <c r="P10" s="7">
        <v>86</v>
      </c>
      <c r="Q10" s="118">
        <v>8.0000000000000004E-4</v>
      </c>
      <c r="R10" s="7">
        <v>65984</v>
      </c>
      <c r="S10" s="7">
        <v>4480</v>
      </c>
      <c r="T10" s="7">
        <v>6.7895247332686717E-2</v>
      </c>
      <c r="U10" s="7">
        <v>90204</v>
      </c>
      <c r="V10" s="7">
        <v>6450</v>
      </c>
      <c r="W10" s="7">
        <v>7.1504589596913665E-2</v>
      </c>
      <c r="X10" s="7">
        <v>66849</v>
      </c>
      <c r="Y10" s="7">
        <v>5121</v>
      </c>
      <c r="Z10" s="7">
        <v>7.6605484001256566E-2</v>
      </c>
      <c r="AA10" s="120">
        <v>7.1999999999999995E-2</v>
      </c>
      <c r="AB10" s="118">
        <v>4.6958211130920899E-5</v>
      </c>
      <c r="AC10" s="7">
        <v>4.1479753165646799E-4</v>
      </c>
    </row>
    <row r="11" spans="1:29" x14ac:dyDescent="0.2">
      <c r="A11" s="7" t="s">
        <v>237</v>
      </c>
      <c r="B11" s="7" t="s">
        <v>32</v>
      </c>
      <c r="C11" s="7">
        <v>2</v>
      </c>
      <c r="D11" s="7" t="s">
        <v>42</v>
      </c>
      <c r="E11" s="7" t="s">
        <v>72</v>
      </c>
      <c r="F11" s="7" t="s">
        <v>33</v>
      </c>
      <c r="G11" s="7">
        <v>59036030</v>
      </c>
      <c r="H11" s="7">
        <v>2</v>
      </c>
      <c r="I11" s="7">
        <v>25428</v>
      </c>
      <c r="J11" s="7">
        <v>45</v>
      </c>
      <c r="K11" s="7">
        <v>1.1999999999999999E-3</v>
      </c>
      <c r="L11" s="7">
        <v>67604</v>
      </c>
      <c r="M11" s="7">
        <v>63</v>
      </c>
      <c r="N11" s="118">
        <v>8.9999999999999998E-4</v>
      </c>
      <c r="O11" s="7">
        <v>26281</v>
      </c>
      <c r="P11" s="7">
        <v>67</v>
      </c>
      <c r="Q11" s="7">
        <v>2.5000000000000001E-3</v>
      </c>
      <c r="R11" s="7">
        <v>39851</v>
      </c>
      <c r="S11" s="7">
        <v>2862</v>
      </c>
      <c r="T11" s="7">
        <v>7.1817520262979592E-2</v>
      </c>
      <c r="U11" s="7">
        <v>56287</v>
      </c>
      <c r="V11" s="7">
        <v>3895</v>
      </c>
      <c r="W11" s="7">
        <v>6.9198926928065091E-2</v>
      </c>
      <c r="X11" s="7">
        <v>63298</v>
      </c>
      <c r="Y11" s="7">
        <v>4312</v>
      </c>
      <c r="Z11" s="7">
        <v>6.8122215551834175E-2</v>
      </c>
      <c r="AA11" s="120">
        <v>6.9699999999999998E-2</v>
      </c>
      <c r="AB11" s="118">
        <v>9.6584836376256198E-5</v>
      </c>
      <c r="AC11" s="7">
        <v>5.5581317350946997E-4</v>
      </c>
    </row>
    <row r="12" spans="1:29" x14ac:dyDescent="0.2">
      <c r="A12" s="7" t="s">
        <v>237</v>
      </c>
      <c r="B12" s="7" t="s">
        <v>49</v>
      </c>
      <c r="C12" s="7">
        <v>46</v>
      </c>
      <c r="D12" s="7" t="s">
        <v>50</v>
      </c>
      <c r="E12" s="7" t="s">
        <v>72</v>
      </c>
      <c r="F12" s="7" t="s">
        <v>3</v>
      </c>
      <c r="G12" s="7">
        <v>30765380</v>
      </c>
      <c r="H12" s="7">
        <v>2</v>
      </c>
      <c r="I12" s="7">
        <v>46828</v>
      </c>
      <c r="J12" s="7">
        <v>50</v>
      </c>
      <c r="K12" s="7">
        <v>1.1000000000000001E-3</v>
      </c>
      <c r="L12" s="7">
        <v>35016</v>
      </c>
      <c r="M12" s="7">
        <v>126</v>
      </c>
      <c r="N12" s="7">
        <v>3.5999999999999999E-3</v>
      </c>
      <c r="O12" s="7">
        <v>62644</v>
      </c>
      <c r="P12" s="7">
        <v>54</v>
      </c>
      <c r="Q12" s="118">
        <v>8.9999999999999998E-4</v>
      </c>
      <c r="R12" s="7">
        <v>46244</v>
      </c>
      <c r="S12" s="7">
        <v>3212</v>
      </c>
      <c r="T12" s="7">
        <v>6.9457659372026637E-2</v>
      </c>
      <c r="U12" s="7">
        <v>114871</v>
      </c>
      <c r="V12" s="7">
        <v>6658</v>
      </c>
      <c r="W12" s="7">
        <v>5.7960668924271576E-2</v>
      </c>
      <c r="X12" s="7">
        <v>65414</v>
      </c>
      <c r="Y12" s="7">
        <v>2854</v>
      </c>
      <c r="Z12" s="7">
        <v>4.3629804017488609E-2</v>
      </c>
      <c r="AA12" s="120">
        <v>5.7000000000000002E-2</v>
      </c>
      <c r="AB12" s="7">
        <v>1.4449513454518599E-3</v>
      </c>
      <c r="AC12" s="7">
        <v>3.8634573555874001E-3</v>
      </c>
    </row>
    <row r="13" spans="1:29" x14ac:dyDescent="0.2">
      <c r="A13" s="7" t="s">
        <v>237</v>
      </c>
      <c r="C13" s="7">
        <v>44</v>
      </c>
      <c r="D13" s="7" t="s">
        <v>92</v>
      </c>
      <c r="E13" s="7" t="s">
        <v>72</v>
      </c>
      <c r="F13" s="7" t="s">
        <v>5</v>
      </c>
      <c r="G13" s="7">
        <v>6524831</v>
      </c>
      <c r="H13" s="7">
        <v>2</v>
      </c>
      <c r="I13" s="7">
        <v>43779</v>
      </c>
      <c r="J13" s="7">
        <v>47</v>
      </c>
      <c r="K13" s="7">
        <v>1.1000000000000001E-3</v>
      </c>
      <c r="L13" s="7">
        <v>58763</v>
      </c>
      <c r="M13" s="7">
        <v>33</v>
      </c>
      <c r="N13" s="118">
        <v>5.9999999999999995E-4</v>
      </c>
      <c r="O13" s="7">
        <v>49289</v>
      </c>
      <c r="P13" s="7">
        <v>41</v>
      </c>
      <c r="Q13" s="118">
        <v>8.0000000000000004E-4</v>
      </c>
      <c r="R13" s="7">
        <v>43492</v>
      </c>
      <c r="S13" s="7">
        <v>2718</v>
      </c>
      <c r="T13" s="7">
        <v>6.2494251816426011E-2</v>
      </c>
      <c r="U13" s="7">
        <v>47031</v>
      </c>
      <c r="V13" s="7">
        <v>1974</v>
      </c>
      <c r="W13" s="7">
        <v>4.1972316131912997E-2</v>
      </c>
      <c r="X13" s="7">
        <v>47177</v>
      </c>
      <c r="Y13" s="7">
        <v>2221</v>
      </c>
      <c r="Z13" s="7">
        <v>4.7078025308942915E-2</v>
      </c>
      <c r="AA13" s="120">
        <v>5.0500000000000003E-2</v>
      </c>
      <c r="AB13" s="7">
        <v>4.0671274514719599E-3</v>
      </c>
      <c r="AC13" s="7">
        <v>8.19827075054326E-3</v>
      </c>
    </row>
    <row r="14" spans="1:29" x14ac:dyDescent="0.2">
      <c r="A14" s="7" t="s">
        <v>237</v>
      </c>
      <c r="B14" s="7" t="s">
        <v>169</v>
      </c>
      <c r="C14" s="7">
        <v>10</v>
      </c>
      <c r="D14" s="7" t="s">
        <v>260</v>
      </c>
      <c r="E14" s="7" t="s">
        <v>72</v>
      </c>
      <c r="F14" s="7" t="s">
        <v>8</v>
      </c>
      <c r="G14" s="7">
        <v>87111978</v>
      </c>
      <c r="H14" s="7">
        <v>1</v>
      </c>
      <c r="I14" s="7">
        <v>52824</v>
      </c>
      <c r="J14" s="7">
        <v>46</v>
      </c>
      <c r="K14" s="118">
        <v>8.9999999999999998E-4</v>
      </c>
      <c r="L14" s="7">
        <v>58107</v>
      </c>
      <c r="M14" s="7">
        <v>64</v>
      </c>
      <c r="N14" s="7">
        <v>1.1000000000000001E-3</v>
      </c>
      <c r="O14" s="7">
        <v>61974</v>
      </c>
      <c r="P14" s="7">
        <v>31</v>
      </c>
      <c r="Q14" s="118">
        <v>5.0000000000000001E-4</v>
      </c>
      <c r="R14" s="7">
        <v>54784</v>
      </c>
      <c r="S14" s="7">
        <v>2657</v>
      </c>
      <c r="T14" s="7">
        <v>4.8499561915887848E-2</v>
      </c>
      <c r="U14" s="7">
        <v>69731</v>
      </c>
      <c r="V14" s="7">
        <v>3473</v>
      </c>
      <c r="W14" s="7">
        <v>4.9805681834478206E-2</v>
      </c>
      <c r="X14" s="7">
        <v>35615</v>
      </c>
      <c r="Y14" s="7">
        <v>1831</v>
      </c>
      <c r="Z14" s="7">
        <v>5.1410922364172398E-2</v>
      </c>
      <c r="AA14" s="120">
        <v>4.99E-2</v>
      </c>
      <c r="AB14" s="118">
        <v>1.41933647318029E-5</v>
      </c>
      <c r="AC14" s="7">
        <v>1.8806208269638901E-4</v>
      </c>
    </row>
    <row r="15" spans="1:29" x14ac:dyDescent="0.2">
      <c r="A15" s="7" t="s">
        <v>237</v>
      </c>
      <c r="B15" s="7" t="s">
        <v>79</v>
      </c>
      <c r="C15" s="7">
        <v>12</v>
      </c>
      <c r="D15" s="7" t="s">
        <v>261</v>
      </c>
      <c r="E15" s="7" t="s">
        <v>73</v>
      </c>
      <c r="F15" s="7" t="s">
        <v>38</v>
      </c>
      <c r="G15" s="7">
        <v>95909359</v>
      </c>
      <c r="H15" s="7">
        <v>3</v>
      </c>
      <c r="I15" s="7">
        <v>24417</v>
      </c>
      <c r="J15" s="7">
        <v>28</v>
      </c>
      <c r="K15" s="7">
        <v>1.1000000000000001E-3</v>
      </c>
      <c r="L15" s="7">
        <v>49136</v>
      </c>
      <c r="M15" s="7">
        <v>33</v>
      </c>
      <c r="N15" s="118">
        <v>6.9999999999999999E-4</v>
      </c>
      <c r="O15" s="7">
        <v>47071</v>
      </c>
      <c r="P15" s="7">
        <v>26</v>
      </c>
      <c r="Q15" s="118">
        <v>5.9999999999999995E-4</v>
      </c>
      <c r="R15" s="7">
        <v>32854</v>
      </c>
      <c r="S15" s="7">
        <v>1649</v>
      </c>
      <c r="T15" s="7">
        <v>5.0191757472453885E-2</v>
      </c>
      <c r="U15" s="7">
        <v>47871</v>
      </c>
      <c r="V15" s="7">
        <v>1881</v>
      </c>
      <c r="W15" s="7">
        <v>3.9293100206805792E-2</v>
      </c>
      <c r="X15" s="7">
        <v>31626</v>
      </c>
      <c r="Y15" s="7">
        <v>1559</v>
      </c>
      <c r="Z15" s="7">
        <v>4.9294883956238537E-2</v>
      </c>
      <c r="AA15" s="120">
        <v>4.6300000000000001E-2</v>
      </c>
      <c r="AB15" s="7">
        <v>6.0964992232815502E-4</v>
      </c>
      <c r="AC15" s="7">
        <v>2.0194653677120099E-3</v>
      </c>
    </row>
    <row r="16" spans="1:29" x14ac:dyDescent="0.2">
      <c r="A16" s="7" t="s">
        <v>237</v>
      </c>
      <c r="B16" s="7" t="s">
        <v>53</v>
      </c>
      <c r="C16" s="7">
        <v>49</v>
      </c>
      <c r="D16" s="7" t="s">
        <v>52</v>
      </c>
      <c r="E16" s="7" t="s">
        <v>73</v>
      </c>
      <c r="F16" s="7" t="s">
        <v>41</v>
      </c>
      <c r="G16" s="7">
        <v>72979521</v>
      </c>
      <c r="H16" s="7">
        <v>3</v>
      </c>
      <c r="I16" s="7">
        <v>47803</v>
      </c>
      <c r="J16" s="7">
        <v>30</v>
      </c>
      <c r="K16" s="118">
        <v>5.9999999999999995E-4</v>
      </c>
      <c r="L16" s="7">
        <v>34808</v>
      </c>
      <c r="M16" s="7">
        <v>44</v>
      </c>
      <c r="N16" s="7">
        <v>1.2999999999999999E-3</v>
      </c>
      <c r="O16" s="7">
        <v>64970</v>
      </c>
      <c r="P16" s="7">
        <v>42</v>
      </c>
      <c r="Q16" s="118">
        <v>5.9999999999999995E-4</v>
      </c>
      <c r="R16" s="7">
        <v>68247</v>
      </c>
      <c r="S16" s="7">
        <v>1911</v>
      </c>
      <c r="T16" s="7">
        <v>2.8001230823332893E-2</v>
      </c>
      <c r="U16" s="7">
        <v>64311</v>
      </c>
      <c r="V16" s="7">
        <v>2739</v>
      </c>
      <c r="W16" s="7">
        <v>4.2589914633577461E-2</v>
      </c>
      <c r="X16" s="7">
        <v>85274</v>
      </c>
      <c r="Y16" s="7">
        <v>2324</v>
      </c>
      <c r="Z16" s="7">
        <v>2.7253324577245115E-2</v>
      </c>
      <c r="AA16" s="120">
        <v>3.2599999999999997E-2</v>
      </c>
      <c r="AB16" s="7">
        <v>6.6964577051240003E-3</v>
      </c>
      <c r="AC16" s="7">
        <v>1.12228748863958E-2</v>
      </c>
    </row>
    <row r="17" spans="1:29" x14ac:dyDescent="0.2">
      <c r="A17" s="7" t="s">
        <v>237</v>
      </c>
      <c r="B17" s="7" t="s">
        <v>45</v>
      </c>
      <c r="C17" s="7">
        <v>19</v>
      </c>
      <c r="D17" s="7" t="s">
        <v>46</v>
      </c>
      <c r="E17" s="7" t="s">
        <v>72</v>
      </c>
      <c r="F17" s="7" t="s">
        <v>31</v>
      </c>
      <c r="G17" s="7">
        <v>99634630</v>
      </c>
      <c r="H17" s="7">
        <v>1</v>
      </c>
      <c r="I17" s="7">
        <v>89411</v>
      </c>
      <c r="J17" s="7">
        <v>32</v>
      </c>
      <c r="K17" s="118">
        <v>4.0000000000000002E-4</v>
      </c>
      <c r="L17" s="7">
        <v>44726</v>
      </c>
      <c r="M17" s="7">
        <v>47</v>
      </c>
      <c r="N17" s="7">
        <v>1.1000000000000001E-3</v>
      </c>
      <c r="O17" s="7">
        <v>92482</v>
      </c>
      <c r="P17" s="7">
        <v>32</v>
      </c>
      <c r="Q17" s="118">
        <v>2.9999999999999997E-4</v>
      </c>
      <c r="R17" s="7">
        <v>66584</v>
      </c>
      <c r="S17" s="7">
        <v>1971</v>
      </c>
      <c r="T17" s="7">
        <v>2.9601706115583323E-2</v>
      </c>
      <c r="U17" s="7">
        <v>80054</v>
      </c>
      <c r="V17" s="7">
        <v>2538</v>
      </c>
      <c r="W17" s="7">
        <v>3.1703600069952785E-2</v>
      </c>
      <c r="X17" s="7">
        <v>54149</v>
      </c>
      <c r="Y17" s="7">
        <v>1928</v>
      </c>
      <c r="Z17" s="7">
        <v>3.5605459011246746E-2</v>
      </c>
      <c r="AA17" s="120">
        <v>3.2300000000000002E-2</v>
      </c>
      <c r="AB17" s="118">
        <v>2.0565363245003399E-5</v>
      </c>
      <c r="AC17" s="7">
        <v>2.1799285039703599E-4</v>
      </c>
    </row>
    <row r="18" spans="1:29" x14ac:dyDescent="0.2">
      <c r="A18" s="7" t="s">
        <v>237</v>
      </c>
      <c r="B18" s="7" t="s">
        <v>115</v>
      </c>
      <c r="C18" s="7">
        <v>18</v>
      </c>
      <c r="D18" s="7" t="s">
        <v>52</v>
      </c>
      <c r="E18" s="7" t="s">
        <v>73</v>
      </c>
      <c r="F18" s="7" t="s">
        <v>112</v>
      </c>
      <c r="G18" s="7">
        <v>98845828</v>
      </c>
      <c r="H18" s="7">
        <v>3</v>
      </c>
      <c r="I18" s="7">
        <v>23574</v>
      </c>
      <c r="J18" s="7">
        <v>11</v>
      </c>
      <c r="K18" s="118">
        <v>5.0000000000000001E-4</v>
      </c>
      <c r="L18" s="7">
        <v>22252</v>
      </c>
      <c r="M18" s="7">
        <v>29</v>
      </c>
      <c r="N18" s="7">
        <v>1.2999999999999999E-3</v>
      </c>
      <c r="O18" s="7">
        <v>8945</v>
      </c>
      <c r="P18" s="7">
        <v>30</v>
      </c>
      <c r="Q18" s="7">
        <v>3.3999999999999998E-3</v>
      </c>
      <c r="R18" s="7">
        <v>22654</v>
      </c>
      <c r="S18" s="7">
        <v>732</v>
      </c>
      <c r="T18" s="7">
        <v>3.231217445042818E-2</v>
      </c>
      <c r="U18" s="7">
        <v>19978</v>
      </c>
      <c r="V18" s="7">
        <v>631</v>
      </c>
      <c r="W18" s="7">
        <v>3.1584743217539291E-2</v>
      </c>
      <c r="X18" s="7">
        <v>20195</v>
      </c>
      <c r="Y18" s="7">
        <v>531</v>
      </c>
      <c r="Z18" s="7">
        <v>2.6293637038871009E-2</v>
      </c>
      <c r="AA18" s="120">
        <v>3.0099999999999998E-2</v>
      </c>
      <c r="AB18" s="7">
        <v>1.33681632030661E-3</v>
      </c>
      <c r="AC18" s="7">
        <v>3.8634573555874001E-3</v>
      </c>
    </row>
    <row r="19" spans="1:29" x14ac:dyDescent="0.2">
      <c r="A19" s="7" t="s">
        <v>237</v>
      </c>
      <c r="B19" s="7" t="s">
        <v>51</v>
      </c>
      <c r="C19" s="7">
        <v>48</v>
      </c>
      <c r="D19" s="7" t="s">
        <v>52</v>
      </c>
      <c r="E19" s="7" t="s">
        <v>73</v>
      </c>
      <c r="F19" s="7" t="s">
        <v>1</v>
      </c>
      <c r="G19" s="7">
        <v>111258952</v>
      </c>
      <c r="H19" s="7">
        <v>3</v>
      </c>
      <c r="I19" s="7">
        <v>54629</v>
      </c>
      <c r="J19" s="7">
        <v>17</v>
      </c>
      <c r="K19" s="118">
        <v>2.9999999999999997E-4</v>
      </c>
      <c r="L19" s="7">
        <v>28211</v>
      </c>
      <c r="M19" s="7">
        <v>20</v>
      </c>
      <c r="N19" s="118">
        <v>6.9999999999999999E-4</v>
      </c>
      <c r="O19" s="7">
        <v>31943</v>
      </c>
      <c r="P19" s="7">
        <v>22</v>
      </c>
      <c r="Q19" s="118">
        <v>6.9999999999999999E-4</v>
      </c>
      <c r="R19" s="7">
        <v>52471</v>
      </c>
      <c r="S19" s="7">
        <v>985</v>
      </c>
      <c r="T19" s="7">
        <v>1.8772274208610471E-2</v>
      </c>
      <c r="U19" s="7">
        <v>29046</v>
      </c>
      <c r="V19" s="7">
        <v>1124</v>
      </c>
      <c r="W19" s="7">
        <v>3.8697238862493974E-2</v>
      </c>
      <c r="X19" s="7">
        <v>65247</v>
      </c>
      <c r="Y19" s="7">
        <v>1274</v>
      </c>
      <c r="Z19" s="7">
        <v>1.9525801952580194E-2</v>
      </c>
      <c r="AA19" s="120">
        <v>2.5700000000000001E-2</v>
      </c>
      <c r="AB19" s="7">
        <v>1.8241565133462301E-2</v>
      </c>
      <c r="AC19" s="7">
        <v>2.47898192839359E-2</v>
      </c>
    </row>
    <row r="20" spans="1:29" x14ac:dyDescent="0.2">
      <c r="A20" s="7" t="s">
        <v>237</v>
      </c>
      <c r="B20" s="7" t="s">
        <v>125</v>
      </c>
      <c r="C20" s="7">
        <v>29</v>
      </c>
      <c r="D20" s="7" t="s">
        <v>52</v>
      </c>
      <c r="E20" s="7" t="s">
        <v>73</v>
      </c>
      <c r="F20" s="7" t="s">
        <v>40</v>
      </c>
      <c r="G20" s="7">
        <v>44735492</v>
      </c>
      <c r="H20" s="7">
        <v>3</v>
      </c>
      <c r="I20" s="7">
        <v>69729</v>
      </c>
      <c r="J20" s="7">
        <v>22</v>
      </c>
      <c r="K20" s="118">
        <v>2.9999999999999997E-4</v>
      </c>
      <c r="L20" s="7">
        <v>88509</v>
      </c>
      <c r="M20" s="7">
        <v>42</v>
      </c>
      <c r="N20" s="118">
        <v>5.0000000000000001E-4</v>
      </c>
      <c r="O20" s="7">
        <v>64881</v>
      </c>
      <c r="P20" s="7">
        <v>34</v>
      </c>
      <c r="Q20" s="118">
        <v>5.0000000000000001E-4</v>
      </c>
      <c r="R20" s="7">
        <v>58237</v>
      </c>
      <c r="S20" s="7">
        <v>1311</v>
      </c>
      <c r="T20" s="7">
        <v>2.2511461785462851E-2</v>
      </c>
      <c r="U20" s="7">
        <v>87085</v>
      </c>
      <c r="V20" s="7">
        <v>2621</v>
      </c>
      <c r="W20" s="7">
        <v>3.0097031635758168E-2</v>
      </c>
      <c r="X20" s="7">
        <v>91220</v>
      </c>
      <c r="Y20" s="7">
        <v>1981</v>
      </c>
      <c r="Z20" s="7">
        <v>2.1716728787546592E-2</v>
      </c>
      <c r="AA20" s="120">
        <v>2.4799999999999999E-2</v>
      </c>
      <c r="AB20" s="7">
        <v>1.9657517384901301E-3</v>
      </c>
      <c r="AC20" s="7">
        <v>4.1826026436862802E-3</v>
      </c>
    </row>
    <row r="21" spans="1:29" x14ac:dyDescent="0.2">
      <c r="A21" s="7" t="s">
        <v>237</v>
      </c>
      <c r="B21" s="7" t="s">
        <v>143</v>
      </c>
      <c r="C21" s="7">
        <v>52</v>
      </c>
      <c r="D21" s="7" t="s">
        <v>52</v>
      </c>
      <c r="E21" s="7" t="s">
        <v>72</v>
      </c>
      <c r="F21" s="7" t="s">
        <v>41</v>
      </c>
      <c r="G21" s="7">
        <v>35977742</v>
      </c>
      <c r="H21" s="7">
        <v>3</v>
      </c>
      <c r="I21" s="7">
        <v>21171</v>
      </c>
      <c r="J21" s="7">
        <v>32</v>
      </c>
      <c r="K21" s="7">
        <v>1.5E-3</v>
      </c>
      <c r="L21" s="7">
        <v>81059</v>
      </c>
      <c r="M21" s="7">
        <v>151</v>
      </c>
      <c r="N21" s="7">
        <v>1.9E-3</v>
      </c>
      <c r="O21" s="7">
        <v>38868</v>
      </c>
      <c r="P21" s="7">
        <v>118</v>
      </c>
      <c r="Q21" s="7">
        <v>3.0000000000000001E-3</v>
      </c>
      <c r="R21" s="7">
        <v>36547</v>
      </c>
      <c r="S21" s="7">
        <v>341</v>
      </c>
      <c r="T21" s="7">
        <v>9.3304511998248824E-3</v>
      </c>
      <c r="U21" s="7">
        <v>85451</v>
      </c>
      <c r="V21" s="7">
        <v>1781</v>
      </c>
      <c r="W21" s="7">
        <v>2.0842354097670011E-2</v>
      </c>
      <c r="X21" s="7">
        <v>78541</v>
      </c>
      <c r="Y21" s="7">
        <v>1164</v>
      </c>
      <c r="Z21" s="7">
        <v>1.4820284946715728E-2</v>
      </c>
      <c r="AA21" s="120">
        <v>1.4999999999999999E-2</v>
      </c>
      <c r="AB21" s="7">
        <v>2.3675854854518501E-2</v>
      </c>
      <c r="AC21" s="7">
        <v>3.0605373348523899E-2</v>
      </c>
    </row>
    <row r="22" spans="1:29" x14ac:dyDescent="0.2">
      <c r="A22" s="7" t="s">
        <v>237</v>
      </c>
      <c r="C22" s="7">
        <v>69</v>
      </c>
      <c r="D22" s="7" t="s">
        <v>155</v>
      </c>
      <c r="E22" s="7" t="s">
        <v>72</v>
      </c>
      <c r="F22" s="7" t="s">
        <v>29</v>
      </c>
      <c r="G22" s="7">
        <v>156197367</v>
      </c>
      <c r="H22" s="7">
        <v>2</v>
      </c>
      <c r="I22" s="7">
        <v>27282</v>
      </c>
      <c r="J22" s="7">
        <v>31</v>
      </c>
      <c r="K22" s="7">
        <v>1.1000000000000001E-3</v>
      </c>
      <c r="L22" s="7">
        <v>39836</v>
      </c>
      <c r="M22" s="7">
        <v>94</v>
      </c>
      <c r="N22" s="7">
        <v>2.3999999999999998E-3</v>
      </c>
      <c r="O22" s="7">
        <v>85271</v>
      </c>
      <c r="P22" s="7">
        <v>94</v>
      </c>
      <c r="Q22" s="7">
        <v>1.1000000000000001E-3</v>
      </c>
      <c r="R22" s="7">
        <v>32184</v>
      </c>
      <c r="S22" s="7">
        <v>352</v>
      </c>
      <c r="T22" s="7">
        <v>1.0937111608252548E-2</v>
      </c>
      <c r="U22" s="7">
        <v>55697</v>
      </c>
      <c r="V22" s="7">
        <v>954</v>
      </c>
      <c r="W22" s="7">
        <v>1.7128391116218108E-2</v>
      </c>
      <c r="X22" s="7">
        <v>65236</v>
      </c>
      <c r="Y22" s="7">
        <v>998</v>
      </c>
      <c r="Z22" s="7">
        <v>1.5298301551290699E-2</v>
      </c>
      <c r="AA22" s="120">
        <v>1.4500000000000001E-2</v>
      </c>
      <c r="AB22" s="7">
        <v>1.77605889365138E-3</v>
      </c>
      <c r="AC22" s="7">
        <v>4.1826026436862802E-3</v>
      </c>
    </row>
    <row r="23" spans="1:29" x14ac:dyDescent="0.2">
      <c r="A23" s="7" t="s">
        <v>237</v>
      </c>
      <c r="B23" s="7" t="s">
        <v>154</v>
      </c>
      <c r="C23" s="7">
        <v>56</v>
      </c>
      <c r="D23" s="7" t="s">
        <v>52</v>
      </c>
      <c r="E23" s="7" t="s">
        <v>72</v>
      </c>
      <c r="F23" s="7" t="s">
        <v>29</v>
      </c>
      <c r="G23" s="7">
        <v>149048517</v>
      </c>
      <c r="H23" s="7">
        <v>3</v>
      </c>
      <c r="I23" s="7">
        <v>62939</v>
      </c>
      <c r="J23" s="7">
        <v>103</v>
      </c>
      <c r="K23" s="7">
        <v>1.6000000000000001E-3</v>
      </c>
      <c r="L23" s="7">
        <v>75427</v>
      </c>
      <c r="M23" s="7">
        <v>161</v>
      </c>
      <c r="N23" s="7">
        <v>2.0999999999999999E-3</v>
      </c>
      <c r="O23" s="7">
        <v>55420</v>
      </c>
      <c r="P23" s="7">
        <v>68</v>
      </c>
      <c r="Q23" s="7">
        <v>1.1999999999999999E-3</v>
      </c>
      <c r="R23" s="7">
        <v>86524</v>
      </c>
      <c r="S23" s="7">
        <v>1091</v>
      </c>
      <c r="T23" s="7">
        <v>1.2609218251583376E-2</v>
      </c>
      <c r="U23" s="7">
        <v>96314</v>
      </c>
      <c r="V23" s="7">
        <v>1808</v>
      </c>
      <c r="W23" s="7">
        <v>1.8771933467616339E-2</v>
      </c>
      <c r="X23" s="7">
        <v>65954</v>
      </c>
      <c r="Y23" s="7">
        <v>721</v>
      </c>
      <c r="Z23" s="7">
        <v>1.0931861600509445E-2</v>
      </c>
      <c r="AA23" s="120">
        <v>1.41E-2</v>
      </c>
      <c r="AB23" s="7">
        <v>1.0484737023326101E-2</v>
      </c>
      <c r="AC23" s="7">
        <v>1.5435862839896701E-2</v>
      </c>
    </row>
    <row r="24" spans="1:29" x14ac:dyDescent="0.2">
      <c r="A24" s="7" t="s">
        <v>237</v>
      </c>
      <c r="B24" s="7" t="s">
        <v>181</v>
      </c>
      <c r="C24" s="7">
        <v>50</v>
      </c>
      <c r="D24" s="7" t="s">
        <v>52</v>
      </c>
      <c r="E24" s="7" t="s">
        <v>72</v>
      </c>
      <c r="F24" s="7" t="s">
        <v>1</v>
      </c>
      <c r="G24" s="7">
        <v>107368927</v>
      </c>
      <c r="H24" s="7">
        <v>3</v>
      </c>
      <c r="I24" s="7">
        <v>66179</v>
      </c>
      <c r="J24" s="7">
        <v>67</v>
      </c>
      <c r="K24" s="7">
        <v>1E-3</v>
      </c>
      <c r="L24" s="7">
        <v>27069</v>
      </c>
      <c r="M24" s="7">
        <v>70</v>
      </c>
      <c r="N24" s="7">
        <v>2.5999999999999999E-3</v>
      </c>
      <c r="O24" s="7">
        <v>39640</v>
      </c>
      <c r="P24" s="7">
        <v>55</v>
      </c>
      <c r="Q24" s="7">
        <v>1.4E-3</v>
      </c>
      <c r="R24" s="7">
        <v>65284</v>
      </c>
      <c r="S24" s="7">
        <v>895</v>
      </c>
      <c r="T24" s="7">
        <v>1.370933153605784E-2</v>
      </c>
      <c r="U24" s="7">
        <v>55874</v>
      </c>
      <c r="V24" s="7">
        <v>854</v>
      </c>
      <c r="W24" s="7">
        <v>1.5284389877223753E-2</v>
      </c>
      <c r="X24" s="7">
        <v>112541</v>
      </c>
      <c r="Y24" s="7">
        <v>1325</v>
      </c>
      <c r="Z24" s="7">
        <v>1.1773486995850402E-2</v>
      </c>
      <c r="AA24" s="120">
        <v>1.3599999999999999E-2</v>
      </c>
      <c r="AB24" s="7">
        <v>7.7556722094455502E-3</v>
      </c>
      <c r="AC24" s="7">
        <v>1.20897243264886E-2</v>
      </c>
    </row>
    <row r="25" spans="1:29" x14ac:dyDescent="0.2">
      <c r="A25" s="7" t="s">
        <v>237</v>
      </c>
      <c r="C25" s="7">
        <v>75</v>
      </c>
      <c r="D25" s="7" t="s">
        <v>97</v>
      </c>
      <c r="E25" s="7" t="s">
        <v>72</v>
      </c>
      <c r="F25" s="7" t="s">
        <v>31</v>
      </c>
      <c r="G25" s="7">
        <v>99650030</v>
      </c>
      <c r="H25" s="7">
        <v>6</v>
      </c>
      <c r="I25" s="7">
        <v>61604</v>
      </c>
      <c r="J25" s="7">
        <v>78</v>
      </c>
      <c r="K25" s="7">
        <v>1.2999999999999999E-3</v>
      </c>
      <c r="L25" s="7">
        <v>34438</v>
      </c>
      <c r="M25" s="7">
        <v>79</v>
      </c>
      <c r="N25" s="7">
        <v>2.3E-3</v>
      </c>
      <c r="O25" s="7">
        <v>149434</v>
      </c>
      <c r="P25" s="7">
        <v>113</v>
      </c>
      <c r="Q25" s="118">
        <v>8.0000000000000004E-4</v>
      </c>
      <c r="R25" s="7">
        <v>85214</v>
      </c>
      <c r="S25" s="7">
        <v>776</v>
      </c>
      <c r="T25" s="7">
        <v>9.1064848499072919E-3</v>
      </c>
      <c r="U25" s="7">
        <v>52874</v>
      </c>
      <c r="V25" s="7">
        <v>741</v>
      </c>
      <c r="W25" s="7">
        <v>1.4014449445852404E-2</v>
      </c>
      <c r="X25" s="7">
        <v>32802</v>
      </c>
      <c r="Y25" s="7">
        <v>577</v>
      </c>
      <c r="Z25" s="7">
        <v>1.7590390829827451E-2</v>
      </c>
      <c r="AA25" s="120">
        <v>1.3599999999999999E-2</v>
      </c>
      <c r="AB25" s="7">
        <v>5.0994388002380503E-4</v>
      </c>
      <c r="AC25" s="7">
        <v>1.9305018315186901E-3</v>
      </c>
    </row>
    <row r="26" spans="1:29" x14ac:dyDescent="0.2">
      <c r="A26" s="7" t="s">
        <v>237</v>
      </c>
      <c r="C26" s="7">
        <v>67</v>
      </c>
      <c r="D26" s="7" t="s">
        <v>52</v>
      </c>
      <c r="E26" s="7" t="s">
        <v>73</v>
      </c>
      <c r="F26" s="7" t="s">
        <v>112</v>
      </c>
      <c r="G26" s="7">
        <v>82856695</v>
      </c>
      <c r="H26" s="7">
        <v>3</v>
      </c>
      <c r="I26" s="7">
        <v>17797</v>
      </c>
      <c r="J26" s="7">
        <v>36</v>
      </c>
      <c r="K26" s="7">
        <v>2E-3</v>
      </c>
      <c r="L26" s="7">
        <v>23828</v>
      </c>
      <c r="M26" s="7">
        <v>104</v>
      </c>
      <c r="N26" s="7">
        <v>4.4000000000000003E-3</v>
      </c>
      <c r="O26" s="7">
        <v>61343</v>
      </c>
      <c r="P26" s="7">
        <v>60</v>
      </c>
      <c r="Q26" s="7">
        <v>1E-3</v>
      </c>
      <c r="R26" s="7">
        <v>25417</v>
      </c>
      <c r="S26" s="7">
        <v>395</v>
      </c>
      <c r="T26" s="7">
        <v>1.5540779793051894E-2</v>
      </c>
      <c r="U26" s="7">
        <v>85674</v>
      </c>
      <c r="V26" s="7">
        <v>1154</v>
      </c>
      <c r="W26" s="7">
        <v>1.3469664075448794E-2</v>
      </c>
      <c r="X26" s="7">
        <v>63478</v>
      </c>
      <c r="Y26" s="7">
        <v>698</v>
      </c>
      <c r="Z26" s="7">
        <v>1.0995935599735341E-2</v>
      </c>
      <c r="AA26" s="120">
        <v>1.3299999999999999E-2</v>
      </c>
      <c r="AB26" s="7">
        <v>6.9878277594540104E-3</v>
      </c>
      <c r="AC26" s="7">
        <v>1.12228748863958E-2</v>
      </c>
    </row>
    <row r="27" spans="1:29" x14ac:dyDescent="0.2">
      <c r="A27" s="121" t="s">
        <v>237</v>
      </c>
      <c r="B27" s="121"/>
      <c r="C27" s="121">
        <v>66</v>
      </c>
      <c r="D27" s="121" t="s">
        <v>52</v>
      </c>
      <c r="E27" s="121" t="s">
        <v>73</v>
      </c>
      <c r="F27" s="121" t="s">
        <v>4</v>
      </c>
      <c r="G27" s="121">
        <v>110676647</v>
      </c>
      <c r="H27" s="121">
        <v>3</v>
      </c>
      <c r="I27" s="121">
        <v>34712</v>
      </c>
      <c r="J27" s="121">
        <v>24</v>
      </c>
      <c r="K27" s="122">
        <v>6.9999999999999999E-4</v>
      </c>
      <c r="L27" s="121">
        <v>65916</v>
      </c>
      <c r="M27" s="121">
        <v>195</v>
      </c>
      <c r="N27" s="121">
        <v>3.0000000000000001E-3</v>
      </c>
      <c r="O27" s="121">
        <v>36351</v>
      </c>
      <c r="P27" s="121">
        <v>31</v>
      </c>
      <c r="Q27" s="122">
        <v>8.9999999999999998E-4</v>
      </c>
      <c r="R27" s="121">
        <v>65412</v>
      </c>
      <c r="S27" s="121">
        <v>258</v>
      </c>
      <c r="T27" s="121">
        <v>3.9442304164373507E-3</v>
      </c>
      <c r="U27" s="121">
        <v>95841</v>
      </c>
      <c r="V27" s="121">
        <v>2108</v>
      </c>
      <c r="W27" s="121">
        <v>2.1994762158157783E-2</v>
      </c>
      <c r="X27" s="121">
        <v>26595</v>
      </c>
      <c r="Y27" s="121">
        <v>322</v>
      </c>
      <c r="Z27" s="121">
        <v>1.210753901109231E-2</v>
      </c>
      <c r="AA27" s="123">
        <v>1.2699999999999999E-2</v>
      </c>
      <c r="AB27" s="121">
        <v>8.9343958698381007E-2</v>
      </c>
      <c r="AC27" s="121">
        <v>0.107618859341232</v>
      </c>
    </row>
    <row r="28" spans="1:29" x14ac:dyDescent="0.2">
      <c r="A28" s="7" t="s">
        <v>237</v>
      </c>
      <c r="C28" s="7">
        <v>9</v>
      </c>
      <c r="D28" s="7" t="s">
        <v>42</v>
      </c>
      <c r="E28" s="7" t="s">
        <v>73</v>
      </c>
      <c r="F28" s="7" t="s">
        <v>41</v>
      </c>
      <c r="G28" s="7">
        <v>17654745</v>
      </c>
      <c r="H28" s="7">
        <v>2</v>
      </c>
      <c r="I28" s="7">
        <v>82635</v>
      </c>
      <c r="J28" s="7">
        <v>24</v>
      </c>
      <c r="K28" s="118">
        <v>2.9999999999999997E-4</v>
      </c>
      <c r="L28" s="7">
        <v>40567</v>
      </c>
      <c r="M28" s="7">
        <v>20</v>
      </c>
      <c r="N28" s="118">
        <v>5.0000000000000001E-4</v>
      </c>
      <c r="O28" s="7">
        <v>50643</v>
      </c>
      <c r="P28" s="7">
        <v>18</v>
      </c>
      <c r="Q28" s="118">
        <v>4.0000000000000002E-4</v>
      </c>
      <c r="R28" s="7">
        <v>112054</v>
      </c>
      <c r="S28" s="7">
        <v>1457</v>
      </c>
      <c r="T28" s="7">
        <v>1.3002659432059542E-2</v>
      </c>
      <c r="U28" s="7">
        <v>81795</v>
      </c>
      <c r="V28" s="7">
        <v>1055</v>
      </c>
      <c r="W28" s="7">
        <v>1.2898098905801089E-2</v>
      </c>
      <c r="X28" s="7">
        <v>92449</v>
      </c>
      <c r="Y28" s="7">
        <v>1091</v>
      </c>
      <c r="Z28" s="7">
        <v>1.180110114765979E-2</v>
      </c>
      <c r="AA28" s="120">
        <v>1.26E-2</v>
      </c>
      <c r="AB28" s="118">
        <v>3.7460648631593698E-6</v>
      </c>
      <c r="AC28" s="118">
        <v>9.9270718873723193E-5</v>
      </c>
    </row>
    <row r="29" spans="1:29" x14ac:dyDescent="0.2">
      <c r="A29" s="7" t="s">
        <v>237</v>
      </c>
      <c r="C29" s="7">
        <v>87</v>
      </c>
      <c r="D29" s="7" t="s">
        <v>116</v>
      </c>
      <c r="E29" s="7" t="s">
        <v>73</v>
      </c>
      <c r="F29" s="7" t="s">
        <v>112</v>
      </c>
      <c r="G29" s="7">
        <v>82856218</v>
      </c>
      <c r="H29" s="7">
        <v>4</v>
      </c>
      <c r="I29" s="7">
        <v>21492</v>
      </c>
      <c r="J29" s="7">
        <v>55</v>
      </c>
      <c r="K29" s="7">
        <v>2.5999999999999999E-3</v>
      </c>
      <c r="L29" s="7">
        <v>74973</v>
      </c>
      <c r="M29" s="7">
        <v>68</v>
      </c>
      <c r="N29" s="118">
        <v>8.9999999999999998E-4</v>
      </c>
      <c r="O29" s="7">
        <v>42265</v>
      </c>
      <c r="P29" s="7">
        <v>108</v>
      </c>
      <c r="Q29" s="7">
        <v>2.5999999999999999E-3</v>
      </c>
      <c r="R29" s="7">
        <v>52984</v>
      </c>
      <c r="S29" s="7">
        <v>612</v>
      </c>
      <c r="T29" s="7">
        <v>1.1550656802053451E-2</v>
      </c>
      <c r="U29" s="7">
        <v>85217</v>
      </c>
      <c r="V29" s="7">
        <v>658</v>
      </c>
      <c r="W29" s="7">
        <v>7.7214640271307368E-3</v>
      </c>
      <c r="X29" s="7">
        <v>62844</v>
      </c>
      <c r="Y29" s="7">
        <v>1112</v>
      </c>
      <c r="Z29" s="7">
        <v>1.7694608872764306E-2</v>
      </c>
      <c r="AA29" s="120">
        <v>1.23E-2</v>
      </c>
      <c r="AB29" s="7">
        <v>1.8730328291297799E-2</v>
      </c>
      <c r="AC29" s="7">
        <v>2.4817684985969601E-2</v>
      </c>
    </row>
    <row r="30" spans="1:29" x14ac:dyDescent="0.2">
      <c r="A30" s="7" t="s">
        <v>237</v>
      </c>
      <c r="C30" s="7">
        <v>96</v>
      </c>
      <c r="D30" s="7" t="s">
        <v>52</v>
      </c>
      <c r="E30" s="7" t="s">
        <v>73</v>
      </c>
      <c r="F30" s="7" t="s">
        <v>4</v>
      </c>
      <c r="G30" s="7">
        <v>25315766</v>
      </c>
      <c r="H30" s="7">
        <v>3</v>
      </c>
      <c r="I30" s="7">
        <v>23007</v>
      </c>
      <c r="J30" s="7">
        <v>46</v>
      </c>
      <c r="K30" s="7">
        <v>2E-3</v>
      </c>
      <c r="L30" s="7">
        <v>63025</v>
      </c>
      <c r="M30" s="7">
        <v>76</v>
      </c>
      <c r="N30" s="7">
        <v>1.1999999999999999E-3</v>
      </c>
      <c r="O30" s="7">
        <v>115188</v>
      </c>
      <c r="P30" s="7">
        <v>16</v>
      </c>
      <c r="Q30" s="118">
        <v>1E-4</v>
      </c>
      <c r="R30" s="7">
        <v>44832</v>
      </c>
      <c r="S30" s="7">
        <v>521</v>
      </c>
      <c r="T30" s="7">
        <v>1.1621163454675232E-2</v>
      </c>
      <c r="U30" s="7">
        <v>89641</v>
      </c>
      <c r="V30" s="7">
        <v>762</v>
      </c>
      <c r="W30" s="7">
        <v>8.5005745138943111E-3</v>
      </c>
      <c r="X30" s="7">
        <v>11241</v>
      </c>
      <c r="Y30" s="7">
        <v>184</v>
      </c>
      <c r="Z30" s="7">
        <v>1.6368650475936306E-2</v>
      </c>
      <c r="AA30" s="120">
        <v>1.2200000000000001E-2</v>
      </c>
      <c r="AB30" s="7">
        <v>5.1112848920988902E-3</v>
      </c>
      <c r="AC30" s="7">
        <v>9.3413137683186504E-3</v>
      </c>
    </row>
    <row r="31" spans="1:29" x14ac:dyDescent="0.2">
      <c r="A31" s="7" t="s">
        <v>237</v>
      </c>
      <c r="C31" s="7">
        <v>79</v>
      </c>
      <c r="D31" s="7" t="s">
        <v>52</v>
      </c>
      <c r="E31" s="7" t="s">
        <v>72</v>
      </c>
      <c r="F31" s="7" t="s">
        <v>8</v>
      </c>
      <c r="G31" s="7">
        <v>35863946</v>
      </c>
      <c r="H31" s="7">
        <v>3</v>
      </c>
      <c r="I31" s="7">
        <v>36398</v>
      </c>
      <c r="J31" s="7">
        <v>39</v>
      </c>
      <c r="K31" s="7">
        <v>1.1000000000000001E-3</v>
      </c>
      <c r="L31" s="7">
        <v>44190</v>
      </c>
      <c r="M31" s="7">
        <v>102</v>
      </c>
      <c r="N31" s="7">
        <v>2.3E-3</v>
      </c>
      <c r="O31" s="7">
        <v>116544</v>
      </c>
      <c r="P31" s="7">
        <v>38</v>
      </c>
      <c r="Q31" s="118">
        <v>2.9999999999999997E-4</v>
      </c>
      <c r="R31" s="7">
        <v>52487</v>
      </c>
      <c r="S31" s="7">
        <v>411</v>
      </c>
      <c r="T31" s="7">
        <v>7.8305104121020441E-3</v>
      </c>
      <c r="U31" s="7">
        <v>98541</v>
      </c>
      <c r="V31" s="7">
        <v>1124</v>
      </c>
      <c r="W31" s="7">
        <v>1.140641966288144E-2</v>
      </c>
      <c r="X31" s="7">
        <v>25487</v>
      </c>
      <c r="Y31" s="7">
        <v>425</v>
      </c>
      <c r="Z31" s="7">
        <v>1.6675167732569544E-2</v>
      </c>
      <c r="AA31" s="120">
        <v>1.2E-2</v>
      </c>
      <c r="AB31" s="7">
        <v>8.4575363714638006E-3</v>
      </c>
      <c r="AC31" s="7">
        <v>1.2807126505359499E-2</v>
      </c>
    </row>
    <row r="32" spans="1:29" x14ac:dyDescent="0.2">
      <c r="A32" s="121" t="s">
        <v>237</v>
      </c>
      <c r="B32" s="121"/>
      <c r="C32" s="121">
        <v>65</v>
      </c>
      <c r="D32" s="121" t="s">
        <v>149</v>
      </c>
      <c r="E32" s="121" t="s">
        <v>73</v>
      </c>
      <c r="F32" s="121" t="s">
        <v>148</v>
      </c>
      <c r="G32" s="121">
        <v>53999352</v>
      </c>
      <c r="H32" s="121">
        <v>5</v>
      </c>
      <c r="I32" s="121">
        <v>47226</v>
      </c>
      <c r="J32" s="121">
        <v>56</v>
      </c>
      <c r="K32" s="121">
        <v>1.1999999999999999E-3</v>
      </c>
      <c r="L32" s="121">
        <v>14144</v>
      </c>
      <c r="M32" s="121">
        <v>77</v>
      </c>
      <c r="N32" s="121">
        <v>5.4000000000000003E-3</v>
      </c>
      <c r="O32" s="121">
        <v>69574</v>
      </c>
      <c r="P32" s="121">
        <v>35</v>
      </c>
      <c r="Q32" s="122">
        <v>5.0000000000000001E-4</v>
      </c>
      <c r="R32" s="121">
        <v>35287</v>
      </c>
      <c r="S32" s="121">
        <v>632</v>
      </c>
      <c r="T32" s="121">
        <v>1.7910278572845523E-2</v>
      </c>
      <c r="U32" s="121">
        <v>65419</v>
      </c>
      <c r="V32" s="121">
        <v>752</v>
      </c>
      <c r="W32" s="121">
        <v>1.1495131383848729E-2</v>
      </c>
      <c r="X32" s="121">
        <v>65241</v>
      </c>
      <c r="Y32" s="121">
        <v>365</v>
      </c>
      <c r="Z32" s="121">
        <v>5.5946414064775218E-3</v>
      </c>
      <c r="AA32" s="123">
        <v>1.17E-2</v>
      </c>
      <c r="AB32" s="121">
        <v>4.9468726961286298E-2</v>
      </c>
      <c r="AC32" s="121">
        <v>6.0973082068562202E-2</v>
      </c>
    </row>
    <row r="33" spans="1:29" x14ac:dyDescent="0.2">
      <c r="A33" s="7" t="s">
        <v>237</v>
      </c>
      <c r="B33" s="7" t="s">
        <v>54</v>
      </c>
      <c r="C33" s="7">
        <v>51</v>
      </c>
      <c r="D33" s="7" t="s">
        <v>52</v>
      </c>
      <c r="E33" s="7" t="s">
        <v>72</v>
      </c>
      <c r="F33" s="7" t="s">
        <v>9</v>
      </c>
      <c r="G33" s="7">
        <v>57326728</v>
      </c>
      <c r="H33" s="7">
        <v>3</v>
      </c>
      <c r="I33" s="7">
        <v>43821</v>
      </c>
      <c r="J33" s="7">
        <v>60</v>
      </c>
      <c r="K33" s="7">
        <v>1.4E-3</v>
      </c>
      <c r="L33" s="7">
        <v>25522</v>
      </c>
      <c r="M33" s="7">
        <v>101</v>
      </c>
      <c r="N33" s="7">
        <v>4.0000000000000001E-3</v>
      </c>
      <c r="O33" s="7">
        <v>56258</v>
      </c>
      <c r="P33" s="7">
        <v>65</v>
      </c>
      <c r="Q33" s="7">
        <v>1.1999999999999999E-3</v>
      </c>
      <c r="R33" s="7">
        <v>57194</v>
      </c>
      <c r="S33" s="7">
        <v>625</v>
      </c>
      <c r="T33" s="7">
        <v>1.0927719690876666E-2</v>
      </c>
      <c r="U33" s="7">
        <v>98541</v>
      </c>
      <c r="V33" s="7">
        <v>1124</v>
      </c>
      <c r="W33" s="7">
        <v>1.140641966288144E-2</v>
      </c>
      <c r="X33" s="7">
        <v>58796</v>
      </c>
      <c r="Y33" s="7">
        <v>711</v>
      </c>
      <c r="Z33" s="7">
        <v>1.2092659364582625E-2</v>
      </c>
      <c r="AA33" s="120">
        <v>1.15E-2</v>
      </c>
      <c r="AB33" s="7">
        <v>1.6381058467491799E-2</v>
      </c>
      <c r="AC33" s="7">
        <v>2.2847265757291201E-2</v>
      </c>
    </row>
    <row r="34" spans="1:29" x14ac:dyDescent="0.2">
      <c r="A34" s="7" t="s">
        <v>237</v>
      </c>
      <c r="C34" s="7">
        <v>63</v>
      </c>
      <c r="D34" s="7" t="s">
        <v>52</v>
      </c>
      <c r="E34" s="7" t="s">
        <v>73</v>
      </c>
      <c r="F34" s="7" t="s">
        <v>110</v>
      </c>
      <c r="G34" s="7">
        <v>75454981</v>
      </c>
      <c r="H34" s="7">
        <v>3</v>
      </c>
      <c r="I34" s="7">
        <v>40154</v>
      </c>
      <c r="J34" s="7">
        <v>39</v>
      </c>
      <c r="K34" s="7">
        <v>1E-3</v>
      </c>
      <c r="L34" s="7">
        <v>27359</v>
      </c>
      <c r="M34" s="7">
        <v>62</v>
      </c>
      <c r="N34" s="7">
        <v>2.3E-3</v>
      </c>
      <c r="O34" s="7">
        <v>73296</v>
      </c>
      <c r="P34" s="7">
        <v>125</v>
      </c>
      <c r="Q34" s="7">
        <v>1.6999999999999999E-3</v>
      </c>
      <c r="R34" s="7">
        <v>52482</v>
      </c>
      <c r="S34" s="7">
        <v>445</v>
      </c>
      <c r="T34" s="7">
        <v>8.4790975953660305E-3</v>
      </c>
      <c r="U34" s="7">
        <v>52987</v>
      </c>
      <c r="V34" s="7">
        <v>595</v>
      </c>
      <c r="W34" s="7">
        <v>1.1229169418914072E-2</v>
      </c>
      <c r="X34" s="7">
        <v>85748</v>
      </c>
      <c r="Y34" s="7">
        <v>1221</v>
      </c>
      <c r="Z34" s="7">
        <v>1.4239399169659933E-2</v>
      </c>
      <c r="AA34" s="120">
        <v>1.1299999999999999E-2</v>
      </c>
      <c r="AB34" s="7">
        <v>4.7129170513164204E-3</v>
      </c>
      <c r="AC34" s="7">
        <v>8.9208787042775201E-3</v>
      </c>
    </row>
    <row r="35" spans="1:29" x14ac:dyDescent="0.2">
      <c r="A35" s="7" t="s">
        <v>237</v>
      </c>
      <c r="B35" s="7" t="s">
        <v>160</v>
      </c>
      <c r="C35" s="7">
        <v>54</v>
      </c>
      <c r="D35" s="7" t="s">
        <v>52</v>
      </c>
      <c r="E35" s="7" t="s">
        <v>73</v>
      </c>
      <c r="F35" s="7" t="s">
        <v>4</v>
      </c>
      <c r="G35" s="7">
        <v>103773142</v>
      </c>
      <c r="H35" s="7">
        <v>3</v>
      </c>
      <c r="I35" s="7">
        <v>35426</v>
      </c>
      <c r="J35" s="7">
        <v>76</v>
      </c>
      <c r="K35" s="7">
        <v>2.0999999999999999E-3</v>
      </c>
      <c r="L35" s="7">
        <v>66475</v>
      </c>
      <c r="M35" s="7">
        <v>25</v>
      </c>
      <c r="N35" s="118">
        <v>4.0000000000000002E-4</v>
      </c>
      <c r="O35" s="7">
        <v>52349</v>
      </c>
      <c r="P35" s="7">
        <v>58</v>
      </c>
      <c r="Q35" s="7">
        <v>1.1000000000000001E-3</v>
      </c>
      <c r="R35" s="7">
        <v>65423</v>
      </c>
      <c r="S35" s="7">
        <v>799</v>
      </c>
      <c r="T35" s="7">
        <v>1.2212830350182658E-2</v>
      </c>
      <c r="U35" s="7">
        <v>25487</v>
      </c>
      <c r="V35" s="7">
        <v>291</v>
      </c>
      <c r="W35" s="7">
        <v>1.1417585435712325E-2</v>
      </c>
      <c r="X35" s="7">
        <v>75484</v>
      </c>
      <c r="Y35" s="7">
        <v>622</v>
      </c>
      <c r="Z35" s="7">
        <v>8.2401568544327279E-3</v>
      </c>
      <c r="AA35" s="120">
        <v>1.06E-2</v>
      </c>
      <c r="AB35" s="7">
        <v>1.9315026620813601E-3</v>
      </c>
      <c r="AC35" s="7">
        <v>4.1826026436862802E-3</v>
      </c>
    </row>
    <row r="36" spans="1:29" x14ac:dyDescent="0.2">
      <c r="A36" s="7" t="s">
        <v>237</v>
      </c>
      <c r="B36" s="7" t="s">
        <v>109</v>
      </c>
      <c r="C36" s="7">
        <v>53</v>
      </c>
      <c r="D36" s="7" t="s">
        <v>52</v>
      </c>
      <c r="E36" s="7" t="s">
        <v>72</v>
      </c>
      <c r="F36" s="7" t="s">
        <v>110</v>
      </c>
      <c r="G36" s="7">
        <v>69029151</v>
      </c>
      <c r="H36" s="7">
        <v>3</v>
      </c>
      <c r="I36" s="7">
        <v>128268</v>
      </c>
      <c r="J36" s="7">
        <v>112</v>
      </c>
      <c r="K36" s="118">
        <v>8.9999999999999998E-4</v>
      </c>
      <c r="L36" s="7">
        <v>40313</v>
      </c>
      <c r="M36" s="7">
        <v>36</v>
      </c>
      <c r="N36" s="118">
        <v>8.9999999999999998E-4</v>
      </c>
      <c r="O36" s="7">
        <v>105214</v>
      </c>
      <c r="P36" s="7">
        <v>83</v>
      </c>
      <c r="Q36" s="118">
        <v>8.0000000000000004E-4</v>
      </c>
      <c r="R36" s="7">
        <v>97710</v>
      </c>
      <c r="S36" s="7">
        <v>1214</v>
      </c>
      <c r="T36" s="7">
        <v>1.2424521543342544E-2</v>
      </c>
      <c r="U36" s="7">
        <v>52247</v>
      </c>
      <c r="V36" s="7">
        <v>421</v>
      </c>
      <c r="W36" s="7">
        <v>8.0578789212777772E-3</v>
      </c>
      <c r="X36" s="7">
        <v>85414</v>
      </c>
      <c r="Y36" s="7">
        <v>895</v>
      </c>
      <c r="Z36" s="7">
        <v>1.0478375910272321E-2</v>
      </c>
      <c r="AA36" s="120">
        <v>1.03E-2</v>
      </c>
      <c r="AB36" s="7">
        <v>6.8313045987267304E-3</v>
      </c>
      <c r="AC36" s="7">
        <v>1.12228748863958E-2</v>
      </c>
    </row>
    <row r="37" spans="1:29" x14ac:dyDescent="0.2">
      <c r="A37" s="7" t="s">
        <v>237</v>
      </c>
      <c r="B37" s="7" t="s">
        <v>94</v>
      </c>
      <c r="C37" s="7">
        <v>57</v>
      </c>
      <c r="D37" s="7" t="s">
        <v>95</v>
      </c>
      <c r="E37" s="7" t="s">
        <v>72</v>
      </c>
      <c r="F37" s="7" t="s">
        <v>31</v>
      </c>
      <c r="G37" s="7">
        <v>99627785</v>
      </c>
      <c r="H37" s="7">
        <v>2</v>
      </c>
      <c r="I37" s="7">
        <v>61447</v>
      </c>
      <c r="J37" s="7">
        <v>20</v>
      </c>
      <c r="K37" s="118">
        <v>2.9999999999999997E-4</v>
      </c>
      <c r="L37" s="7">
        <v>61383</v>
      </c>
      <c r="M37" s="7">
        <v>50</v>
      </c>
      <c r="N37" s="118">
        <v>8.0000000000000004E-4</v>
      </c>
      <c r="O37" s="7">
        <v>61424</v>
      </c>
      <c r="P37" s="7">
        <v>53</v>
      </c>
      <c r="Q37" s="118">
        <v>8.9999999999999998E-4</v>
      </c>
      <c r="R37" s="7">
        <v>52547</v>
      </c>
      <c r="S37" s="7">
        <v>225</v>
      </c>
      <c r="T37" s="7">
        <v>4.2818809827392624E-3</v>
      </c>
      <c r="U37" s="7">
        <v>59503</v>
      </c>
      <c r="V37" s="7">
        <v>491</v>
      </c>
      <c r="W37" s="7">
        <v>8.2516847890022355E-3</v>
      </c>
      <c r="X37" s="7">
        <v>44125</v>
      </c>
      <c r="Y37" s="7">
        <v>521</v>
      </c>
      <c r="Z37" s="7">
        <v>1.1807365439093484E-2</v>
      </c>
      <c r="AA37" s="120">
        <v>8.0999999999999996E-3</v>
      </c>
      <c r="AB37" s="7">
        <v>2.7087811897443501E-2</v>
      </c>
      <c r="AC37" s="7">
        <v>3.4182238822964402E-2</v>
      </c>
    </row>
    <row r="38" spans="1:29" x14ac:dyDescent="0.2">
      <c r="A38" s="7" t="s">
        <v>237</v>
      </c>
      <c r="C38" s="7">
        <v>59</v>
      </c>
      <c r="D38" s="7" t="s">
        <v>52</v>
      </c>
      <c r="E38" s="7" t="s">
        <v>72</v>
      </c>
      <c r="F38" s="7" t="s">
        <v>110</v>
      </c>
      <c r="G38" s="7">
        <v>66133222</v>
      </c>
      <c r="H38" s="7">
        <v>3</v>
      </c>
      <c r="I38" s="7">
        <v>25696</v>
      </c>
      <c r="J38" s="7">
        <v>20</v>
      </c>
      <c r="K38" s="118">
        <v>8.0000000000000004E-4</v>
      </c>
      <c r="L38" s="7">
        <v>24027</v>
      </c>
      <c r="M38" s="7">
        <v>44</v>
      </c>
      <c r="N38" s="7">
        <v>1.8E-3</v>
      </c>
      <c r="O38" s="7">
        <v>57672</v>
      </c>
      <c r="P38" s="7">
        <v>51</v>
      </c>
      <c r="Q38" s="118">
        <v>8.9999999999999998E-4</v>
      </c>
      <c r="R38" s="7">
        <v>36254</v>
      </c>
      <c r="S38" s="7">
        <v>221</v>
      </c>
      <c r="T38" s="7">
        <v>6.0958790754123684E-3</v>
      </c>
      <c r="U38" s="7">
        <v>52874</v>
      </c>
      <c r="V38" s="7">
        <v>482</v>
      </c>
      <c r="W38" s="7">
        <v>9.1160116503385402E-3</v>
      </c>
      <c r="X38" s="7">
        <v>66962</v>
      </c>
      <c r="Y38" s="7">
        <v>567</v>
      </c>
      <c r="Z38" s="7">
        <v>8.4674890236253395E-3</v>
      </c>
      <c r="AA38" s="120">
        <v>7.9000000000000008E-3</v>
      </c>
      <c r="AB38" s="7">
        <v>1.53080385787425E-3</v>
      </c>
      <c r="AC38" s="7">
        <v>3.8634573555874001E-3</v>
      </c>
    </row>
    <row r="39" spans="1:29" x14ac:dyDescent="0.2">
      <c r="A39" s="7" t="s">
        <v>237</v>
      </c>
      <c r="B39" s="7" t="s">
        <v>43</v>
      </c>
      <c r="C39" s="7">
        <v>13</v>
      </c>
      <c r="D39" s="7" t="s">
        <v>44</v>
      </c>
      <c r="E39" s="7" t="s">
        <v>72</v>
      </c>
      <c r="F39" s="7" t="s">
        <v>3</v>
      </c>
      <c r="G39" s="7">
        <v>19749231</v>
      </c>
      <c r="H39" s="7">
        <v>3</v>
      </c>
      <c r="I39" s="7">
        <v>78778</v>
      </c>
      <c r="J39" s="7">
        <v>16</v>
      </c>
      <c r="K39" s="118">
        <v>2.0000000000000001E-4</v>
      </c>
      <c r="L39" s="7">
        <v>62370</v>
      </c>
      <c r="M39" s="7">
        <v>73</v>
      </c>
      <c r="N39" s="7">
        <v>1.1999999999999999E-3</v>
      </c>
      <c r="O39" s="7">
        <v>66362</v>
      </c>
      <c r="P39" s="7">
        <v>49</v>
      </c>
      <c r="Q39" s="118">
        <v>6.9999999999999999E-4</v>
      </c>
      <c r="R39" s="7">
        <v>66954</v>
      </c>
      <c r="S39" s="7">
        <v>308</v>
      </c>
      <c r="T39" s="7">
        <v>4.6001732532783704E-3</v>
      </c>
      <c r="U39" s="7">
        <v>64690</v>
      </c>
      <c r="V39" s="7">
        <v>291</v>
      </c>
      <c r="W39" s="7">
        <v>4.4983768743236978E-3</v>
      </c>
      <c r="X39" s="7">
        <v>42309</v>
      </c>
      <c r="Y39" s="7">
        <v>220</v>
      </c>
      <c r="Z39" s="7">
        <v>5.1998392776950531E-3</v>
      </c>
      <c r="AA39" s="120">
        <v>4.7999999999999996E-3</v>
      </c>
      <c r="AB39" s="7">
        <v>1.07790850108217E-2</v>
      </c>
      <c r="AC39" s="7">
        <v>1.5440310961447301E-2</v>
      </c>
    </row>
    <row r="40" spans="1:29" x14ac:dyDescent="0.2">
      <c r="A40" s="7" t="s">
        <v>237</v>
      </c>
      <c r="C40" s="7">
        <v>22</v>
      </c>
      <c r="D40" s="7" t="s">
        <v>48</v>
      </c>
      <c r="E40" s="7" t="s">
        <v>73</v>
      </c>
      <c r="F40" s="7" t="s">
        <v>38</v>
      </c>
      <c r="G40" s="7">
        <v>100305784</v>
      </c>
      <c r="H40" s="7">
        <v>3</v>
      </c>
      <c r="I40" s="7">
        <v>52152</v>
      </c>
      <c r="J40" s="7">
        <v>18</v>
      </c>
      <c r="K40" s="118">
        <v>2.9999999999999997E-4</v>
      </c>
      <c r="L40" s="7">
        <v>52588</v>
      </c>
      <c r="M40" s="7">
        <v>42</v>
      </c>
      <c r="N40" s="118">
        <v>8.0000000000000004E-4</v>
      </c>
      <c r="O40" s="7">
        <v>31008</v>
      </c>
      <c r="P40" s="7">
        <v>18</v>
      </c>
      <c r="Q40" s="118">
        <v>5.9999999999999995E-4</v>
      </c>
      <c r="R40" s="7">
        <v>66418</v>
      </c>
      <c r="S40" s="7">
        <v>325</v>
      </c>
      <c r="T40" s="7">
        <v>4.893251829323376E-3</v>
      </c>
      <c r="U40" s="7">
        <v>71408</v>
      </c>
      <c r="V40" s="7">
        <v>350</v>
      </c>
      <c r="W40" s="7">
        <v>4.9014116065426846E-3</v>
      </c>
      <c r="X40" s="7">
        <v>60883</v>
      </c>
      <c r="Y40" s="7">
        <v>268</v>
      </c>
      <c r="Z40" s="7">
        <v>4.4018855838247129E-3</v>
      </c>
      <c r="AA40" s="120">
        <v>4.7000000000000002E-3</v>
      </c>
      <c r="AB40" s="7">
        <v>1.5268307585469001E-3</v>
      </c>
      <c r="AC40" s="7">
        <v>3.8634573555874001E-3</v>
      </c>
    </row>
    <row r="41" spans="1:29" x14ac:dyDescent="0.2">
      <c r="A41" s="7" t="s">
        <v>237</v>
      </c>
      <c r="C41" s="7">
        <v>23</v>
      </c>
      <c r="D41" s="7" t="s">
        <v>48</v>
      </c>
      <c r="E41" s="7" t="s">
        <v>72</v>
      </c>
      <c r="F41" s="7" t="s">
        <v>6</v>
      </c>
      <c r="G41" s="7">
        <v>182610239</v>
      </c>
      <c r="H41" s="7">
        <v>3</v>
      </c>
      <c r="I41" s="7">
        <v>67170</v>
      </c>
      <c r="J41" s="7">
        <v>27</v>
      </c>
      <c r="K41" s="118">
        <v>4.0000000000000002E-4</v>
      </c>
      <c r="L41" s="7">
        <v>51525</v>
      </c>
      <c r="M41" s="7">
        <v>30</v>
      </c>
      <c r="N41" s="118">
        <v>5.9999999999999995E-4</v>
      </c>
      <c r="O41" s="7">
        <v>43747</v>
      </c>
      <c r="P41" s="7">
        <v>17</v>
      </c>
      <c r="Q41" s="118">
        <v>4.0000000000000002E-4</v>
      </c>
      <c r="R41" s="7">
        <v>78148</v>
      </c>
      <c r="S41" s="7">
        <v>234</v>
      </c>
      <c r="T41" s="7">
        <v>2.9943184726416543E-3</v>
      </c>
      <c r="U41" s="7">
        <v>87190</v>
      </c>
      <c r="V41" s="7">
        <v>305</v>
      </c>
      <c r="W41" s="7">
        <v>3.4981075811446266E-3</v>
      </c>
      <c r="X41" s="7">
        <v>62473</v>
      </c>
      <c r="Y41" s="7">
        <v>206</v>
      </c>
      <c r="Z41" s="7">
        <v>3.2974244873785474E-3</v>
      </c>
      <c r="AA41" s="120">
        <v>3.3E-3</v>
      </c>
      <c r="AB41" s="118">
        <v>9.2583405939669795E-5</v>
      </c>
      <c r="AC41" s="7">
        <v>5.5581317350946997E-4</v>
      </c>
    </row>
    <row r="42" spans="1:29" x14ac:dyDescent="0.2">
      <c r="A42" s="7" t="s">
        <v>237</v>
      </c>
      <c r="C42" s="7">
        <v>15</v>
      </c>
      <c r="D42" s="7" t="s">
        <v>142</v>
      </c>
      <c r="E42" s="7" t="s">
        <v>73</v>
      </c>
      <c r="F42" s="7" t="s">
        <v>41</v>
      </c>
      <c r="G42" s="7">
        <v>159447913</v>
      </c>
      <c r="H42" s="7">
        <v>2</v>
      </c>
      <c r="I42" s="7">
        <v>49247</v>
      </c>
      <c r="J42" s="7">
        <v>12</v>
      </c>
      <c r="K42" s="118">
        <v>2.0000000000000001E-4</v>
      </c>
      <c r="L42" s="7">
        <v>82668</v>
      </c>
      <c r="M42" s="7">
        <v>41</v>
      </c>
      <c r="N42" s="118">
        <v>5.0000000000000001E-4</v>
      </c>
      <c r="O42" s="7">
        <v>98805</v>
      </c>
      <c r="P42" s="7">
        <v>41</v>
      </c>
      <c r="Q42" s="118">
        <v>4.0000000000000002E-4</v>
      </c>
      <c r="R42" s="7">
        <v>55224</v>
      </c>
      <c r="S42" s="7">
        <v>182</v>
      </c>
      <c r="T42" s="7">
        <v>3.2956685499058382E-3</v>
      </c>
      <c r="U42" s="7">
        <v>42534</v>
      </c>
      <c r="V42" s="7">
        <v>136</v>
      </c>
      <c r="W42" s="7">
        <v>3.1974420463629096E-3</v>
      </c>
      <c r="X42" s="7">
        <v>47515</v>
      </c>
      <c r="Y42" s="7">
        <v>133</v>
      </c>
      <c r="Z42" s="7">
        <v>2.7991160686099128E-3</v>
      </c>
      <c r="AA42" s="120">
        <v>3.0999999999999999E-3</v>
      </c>
      <c r="AB42" s="7">
        <v>7.80265838212813E-4</v>
      </c>
      <c r="AC42" s="7">
        <v>2.43259349560465E-3</v>
      </c>
    </row>
    <row r="43" spans="1:29" x14ac:dyDescent="0.2">
      <c r="A43" s="7" t="s">
        <v>237</v>
      </c>
      <c r="C43" s="7">
        <v>16</v>
      </c>
      <c r="D43" s="7" t="s">
        <v>180</v>
      </c>
      <c r="E43" s="7" t="s">
        <v>73</v>
      </c>
      <c r="F43" s="7" t="s">
        <v>1</v>
      </c>
      <c r="G43" s="7">
        <v>112020929</v>
      </c>
      <c r="H43" s="7">
        <v>3</v>
      </c>
      <c r="I43" s="7">
        <v>25871</v>
      </c>
      <c r="J43" s="7">
        <v>15</v>
      </c>
      <c r="K43" s="118">
        <v>5.9999999999999995E-4</v>
      </c>
      <c r="L43" s="7">
        <v>57345</v>
      </c>
      <c r="M43" s="7">
        <v>50</v>
      </c>
      <c r="N43" s="118">
        <v>8.9999999999999998E-4</v>
      </c>
      <c r="O43" s="7">
        <v>39490</v>
      </c>
      <c r="P43" s="7">
        <v>34</v>
      </c>
      <c r="Q43" s="118">
        <v>8.9999999999999998E-4</v>
      </c>
      <c r="R43" s="7">
        <v>85421</v>
      </c>
      <c r="S43" s="7">
        <v>239</v>
      </c>
      <c r="T43" s="7">
        <v>2.7979068378970041E-3</v>
      </c>
      <c r="U43" s="7">
        <v>69936</v>
      </c>
      <c r="V43" s="7">
        <v>217</v>
      </c>
      <c r="W43" s="7">
        <v>3.1028368794326243E-3</v>
      </c>
      <c r="X43" s="7">
        <v>96954</v>
      </c>
      <c r="Y43" s="7">
        <v>320</v>
      </c>
      <c r="Z43" s="7">
        <v>3.3005342739856015E-3</v>
      </c>
      <c r="AA43" s="120">
        <v>3.0999999999999999E-3</v>
      </c>
      <c r="AB43" s="7">
        <v>5.7794435300582395E-4</v>
      </c>
      <c r="AC43" s="7">
        <v>2.0194653677120099E-3</v>
      </c>
    </row>
    <row r="44" spans="1:29" x14ac:dyDescent="0.2">
      <c r="A44" s="7" t="s">
        <v>237</v>
      </c>
      <c r="C44" s="7">
        <v>11</v>
      </c>
      <c r="D44" s="7" t="s">
        <v>89</v>
      </c>
      <c r="E44" s="7" t="s">
        <v>72</v>
      </c>
      <c r="F44" s="7" t="s">
        <v>31</v>
      </c>
      <c r="G44" s="7">
        <v>102230041</v>
      </c>
      <c r="H44" s="7">
        <v>2</v>
      </c>
      <c r="I44" s="7">
        <v>40018</v>
      </c>
      <c r="J44" s="7">
        <v>15</v>
      </c>
      <c r="K44" s="118">
        <v>4.0000000000000002E-4</v>
      </c>
      <c r="L44" s="7">
        <v>60330</v>
      </c>
      <c r="M44" s="7">
        <v>40</v>
      </c>
      <c r="N44" s="118">
        <v>6.9999999999999999E-4</v>
      </c>
      <c r="O44" s="7">
        <v>83404</v>
      </c>
      <c r="P44" s="7">
        <v>19</v>
      </c>
      <c r="Q44" s="118">
        <v>2.0000000000000001E-4</v>
      </c>
      <c r="R44" s="7">
        <v>65914</v>
      </c>
      <c r="S44" s="7">
        <v>178</v>
      </c>
      <c r="T44" s="7">
        <v>2.700488515338168E-3</v>
      </c>
      <c r="U44" s="7">
        <v>63239</v>
      </c>
      <c r="V44" s="7">
        <v>164</v>
      </c>
      <c r="W44" s="7">
        <v>2.5933363905185094E-3</v>
      </c>
      <c r="X44" s="7">
        <v>45450</v>
      </c>
      <c r="Y44" s="7">
        <v>100</v>
      </c>
      <c r="Z44" s="7">
        <v>2.2002200220022001E-3</v>
      </c>
      <c r="AA44" s="120">
        <v>2.5000000000000001E-3</v>
      </c>
      <c r="AB44" s="7">
        <v>5.6225138554808199E-3</v>
      </c>
      <c r="AC44" s="7">
        <v>9.9331078113494495E-3</v>
      </c>
    </row>
    <row r="45" spans="1:29" x14ac:dyDescent="0.2">
      <c r="A45" s="7" t="s">
        <v>237</v>
      </c>
      <c r="C45" s="7">
        <v>20</v>
      </c>
      <c r="D45" s="7" t="s">
        <v>262</v>
      </c>
      <c r="E45" s="7" t="s">
        <v>73</v>
      </c>
      <c r="F45" s="7" t="s">
        <v>148</v>
      </c>
      <c r="G45" s="7">
        <v>38697287</v>
      </c>
      <c r="H45" s="7">
        <v>3</v>
      </c>
      <c r="I45" s="7">
        <v>45249</v>
      </c>
      <c r="J45" s="7">
        <v>16</v>
      </c>
      <c r="K45" s="118">
        <v>4.0000000000000002E-4</v>
      </c>
      <c r="L45" s="7">
        <v>73356</v>
      </c>
      <c r="M45" s="7">
        <v>24</v>
      </c>
      <c r="N45" s="118">
        <v>2.9999999999999997E-4</v>
      </c>
      <c r="O45" s="7">
        <v>105985</v>
      </c>
      <c r="P45" s="7">
        <v>15</v>
      </c>
      <c r="Q45" s="118">
        <v>1E-4</v>
      </c>
      <c r="R45" s="7">
        <v>89514</v>
      </c>
      <c r="S45" s="7">
        <v>233</v>
      </c>
      <c r="T45" s="7">
        <v>2.6029447907589876E-3</v>
      </c>
      <c r="U45" s="7">
        <v>103558</v>
      </c>
      <c r="V45" s="7">
        <v>259</v>
      </c>
      <c r="W45" s="7">
        <v>2.5010139245640124E-3</v>
      </c>
      <c r="X45" s="7">
        <v>66838</v>
      </c>
      <c r="Y45" s="7">
        <v>154</v>
      </c>
      <c r="Z45" s="7">
        <v>2.3040785182082048E-3</v>
      </c>
      <c r="AA45" s="120">
        <v>2.5000000000000001E-3</v>
      </c>
      <c r="AB45" s="7">
        <v>4.1764775521635497E-3</v>
      </c>
      <c r="AC45" s="7">
        <v>8.19827075054326E-3</v>
      </c>
    </row>
    <row r="46" spans="1:29" x14ac:dyDescent="0.2">
      <c r="A46" s="121" t="s">
        <v>237</v>
      </c>
      <c r="B46" s="121"/>
      <c r="C46" s="121">
        <v>104</v>
      </c>
      <c r="D46" s="121" t="s">
        <v>140</v>
      </c>
      <c r="E46" s="121" t="s">
        <v>72</v>
      </c>
      <c r="F46" s="121" t="s">
        <v>137</v>
      </c>
      <c r="G46" s="121">
        <v>53134538</v>
      </c>
      <c r="H46" s="121">
        <v>3</v>
      </c>
      <c r="I46" s="121">
        <v>34024</v>
      </c>
      <c r="J46" s="121">
        <v>20</v>
      </c>
      <c r="K46" s="122">
        <v>5.9999999999999995E-4</v>
      </c>
      <c r="L46" s="121">
        <v>75276</v>
      </c>
      <c r="M46" s="121">
        <v>84</v>
      </c>
      <c r="N46" s="121">
        <v>1.1000000000000001E-3</v>
      </c>
      <c r="O46" s="121">
        <v>77887</v>
      </c>
      <c r="P46" s="121">
        <v>37</v>
      </c>
      <c r="Q46" s="122">
        <v>5.0000000000000001E-4</v>
      </c>
      <c r="R46" s="121">
        <v>44621</v>
      </c>
      <c r="S46" s="121">
        <v>51</v>
      </c>
      <c r="T46" s="121">
        <v>1.142959593016741E-3</v>
      </c>
      <c r="U46" s="121">
        <v>65412</v>
      </c>
      <c r="V46" s="121">
        <v>224</v>
      </c>
      <c r="W46" s="121">
        <v>3.4244481134959948E-3</v>
      </c>
      <c r="X46" s="121">
        <v>65871</v>
      </c>
      <c r="Y46" s="121">
        <v>85</v>
      </c>
      <c r="Z46" s="121">
        <v>1.2904009351611483E-3</v>
      </c>
      <c r="AA46" s="123">
        <v>2E-3</v>
      </c>
      <c r="AB46" s="121">
        <v>0.16156388600743701</v>
      </c>
      <c r="AC46" s="121">
        <v>0.19028635463098201</v>
      </c>
    </row>
    <row r="47" spans="1:29" x14ac:dyDescent="0.2">
      <c r="A47" s="7" t="s">
        <v>237</v>
      </c>
      <c r="C47" s="7">
        <v>17</v>
      </c>
      <c r="D47" s="7" t="s">
        <v>170</v>
      </c>
      <c r="E47" s="7" t="s">
        <v>73</v>
      </c>
      <c r="F47" s="7" t="s">
        <v>8</v>
      </c>
      <c r="G47" s="7">
        <v>51422325</v>
      </c>
      <c r="H47" s="7">
        <v>1</v>
      </c>
      <c r="I47" s="7">
        <v>83784</v>
      </c>
      <c r="J47" s="7">
        <v>24</v>
      </c>
      <c r="K47" s="118">
        <v>2.9999999999999997E-4</v>
      </c>
      <c r="L47" s="7">
        <v>126253</v>
      </c>
      <c r="M47" s="7">
        <v>39</v>
      </c>
      <c r="N47" s="118">
        <v>2.9999999999999997E-4</v>
      </c>
      <c r="O47" s="7">
        <v>50138</v>
      </c>
      <c r="P47" s="7">
        <v>12</v>
      </c>
      <c r="Q47" s="118">
        <v>2.0000000000000001E-4</v>
      </c>
      <c r="R47" s="7">
        <v>95521</v>
      </c>
      <c r="S47" s="7">
        <v>143</v>
      </c>
      <c r="T47" s="7">
        <v>1.497053004051465E-3</v>
      </c>
      <c r="U47" s="7">
        <v>79563</v>
      </c>
      <c r="V47" s="7">
        <v>143</v>
      </c>
      <c r="W47" s="7">
        <v>1.7973178487487903E-3</v>
      </c>
      <c r="X47" s="7">
        <v>58100</v>
      </c>
      <c r="Y47" s="7">
        <v>93</v>
      </c>
      <c r="Z47" s="7">
        <v>1.6006884681583477E-3</v>
      </c>
      <c r="AA47" s="120">
        <v>1.6000000000000001E-3</v>
      </c>
      <c r="AB47" s="7">
        <v>2.0936212284694599E-4</v>
      </c>
      <c r="AC47" s="7">
        <v>1.0087447737170999E-3</v>
      </c>
    </row>
    <row r="48" spans="1:29" x14ac:dyDescent="0.2">
      <c r="A48" s="121" t="s">
        <v>237</v>
      </c>
      <c r="B48" s="121"/>
      <c r="C48" s="121">
        <v>143</v>
      </c>
      <c r="D48" s="121" t="s">
        <v>126</v>
      </c>
      <c r="E48" s="121" t="s">
        <v>73</v>
      </c>
      <c r="F48" s="121" t="s">
        <v>40</v>
      </c>
      <c r="G48" s="121">
        <v>88065961</v>
      </c>
      <c r="H48" s="121">
        <v>3</v>
      </c>
      <c r="I48" s="121">
        <v>94100</v>
      </c>
      <c r="J48" s="121">
        <v>23</v>
      </c>
      <c r="K48" s="122">
        <v>2.0000000000000001E-4</v>
      </c>
      <c r="L48" s="121">
        <v>85461</v>
      </c>
      <c r="M48" s="121">
        <v>59</v>
      </c>
      <c r="N48" s="122">
        <v>6.9999999999999999E-4</v>
      </c>
      <c r="O48" s="121">
        <v>193289</v>
      </c>
      <c r="P48" s="121">
        <v>62</v>
      </c>
      <c r="Q48" s="122">
        <v>2.9999999999999997E-4</v>
      </c>
      <c r="R48" s="121">
        <v>88579</v>
      </c>
      <c r="S48" s="121">
        <v>58</v>
      </c>
      <c r="T48" s="122">
        <v>6.5478273631447632E-4</v>
      </c>
      <c r="U48" s="121">
        <v>98357</v>
      </c>
      <c r="V48" s="121">
        <v>29</v>
      </c>
      <c r="W48" s="122">
        <v>2.9484429171284198E-4</v>
      </c>
      <c r="X48" s="121">
        <v>148574</v>
      </c>
      <c r="Y48" s="121">
        <v>151</v>
      </c>
      <c r="Z48" s="121">
        <v>1.0163285635440924E-3</v>
      </c>
      <c r="AA48" s="123">
        <v>6.9999999999999999E-4</v>
      </c>
      <c r="AB48" s="121">
        <v>0.344962278134953</v>
      </c>
      <c r="AC48" s="121">
        <v>0.37312246410515298</v>
      </c>
    </row>
    <row r="49" spans="1:29" x14ac:dyDescent="0.2">
      <c r="A49" s="121" t="s">
        <v>237</v>
      </c>
      <c r="B49" s="121"/>
      <c r="C49" s="121">
        <v>108</v>
      </c>
      <c r="D49" s="121" t="s">
        <v>134</v>
      </c>
      <c r="E49" s="121" t="s">
        <v>73</v>
      </c>
      <c r="F49" s="121" t="s">
        <v>131</v>
      </c>
      <c r="G49" s="121">
        <v>64385767</v>
      </c>
      <c r="H49" s="121">
        <v>4</v>
      </c>
      <c r="I49" s="121">
        <v>81621</v>
      </c>
      <c r="J49" s="121">
        <v>17</v>
      </c>
      <c r="K49" s="122">
        <v>2.0000000000000001E-4</v>
      </c>
      <c r="L49" s="121">
        <v>32570</v>
      </c>
      <c r="M49" s="121">
        <v>13</v>
      </c>
      <c r="N49" s="122">
        <v>4.0000000000000002E-4</v>
      </c>
      <c r="O49" s="121">
        <v>29526</v>
      </c>
      <c r="P49" s="121">
        <v>21</v>
      </c>
      <c r="Q49" s="122">
        <v>6.9999999999999999E-4</v>
      </c>
      <c r="R49" s="121">
        <v>63285</v>
      </c>
      <c r="S49" s="121">
        <v>25</v>
      </c>
      <c r="T49" s="122">
        <v>3.9503831871691555E-4</v>
      </c>
      <c r="U49" s="121">
        <v>63984</v>
      </c>
      <c r="V49" s="121">
        <v>32</v>
      </c>
      <c r="W49" s="122">
        <v>5.0012503125781451E-4</v>
      </c>
      <c r="X49" s="121">
        <v>28845</v>
      </c>
      <c r="Y49" s="121">
        <v>11</v>
      </c>
      <c r="Z49" s="122">
        <v>3.8134858727682439E-4</v>
      </c>
      <c r="AA49" s="123">
        <v>4.0000000000000002E-4</v>
      </c>
      <c r="AB49" s="121">
        <v>0.88564679027193005</v>
      </c>
      <c r="AC49" s="121">
        <v>0.88564679027193005</v>
      </c>
    </row>
    <row r="50" spans="1:29" x14ac:dyDescent="0.2">
      <c r="A50" s="121" t="s">
        <v>237</v>
      </c>
      <c r="B50" s="121"/>
      <c r="C50" s="121">
        <v>120</v>
      </c>
      <c r="D50" s="121" t="s">
        <v>178</v>
      </c>
      <c r="E50" s="121" t="s">
        <v>73</v>
      </c>
      <c r="F50" s="121" t="s">
        <v>3</v>
      </c>
      <c r="G50" s="121">
        <v>78173736</v>
      </c>
      <c r="H50" s="121">
        <v>5</v>
      </c>
      <c r="I50" s="121">
        <v>83220</v>
      </c>
      <c r="J50" s="121">
        <v>26</v>
      </c>
      <c r="K50" s="122">
        <v>2.9999999999999997E-4</v>
      </c>
      <c r="L50" s="121">
        <v>38857</v>
      </c>
      <c r="M50" s="121">
        <v>39</v>
      </c>
      <c r="N50" s="121">
        <v>1E-3</v>
      </c>
      <c r="O50" s="121">
        <v>63662</v>
      </c>
      <c r="P50" s="121">
        <v>20</v>
      </c>
      <c r="Q50" s="122">
        <v>2.9999999999999997E-4</v>
      </c>
      <c r="R50" s="121">
        <v>98957</v>
      </c>
      <c r="S50" s="121">
        <v>65</v>
      </c>
      <c r="T50" s="122">
        <v>6.5685095546550527E-4</v>
      </c>
      <c r="U50" s="121">
        <v>85479</v>
      </c>
      <c r="V50" s="121">
        <v>15</v>
      </c>
      <c r="W50" s="122">
        <v>1.7548169725897588E-4</v>
      </c>
      <c r="X50" s="121">
        <v>63987</v>
      </c>
      <c r="Y50" s="121">
        <v>22</v>
      </c>
      <c r="Z50" s="122">
        <v>3.4381983840467596E-4</v>
      </c>
      <c r="AA50" s="123">
        <v>4.0000000000000002E-4</v>
      </c>
      <c r="AB50" s="121">
        <v>0.76799284493620901</v>
      </c>
      <c r="AC50" s="121">
        <v>0.79811021140429494</v>
      </c>
    </row>
    <row r="51" spans="1:29" x14ac:dyDescent="0.2">
      <c r="A51" s="121" t="s">
        <v>237</v>
      </c>
      <c r="B51" s="121"/>
      <c r="C51" s="121">
        <v>177</v>
      </c>
      <c r="D51" s="121" t="s">
        <v>52</v>
      </c>
      <c r="E51" s="121" t="s">
        <v>72</v>
      </c>
      <c r="F51" s="121" t="s">
        <v>29</v>
      </c>
      <c r="G51" s="121">
        <v>34838168</v>
      </c>
      <c r="H51" s="121">
        <v>3</v>
      </c>
      <c r="I51" s="121">
        <v>84250</v>
      </c>
      <c r="J51" s="121">
        <v>11</v>
      </c>
      <c r="K51" s="122">
        <v>1E-4</v>
      </c>
      <c r="L51" s="121">
        <v>74234</v>
      </c>
      <c r="M51" s="121">
        <v>23</v>
      </c>
      <c r="N51" s="122">
        <v>2.9999999999999997E-4</v>
      </c>
      <c r="O51" s="121">
        <v>81351</v>
      </c>
      <c r="P51" s="121">
        <v>27</v>
      </c>
      <c r="Q51" s="122">
        <v>2.9999999999999997E-4</v>
      </c>
      <c r="R51" s="121">
        <v>123564</v>
      </c>
      <c r="S51" s="121">
        <v>29</v>
      </c>
      <c r="T51" s="122">
        <v>2.3469618982875271E-4</v>
      </c>
      <c r="U51" s="121">
        <v>112384</v>
      </c>
      <c r="V51" s="121">
        <v>54</v>
      </c>
      <c r="W51" s="122">
        <v>4.8049544419134397E-4</v>
      </c>
      <c r="X51" s="121">
        <v>184574</v>
      </c>
      <c r="Y51" s="121">
        <v>64</v>
      </c>
      <c r="Z51" s="122">
        <v>3.4674439520192442E-4</v>
      </c>
      <c r="AA51" s="123">
        <v>4.0000000000000002E-4</v>
      </c>
      <c r="AB51" s="121">
        <v>0.16838533912463099</v>
      </c>
      <c r="AC51" s="121">
        <v>0.19400919507837899</v>
      </c>
    </row>
    <row r="52" spans="1:29" x14ac:dyDescent="0.2">
      <c r="A52" s="121" t="s">
        <v>237</v>
      </c>
      <c r="B52" s="121"/>
      <c r="C52" s="121">
        <v>235</v>
      </c>
      <c r="D52" s="121" t="s">
        <v>198</v>
      </c>
      <c r="E52" s="121" t="s">
        <v>73</v>
      </c>
      <c r="F52" s="121" t="s">
        <v>41</v>
      </c>
      <c r="G52" s="121">
        <v>142334882</v>
      </c>
      <c r="H52" s="121">
        <v>5</v>
      </c>
      <c r="I52" s="121">
        <v>36082</v>
      </c>
      <c r="J52" s="121">
        <v>20</v>
      </c>
      <c r="K52" s="122">
        <v>5.9999999999999995E-4</v>
      </c>
      <c r="L52" s="121">
        <v>120821</v>
      </c>
      <c r="M52" s="121">
        <v>36</v>
      </c>
      <c r="N52" s="122">
        <v>2.9999999999999997E-4</v>
      </c>
      <c r="O52" s="121">
        <v>125244</v>
      </c>
      <c r="P52" s="121">
        <v>24</v>
      </c>
      <c r="Q52" s="122">
        <v>2.0000000000000001E-4</v>
      </c>
      <c r="R52" s="121">
        <v>89511</v>
      </c>
      <c r="S52" s="121">
        <v>51</v>
      </c>
      <c r="T52" s="122">
        <v>5.6976237557395185E-4</v>
      </c>
      <c r="U52" s="121">
        <v>98546</v>
      </c>
      <c r="V52" s="121">
        <v>15</v>
      </c>
      <c r="W52" s="122">
        <v>1.5221317963184705E-4</v>
      </c>
      <c r="X52" s="121">
        <v>78421</v>
      </c>
      <c r="Y52" s="121">
        <v>8</v>
      </c>
      <c r="Z52" s="122">
        <v>1.0201349128422234E-4</v>
      </c>
      <c r="AA52" s="123">
        <v>2.9999999999999997E-4</v>
      </c>
      <c r="AB52" s="121">
        <v>0.67088014187851897</v>
      </c>
      <c r="AC52" s="121">
        <v>0.71113295039123003</v>
      </c>
    </row>
    <row r="53" spans="1:29" x14ac:dyDescent="0.2">
      <c r="A53" s="121" t="s">
        <v>237</v>
      </c>
      <c r="B53" s="121"/>
      <c r="C53" s="121">
        <v>112</v>
      </c>
      <c r="D53" s="121" t="s">
        <v>145</v>
      </c>
      <c r="E53" s="121" t="s">
        <v>73</v>
      </c>
      <c r="F53" s="121" t="s">
        <v>41</v>
      </c>
      <c r="G53" s="121">
        <v>103969924</v>
      </c>
      <c r="H53" s="121">
        <v>3</v>
      </c>
      <c r="I53" s="121">
        <v>59007</v>
      </c>
      <c r="J53" s="121">
        <v>25</v>
      </c>
      <c r="K53" s="122">
        <v>4.0000000000000002E-4</v>
      </c>
      <c r="L53" s="121">
        <v>114846</v>
      </c>
      <c r="M53" s="121">
        <v>15</v>
      </c>
      <c r="N53" s="122">
        <v>1E-4</v>
      </c>
      <c r="O53" s="121">
        <v>130217</v>
      </c>
      <c r="P53" s="121">
        <v>9</v>
      </c>
      <c r="Q53" s="122">
        <v>1E-4</v>
      </c>
      <c r="R53" s="121">
        <v>112387</v>
      </c>
      <c r="S53" s="121">
        <v>28</v>
      </c>
      <c r="T53" s="122">
        <v>2.4913913530924395E-4</v>
      </c>
      <c r="U53" s="121">
        <v>154871</v>
      </c>
      <c r="V53" s="121">
        <v>56</v>
      </c>
      <c r="W53" s="122">
        <v>3.6159125982269117E-4</v>
      </c>
      <c r="X53" s="121">
        <v>138451</v>
      </c>
      <c r="Y53" s="121">
        <v>15</v>
      </c>
      <c r="Z53" s="122">
        <v>1.0834157933131577E-4</v>
      </c>
      <c r="AA53" s="123">
        <v>2.0000000000000001E-4</v>
      </c>
      <c r="AB53" s="121">
        <v>0.83093428521007096</v>
      </c>
      <c r="AC53" s="121">
        <v>0.84691379069488004</v>
      </c>
    </row>
    <row r="54" spans="1:29" x14ac:dyDescent="0.2">
      <c r="A54" s="121" t="s">
        <v>237</v>
      </c>
      <c r="B54" s="121"/>
      <c r="C54" s="121">
        <v>170</v>
      </c>
      <c r="D54" s="121" t="s">
        <v>52</v>
      </c>
      <c r="E54" s="121" t="s">
        <v>72</v>
      </c>
      <c r="F54" s="121" t="s">
        <v>8</v>
      </c>
      <c r="G54" s="121">
        <v>31076137</v>
      </c>
      <c r="H54" s="121">
        <v>3</v>
      </c>
      <c r="I54" s="121">
        <v>90282</v>
      </c>
      <c r="J54" s="121">
        <v>32</v>
      </c>
      <c r="K54" s="122">
        <v>4.0000000000000002E-4</v>
      </c>
      <c r="L54" s="121">
        <v>40882</v>
      </c>
      <c r="M54" s="121">
        <v>51</v>
      </c>
      <c r="N54" s="121">
        <v>1.1999999999999999E-3</v>
      </c>
      <c r="O54" s="121">
        <v>60354</v>
      </c>
      <c r="P54" s="121">
        <v>14</v>
      </c>
      <c r="Q54" s="122">
        <v>2.0000000000000001E-4</v>
      </c>
      <c r="R54" s="121">
        <v>98547</v>
      </c>
      <c r="S54" s="121">
        <v>18</v>
      </c>
      <c r="T54" s="122">
        <v>1.8265396206886055E-4</v>
      </c>
      <c r="U54" s="121">
        <v>85741</v>
      </c>
      <c r="V54" s="121">
        <v>24</v>
      </c>
      <c r="W54" s="122">
        <v>2.7991276052297034E-4</v>
      </c>
      <c r="X54" s="121">
        <v>15479</v>
      </c>
      <c r="Y54" s="121">
        <v>2</v>
      </c>
      <c r="Z54" s="122">
        <v>1.2920731313392338E-4</v>
      </c>
      <c r="AA54" s="123">
        <v>2.0000000000000001E-4</v>
      </c>
      <c r="AB54" s="121">
        <v>0.27077883065603597</v>
      </c>
      <c r="AC54" s="121">
        <v>0.30534634095255098</v>
      </c>
    </row>
    <row r="55" spans="1:29" x14ac:dyDescent="0.2">
      <c r="A55" s="121" t="s">
        <v>237</v>
      </c>
      <c r="B55" s="121"/>
      <c r="C55" s="121">
        <v>234</v>
      </c>
      <c r="D55" s="121" t="s">
        <v>197</v>
      </c>
      <c r="E55" s="121" t="s">
        <v>72</v>
      </c>
      <c r="F55" s="121" t="s">
        <v>3</v>
      </c>
      <c r="G55" s="121">
        <v>45135751</v>
      </c>
      <c r="H55" s="121">
        <v>4</v>
      </c>
      <c r="I55" s="121">
        <v>143286</v>
      </c>
      <c r="J55" s="121">
        <v>21</v>
      </c>
      <c r="K55" s="122">
        <v>1E-4</v>
      </c>
      <c r="L55" s="121">
        <v>95835</v>
      </c>
      <c r="M55" s="121">
        <v>22</v>
      </c>
      <c r="N55" s="122">
        <v>2.0000000000000001E-4</v>
      </c>
      <c r="O55" s="121">
        <v>105175</v>
      </c>
      <c r="P55" s="121">
        <v>14</v>
      </c>
      <c r="Q55" s="122">
        <v>1E-4</v>
      </c>
      <c r="R55" s="121">
        <v>85749</v>
      </c>
      <c r="S55" s="121">
        <v>14</v>
      </c>
      <c r="T55" s="122">
        <v>1.6326721011323747E-4</v>
      </c>
      <c r="U55" s="121">
        <v>66582</v>
      </c>
      <c r="V55" s="121">
        <v>13</v>
      </c>
      <c r="W55" s="122">
        <v>1.9524796491544261E-4</v>
      </c>
      <c r="X55" s="121">
        <v>98401</v>
      </c>
      <c r="Y55" s="121">
        <v>21</v>
      </c>
      <c r="Z55" s="122">
        <v>2.1341246532047438E-4</v>
      </c>
      <c r="AA55" s="123">
        <v>2.0000000000000001E-4</v>
      </c>
      <c r="AB55" s="121">
        <v>0.27970750091512597</v>
      </c>
      <c r="AC55" s="121">
        <v>0.30884369892711899</v>
      </c>
    </row>
    <row r="58" spans="1:29" ht="19" x14ac:dyDescent="0.25">
      <c r="A58" s="171" t="s">
        <v>446</v>
      </c>
      <c r="B58" s="170"/>
      <c r="C58" s="170"/>
      <c r="D58" s="170"/>
    </row>
  </sheetData>
  <autoFilter ref="A3:AC55" xr:uid="{A99C50FE-13B3-3146-BDBD-0F5F52D95C1F}">
    <sortState ref="A4:AC55">
      <sortCondition descending="1" ref="AA3:AA55"/>
    </sortState>
  </autoFilter>
  <mergeCells count="6">
    <mergeCell ref="X1:Z1"/>
    <mergeCell ref="I1:K1"/>
    <mergeCell ref="L1:N1"/>
    <mergeCell ref="O1:Q1"/>
    <mergeCell ref="R1:T1"/>
    <mergeCell ref="U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Pcsk9 GUIDE-tag RAW</vt:lpstr>
      <vt:lpstr>Pcsk9 GUIDE-tag filter1</vt:lpstr>
      <vt:lpstr>Pcsk9 GUIDE-tag filter 2</vt:lpstr>
      <vt:lpstr>Pcsk9 Amplicon Seq</vt:lpstr>
      <vt:lpstr>AMP 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Shunqing Liang</cp:lastModifiedBy>
  <dcterms:created xsi:type="dcterms:W3CDTF">2020-03-03T14:12:32Z</dcterms:created>
  <dcterms:modified xsi:type="dcterms:W3CDTF">2022-01-10T17:56:43Z</dcterms:modified>
</cp:coreProperties>
</file>