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ok Han\Desktop\"/>
    </mc:Choice>
  </mc:AlternateContent>
  <xr:revisionPtr revIDLastSave="0" documentId="13_ncr:1_{4B77DF59-2F1C-4251-A593-688F738C554B}" xr6:coauthVersionLast="45" xr6:coauthVersionMax="45" xr10:uidLastSave="{00000000-0000-0000-0000-000000000000}"/>
  <bookViews>
    <workbookView xWindow="30735" yWindow="2505" windowWidth="21600" windowHeight="11325" xr2:uid="{F1E53A47-31BE-4239-B35B-9D434A4BB529}"/>
  </bookViews>
  <sheets>
    <sheet name="all reads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14" i="4" l="1"/>
  <c r="P13" i="4"/>
  <c r="P12" i="4"/>
  <c r="K14" i="4"/>
  <c r="K13" i="4"/>
  <c r="K12" i="4"/>
  <c r="F14" i="4"/>
  <c r="F13" i="4"/>
  <c r="F12" i="4"/>
  <c r="P7" i="4"/>
  <c r="P6" i="4"/>
  <c r="P5" i="4"/>
  <c r="K7" i="4"/>
  <c r="K6" i="4"/>
  <c r="K5" i="4"/>
  <c r="F6" i="4"/>
  <c r="F7" i="4"/>
  <c r="F5" i="4"/>
  <c r="O14" i="4" l="1"/>
  <c r="M14" i="4"/>
  <c r="E14" i="4"/>
  <c r="C14" i="4"/>
  <c r="J14" i="4"/>
  <c r="H14" i="4"/>
  <c r="O13" i="4"/>
  <c r="M13" i="4"/>
  <c r="E13" i="4"/>
  <c r="C13" i="4"/>
  <c r="J13" i="4"/>
  <c r="H13" i="4"/>
  <c r="O7" i="4"/>
  <c r="O6" i="4"/>
  <c r="M7" i="4"/>
  <c r="M6" i="4"/>
  <c r="E7" i="4"/>
  <c r="E6" i="4"/>
  <c r="C7" i="4"/>
  <c r="C6" i="4"/>
  <c r="J7" i="4"/>
  <c r="J6" i="4"/>
  <c r="H7" i="4"/>
  <c r="H6" i="4"/>
</calcChain>
</file>

<file path=xl/sharedStrings.xml><?xml version="1.0" encoding="utf-8"?>
<sst xmlns="http://schemas.openxmlformats.org/spreadsheetml/2006/main" count="57" uniqueCount="19">
  <si>
    <t>PAO1</t>
  </si>
  <si>
    <t>PA14</t>
  </si>
  <si>
    <t>IHMA87</t>
  </si>
  <si>
    <t>Total reads</t>
  </si>
  <si>
    <t>vfr chimeric reads</t>
  </si>
  <si>
    <t>PAO1_R1</t>
  </si>
  <si>
    <t>PAO1_R2</t>
  </si>
  <si>
    <t>Percentage (%)</t>
  </si>
  <si>
    <t>reads mapped to vfr</t>
  </si>
  <si>
    <t>PA14_R1</t>
  </si>
  <si>
    <t>PA14_R2</t>
  </si>
  <si>
    <t>Replicate 1</t>
  </si>
  <si>
    <t>Replicate 2</t>
  </si>
  <si>
    <t>IHMA87_R1</t>
  </si>
  <si>
    <t>IHMA87_R2</t>
  </si>
  <si>
    <t>EX</t>
  </si>
  <si>
    <t>ST</t>
  </si>
  <si>
    <t>Average reads</t>
  </si>
  <si>
    <t>Supplementary Table 9: Analysis of reads obtained in rGRIL-seq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</si>
</sst>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14">
    <xf numFmtId="0" fontId="0" fillId="0" borderId="0" xfId="0"/>
    <xf numFmtId="0" fontId="0" fillId="0" borderId="0" xfId="0"/>
    <xf numFmtId="1" fontId="1" fillId="3" borderId="1" xfId="1" applyNumberFormat="1" applyFill="1" applyBorder="1"/>
    <xf numFmtId="164" fontId="1" fillId="3" borderId="1" xfId="1" applyNumberFormat="1" applyFill="1" applyBorder="1"/>
    <xf numFmtId="1" fontId="1" fillId="4" borderId="1" xfId="1" applyNumberFormat="1" applyFill="1" applyBorder="1"/>
    <xf numFmtId="164" fontId="1" fillId="4" borderId="1" xfId="1" applyNumberFormat="1" applyFill="1" applyBorder="1"/>
    <xf numFmtId="1" fontId="1" fillId="5" borderId="1" xfId="1" applyNumberFormat="1" applyFill="1" applyBorder="1"/>
    <xf numFmtId="164" fontId="1" fillId="5" borderId="1" xfId="1" applyNumberFormat="1" applyFill="1" applyBorder="1"/>
    <xf numFmtId="1" fontId="0" fillId="6" borderId="1" xfId="0" applyNumberFormat="1" applyFill="1" applyBorder="1"/>
    <xf numFmtId="164" fontId="0" fillId="6" borderId="1" xfId="0" applyNumberFormat="1" applyFill="1" applyBorder="1"/>
    <xf numFmtId="1" fontId="0" fillId="2" borderId="1" xfId="0" applyNumberFormat="1" applyFill="1" applyBorder="1"/>
    <xf numFmtId="164" fontId="0" fillId="2" borderId="1" xfId="0" applyNumberFormat="1" applyFill="1" applyBorder="1"/>
    <xf numFmtId="1" fontId="0" fillId="7" borderId="1" xfId="0" applyNumberFormat="1" applyFill="1" applyBorder="1"/>
    <xf numFmtId="164" fontId="0" fillId="7" borderId="1" xfId="0" applyNumberFormat="1" applyFill="1" applyBorder="1"/>
    <xf numFmtId="1" fontId="1" fillId="5" borderId="3" xfId="1" applyNumberFormat="1" applyFill="1" applyBorder="1"/>
    <xf numFmtId="1" fontId="1" fillId="3" borderId="5" xfId="1" applyNumberFormat="1" applyFill="1" applyBorder="1"/>
    <xf numFmtId="164" fontId="1" fillId="3" borderId="5" xfId="1" applyNumberFormat="1" applyFill="1" applyBorder="1"/>
    <xf numFmtId="1" fontId="1" fillId="4" borderId="5" xfId="1" applyNumberFormat="1" applyFill="1" applyBorder="1"/>
    <xf numFmtId="164" fontId="1" fillId="4" borderId="5" xfId="1" applyNumberFormat="1" applyFill="1" applyBorder="1"/>
    <xf numFmtId="1" fontId="1" fillId="5" borderId="5" xfId="1" applyNumberFormat="1" applyFill="1" applyBorder="1"/>
    <xf numFmtId="164" fontId="1" fillId="5" borderId="5" xfId="1" applyNumberFormat="1" applyFill="1" applyBorder="1"/>
    <xf numFmtId="1" fontId="1" fillId="5" borderId="6" xfId="1" applyNumberFormat="1" applyFill="1" applyBorder="1"/>
    <xf numFmtId="0" fontId="0" fillId="0" borderId="17" xfId="0" applyBorder="1"/>
    <xf numFmtId="0" fontId="0" fillId="0" borderId="9" xfId="0" applyBorder="1"/>
    <xf numFmtId="1" fontId="1" fillId="3" borderId="2" xfId="1" applyNumberFormat="1" applyFill="1" applyBorder="1"/>
    <xf numFmtId="1" fontId="1" fillId="3" borderId="3" xfId="1" applyNumberFormat="1" applyFill="1" applyBorder="1"/>
    <xf numFmtId="1" fontId="1" fillId="3" borderId="4" xfId="1" applyNumberFormat="1" applyFill="1" applyBorder="1"/>
    <xf numFmtId="1" fontId="1" fillId="3" borderId="6" xfId="1" applyNumberFormat="1" applyFill="1" applyBorder="1"/>
    <xf numFmtId="1" fontId="1" fillId="5" borderId="15" xfId="1" applyNumberFormat="1" applyFill="1" applyBorder="1"/>
    <xf numFmtId="1" fontId="1" fillId="5" borderId="16" xfId="1" applyNumberFormat="1" applyFill="1" applyBorder="1"/>
    <xf numFmtId="1" fontId="1" fillId="4" borderId="2" xfId="1" applyNumberFormat="1" applyFill="1" applyBorder="1"/>
    <xf numFmtId="1" fontId="1" fillId="4" borderId="3" xfId="1" applyNumberFormat="1" applyFill="1" applyBorder="1"/>
    <xf numFmtId="1" fontId="1" fillId="4" borderId="4" xfId="1" applyNumberFormat="1" applyFill="1" applyBorder="1"/>
    <xf numFmtId="1" fontId="1" fillId="4" borderId="6" xfId="1" applyNumberFormat="1" applyFill="1" applyBorder="1"/>
    <xf numFmtId="0" fontId="0" fillId="0" borderId="18" xfId="0" applyBorder="1"/>
    <xf numFmtId="0" fontId="1" fillId="3" borderId="12" xfId="1" applyFill="1" applyBorder="1"/>
    <xf numFmtId="0" fontId="1" fillId="3" borderId="10" xfId="1" applyFill="1" applyBorder="1"/>
    <xf numFmtId="0" fontId="1" fillId="3" borderId="11" xfId="1" applyFill="1" applyBorder="1"/>
    <xf numFmtId="0" fontId="1" fillId="4" borderId="12" xfId="1" applyFill="1" applyBorder="1"/>
    <xf numFmtId="0" fontId="1" fillId="4" borderId="10" xfId="1" applyFill="1" applyBorder="1"/>
    <xf numFmtId="0" fontId="1" fillId="4" borderId="11" xfId="1" applyFill="1" applyBorder="1"/>
    <xf numFmtId="0" fontId="1" fillId="5" borderId="19" xfId="1" applyFill="1" applyBorder="1"/>
    <xf numFmtId="0" fontId="1" fillId="5" borderId="10" xfId="1" applyFill="1" applyBorder="1"/>
    <xf numFmtId="0" fontId="1" fillId="5" borderId="11" xfId="1" applyFill="1" applyBorder="1"/>
    <xf numFmtId="0" fontId="0" fillId="3" borderId="6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1" fontId="1" fillId="7" borderId="3" xfId="1" applyNumberFormat="1" applyFill="1" applyBorder="1"/>
    <xf numFmtId="1" fontId="0" fillId="6" borderId="5" xfId="0" applyNumberFormat="1" applyFill="1" applyBorder="1"/>
    <xf numFmtId="164" fontId="0" fillId="6" borderId="5" xfId="0" applyNumberFormat="1" applyFill="1" applyBorder="1"/>
    <xf numFmtId="1" fontId="0" fillId="2" borderId="5" xfId="0" applyNumberFormat="1" applyFill="1" applyBorder="1"/>
    <xf numFmtId="164" fontId="0" fillId="2" borderId="5" xfId="0" applyNumberFormat="1" applyFill="1" applyBorder="1"/>
    <xf numFmtId="1" fontId="0" fillId="7" borderId="5" xfId="0" applyNumberFormat="1" applyFill="1" applyBorder="1"/>
    <xf numFmtId="164" fontId="0" fillId="7" borderId="5" xfId="0" applyNumberFormat="1" applyFill="1" applyBorder="1"/>
    <xf numFmtId="1" fontId="1" fillId="7" borderId="6" xfId="1" applyNumberFormat="1" applyFill="1" applyBorder="1"/>
    <xf numFmtId="0" fontId="0" fillId="6" borderId="10" xfId="0" applyFill="1" applyBorder="1"/>
    <xf numFmtId="0" fontId="0" fillId="2" borderId="10" xfId="0" applyFill="1" applyBorder="1"/>
    <xf numFmtId="0" fontId="0" fillId="7" borderId="10" xfId="0" applyFill="1" applyBorder="1"/>
    <xf numFmtId="0" fontId="1" fillId="7" borderId="11" xfId="1" applyFill="1" applyBorder="1"/>
    <xf numFmtId="0" fontId="0" fillId="7" borderId="6" xfId="0" applyFill="1" applyBorder="1" applyAlignment="1">
      <alignment horizontal="center"/>
    </xf>
    <xf numFmtId="0" fontId="0" fillId="6" borderId="6" xfId="0" applyFill="1" applyBorder="1" applyAlignment="1">
      <alignment horizontal="center"/>
    </xf>
    <xf numFmtId="0" fontId="0" fillId="6" borderId="12" xfId="0" applyFill="1" applyBorder="1"/>
    <xf numFmtId="0" fontId="1" fillId="6" borderId="11" xfId="1" applyFill="1" applyBorder="1"/>
    <xf numFmtId="1" fontId="0" fillId="6" borderId="2" xfId="0" applyNumberFormat="1" applyFill="1" applyBorder="1"/>
    <xf numFmtId="1" fontId="1" fillId="6" borderId="3" xfId="1" applyNumberFormat="1" applyFill="1" applyBorder="1"/>
    <xf numFmtId="1" fontId="0" fillId="6" borderId="4" xfId="0" applyNumberFormat="1" applyFill="1" applyBorder="1"/>
    <xf numFmtId="1" fontId="1" fillId="6" borderId="6" xfId="1" applyNumberFormat="1" applyFill="1" applyBorder="1"/>
    <xf numFmtId="0" fontId="0" fillId="7" borderId="19" xfId="0" applyFill="1" applyBorder="1"/>
    <xf numFmtId="1" fontId="0" fillId="7" borderId="15" xfId="0" applyNumberFormat="1" applyFill="1" applyBorder="1"/>
    <xf numFmtId="1" fontId="0" fillId="7" borderId="16" xfId="0" applyNumberFormat="1" applyFill="1" applyBorder="1"/>
    <xf numFmtId="0" fontId="0" fillId="2" borderId="6" xfId="0" applyFill="1" applyBorder="1" applyAlignment="1">
      <alignment horizontal="center"/>
    </xf>
    <xf numFmtId="0" fontId="0" fillId="2" borderId="12" xfId="0" applyFill="1" applyBorder="1"/>
    <xf numFmtId="0" fontId="1" fillId="2" borderId="11" xfId="1" applyFill="1" applyBorder="1"/>
    <xf numFmtId="1" fontId="0" fillId="2" borderId="2" xfId="0" applyNumberFormat="1" applyFill="1" applyBorder="1"/>
    <xf numFmtId="1" fontId="1" fillId="2" borderId="3" xfId="1" applyNumberFormat="1" applyFill="1" applyBorder="1"/>
    <xf numFmtId="1" fontId="0" fillId="2" borderId="4" xfId="0" applyNumberFormat="1" applyFill="1" applyBorder="1"/>
    <xf numFmtId="1" fontId="1" fillId="2" borderId="6" xfId="1" applyNumberFormat="1" applyFill="1" applyBorder="1"/>
    <xf numFmtId="0" fontId="0" fillId="0" borderId="0" xfId="0" applyAlignment="1">
      <alignment horizontal="center"/>
    </xf>
    <xf numFmtId="0" fontId="2" fillId="0" borderId="0" xfId="0" applyFont="1" applyBorder="1" applyAlignment="1">
      <alignment vertical="center" wrapText="1"/>
    </xf>
    <xf numFmtId="0" fontId="3" fillId="0" borderId="0" xfId="0" applyFont="1"/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2" borderId="20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21" xfId="0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5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0" fontId="0" fillId="6" borderId="16" xfId="0" applyFill="1" applyBorder="1" applyAlignment="1">
      <alignment horizontal="center"/>
    </xf>
    <xf numFmtId="0" fontId="0" fillId="6" borderId="21" xfId="0" applyFill="1" applyBorder="1" applyAlignment="1">
      <alignment horizontal="center"/>
    </xf>
    <xf numFmtId="0" fontId="0" fillId="7" borderId="21" xfId="0" applyFill="1" applyBorder="1" applyAlignment="1">
      <alignment horizontal="center"/>
    </xf>
    <xf numFmtId="0" fontId="0" fillId="7" borderId="16" xfId="0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3" borderId="7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14" xfId="0" applyFill="1" applyBorder="1" applyAlignment="1">
      <alignment horizontal="center"/>
    </xf>
    <xf numFmtId="0" fontId="0" fillId="5" borderId="7" xfId="0" applyFill="1" applyBorder="1" applyAlignment="1">
      <alignment horizontal="center"/>
    </xf>
    <xf numFmtId="0" fontId="0" fillId="5" borderId="13" xfId="0" applyFill="1" applyBorder="1" applyAlignment="1">
      <alignment horizontal="center"/>
    </xf>
    <xf numFmtId="0" fontId="0" fillId="5" borderId="14" xfId="0" applyFill="1" applyBorder="1" applyAlignment="1">
      <alignment horizontal="center"/>
    </xf>
    <xf numFmtId="0" fontId="0" fillId="6" borderId="7" xfId="0" applyFill="1" applyBorder="1" applyAlignment="1">
      <alignment horizontal="center"/>
    </xf>
    <xf numFmtId="0" fontId="0" fillId="6" borderId="13" xfId="0" applyFill="1" applyBorder="1" applyAlignment="1">
      <alignment horizontal="center"/>
    </xf>
    <xf numFmtId="0" fontId="0" fillId="6" borderId="14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7" borderId="13" xfId="0" applyFill="1" applyBorder="1" applyAlignment="1">
      <alignment horizontal="center"/>
    </xf>
    <xf numFmtId="0" fontId="0" fillId="7" borderId="14" xfId="0" applyFill="1" applyBorder="1" applyAlignment="1">
      <alignment horizontal="center"/>
    </xf>
    <xf numFmtId="0" fontId="0" fillId="7" borderId="20" xfId="0" applyFill="1" applyBorder="1" applyAlignment="1">
      <alignment horizontal="center"/>
    </xf>
  </cellXfs>
  <cellStyles count="2">
    <cellStyle name="Normal" xfId="0" builtinId="0"/>
    <cellStyle name="Normal 3" xfId="1" xr:uid="{11322A57-A82C-4F1A-A29A-B531AAC5086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AA3DA-76E0-476D-9AEF-03F11926A8E3}">
  <dimension ref="A1:P19"/>
  <sheetViews>
    <sheetView tabSelected="1" zoomScaleNormal="100" workbookViewId="0"/>
  </sheetViews>
  <sheetFormatPr defaultRowHeight="14.4" x14ac:dyDescent="0.3"/>
  <cols>
    <col min="1" max="1" width="18.44140625" bestFit="1" customWidth="1"/>
    <col min="2" max="2" width="17.6640625" customWidth="1"/>
    <col min="3" max="3" width="14.33203125" customWidth="1"/>
    <col min="4" max="4" width="18" bestFit="1" customWidth="1"/>
    <col min="5" max="5" width="14.44140625" bestFit="1" customWidth="1"/>
    <col min="6" max="6" width="14.44140625" style="1" customWidth="1"/>
    <col min="7" max="7" width="18" bestFit="1" customWidth="1"/>
    <col min="8" max="8" width="14.44140625" bestFit="1" customWidth="1"/>
    <col min="9" max="9" width="18" bestFit="1" customWidth="1"/>
    <col min="10" max="10" width="14.44140625" bestFit="1" customWidth="1"/>
    <col min="11" max="11" width="14.44140625" style="1" customWidth="1"/>
    <col min="12" max="12" width="18" bestFit="1" customWidth="1"/>
    <col min="13" max="13" width="14.44140625" bestFit="1" customWidth="1"/>
    <col min="14" max="14" width="18" bestFit="1" customWidth="1"/>
    <col min="15" max="15" width="14.44140625" bestFit="1" customWidth="1"/>
    <col min="16" max="16" width="13" bestFit="1" customWidth="1"/>
  </cols>
  <sheetData>
    <row r="1" spans="1:16" s="1" customFormat="1" ht="18.600000000000001" thickBot="1" x14ac:dyDescent="0.4">
      <c r="A1" s="79" t="s">
        <v>18</v>
      </c>
      <c r="C1" s="78"/>
      <c r="D1" s="78"/>
    </row>
    <row r="2" spans="1:16" s="1" customFormat="1" x14ac:dyDescent="0.3">
      <c r="A2" s="80" t="s">
        <v>15</v>
      </c>
      <c r="B2" s="96" t="s">
        <v>1</v>
      </c>
      <c r="C2" s="97"/>
      <c r="D2" s="97"/>
      <c r="E2" s="97"/>
      <c r="F2" s="98"/>
      <c r="G2" s="99" t="s">
        <v>0</v>
      </c>
      <c r="H2" s="100"/>
      <c r="I2" s="100"/>
      <c r="J2" s="100"/>
      <c r="K2" s="101"/>
      <c r="L2" s="102" t="s">
        <v>2</v>
      </c>
      <c r="M2" s="103"/>
      <c r="N2" s="103"/>
      <c r="O2" s="103"/>
      <c r="P2" s="104"/>
    </row>
    <row r="3" spans="1:16" s="1" customFormat="1" ht="15" thickBot="1" x14ac:dyDescent="0.35">
      <c r="A3" s="81"/>
      <c r="B3" s="87" t="s">
        <v>11</v>
      </c>
      <c r="C3" s="88"/>
      <c r="D3" s="88" t="s">
        <v>12</v>
      </c>
      <c r="E3" s="88"/>
      <c r="F3" s="44" t="s">
        <v>17</v>
      </c>
      <c r="G3" s="85" t="s">
        <v>11</v>
      </c>
      <c r="H3" s="86"/>
      <c r="I3" s="86" t="s">
        <v>12</v>
      </c>
      <c r="J3" s="86"/>
      <c r="K3" s="45" t="s">
        <v>17</v>
      </c>
      <c r="L3" s="94" t="s">
        <v>11</v>
      </c>
      <c r="M3" s="95"/>
      <c r="N3" s="95" t="s">
        <v>12</v>
      </c>
      <c r="O3" s="95"/>
      <c r="P3" s="46" t="s">
        <v>17</v>
      </c>
    </row>
    <row r="4" spans="1:16" x14ac:dyDescent="0.3">
      <c r="A4" s="34"/>
      <c r="B4" s="35" t="s">
        <v>9</v>
      </c>
      <c r="C4" s="36" t="s">
        <v>7</v>
      </c>
      <c r="D4" s="36" t="s">
        <v>10</v>
      </c>
      <c r="E4" s="36" t="s">
        <v>7</v>
      </c>
      <c r="F4" s="37"/>
      <c r="G4" s="38" t="s">
        <v>5</v>
      </c>
      <c r="H4" s="39" t="s">
        <v>7</v>
      </c>
      <c r="I4" s="39" t="s">
        <v>6</v>
      </c>
      <c r="J4" s="39" t="s">
        <v>7</v>
      </c>
      <c r="K4" s="40"/>
      <c r="L4" s="41" t="s">
        <v>13</v>
      </c>
      <c r="M4" s="42" t="s">
        <v>7</v>
      </c>
      <c r="N4" s="42" t="s">
        <v>14</v>
      </c>
      <c r="O4" s="42" t="s">
        <v>7</v>
      </c>
      <c r="P4" s="43"/>
    </row>
    <row r="5" spans="1:16" x14ac:dyDescent="0.3">
      <c r="A5" s="22" t="s">
        <v>3</v>
      </c>
      <c r="B5" s="24">
        <v>16495794</v>
      </c>
      <c r="C5" s="2">
        <v>100</v>
      </c>
      <c r="D5" s="2">
        <v>25336316</v>
      </c>
      <c r="E5" s="2">
        <v>100</v>
      </c>
      <c r="F5" s="25">
        <f>(B5+D5)/2</f>
        <v>20916055</v>
      </c>
      <c r="G5" s="30">
        <v>17372690</v>
      </c>
      <c r="H5" s="4">
        <v>100</v>
      </c>
      <c r="I5" s="4">
        <v>20374102</v>
      </c>
      <c r="J5" s="4">
        <v>100</v>
      </c>
      <c r="K5" s="31">
        <f>(G5+I5)/2</f>
        <v>18873396</v>
      </c>
      <c r="L5" s="28">
        <v>18212964</v>
      </c>
      <c r="M5" s="6">
        <v>100</v>
      </c>
      <c r="N5" s="6">
        <v>15092158</v>
      </c>
      <c r="O5" s="6">
        <v>100</v>
      </c>
      <c r="P5" s="14">
        <f>(L5+N5)/2</f>
        <v>16652561</v>
      </c>
    </row>
    <row r="6" spans="1:16" x14ac:dyDescent="0.3">
      <c r="A6" s="22" t="s">
        <v>8</v>
      </c>
      <c r="B6" s="24">
        <v>341026</v>
      </c>
      <c r="C6" s="3">
        <f>B6/B5*100</f>
        <v>2.0673512290466283</v>
      </c>
      <c r="D6" s="2">
        <v>532768</v>
      </c>
      <c r="E6" s="3">
        <f>D6/D5*100</f>
        <v>2.1027840037991319</v>
      </c>
      <c r="F6" s="25">
        <f t="shared" ref="F6:F7" si="0">(B6+D6)/2</f>
        <v>436897</v>
      </c>
      <c r="G6" s="30">
        <v>331947</v>
      </c>
      <c r="H6" s="5">
        <f>G6/G5*100</f>
        <v>1.9107403631792197</v>
      </c>
      <c r="I6" s="4">
        <v>319719</v>
      </c>
      <c r="J6" s="5">
        <f>I6/I5*100</f>
        <v>1.569242168317406</v>
      </c>
      <c r="K6" s="31">
        <f t="shared" ref="K6:K7" si="1">(G6+I6)/2</f>
        <v>325833</v>
      </c>
      <c r="L6" s="28">
        <v>324254</v>
      </c>
      <c r="M6" s="7">
        <f>L6/L5*100</f>
        <v>1.7803472295887697</v>
      </c>
      <c r="N6" s="6">
        <v>259337</v>
      </c>
      <c r="O6" s="7">
        <f>N6/N5*100</f>
        <v>1.7183559832861546</v>
      </c>
      <c r="P6" s="14">
        <f t="shared" ref="P6:P7" si="2">(L6+N6)/2</f>
        <v>291795.5</v>
      </c>
    </row>
    <row r="7" spans="1:16" ht="15" thickBot="1" x14ac:dyDescent="0.35">
      <c r="A7" s="23" t="s">
        <v>4</v>
      </c>
      <c r="B7" s="26">
        <v>4449</v>
      </c>
      <c r="C7" s="16">
        <f>B7/B6*100</f>
        <v>1.3045926117070252</v>
      </c>
      <c r="D7" s="15">
        <v>6853</v>
      </c>
      <c r="E7" s="16">
        <f>D7/D6*100</f>
        <v>1.2863009790377802</v>
      </c>
      <c r="F7" s="27">
        <f t="shared" si="0"/>
        <v>5651</v>
      </c>
      <c r="G7" s="32">
        <v>3687</v>
      </c>
      <c r="H7" s="18">
        <f>G7/G6*100</f>
        <v>1.1107194823269979</v>
      </c>
      <c r="I7" s="17">
        <v>3128</v>
      </c>
      <c r="J7" s="18">
        <f>I7/I6*100</f>
        <v>0.97835912160365823</v>
      </c>
      <c r="K7" s="33">
        <f t="shared" si="1"/>
        <v>3407.5</v>
      </c>
      <c r="L7" s="29">
        <v>1827</v>
      </c>
      <c r="M7" s="20">
        <f>L7/L6*100</f>
        <v>0.56344717412892364</v>
      </c>
      <c r="N7" s="19">
        <v>1767</v>
      </c>
      <c r="O7" s="20">
        <f>N7/N6*100</f>
        <v>0.68135283434295912</v>
      </c>
      <c r="P7" s="21">
        <f t="shared" si="2"/>
        <v>1797</v>
      </c>
    </row>
    <row r="8" spans="1:16" ht="15" thickBot="1" x14ac:dyDescent="0.35"/>
    <row r="9" spans="1:16" x14ac:dyDescent="0.3">
      <c r="A9" s="80" t="s">
        <v>16</v>
      </c>
      <c r="B9" s="105" t="s">
        <v>1</v>
      </c>
      <c r="C9" s="106"/>
      <c r="D9" s="106"/>
      <c r="E9" s="106"/>
      <c r="F9" s="107"/>
      <c r="G9" s="108" t="s">
        <v>0</v>
      </c>
      <c r="H9" s="109"/>
      <c r="I9" s="109"/>
      <c r="J9" s="109"/>
      <c r="K9" s="110"/>
      <c r="L9" s="111" t="s">
        <v>2</v>
      </c>
      <c r="M9" s="111"/>
      <c r="N9" s="111"/>
      <c r="O9" s="111"/>
      <c r="P9" s="112"/>
    </row>
    <row r="10" spans="1:16" ht="15" thickBot="1" x14ac:dyDescent="0.35">
      <c r="A10" s="81"/>
      <c r="B10" s="89" t="s">
        <v>11</v>
      </c>
      <c r="C10" s="90"/>
      <c r="D10" s="91" t="s">
        <v>12</v>
      </c>
      <c r="E10" s="90"/>
      <c r="F10" s="60" t="s">
        <v>17</v>
      </c>
      <c r="G10" s="82" t="s">
        <v>11</v>
      </c>
      <c r="H10" s="83"/>
      <c r="I10" s="84" t="s">
        <v>12</v>
      </c>
      <c r="J10" s="83"/>
      <c r="K10" s="70" t="s">
        <v>17</v>
      </c>
      <c r="L10" s="113" t="s">
        <v>11</v>
      </c>
      <c r="M10" s="93"/>
      <c r="N10" s="92" t="s">
        <v>12</v>
      </c>
      <c r="O10" s="93"/>
      <c r="P10" s="59" t="s">
        <v>17</v>
      </c>
    </row>
    <row r="11" spans="1:16" x14ac:dyDescent="0.3">
      <c r="A11" s="34"/>
      <c r="B11" s="61" t="s">
        <v>9</v>
      </c>
      <c r="C11" s="55" t="s">
        <v>7</v>
      </c>
      <c r="D11" s="55" t="s">
        <v>10</v>
      </c>
      <c r="E11" s="55" t="s">
        <v>7</v>
      </c>
      <c r="F11" s="62"/>
      <c r="G11" s="71" t="s">
        <v>5</v>
      </c>
      <c r="H11" s="56" t="s">
        <v>7</v>
      </c>
      <c r="I11" s="56" t="s">
        <v>6</v>
      </c>
      <c r="J11" s="56" t="s">
        <v>7</v>
      </c>
      <c r="K11" s="72"/>
      <c r="L11" s="67" t="s">
        <v>13</v>
      </c>
      <c r="M11" s="57" t="s">
        <v>7</v>
      </c>
      <c r="N11" s="57" t="s">
        <v>14</v>
      </c>
      <c r="O11" s="57" t="s">
        <v>7</v>
      </c>
      <c r="P11" s="58"/>
    </row>
    <row r="12" spans="1:16" x14ac:dyDescent="0.3">
      <c r="A12" s="22" t="s">
        <v>3</v>
      </c>
      <c r="B12" s="63">
        <v>24835574</v>
      </c>
      <c r="C12" s="8">
        <v>100</v>
      </c>
      <c r="D12" s="8">
        <v>19875030</v>
      </c>
      <c r="E12" s="8">
        <v>100</v>
      </c>
      <c r="F12" s="64">
        <f>(B12+D12)/2</f>
        <v>22355302</v>
      </c>
      <c r="G12" s="73">
        <v>14147570</v>
      </c>
      <c r="H12" s="10">
        <v>100</v>
      </c>
      <c r="I12" s="10">
        <v>14694162</v>
      </c>
      <c r="J12" s="10">
        <v>100</v>
      </c>
      <c r="K12" s="74">
        <f>(G12+I12)/2</f>
        <v>14420866</v>
      </c>
      <c r="L12" s="68">
        <v>17164482</v>
      </c>
      <c r="M12" s="12">
        <v>100</v>
      </c>
      <c r="N12" s="12">
        <v>19065466</v>
      </c>
      <c r="O12" s="12">
        <v>100</v>
      </c>
      <c r="P12" s="47">
        <f>(L12+N12)/2</f>
        <v>18114974</v>
      </c>
    </row>
    <row r="13" spans="1:16" x14ac:dyDescent="0.3">
      <c r="A13" s="22" t="s">
        <v>8</v>
      </c>
      <c r="B13" s="63">
        <v>458654</v>
      </c>
      <c r="C13" s="9">
        <f>B13/B12*100</f>
        <v>1.8467622290509573</v>
      </c>
      <c r="D13" s="8">
        <v>347579</v>
      </c>
      <c r="E13" s="9">
        <f>D13/D12*100</f>
        <v>1.7488225175006027</v>
      </c>
      <c r="F13" s="64">
        <f t="shared" ref="F13:F14" si="3">(B13+D13)/2</f>
        <v>403116.5</v>
      </c>
      <c r="G13" s="73">
        <v>162892</v>
      </c>
      <c r="H13" s="11">
        <f>G13/G12*100</f>
        <v>1.151377939815813</v>
      </c>
      <c r="I13" s="10">
        <v>167491</v>
      </c>
      <c r="J13" s="11">
        <f>I13/I12*100</f>
        <v>1.1398472400127342</v>
      </c>
      <c r="K13" s="74">
        <f t="shared" ref="K13:K14" si="4">(G13+I13)/2</f>
        <v>165191.5</v>
      </c>
      <c r="L13" s="68">
        <v>256706</v>
      </c>
      <c r="M13" s="13">
        <f>L13/L12*100</f>
        <v>1.4955650860888199</v>
      </c>
      <c r="N13" s="12">
        <v>345204</v>
      </c>
      <c r="O13" s="13">
        <f>N13/N12*100</f>
        <v>1.8106245082076673</v>
      </c>
      <c r="P13" s="47">
        <f t="shared" ref="P13:P14" si="5">(L13+N13)/2</f>
        <v>300955</v>
      </c>
    </row>
    <row r="14" spans="1:16" ht="15" thickBot="1" x14ac:dyDescent="0.35">
      <c r="A14" s="23" t="s">
        <v>4</v>
      </c>
      <c r="B14" s="65">
        <v>4532</v>
      </c>
      <c r="C14" s="49">
        <f>B14/B13*100</f>
        <v>0.98810868323398471</v>
      </c>
      <c r="D14" s="48">
        <v>2293</v>
      </c>
      <c r="E14" s="49">
        <f>D14/D13*100</f>
        <v>0.65970613874831341</v>
      </c>
      <c r="F14" s="66">
        <f t="shared" si="3"/>
        <v>3412.5</v>
      </c>
      <c r="G14" s="75">
        <v>1233</v>
      </c>
      <c r="H14" s="51">
        <f>G14/G13*100</f>
        <v>0.75694325074282354</v>
      </c>
      <c r="I14" s="50">
        <v>1420</v>
      </c>
      <c r="J14" s="51">
        <f>I14/I13*100</f>
        <v>0.84780674782525633</v>
      </c>
      <c r="K14" s="76">
        <f t="shared" si="4"/>
        <v>1326.5</v>
      </c>
      <c r="L14" s="69">
        <v>1835</v>
      </c>
      <c r="M14" s="53">
        <f>L14/L13*100</f>
        <v>0.7148255202449495</v>
      </c>
      <c r="N14" s="52">
        <v>2649</v>
      </c>
      <c r="O14" s="53">
        <f>N14/N13*100</f>
        <v>0.76737233635763202</v>
      </c>
      <c r="P14" s="54">
        <f t="shared" si="5"/>
        <v>2242</v>
      </c>
    </row>
    <row r="19" spans="5:5" x14ac:dyDescent="0.3">
      <c r="E19" s="77"/>
    </row>
  </sheetData>
  <mergeCells count="20">
    <mergeCell ref="N10:O10"/>
    <mergeCell ref="L3:M3"/>
    <mergeCell ref="N3:O3"/>
    <mergeCell ref="B2:F2"/>
    <mergeCell ref="G2:K2"/>
    <mergeCell ref="L2:P2"/>
    <mergeCell ref="B9:F9"/>
    <mergeCell ref="G9:K9"/>
    <mergeCell ref="L9:P9"/>
    <mergeCell ref="L10:M10"/>
    <mergeCell ref="A2:A3"/>
    <mergeCell ref="A9:A10"/>
    <mergeCell ref="G10:H10"/>
    <mergeCell ref="I10:J10"/>
    <mergeCell ref="G3:H3"/>
    <mergeCell ref="I3:J3"/>
    <mergeCell ref="B3:C3"/>
    <mergeCell ref="D3:E3"/>
    <mergeCell ref="B10:C10"/>
    <mergeCell ref="D10:E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reads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Kook Han</dc:creator>
  <cp:lastModifiedBy>Kook Han</cp:lastModifiedBy>
  <dcterms:created xsi:type="dcterms:W3CDTF">2020-07-24T21:06:16Z</dcterms:created>
  <dcterms:modified xsi:type="dcterms:W3CDTF">2021-03-29T23:52:26Z</dcterms:modified>
</cp:coreProperties>
</file>